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120" yWindow="920" windowWidth="30980" windowHeight="24860" tabRatio="1000"/>
  </bookViews>
  <sheets>
    <sheet name="Sheet3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P7" i="1" l="1"/>
  <c r="IP8" i="1"/>
  <c r="IP9" i="1"/>
  <c r="IP10" i="1"/>
  <c r="IP11" i="1"/>
  <c r="IP12" i="1"/>
  <c r="IP13" i="1"/>
  <c r="IP14" i="1"/>
  <c r="IP15" i="1"/>
  <c r="IP16" i="1"/>
  <c r="IP17" i="1"/>
  <c r="IP18" i="1"/>
  <c r="IP19" i="1"/>
  <c r="IP20" i="1"/>
  <c r="IP21" i="1"/>
  <c r="IP22" i="1"/>
  <c r="IP23" i="1"/>
  <c r="IP24" i="1"/>
  <c r="IP25" i="1"/>
  <c r="IP26" i="1"/>
  <c r="IP27" i="1"/>
  <c r="IP28" i="1"/>
  <c r="IP29" i="1"/>
  <c r="IP30" i="1"/>
  <c r="IP31" i="1"/>
  <c r="IP32" i="1"/>
  <c r="IP33" i="1"/>
  <c r="IP34" i="1"/>
  <c r="IP35" i="1"/>
  <c r="IP36" i="1"/>
  <c r="IP37" i="1"/>
  <c r="IP38" i="1"/>
  <c r="IP39" i="1"/>
  <c r="IP40" i="1"/>
  <c r="IP41" i="1"/>
  <c r="IP42" i="1"/>
  <c r="IP43" i="1"/>
  <c r="IP44" i="1"/>
  <c r="IP45" i="1"/>
  <c r="IP46" i="1"/>
  <c r="IP47" i="1"/>
  <c r="IP48" i="1"/>
  <c r="IP49" i="1"/>
  <c r="IP50" i="1"/>
  <c r="IP51" i="1"/>
  <c r="IP52" i="1"/>
  <c r="IP53" i="1"/>
  <c r="IP54" i="1"/>
  <c r="IP55" i="1"/>
  <c r="IP56" i="1"/>
  <c r="IP57" i="1"/>
  <c r="IP58" i="1"/>
  <c r="IP59" i="1"/>
  <c r="IP60" i="1"/>
  <c r="IP61" i="1"/>
  <c r="IP62" i="1"/>
  <c r="IP63" i="1"/>
  <c r="IP64" i="1"/>
  <c r="IP65" i="1"/>
  <c r="IP66" i="1"/>
  <c r="IP67" i="1"/>
  <c r="IP68" i="1"/>
  <c r="IP69" i="1"/>
  <c r="IP70" i="1"/>
  <c r="IP71" i="1"/>
  <c r="IP72" i="1"/>
  <c r="IP73" i="1"/>
  <c r="IP74" i="1"/>
  <c r="IP75" i="1"/>
  <c r="IP76" i="1"/>
  <c r="IP77" i="1"/>
  <c r="IP78" i="1"/>
  <c r="IP79" i="1"/>
  <c r="IP80" i="1"/>
  <c r="IP81" i="1"/>
  <c r="IP82" i="1"/>
  <c r="IP83" i="1"/>
  <c r="IP84" i="1"/>
  <c r="IP85" i="1"/>
  <c r="IP86" i="1"/>
  <c r="IP6" i="1"/>
  <c r="IK7" i="1"/>
  <c r="IK8" i="1"/>
  <c r="IK9" i="1"/>
  <c r="IK10" i="1"/>
  <c r="IK11" i="1"/>
  <c r="IK12" i="1"/>
  <c r="IK13" i="1"/>
  <c r="IK14" i="1"/>
  <c r="IK15" i="1"/>
  <c r="IK16" i="1"/>
  <c r="IK17" i="1"/>
  <c r="IK18" i="1"/>
  <c r="IK19" i="1"/>
  <c r="IK20" i="1"/>
  <c r="IK21" i="1"/>
  <c r="IK22" i="1"/>
  <c r="IK23" i="1"/>
  <c r="IK24" i="1"/>
  <c r="IK25" i="1"/>
  <c r="IK26" i="1"/>
  <c r="IK27" i="1"/>
  <c r="IK28" i="1"/>
  <c r="IK29" i="1"/>
  <c r="IK30" i="1"/>
  <c r="IK31" i="1"/>
  <c r="IK32" i="1"/>
  <c r="IK33" i="1"/>
  <c r="IK34" i="1"/>
  <c r="IK35" i="1"/>
  <c r="IK36" i="1"/>
  <c r="IK37" i="1"/>
  <c r="IK38" i="1"/>
  <c r="IK39" i="1"/>
  <c r="IK40" i="1"/>
  <c r="IK41" i="1"/>
  <c r="IK42" i="1"/>
  <c r="IK43" i="1"/>
  <c r="IK44" i="1"/>
  <c r="IK45" i="1"/>
  <c r="IK46" i="1"/>
  <c r="IK47" i="1"/>
  <c r="IK48" i="1"/>
  <c r="IK49" i="1"/>
  <c r="IK50" i="1"/>
  <c r="IK51" i="1"/>
  <c r="IK52" i="1"/>
  <c r="IK53" i="1"/>
  <c r="IK54" i="1"/>
  <c r="IK55" i="1"/>
  <c r="IK56" i="1"/>
  <c r="IK57" i="1"/>
  <c r="IK58" i="1"/>
  <c r="IK59" i="1"/>
  <c r="IK60" i="1"/>
  <c r="IK61" i="1"/>
  <c r="IK62" i="1"/>
  <c r="IK63" i="1"/>
  <c r="IK64" i="1"/>
  <c r="IK65" i="1"/>
  <c r="IK66" i="1"/>
  <c r="IK67" i="1"/>
  <c r="IK68" i="1"/>
  <c r="IK69" i="1"/>
  <c r="IK70" i="1"/>
  <c r="IK71" i="1"/>
  <c r="IK72" i="1"/>
  <c r="IK73" i="1"/>
  <c r="IK74" i="1"/>
  <c r="IK75" i="1"/>
  <c r="IK76" i="1"/>
  <c r="IK77" i="1"/>
  <c r="IK78" i="1"/>
  <c r="IK79" i="1"/>
  <c r="IK80" i="1"/>
  <c r="IK81" i="1"/>
  <c r="IK82" i="1"/>
  <c r="IK83" i="1"/>
  <c r="IK84" i="1"/>
  <c r="IK85" i="1"/>
  <c r="IK86" i="1"/>
  <c r="IK6" i="1"/>
  <c r="IF7" i="1"/>
  <c r="IF8" i="1"/>
  <c r="IF9" i="1"/>
  <c r="IF10" i="1"/>
  <c r="IF11" i="1"/>
  <c r="IF12" i="1"/>
  <c r="IF13" i="1"/>
  <c r="IF14" i="1"/>
  <c r="IF15" i="1"/>
  <c r="IF16" i="1"/>
  <c r="IF17" i="1"/>
  <c r="IF18" i="1"/>
  <c r="IF19" i="1"/>
  <c r="IF20" i="1"/>
  <c r="IF21" i="1"/>
  <c r="IF22" i="1"/>
  <c r="IF23" i="1"/>
  <c r="IF24" i="1"/>
  <c r="IF25" i="1"/>
  <c r="IF26" i="1"/>
  <c r="IF27" i="1"/>
  <c r="IF28" i="1"/>
  <c r="IF29" i="1"/>
  <c r="IF30" i="1"/>
  <c r="IF31" i="1"/>
  <c r="IF32" i="1"/>
  <c r="IF33" i="1"/>
  <c r="IF34" i="1"/>
  <c r="IF35" i="1"/>
  <c r="IF36" i="1"/>
  <c r="IF37" i="1"/>
  <c r="IF38" i="1"/>
  <c r="IF39" i="1"/>
  <c r="IF40" i="1"/>
  <c r="IF41" i="1"/>
  <c r="IF42" i="1"/>
  <c r="IF43" i="1"/>
  <c r="IF44" i="1"/>
  <c r="IF45" i="1"/>
  <c r="IF46" i="1"/>
  <c r="IF47" i="1"/>
  <c r="IF48" i="1"/>
  <c r="IF49" i="1"/>
  <c r="IF50" i="1"/>
  <c r="IF51" i="1"/>
  <c r="IF52" i="1"/>
  <c r="IF53" i="1"/>
  <c r="IF54" i="1"/>
  <c r="IF55" i="1"/>
  <c r="IF56" i="1"/>
  <c r="IF57" i="1"/>
  <c r="IF58" i="1"/>
  <c r="IF59" i="1"/>
  <c r="IF60" i="1"/>
  <c r="IF61" i="1"/>
  <c r="IF62" i="1"/>
  <c r="IF63" i="1"/>
  <c r="IF64" i="1"/>
  <c r="IF65" i="1"/>
  <c r="IF66" i="1"/>
  <c r="IF67" i="1"/>
  <c r="IF68" i="1"/>
  <c r="IF69" i="1"/>
  <c r="IF70" i="1"/>
  <c r="IF71" i="1"/>
  <c r="IF72" i="1"/>
  <c r="IF73" i="1"/>
  <c r="IF74" i="1"/>
  <c r="IF75" i="1"/>
  <c r="IF76" i="1"/>
  <c r="IF77" i="1"/>
  <c r="IF78" i="1"/>
  <c r="IF79" i="1"/>
  <c r="IF80" i="1"/>
  <c r="IF81" i="1"/>
  <c r="IF82" i="1"/>
  <c r="IF83" i="1"/>
  <c r="IF84" i="1"/>
  <c r="IF85" i="1"/>
  <c r="IF86" i="1"/>
  <c r="IF6" i="1"/>
  <c r="IA7" i="1"/>
  <c r="IA8" i="1"/>
  <c r="IA9" i="1"/>
  <c r="IA10" i="1"/>
  <c r="IA11" i="1"/>
  <c r="IA12" i="1"/>
  <c r="IA13" i="1"/>
  <c r="IA14" i="1"/>
  <c r="IA15" i="1"/>
  <c r="IA16" i="1"/>
  <c r="IA17" i="1"/>
  <c r="IA18" i="1"/>
  <c r="IA19" i="1"/>
  <c r="IA20" i="1"/>
  <c r="IA21" i="1"/>
  <c r="IA22" i="1"/>
  <c r="IA23" i="1"/>
  <c r="IA24" i="1"/>
  <c r="IA25" i="1"/>
  <c r="IA26" i="1"/>
  <c r="IA27" i="1"/>
  <c r="IA28" i="1"/>
  <c r="IA29" i="1"/>
  <c r="IA30" i="1"/>
  <c r="IA31" i="1"/>
  <c r="IA32" i="1"/>
  <c r="IA33" i="1"/>
  <c r="IA34" i="1"/>
  <c r="IA35" i="1"/>
  <c r="IA36" i="1"/>
  <c r="IA37" i="1"/>
  <c r="IA38" i="1"/>
  <c r="IA39" i="1"/>
  <c r="IA40" i="1"/>
  <c r="IA41" i="1"/>
  <c r="IA42" i="1"/>
  <c r="IA43" i="1"/>
  <c r="IA44" i="1"/>
  <c r="IA45" i="1"/>
  <c r="IA46" i="1"/>
  <c r="IA47" i="1"/>
  <c r="IA48" i="1"/>
  <c r="IA49" i="1"/>
  <c r="IA50" i="1"/>
  <c r="IA51" i="1"/>
  <c r="IA52" i="1"/>
  <c r="IA53" i="1"/>
  <c r="IA54" i="1"/>
  <c r="IA55" i="1"/>
  <c r="IA56" i="1"/>
  <c r="IA57" i="1"/>
  <c r="IA58" i="1"/>
  <c r="IA59" i="1"/>
  <c r="IA60" i="1"/>
  <c r="IA61" i="1"/>
  <c r="IA62" i="1"/>
  <c r="IA63" i="1"/>
  <c r="IA64" i="1"/>
  <c r="IA65" i="1"/>
  <c r="IA66" i="1"/>
  <c r="IA67" i="1"/>
  <c r="IA68" i="1"/>
  <c r="IA69" i="1"/>
  <c r="IA70" i="1"/>
  <c r="IA71" i="1"/>
  <c r="IA72" i="1"/>
  <c r="IA73" i="1"/>
  <c r="IA74" i="1"/>
  <c r="IA75" i="1"/>
  <c r="IA76" i="1"/>
  <c r="IA77" i="1"/>
  <c r="IA78" i="1"/>
  <c r="IA79" i="1"/>
  <c r="IA80" i="1"/>
  <c r="IA81" i="1"/>
  <c r="IA82" i="1"/>
  <c r="IA83" i="1"/>
  <c r="IA84" i="1"/>
  <c r="IA85" i="1"/>
  <c r="IA86" i="1"/>
  <c r="IA6" i="1"/>
  <c r="HV7" i="1"/>
  <c r="HV8" i="1"/>
  <c r="HV9" i="1"/>
  <c r="HV10" i="1"/>
  <c r="HV11" i="1"/>
  <c r="HV12" i="1"/>
  <c r="HV13" i="1"/>
  <c r="HV14" i="1"/>
  <c r="HV15" i="1"/>
  <c r="HV16" i="1"/>
  <c r="HV17" i="1"/>
  <c r="HV18" i="1"/>
  <c r="HV19" i="1"/>
  <c r="HV20" i="1"/>
  <c r="HV21" i="1"/>
  <c r="HV22" i="1"/>
  <c r="HV23" i="1"/>
  <c r="HV24" i="1"/>
  <c r="HV25" i="1"/>
  <c r="HV26" i="1"/>
  <c r="HV27" i="1"/>
  <c r="HV28" i="1"/>
  <c r="HV29" i="1"/>
  <c r="HV30" i="1"/>
  <c r="HV31" i="1"/>
  <c r="HV32" i="1"/>
  <c r="HV33" i="1"/>
  <c r="HV34" i="1"/>
  <c r="HV35" i="1"/>
  <c r="HV36" i="1"/>
  <c r="HV37" i="1"/>
  <c r="HV38" i="1"/>
  <c r="HV39" i="1"/>
  <c r="HV40" i="1"/>
  <c r="HV41" i="1"/>
  <c r="HV42" i="1"/>
  <c r="HV43" i="1"/>
  <c r="HV44" i="1"/>
  <c r="HV45" i="1"/>
  <c r="HV46" i="1"/>
  <c r="HV47" i="1"/>
  <c r="HV48" i="1"/>
  <c r="HV49" i="1"/>
  <c r="HV50" i="1"/>
  <c r="HV51" i="1"/>
  <c r="HV52" i="1"/>
  <c r="HV53" i="1"/>
  <c r="HV54" i="1"/>
  <c r="HV55" i="1"/>
  <c r="HV56" i="1"/>
  <c r="HV57" i="1"/>
  <c r="HV58" i="1"/>
  <c r="HV59" i="1"/>
  <c r="HV60" i="1"/>
  <c r="HV61" i="1"/>
  <c r="HV62" i="1"/>
  <c r="HV63" i="1"/>
  <c r="HV64" i="1"/>
  <c r="HV65" i="1"/>
  <c r="HV66" i="1"/>
  <c r="HV67" i="1"/>
  <c r="HV68" i="1"/>
  <c r="HV69" i="1"/>
  <c r="HV70" i="1"/>
  <c r="HV71" i="1"/>
  <c r="HV72" i="1"/>
  <c r="HV73" i="1"/>
  <c r="HV74" i="1"/>
  <c r="HV75" i="1"/>
  <c r="HV76" i="1"/>
  <c r="HV77" i="1"/>
  <c r="HV78" i="1"/>
  <c r="HV79" i="1"/>
  <c r="HV80" i="1"/>
  <c r="HV81" i="1"/>
  <c r="HV82" i="1"/>
  <c r="HV83" i="1"/>
  <c r="HV84" i="1"/>
  <c r="HV85" i="1"/>
  <c r="HV86" i="1"/>
  <c r="HV6" i="1"/>
  <c r="HQ7" i="1"/>
  <c r="HQ8" i="1"/>
  <c r="HQ9" i="1"/>
  <c r="HQ10" i="1"/>
  <c r="HQ11" i="1"/>
  <c r="HQ12" i="1"/>
  <c r="HQ13" i="1"/>
  <c r="HQ14" i="1"/>
  <c r="HQ15" i="1"/>
  <c r="HQ16" i="1"/>
  <c r="HQ17" i="1"/>
  <c r="HQ18" i="1"/>
  <c r="HQ19" i="1"/>
  <c r="HQ20" i="1"/>
  <c r="HQ21" i="1"/>
  <c r="HQ22" i="1"/>
  <c r="HQ23" i="1"/>
  <c r="HQ24" i="1"/>
  <c r="HQ25" i="1"/>
  <c r="HQ26" i="1"/>
  <c r="HQ27" i="1"/>
  <c r="HQ28" i="1"/>
  <c r="HQ29" i="1"/>
  <c r="HQ30" i="1"/>
  <c r="HQ31" i="1"/>
  <c r="HQ32" i="1"/>
  <c r="HQ33" i="1"/>
  <c r="HQ34" i="1"/>
  <c r="HQ35" i="1"/>
  <c r="HQ36" i="1"/>
  <c r="HQ37" i="1"/>
  <c r="HQ38" i="1"/>
  <c r="HQ39" i="1"/>
  <c r="HQ40" i="1"/>
  <c r="HQ41" i="1"/>
  <c r="HQ42" i="1"/>
  <c r="HQ43" i="1"/>
  <c r="HQ44" i="1"/>
  <c r="HQ45" i="1"/>
  <c r="HQ46" i="1"/>
  <c r="HQ47" i="1"/>
  <c r="HQ48" i="1"/>
  <c r="HQ49" i="1"/>
  <c r="HQ50" i="1"/>
  <c r="HQ51" i="1"/>
  <c r="HQ52" i="1"/>
  <c r="HQ53" i="1"/>
  <c r="HQ54" i="1"/>
  <c r="HQ55" i="1"/>
  <c r="HQ56" i="1"/>
  <c r="HQ57" i="1"/>
  <c r="HQ58" i="1"/>
  <c r="HQ59" i="1"/>
  <c r="HQ60" i="1"/>
  <c r="HQ61" i="1"/>
  <c r="HQ62" i="1"/>
  <c r="HQ63" i="1"/>
  <c r="HQ64" i="1"/>
  <c r="HQ65" i="1"/>
  <c r="HQ66" i="1"/>
  <c r="HQ67" i="1"/>
  <c r="HQ68" i="1"/>
  <c r="HQ69" i="1"/>
  <c r="HQ70" i="1"/>
  <c r="HQ71" i="1"/>
  <c r="HQ72" i="1"/>
  <c r="HQ73" i="1"/>
  <c r="HQ74" i="1"/>
  <c r="HQ75" i="1"/>
  <c r="HQ76" i="1"/>
  <c r="HQ77" i="1"/>
  <c r="HQ78" i="1"/>
  <c r="HQ79" i="1"/>
  <c r="HQ80" i="1"/>
  <c r="HQ81" i="1"/>
  <c r="HQ82" i="1"/>
  <c r="HQ83" i="1"/>
  <c r="HQ84" i="1"/>
  <c r="HQ85" i="1"/>
  <c r="HQ86" i="1"/>
  <c r="HQ6" i="1"/>
  <c r="HL7" i="1"/>
  <c r="HL8" i="1"/>
  <c r="HL9" i="1"/>
  <c r="HL10" i="1"/>
  <c r="HL11" i="1"/>
  <c r="HL12" i="1"/>
  <c r="HL13" i="1"/>
  <c r="HL14" i="1"/>
  <c r="HL15" i="1"/>
  <c r="HL16" i="1"/>
  <c r="HL17" i="1"/>
  <c r="HL18" i="1"/>
  <c r="HL19" i="1"/>
  <c r="HL20" i="1"/>
  <c r="HL21" i="1"/>
  <c r="HL22" i="1"/>
  <c r="HL23" i="1"/>
  <c r="HL24" i="1"/>
  <c r="HL25" i="1"/>
  <c r="HL26" i="1"/>
  <c r="HL27" i="1"/>
  <c r="HL28" i="1"/>
  <c r="HL29" i="1"/>
  <c r="HL30" i="1"/>
  <c r="HL31" i="1"/>
  <c r="HL32" i="1"/>
  <c r="HL33" i="1"/>
  <c r="HL34" i="1"/>
  <c r="HL35" i="1"/>
  <c r="HL36" i="1"/>
  <c r="HL37" i="1"/>
  <c r="HL38" i="1"/>
  <c r="HL39" i="1"/>
  <c r="HL40" i="1"/>
  <c r="HL41" i="1"/>
  <c r="HL42" i="1"/>
  <c r="HL43" i="1"/>
  <c r="HL44" i="1"/>
  <c r="HL45" i="1"/>
  <c r="HL46" i="1"/>
  <c r="HL47" i="1"/>
  <c r="HL48" i="1"/>
  <c r="HL49" i="1"/>
  <c r="HL50" i="1"/>
  <c r="HL51" i="1"/>
  <c r="HL52" i="1"/>
  <c r="HL53" i="1"/>
  <c r="HL54" i="1"/>
  <c r="HL55" i="1"/>
  <c r="HL56" i="1"/>
  <c r="HL57" i="1"/>
  <c r="HL58" i="1"/>
  <c r="HL59" i="1"/>
  <c r="HL60" i="1"/>
  <c r="HL61" i="1"/>
  <c r="HL62" i="1"/>
  <c r="HL63" i="1"/>
  <c r="HL64" i="1"/>
  <c r="HL65" i="1"/>
  <c r="HL66" i="1"/>
  <c r="HL67" i="1"/>
  <c r="HL68" i="1"/>
  <c r="HL69" i="1"/>
  <c r="HL70" i="1"/>
  <c r="HL71" i="1"/>
  <c r="HL72" i="1"/>
  <c r="HL73" i="1"/>
  <c r="HL74" i="1"/>
  <c r="HL75" i="1"/>
  <c r="HL76" i="1"/>
  <c r="HL77" i="1"/>
  <c r="HL78" i="1"/>
  <c r="HL79" i="1"/>
  <c r="HL80" i="1"/>
  <c r="HL81" i="1"/>
  <c r="HL82" i="1"/>
  <c r="HL83" i="1"/>
  <c r="HL84" i="1"/>
  <c r="HL85" i="1"/>
  <c r="HL86" i="1"/>
  <c r="HL6" i="1"/>
  <c r="HG7" i="1"/>
  <c r="HG8" i="1"/>
  <c r="HG9" i="1"/>
  <c r="HG10" i="1"/>
  <c r="HG11" i="1"/>
  <c r="HG12" i="1"/>
  <c r="HG13" i="1"/>
  <c r="HG14" i="1"/>
  <c r="HG15" i="1"/>
  <c r="HG16" i="1"/>
  <c r="HG17" i="1"/>
  <c r="HG18" i="1"/>
  <c r="HG19" i="1"/>
  <c r="HG20" i="1"/>
  <c r="HG21" i="1"/>
  <c r="HG22" i="1"/>
  <c r="HG23" i="1"/>
  <c r="HG24" i="1"/>
  <c r="HG25" i="1"/>
  <c r="HG26" i="1"/>
  <c r="HG27" i="1"/>
  <c r="HG28" i="1"/>
  <c r="HG29" i="1"/>
  <c r="HG30" i="1"/>
  <c r="HG31" i="1"/>
  <c r="HG32" i="1"/>
  <c r="HG33" i="1"/>
  <c r="HG34" i="1"/>
  <c r="HG35" i="1"/>
  <c r="HG36" i="1"/>
  <c r="HG37" i="1"/>
  <c r="HG38" i="1"/>
  <c r="HG39" i="1"/>
  <c r="HG40" i="1"/>
  <c r="HG41" i="1"/>
  <c r="HG42" i="1"/>
  <c r="HG43" i="1"/>
  <c r="HG44" i="1"/>
  <c r="HG45" i="1"/>
  <c r="HG46" i="1"/>
  <c r="HG47" i="1"/>
  <c r="HG48" i="1"/>
  <c r="HG49" i="1"/>
  <c r="HG50" i="1"/>
  <c r="HG51" i="1"/>
  <c r="HG52" i="1"/>
  <c r="HG53" i="1"/>
  <c r="HG54" i="1"/>
  <c r="HG55" i="1"/>
  <c r="HG56" i="1"/>
  <c r="HG57" i="1"/>
  <c r="HG58" i="1"/>
  <c r="HG59" i="1"/>
  <c r="HG60" i="1"/>
  <c r="HG61" i="1"/>
  <c r="HG62" i="1"/>
  <c r="HG63" i="1"/>
  <c r="HG64" i="1"/>
  <c r="HG65" i="1"/>
  <c r="HG66" i="1"/>
  <c r="HG67" i="1"/>
  <c r="HG68" i="1"/>
  <c r="HG69" i="1"/>
  <c r="HG70" i="1"/>
  <c r="HG71" i="1"/>
  <c r="HG72" i="1"/>
  <c r="HG73" i="1"/>
  <c r="HG74" i="1"/>
  <c r="HG75" i="1"/>
  <c r="HG76" i="1"/>
  <c r="HG77" i="1"/>
  <c r="HG78" i="1"/>
  <c r="HG79" i="1"/>
  <c r="HG80" i="1"/>
  <c r="HG81" i="1"/>
  <c r="HG82" i="1"/>
  <c r="HG83" i="1"/>
  <c r="HG84" i="1"/>
  <c r="HG85" i="1"/>
  <c r="HG86" i="1"/>
  <c r="HG6" i="1"/>
  <c r="HB7" i="1"/>
  <c r="HB8" i="1"/>
  <c r="HB9" i="1"/>
  <c r="HB10" i="1"/>
  <c r="HB11" i="1"/>
  <c r="HB12" i="1"/>
  <c r="HB13" i="1"/>
  <c r="HB14" i="1"/>
  <c r="HB15" i="1"/>
  <c r="HB16" i="1"/>
  <c r="HB17" i="1"/>
  <c r="HB18" i="1"/>
  <c r="HB19" i="1"/>
  <c r="HB20" i="1"/>
  <c r="HB21" i="1"/>
  <c r="HB22" i="1"/>
  <c r="HB23" i="1"/>
  <c r="HB24" i="1"/>
  <c r="HB25" i="1"/>
  <c r="HB26" i="1"/>
  <c r="HB27" i="1"/>
  <c r="HB28" i="1"/>
  <c r="HB29" i="1"/>
  <c r="HB30" i="1"/>
  <c r="HB31" i="1"/>
  <c r="HB32" i="1"/>
  <c r="HB33" i="1"/>
  <c r="HB34" i="1"/>
  <c r="HB35" i="1"/>
  <c r="HB36" i="1"/>
  <c r="HB37" i="1"/>
  <c r="HB38" i="1"/>
  <c r="HB39" i="1"/>
  <c r="HB40" i="1"/>
  <c r="HB41" i="1"/>
  <c r="HB42" i="1"/>
  <c r="HB43" i="1"/>
  <c r="HB44" i="1"/>
  <c r="HB45" i="1"/>
  <c r="HB46" i="1"/>
  <c r="HB47" i="1"/>
  <c r="HB48" i="1"/>
  <c r="HB49" i="1"/>
  <c r="HB50" i="1"/>
  <c r="HB51" i="1"/>
  <c r="HB52" i="1"/>
  <c r="HB53" i="1"/>
  <c r="HB54" i="1"/>
  <c r="HB55" i="1"/>
  <c r="HB56" i="1"/>
  <c r="HB57" i="1"/>
  <c r="HB58" i="1"/>
  <c r="HB59" i="1"/>
  <c r="HB60" i="1"/>
  <c r="HB61" i="1"/>
  <c r="HB62" i="1"/>
  <c r="HB63" i="1"/>
  <c r="HB64" i="1"/>
  <c r="HB65" i="1"/>
  <c r="HB66" i="1"/>
  <c r="HB67" i="1"/>
  <c r="HB68" i="1"/>
  <c r="HB69" i="1"/>
  <c r="HB70" i="1"/>
  <c r="HB71" i="1"/>
  <c r="HB72" i="1"/>
  <c r="HB73" i="1"/>
  <c r="HB74" i="1"/>
  <c r="HB75" i="1"/>
  <c r="HB76" i="1"/>
  <c r="HB77" i="1"/>
  <c r="HB78" i="1"/>
  <c r="HB79" i="1"/>
  <c r="HB80" i="1"/>
  <c r="HB81" i="1"/>
  <c r="HB82" i="1"/>
  <c r="HB83" i="1"/>
  <c r="HB84" i="1"/>
  <c r="HB85" i="1"/>
  <c r="HB86" i="1"/>
  <c r="HB6" i="1"/>
  <c r="GW7" i="1"/>
  <c r="GW8" i="1"/>
  <c r="GW9" i="1"/>
  <c r="GW10" i="1"/>
  <c r="GW11" i="1"/>
  <c r="GW12" i="1"/>
  <c r="GW13" i="1"/>
  <c r="GW14" i="1"/>
  <c r="GW15" i="1"/>
  <c r="GW16" i="1"/>
  <c r="GW17" i="1"/>
  <c r="GW18" i="1"/>
  <c r="GW19" i="1"/>
  <c r="GW20" i="1"/>
  <c r="GW21" i="1"/>
  <c r="GW22" i="1"/>
  <c r="GW23" i="1"/>
  <c r="GW24" i="1"/>
  <c r="GW25" i="1"/>
  <c r="GW26" i="1"/>
  <c r="GW27" i="1"/>
  <c r="GW28" i="1"/>
  <c r="GW29" i="1"/>
  <c r="GW30" i="1"/>
  <c r="GW31" i="1"/>
  <c r="GW32" i="1"/>
  <c r="GW33" i="1"/>
  <c r="GW34" i="1"/>
  <c r="GW35" i="1"/>
  <c r="GW36" i="1"/>
  <c r="GW37" i="1"/>
  <c r="GW38" i="1"/>
  <c r="GW39" i="1"/>
  <c r="GW40" i="1"/>
  <c r="GW41" i="1"/>
  <c r="GW42" i="1"/>
  <c r="GW43" i="1"/>
  <c r="GW44" i="1"/>
  <c r="GW45" i="1"/>
  <c r="GW46" i="1"/>
  <c r="GW47" i="1"/>
  <c r="GW48" i="1"/>
  <c r="GW49" i="1"/>
  <c r="GW50" i="1"/>
  <c r="GW51" i="1"/>
  <c r="GW52" i="1"/>
  <c r="GW53" i="1"/>
  <c r="GW54" i="1"/>
  <c r="GW55" i="1"/>
  <c r="GW56" i="1"/>
  <c r="GW57" i="1"/>
  <c r="GW58" i="1"/>
  <c r="GW59" i="1"/>
  <c r="GW60" i="1"/>
  <c r="GW61" i="1"/>
  <c r="GW62" i="1"/>
  <c r="GW63" i="1"/>
  <c r="GW64" i="1"/>
  <c r="GW65" i="1"/>
  <c r="GW66" i="1"/>
  <c r="GW67" i="1"/>
  <c r="GW68" i="1"/>
  <c r="GW69" i="1"/>
  <c r="GW70" i="1"/>
  <c r="GW71" i="1"/>
  <c r="GW72" i="1"/>
  <c r="GW73" i="1"/>
  <c r="GW74" i="1"/>
  <c r="GW75" i="1"/>
  <c r="GW76" i="1"/>
  <c r="GW77" i="1"/>
  <c r="GW78" i="1"/>
  <c r="GW79" i="1"/>
  <c r="GW80" i="1"/>
  <c r="GW81" i="1"/>
  <c r="GW82" i="1"/>
  <c r="GW83" i="1"/>
  <c r="GW84" i="1"/>
  <c r="GW85" i="1"/>
  <c r="GW86" i="1"/>
  <c r="GW6" i="1"/>
  <c r="GR7" i="1"/>
  <c r="GR8" i="1"/>
  <c r="GR9" i="1"/>
  <c r="GR10" i="1"/>
  <c r="GR11" i="1"/>
  <c r="GR12" i="1"/>
  <c r="GR13" i="1"/>
  <c r="GR14" i="1"/>
  <c r="GR15" i="1"/>
  <c r="GR16" i="1"/>
  <c r="GR17" i="1"/>
  <c r="GR18" i="1"/>
  <c r="GR19" i="1"/>
  <c r="GR20" i="1"/>
  <c r="GR21" i="1"/>
  <c r="GR22" i="1"/>
  <c r="GR23" i="1"/>
  <c r="GR24" i="1"/>
  <c r="GR25" i="1"/>
  <c r="GR26" i="1"/>
  <c r="GR27" i="1"/>
  <c r="GR28" i="1"/>
  <c r="GR29" i="1"/>
  <c r="GR30" i="1"/>
  <c r="GR31" i="1"/>
  <c r="GR32" i="1"/>
  <c r="GR33" i="1"/>
  <c r="GR34" i="1"/>
  <c r="GR35" i="1"/>
  <c r="GR36" i="1"/>
  <c r="GR37" i="1"/>
  <c r="GR38" i="1"/>
  <c r="GR39" i="1"/>
  <c r="GR40" i="1"/>
  <c r="GR41" i="1"/>
  <c r="GR42" i="1"/>
  <c r="GR43" i="1"/>
  <c r="GR44" i="1"/>
  <c r="GR45" i="1"/>
  <c r="GR46" i="1"/>
  <c r="GR47" i="1"/>
  <c r="GR48" i="1"/>
  <c r="GR49" i="1"/>
  <c r="GR50" i="1"/>
  <c r="GR51" i="1"/>
  <c r="GR52" i="1"/>
  <c r="GR53" i="1"/>
  <c r="GR54" i="1"/>
  <c r="GR55" i="1"/>
  <c r="GR56" i="1"/>
  <c r="GR57" i="1"/>
  <c r="GR58" i="1"/>
  <c r="GR59" i="1"/>
  <c r="GR60" i="1"/>
  <c r="GR61" i="1"/>
  <c r="GR62" i="1"/>
  <c r="GR63" i="1"/>
  <c r="GR64" i="1"/>
  <c r="GR65" i="1"/>
  <c r="GR66" i="1"/>
  <c r="GR67" i="1"/>
  <c r="GR68" i="1"/>
  <c r="GR69" i="1"/>
  <c r="GR70" i="1"/>
  <c r="GR71" i="1"/>
  <c r="GR72" i="1"/>
  <c r="GR73" i="1"/>
  <c r="GR74" i="1"/>
  <c r="GR75" i="1"/>
  <c r="GR76" i="1"/>
  <c r="GR77" i="1"/>
  <c r="GR78" i="1"/>
  <c r="GR79" i="1"/>
  <c r="GR80" i="1"/>
  <c r="GR81" i="1"/>
  <c r="GR82" i="1"/>
  <c r="GR83" i="1"/>
  <c r="GR84" i="1"/>
  <c r="GR85" i="1"/>
  <c r="GR86" i="1"/>
  <c r="GR6" i="1"/>
  <c r="GM7" i="1"/>
  <c r="GM8" i="1"/>
  <c r="GM9" i="1"/>
  <c r="GM10" i="1"/>
  <c r="GM11" i="1"/>
  <c r="GM12" i="1"/>
  <c r="GM13" i="1"/>
  <c r="GM14" i="1"/>
  <c r="GM15" i="1"/>
  <c r="GM16" i="1"/>
  <c r="GM17" i="1"/>
  <c r="GM18" i="1"/>
  <c r="GM19" i="1"/>
  <c r="GM20" i="1"/>
  <c r="GM21" i="1"/>
  <c r="GM22" i="1"/>
  <c r="GM23" i="1"/>
  <c r="GM24" i="1"/>
  <c r="GM25" i="1"/>
  <c r="GM26" i="1"/>
  <c r="GM27" i="1"/>
  <c r="GM28" i="1"/>
  <c r="GM29" i="1"/>
  <c r="GM30" i="1"/>
  <c r="GM31" i="1"/>
  <c r="GM32" i="1"/>
  <c r="GM33" i="1"/>
  <c r="GM34" i="1"/>
  <c r="GM35" i="1"/>
  <c r="GM36" i="1"/>
  <c r="GM37" i="1"/>
  <c r="GM38" i="1"/>
  <c r="GM39" i="1"/>
  <c r="GM40" i="1"/>
  <c r="GM41" i="1"/>
  <c r="GM42" i="1"/>
  <c r="GM43" i="1"/>
  <c r="GM44" i="1"/>
  <c r="GM45" i="1"/>
  <c r="GM46" i="1"/>
  <c r="GM47" i="1"/>
  <c r="GM48" i="1"/>
  <c r="GM49" i="1"/>
  <c r="GM50" i="1"/>
  <c r="GM51" i="1"/>
  <c r="GM52" i="1"/>
  <c r="GM53" i="1"/>
  <c r="GM54" i="1"/>
  <c r="GM55" i="1"/>
  <c r="GM56" i="1"/>
  <c r="GM57" i="1"/>
  <c r="GM58" i="1"/>
  <c r="GM59" i="1"/>
  <c r="GM60" i="1"/>
  <c r="GM61" i="1"/>
  <c r="GM62" i="1"/>
  <c r="GM63" i="1"/>
  <c r="GM64" i="1"/>
  <c r="GM65" i="1"/>
  <c r="GM66" i="1"/>
  <c r="GM67" i="1"/>
  <c r="GM68" i="1"/>
  <c r="GM69" i="1"/>
  <c r="GM70" i="1"/>
  <c r="GM71" i="1"/>
  <c r="GM72" i="1"/>
  <c r="GM73" i="1"/>
  <c r="GM74" i="1"/>
  <c r="GM75" i="1"/>
  <c r="GM76" i="1"/>
  <c r="GM77" i="1"/>
  <c r="GM78" i="1"/>
  <c r="GM79" i="1"/>
  <c r="GM80" i="1"/>
  <c r="GM81" i="1"/>
  <c r="GM82" i="1"/>
  <c r="GM83" i="1"/>
  <c r="GM84" i="1"/>
  <c r="GM85" i="1"/>
  <c r="GM86" i="1"/>
  <c r="GM6" i="1"/>
  <c r="GH7" i="1"/>
  <c r="GH8" i="1"/>
  <c r="GH9" i="1"/>
  <c r="GH10" i="1"/>
  <c r="GH11" i="1"/>
  <c r="GH12" i="1"/>
  <c r="GH13" i="1"/>
  <c r="GH14" i="1"/>
  <c r="GH15" i="1"/>
  <c r="GH16" i="1"/>
  <c r="GH17" i="1"/>
  <c r="GH18" i="1"/>
  <c r="GH19" i="1"/>
  <c r="GH20" i="1"/>
  <c r="GH21" i="1"/>
  <c r="GH22" i="1"/>
  <c r="GH23" i="1"/>
  <c r="GH24" i="1"/>
  <c r="GH25" i="1"/>
  <c r="GH26" i="1"/>
  <c r="GH27" i="1"/>
  <c r="GH28" i="1"/>
  <c r="GH29" i="1"/>
  <c r="GH30" i="1"/>
  <c r="GH31" i="1"/>
  <c r="GH32" i="1"/>
  <c r="GH33" i="1"/>
  <c r="GH34" i="1"/>
  <c r="GH35" i="1"/>
  <c r="GH36" i="1"/>
  <c r="GH37" i="1"/>
  <c r="GH38" i="1"/>
  <c r="GH39" i="1"/>
  <c r="GH40" i="1"/>
  <c r="GH41" i="1"/>
  <c r="GH42" i="1"/>
  <c r="GH43" i="1"/>
  <c r="GH44" i="1"/>
  <c r="GH45" i="1"/>
  <c r="GH46" i="1"/>
  <c r="GH47" i="1"/>
  <c r="GH48" i="1"/>
  <c r="GH49" i="1"/>
  <c r="GH50" i="1"/>
  <c r="GH51" i="1"/>
  <c r="GH52" i="1"/>
  <c r="GH53" i="1"/>
  <c r="GH54" i="1"/>
  <c r="GH55" i="1"/>
  <c r="GH56" i="1"/>
  <c r="GH57" i="1"/>
  <c r="GH58" i="1"/>
  <c r="GH59" i="1"/>
  <c r="GH60" i="1"/>
  <c r="GH61" i="1"/>
  <c r="GH62" i="1"/>
  <c r="GH63" i="1"/>
  <c r="GH64" i="1"/>
  <c r="GH65" i="1"/>
  <c r="GH66" i="1"/>
  <c r="GH67" i="1"/>
  <c r="GH68" i="1"/>
  <c r="GH69" i="1"/>
  <c r="GH70" i="1"/>
  <c r="GH71" i="1"/>
  <c r="GH72" i="1"/>
  <c r="GH73" i="1"/>
  <c r="GH74" i="1"/>
  <c r="GH75" i="1"/>
  <c r="GH76" i="1"/>
  <c r="GH77" i="1"/>
  <c r="GH78" i="1"/>
  <c r="GH79" i="1"/>
  <c r="GH80" i="1"/>
  <c r="GH81" i="1"/>
  <c r="GH82" i="1"/>
  <c r="GH83" i="1"/>
  <c r="GH84" i="1"/>
  <c r="GH85" i="1"/>
  <c r="GH86" i="1"/>
  <c r="GH6" i="1"/>
  <c r="GC7" i="1"/>
  <c r="GC8" i="1"/>
  <c r="GC9" i="1"/>
  <c r="GC10" i="1"/>
  <c r="GC11" i="1"/>
  <c r="GC12" i="1"/>
  <c r="GC13" i="1"/>
  <c r="GC14" i="1"/>
  <c r="GC15" i="1"/>
  <c r="GC16" i="1"/>
  <c r="GC17" i="1"/>
  <c r="GC18" i="1"/>
  <c r="GC19" i="1"/>
  <c r="GC20" i="1"/>
  <c r="GC21" i="1"/>
  <c r="GC22" i="1"/>
  <c r="GC23" i="1"/>
  <c r="GC24" i="1"/>
  <c r="GC25" i="1"/>
  <c r="GC26" i="1"/>
  <c r="GC27" i="1"/>
  <c r="GC28" i="1"/>
  <c r="GC29" i="1"/>
  <c r="GC30" i="1"/>
  <c r="GC31" i="1"/>
  <c r="GC32" i="1"/>
  <c r="GC33" i="1"/>
  <c r="GC34" i="1"/>
  <c r="GC35" i="1"/>
  <c r="GC36" i="1"/>
  <c r="GC37" i="1"/>
  <c r="GC38" i="1"/>
  <c r="GC39" i="1"/>
  <c r="GC40" i="1"/>
  <c r="GC41" i="1"/>
  <c r="GC42" i="1"/>
  <c r="GC43" i="1"/>
  <c r="GC44" i="1"/>
  <c r="GC45" i="1"/>
  <c r="GC46" i="1"/>
  <c r="GC47" i="1"/>
  <c r="GC48" i="1"/>
  <c r="GC49" i="1"/>
  <c r="GC50" i="1"/>
  <c r="GC51" i="1"/>
  <c r="GC52" i="1"/>
  <c r="GC53" i="1"/>
  <c r="GC54" i="1"/>
  <c r="GC55" i="1"/>
  <c r="GC56" i="1"/>
  <c r="GC57" i="1"/>
  <c r="GC58" i="1"/>
  <c r="GC59" i="1"/>
  <c r="GC60" i="1"/>
  <c r="GC61" i="1"/>
  <c r="GC62" i="1"/>
  <c r="GC63" i="1"/>
  <c r="GC64" i="1"/>
  <c r="GC65" i="1"/>
  <c r="GC66" i="1"/>
  <c r="GC67" i="1"/>
  <c r="GC68" i="1"/>
  <c r="GC69" i="1"/>
  <c r="GC70" i="1"/>
  <c r="GC71" i="1"/>
  <c r="GC72" i="1"/>
  <c r="GC73" i="1"/>
  <c r="GC74" i="1"/>
  <c r="GC75" i="1"/>
  <c r="GC76" i="1"/>
  <c r="GC77" i="1"/>
  <c r="GC78" i="1"/>
  <c r="GC79" i="1"/>
  <c r="GC80" i="1"/>
  <c r="GC81" i="1"/>
  <c r="GC82" i="1"/>
  <c r="GC83" i="1"/>
  <c r="GC84" i="1"/>
  <c r="GC85" i="1"/>
  <c r="GC86" i="1"/>
  <c r="GC6" i="1"/>
  <c r="FX8" i="1"/>
  <c r="FX9" i="1"/>
  <c r="FX10" i="1"/>
  <c r="FX11" i="1"/>
  <c r="FX12" i="1"/>
  <c r="FX13" i="1"/>
  <c r="FX14" i="1"/>
  <c r="FX15" i="1"/>
  <c r="FX16" i="1"/>
  <c r="FX17" i="1"/>
  <c r="FX18" i="1"/>
  <c r="FX19" i="1"/>
  <c r="FX20" i="1"/>
  <c r="FX21" i="1"/>
  <c r="FX22" i="1"/>
  <c r="FX23" i="1"/>
  <c r="FX24" i="1"/>
  <c r="FX25" i="1"/>
  <c r="FX26" i="1"/>
  <c r="FX27" i="1"/>
  <c r="FX28" i="1"/>
  <c r="FX29" i="1"/>
  <c r="FX30" i="1"/>
  <c r="FX31" i="1"/>
  <c r="FX32" i="1"/>
  <c r="FX33" i="1"/>
  <c r="FX34" i="1"/>
  <c r="FX35" i="1"/>
  <c r="FX36" i="1"/>
  <c r="FX37" i="1"/>
  <c r="FX38" i="1"/>
  <c r="FX39" i="1"/>
  <c r="FX40" i="1"/>
  <c r="FX41" i="1"/>
  <c r="FX42" i="1"/>
  <c r="FX43" i="1"/>
  <c r="FX44" i="1"/>
  <c r="FX45" i="1"/>
  <c r="FX46" i="1"/>
  <c r="FX47" i="1"/>
  <c r="FX48" i="1"/>
  <c r="FX49" i="1"/>
  <c r="FX50" i="1"/>
  <c r="FX51" i="1"/>
  <c r="FX52" i="1"/>
  <c r="FX53" i="1"/>
  <c r="FX54" i="1"/>
  <c r="FX55" i="1"/>
  <c r="FX56" i="1"/>
  <c r="FX57" i="1"/>
  <c r="FX58" i="1"/>
  <c r="FX59" i="1"/>
  <c r="FX60" i="1"/>
  <c r="FX61" i="1"/>
  <c r="FX62" i="1"/>
  <c r="FX63" i="1"/>
  <c r="FX64" i="1"/>
  <c r="FX65" i="1"/>
  <c r="FX66" i="1"/>
  <c r="FX67" i="1"/>
  <c r="FX68" i="1"/>
  <c r="FX69" i="1"/>
  <c r="FX70" i="1"/>
  <c r="FX71" i="1"/>
  <c r="FX72" i="1"/>
  <c r="FX73" i="1"/>
  <c r="FX74" i="1"/>
  <c r="FX75" i="1"/>
  <c r="FX76" i="1"/>
  <c r="FX77" i="1"/>
  <c r="FX78" i="1"/>
  <c r="FX79" i="1"/>
  <c r="FX80" i="1"/>
  <c r="FX81" i="1"/>
  <c r="FX82" i="1"/>
  <c r="FX83" i="1"/>
  <c r="FX84" i="1"/>
  <c r="FX85" i="1"/>
  <c r="FX86" i="1"/>
  <c r="FX7" i="1"/>
  <c r="FS7" i="1"/>
  <c r="FS8" i="1"/>
  <c r="FS9" i="1"/>
  <c r="FS10" i="1"/>
  <c r="FS11" i="1"/>
  <c r="FS12" i="1"/>
  <c r="FS13" i="1"/>
  <c r="FS14" i="1"/>
  <c r="FS15" i="1"/>
  <c r="FS16" i="1"/>
  <c r="FS17" i="1"/>
  <c r="FS18" i="1"/>
  <c r="FS19" i="1"/>
  <c r="FS20" i="1"/>
  <c r="FS21" i="1"/>
  <c r="FS22" i="1"/>
  <c r="FS23" i="1"/>
  <c r="FS24" i="1"/>
  <c r="FS25" i="1"/>
  <c r="FS26" i="1"/>
  <c r="FS27" i="1"/>
  <c r="FS28" i="1"/>
  <c r="FS29" i="1"/>
  <c r="FS30" i="1"/>
  <c r="FS31" i="1"/>
  <c r="FS32" i="1"/>
  <c r="FS33" i="1"/>
  <c r="FS34" i="1"/>
  <c r="FS35" i="1"/>
  <c r="FS36" i="1"/>
  <c r="FS37" i="1"/>
  <c r="FS38" i="1"/>
  <c r="FS39" i="1"/>
  <c r="FS40" i="1"/>
  <c r="FS41" i="1"/>
  <c r="FS42" i="1"/>
  <c r="FS43" i="1"/>
  <c r="FS44" i="1"/>
  <c r="FS45" i="1"/>
  <c r="FS46" i="1"/>
  <c r="FS47" i="1"/>
  <c r="FS48" i="1"/>
  <c r="FS49" i="1"/>
  <c r="FS50" i="1"/>
  <c r="FS51" i="1"/>
  <c r="FS52" i="1"/>
  <c r="FS53" i="1"/>
  <c r="FS54" i="1"/>
  <c r="FS55" i="1"/>
  <c r="FS56" i="1"/>
  <c r="FS57" i="1"/>
  <c r="FS58" i="1"/>
  <c r="FS59" i="1"/>
  <c r="FS60" i="1"/>
  <c r="FS61" i="1"/>
  <c r="FS62" i="1"/>
  <c r="FS63" i="1"/>
  <c r="FS64" i="1"/>
  <c r="FS65" i="1"/>
  <c r="FS66" i="1"/>
  <c r="FS67" i="1"/>
  <c r="FS68" i="1"/>
  <c r="FS69" i="1"/>
  <c r="FS70" i="1"/>
  <c r="FS71" i="1"/>
  <c r="FS72" i="1"/>
  <c r="FS73" i="1"/>
  <c r="FS74" i="1"/>
  <c r="FS75" i="1"/>
  <c r="FS76" i="1"/>
  <c r="FS77" i="1"/>
  <c r="FS78" i="1"/>
  <c r="FS79" i="1"/>
  <c r="FS80" i="1"/>
  <c r="FS81" i="1"/>
  <c r="FS82" i="1"/>
  <c r="FS83" i="1"/>
  <c r="FS84" i="1"/>
  <c r="FS85" i="1"/>
  <c r="FS86" i="1"/>
  <c r="FS6" i="1"/>
  <c r="FN7" i="1"/>
  <c r="FN8" i="1"/>
  <c r="FN9" i="1"/>
  <c r="FN10" i="1"/>
  <c r="FN11" i="1"/>
  <c r="FN12" i="1"/>
  <c r="FN13" i="1"/>
  <c r="FN14" i="1"/>
  <c r="FN15" i="1"/>
  <c r="FN16" i="1"/>
  <c r="FN17" i="1"/>
  <c r="FN18" i="1"/>
  <c r="FN19" i="1"/>
  <c r="FN20" i="1"/>
  <c r="FN21" i="1"/>
  <c r="FN22" i="1"/>
  <c r="FN23" i="1"/>
  <c r="FN24" i="1"/>
  <c r="FN25" i="1"/>
  <c r="FN26" i="1"/>
  <c r="FN27" i="1"/>
  <c r="FN28" i="1"/>
  <c r="FN29" i="1"/>
  <c r="FN30" i="1"/>
  <c r="FN31" i="1"/>
  <c r="FN32" i="1"/>
  <c r="FN33" i="1"/>
  <c r="FN34" i="1"/>
  <c r="FN35" i="1"/>
  <c r="FN36" i="1"/>
  <c r="FN37" i="1"/>
  <c r="FN38" i="1"/>
  <c r="FN39" i="1"/>
  <c r="FN40" i="1"/>
  <c r="FN41" i="1"/>
  <c r="FN42" i="1"/>
  <c r="FN43" i="1"/>
  <c r="FN44" i="1"/>
  <c r="FN45" i="1"/>
  <c r="FN46" i="1"/>
  <c r="FN47" i="1"/>
  <c r="FN48" i="1"/>
  <c r="FN49" i="1"/>
  <c r="FN50" i="1"/>
  <c r="FN51" i="1"/>
  <c r="FN52" i="1"/>
  <c r="FN53" i="1"/>
  <c r="FN54" i="1"/>
  <c r="FN55" i="1"/>
  <c r="FN56" i="1"/>
  <c r="FN57" i="1"/>
  <c r="FN58" i="1"/>
  <c r="FN59" i="1"/>
  <c r="FN60" i="1"/>
  <c r="FN61" i="1"/>
  <c r="FN62" i="1"/>
  <c r="FN63" i="1"/>
  <c r="FN64" i="1"/>
  <c r="FN65" i="1"/>
  <c r="FN66" i="1"/>
  <c r="FN67" i="1"/>
  <c r="FN68" i="1"/>
  <c r="FN69" i="1"/>
  <c r="FN70" i="1"/>
  <c r="FN71" i="1"/>
  <c r="FN72" i="1"/>
  <c r="FN73" i="1"/>
  <c r="FN74" i="1"/>
  <c r="FN75" i="1"/>
  <c r="FN76" i="1"/>
  <c r="FN77" i="1"/>
  <c r="FN78" i="1"/>
  <c r="FN79" i="1"/>
  <c r="FN80" i="1"/>
  <c r="FN81" i="1"/>
  <c r="FN82" i="1"/>
  <c r="FN83" i="1"/>
  <c r="FN84" i="1"/>
  <c r="FN85" i="1"/>
  <c r="FN86" i="1"/>
  <c r="FN6" i="1"/>
  <c r="FI7" i="1"/>
  <c r="FI8" i="1"/>
  <c r="FI9" i="1"/>
  <c r="FI10" i="1"/>
  <c r="FI11" i="1"/>
  <c r="FI12" i="1"/>
  <c r="FI13" i="1"/>
  <c r="FI14" i="1"/>
  <c r="FI15" i="1"/>
  <c r="FI16" i="1"/>
  <c r="FI17" i="1"/>
  <c r="FI18" i="1"/>
  <c r="FI19" i="1"/>
  <c r="FI20" i="1"/>
  <c r="FI21" i="1"/>
  <c r="FI22" i="1"/>
  <c r="FI23" i="1"/>
  <c r="FI24" i="1"/>
  <c r="FI25" i="1"/>
  <c r="FI26" i="1"/>
  <c r="FI27" i="1"/>
  <c r="FI28" i="1"/>
  <c r="FI29" i="1"/>
  <c r="FI30" i="1"/>
  <c r="FI31" i="1"/>
  <c r="FI32" i="1"/>
  <c r="FI33" i="1"/>
  <c r="FI34" i="1"/>
  <c r="FI35" i="1"/>
  <c r="FI36" i="1"/>
  <c r="FI37" i="1"/>
  <c r="FI38" i="1"/>
  <c r="FI39" i="1"/>
  <c r="FI40" i="1"/>
  <c r="FI41" i="1"/>
  <c r="FI42" i="1"/>
  <c r="FI43" i="1"/>
  <c r="FI44" i="1"/>
  <c r="FI45" i="1"/>
  <c r="FI46" i="1"/>
  <c r="FI47" i="1"/>
  <c r="FI48" i="1"/>
  <c r="FI49" i="1"/>
  <c r="FI50" i="1"/>
  <c r="FI51" i="1"/>
  <c r="FI52" i="1"/>
  <c r="FI53" i="1"/>
  <c r="FI54" i="1"/>
  <c r="FI55" i="1"/>
  <c r="FI56" i="1"/>
  <c r="FI57" i="1"/>
  <c r="FI58" i="1"/>
  <c r="FI59" i="1"/>
  <c r="FI60" i="1"/>
  <c r="FI61" i="1"/>
  <c r="FI62" i="1"/>
  <c r="FI63" i="1"/>
  <c r="FI64" i="1"/>
  <c r="FI65" i="1"/>
  <c r="FI66" i="1"/>
  <c r="FI67" i="1"/>
  <c r="FI68" i="1"/>
  <c r="FI69" i="1"/>
  <c r="FI70" i="1"/>
  <c r="FI71" i="1"/>
  <c r="FI72" i="1"/>
  <c r="FI73" i="1"/>
  <c r="FI74" i="1"/>
  <c r="FI75" i="1"/>
  <c r="FI76" i="1"/>
  <c r="FI77" i="1"/>
  <c r="FI78" i="1"/>
  <c r="FI79" i="1"/>
  <c r="FI80" i="1"/>
  <c r="FI81" i="1"/>
  <c r="FI82" i="1"/>
  <c r="FI83" i="1"/>
  <c r="FI84" i="1"/>
  <c r="FI85" i="1"/>
  <c r="FI86" i="1"/>
  <c r="FI6" i="1"/>
  <c r="FD7" i="1"/>
  <c r="FD8" i="1"/>
  <c r="FD9" i="1"/>
  <c r="FD10" i="1"/>
  <c r="FD11" i="1"/>
  <c r="FD12" i="1"/>
  <c r="FD13" i="1"/>
  <c r="FD14" i="1"/>
  <c r="FD15" i="1"/>
  <c r="FD16" i="1"/>
  <c r="FD17" i="1"/>
  <c r="FD18" i="1"/>
  <c r="FD19" i="1"/>
  <c r="FD20" i="1"/>
  <c r="FD21" i="1"/>
  <c r="FD22" i="1"/>
  <c r="FD23" i="1"/>
  <c r="FD24" i="1"/>
  <c r="FD25" i="1"/>
  <c r="FD26" i="1"/>
  <c r="FD27" i="1"/>
  <c r="FD28" i="1"/>
  <c r="FD29" i="1"/>
  <c r="FD30" i="1"/>
  <c r="FD31" i="1"/>
  <c r="FD32" i="1"/>
  <c r="FD33" i="1"/>
  <c r="FD34" i="1"/>
  <c r="FD35" i="1"/>
  <c r="FD36" i="1"/>
  <c r="FD37" i="1"/>
  <c r="FD38" i="1"/>
  <c r="FD39" i="1"/>
  <c r="FD40" i="1"/>
  <c r="FD41" i="1"/>
  <c r="FD42" i="1"/>
  <c r="FD43" i="1"/>
  <c r="FD44" i="1"/>
  <c r="FD45" i="1"/>
  <c r="FD46" i="1"/>
  <c r="FD47" i="1"/>
  <c r="FD48" i="1"/>
  <c r="FD49" i="1"/>
  <c r="FD50" i="1"/>
  <c r="FD51" i="1"/>
  <c r="FD52" i="1"/>
  <c r="FD53" i="1"/>
  <c r="FD54" i="1"/>
  <c r="FD55" i="1"/>
  <c r="FD56" i="1"/>
  <c r="FD57" i="1"/>
  <c r="FD58" i="1"/>
  <c r="FD59" i="1"/>
  <c r="FD60" i="1"/>
  <c r="FD61" i="1"/>
  <c r="FD62" i="1"/>
  <c r="FD63" i="1"/>
  <c r="FD64" i="1"/>
  <c r="FD65" i="1"/>
  <c r="FD66" i="1"/>
  <c r="FD67" i="1"/>
  <c r="FD68" i="1"/>
  <c r="FD69" i="1"/>
  <c r="FD70" i="1"/>
  <c r="FD71" i="1"/>
  <c r="FD72" i="1"/>
  <c r="FD73" i="1"/>
  <c r="FD74" i="1"/>
  <c r="FD75" i="1"/>
  <c r="FD76" i="1"/>
  <c r="FD77" i="1"/>
  <c r="FD78" i="1"/>
  <c r="FD79" i="1"/>
  <c r="FD80" i="1"/>
  <c r="FD81" i="1"/>
  <c r="FD82" i="1"/>
  <c r="FD83" i="1"/>
  <c r="FD84" i="1"/>
  <c r="FD85" i="1"/>
  <c r="FD86" i="1"/>
  <c r="FD6" i="1"/>
  <c r="EY7" i="1"/>
  <c r="EY8" i="1"/>
  <c r="EY9" i="1"/>
  <c r="EY10" i="1"/>
  <c r="EY11" i="1"/>
  <c r="EY12" i="1"/>
  <c r="EY13" i="1"/>
  <c r="EY14" i="1"/>
  <c r="EY15" i="1"/>
  <c r="EY16" i="1"/>
  <c r="EY17" i="1"/>
  <c r="EY18" i="1"/>
  <c r="EY19" i="1"/>
  <c r="EY20" i="1"/>
  <c r="EY21" i="1"/>
  <c r="EY22" i="1"/>
  <c r="EY23" i="1"/>
  <c r="EY24" i="1"/>
  <c r="EY25" i="1"/>
  <c r="EY26" i="1"/>
  <c r="EY27" i="1"/>
  <c r="EY28" i="1"/>
  <c r="EY29" i="1"/>
  <c r="EY30" i="1"/>
  <c r="EY31" i="1"/>
  <c r="EY32" i="1"/>
  <c r="EY33" i="1"/>
  <c r="EY34" i="1"/>
  <c r="EY35" i="1"/>
  <c r="EY36" i="1"/>
  <c r="EY37" i="1"/>
  <c r="EY38" i="1"/>
  <c r="EY39" i="1"/>
  <c r="EY40" i="1"/>
  <c r="EY41" i="1"/>
  <c r="EY42" i="1"/>
  <c r="EY43" i="1"/>
  <c r="EY44" i="1"/>
  <c r="EY45" i="1"/>
  <c r="EY46" i="1"/>
  <c r="EY47" i="1"/>
  <c r="EY48" i="1"/>
  <c r="EY49" i="1"/>
  <c r="EY50" i="1"/>
  <c r="EY51" i="1"/>
  <c r="EY52" i="1"/>
  <c r="EY53" i="1"/>
  <c r="EY54" i="1"/>
  <c r="EY55" i="1"/>
  <c r="EY56" i="1"/>
  <c r="EY57" i="1"/>
  <c r="EY58" i="1"/>
  <c r="EY59" i="1"/>
  <c r="EY60" i="1"/>
  <c r="EY61" i="1"/>
  <c r="EY62" i="1"/>
  <c r="EY63" i="1"/>
  <c r="EY64" i="1"/>
  <c r="EY65" i="1"/>
  <c r="EY66" i="1"/>
  <c r="EY67" i="1"/>
  <c r="EY68" i="1"/>
  <c r="EY69" i="1"/>
  <c r="EY70" i="1"/>
  <c r="EY71" i="1"/>
  <c r="EY72" i="1"/>
  <c r="EY73" i="1"/>
  <c r="EY74" i="1"/>
  <c r="EY75" i="1"/>
  <c r="EY76" i="1"/>
  <c r="EY77" i="1"/>
  <c r="EY78" i="1"/>
  <c r="EY79" i="1"/>
  <c r="EY80" i="1"/>
  <c r="EY81" i="1"/>
  <c r="EY82" i="1"/>
  <c r="EY83" i="1"/>
  <c r="EY84" i="1"/>
  <c r="EY85" i="1"/>
  <c r="EY86" i="1"/>
  <c r="EY87" i="1"/>
  <c r="EY6" i="1"/>
  <c r="ET7" i="1"/>
  <c r="ET8" i="1"/>
  <c r="ET9" i="1"/>
  <c r="ET10" i="1"/>
  <c r="ET11" i="1"/>
  <c r="ET12" i="1"/>
  <c r="ET13" i="1"/>
  <c r="ET14" i="1"/>
  <c r="ET15" i="1"/>
  <c r="ET16" i="1"/>
  <c r="ET17" i="1"/>
  <c r="ET18" i="1"/>
  <c r="ET19" i="1"/>
  <c r="ET20" i="1"/>
  <c r="ET21" i="1"/>
  <c r="ET22" i="1"/>
  <c r="ET23" i="1"/>
  <c r="ET24" i="1"/>
  <c r="ET25" i="1"/>
  <c r="ET26" i="1"/>
  <c r="ET27" i="1"/>
  <c r="ET28" i="1"/>
  <c r="ET29" i="1"/>
  <c r="ET30" i="1"/>
  <c r="ET31" i="1"/>
  <c r="ET32" i="1"/>
  <c r="ET33" i="1"/>
  <c r="ET34" i="1"/>
  <c r="ET35" i="1"/>
  <c r="ET36" i="1"/>
  <c r="ET37" i="1"/>
  <c r="ET38" i="1"/>
  <c r="ET39" i="1"/>
  <c r="ET40" i="1"/>
  <c r="ET41" i="1"/>
  <c r="ET42" i="1"/>
  <c r="ET43" i="1"/>
  <c r="ET44" i="1"/>
  <c r="ET45" i="1"/>
  <c r="ET46" i="1"/>
  <c r="ET47" i="1"/>
  <c r="ET48" i="1"/>
  <c r="ET49" i="1"/>
  <c r="ET50" i="1"/>
  <c r="ET51" i="1"/>
  <c r="ET52" i="1"/>
  <c r="ET53" i="1"/>
  <c r="ET54" i="1"/>
  <c r="ET55" i="1"/>
  <c r="ET56" i="1"/>
  <c r="ET57" i="1"/>
  <c r="ET58" i="1"/>
  <c r="ET59" i="1"/>
  <c r="ET60" i="1"/>
  <c r="ET61" i="1"/>
  <c r="ET62" i="1"/>
  <c r="ET63" i="1"/>
  <c r="ET64" i="1"/>
  <c r="ET65" i="1"/>
  <c r="ET66" i="1"/>
  <c r="ET67" i="1"/>
  <c r="ET68" i="1"/>
  <c r="ET69" i="1"/>
  <c r="ET70" i="1"/>
  <c r="ET71" i="1"/>
  <c r="ET72" i="1"/>
  <c r="ET73" i="1"/>
  <c r="ET74" i="1"/>
  <c r="ET75" i="1"/>
  <c r="ET76" i="1"/>
  <c r="ET77" i="1"/>
  <c r="ET78" i="1"/>
  <c r="ET79" i="1"/>
  <c r="ET80" i="1"/>
  <c r="ET81" i="1"/>
  <c r="ET82" i="1"/>
  <c r="ET83" i="1"/>
  <c r="ET84" i="1"/>
  <c r="ET85" i="1"/>
  <c r="ET86" i="1"/>
  <c r="ET6" i="1"/>
  <c r="EO7" i="1"/>
  <c r="EO8" i="1"/>
  <c r="EO9" i="1"/>
  <c r="EO10" i="1"/>
  <c r="EO11" i="1"/>
  <c r="EO12" i="1"/>
  <c r="EO13" i="1"/>
  <c r="EO14" i="1"/>
  <c r="EO15" i="1"/>
  <c r="EO16" i="1"/>
  <c r="EO17" i="1"/>
  <c r="EO18" i="1"/>
  <c r="EO19" i="1"/>
  <c r="EO20" i="1"/>
  <c r="EO21" i="1"/>
  <c r="EO22" i="1"/>
  <c r="EO23" i="1"/>
  <c r="EO24" i="1"/>
  <c r="EO25" i="1"/>
  <c r="EO26" i="1"/>
  <c r="EO27" i="1"/>
  <c r="EO28" i="1"/>
  <c r="EO29" i="1"/>
  <c r="EO30" i="1"/>
  <c r="EO31" i="1"/>
  <c r="EO32" i="1"/>
  <c r="EO33" i="1"/>
  <c r="EO34" i="1"/>
  <c r="EO35" i="1"/>
  <c r="EO36" i="1"/>
  <c r="EO37" i="1"/>
  <c r="EO38" i="1"/>
  <c r="EO39" i="1"/>
  <c r="EO40" i="1"/>
  <c r="EO41" i="1"/>
  <c r="EO42" i="1"/>
  <c r="EO43" i="1"/>
  <c r="EO44" i="1"/>
  <c r="EO45" i="1"/>
  <c r="EO46" i="1"/>
  <c r="EO47" i="1"/>
  <c r="EO48" i="1"/>
  <c r="EO49" i="1"/>
  <c r="EO50" i="1"/>
  <c r="EO51" i="1"/>
  <c r="EO52" i="1"/>
  <c r="EO53" i="1"/>
  <c r="EO54" i="1"/>
  <c r="EO55" i="1"/>
  <c r="EO56" i="1"/>
  <c r="EO57" i="1"/>
  <c r="EO58" i="1"/>
  <c r="EO59" i="1"/>
  <c r="EO60" i="1"/>
  <c r="EO61" i="1"/>
  <c r="EO62" i="1"/>
  <c r="EO63" i="1"/>
  <c r="EO64" i="1"/>
  <c r="EO65" i="1"/>
  <c r="EO66" i="1"/>
  <c r="EO67" i="1"/>
  <c r="EO68" i="1"/>
  <c r="EO69" i="1"/>
  <c r="EO70" i="1"/>
  <c r="EO71" i="1"/>
  <c r="EO72" i="1"/>
  <c r="EO73" i="1"/>
  <c r="EO74" i="1"/>
  <c r="EO75" i="1"/>
  <c r="EO76" i="1"/>
  <c r="EO77" i="1"/>
  <c r="EO78" i="1"/>
  <c r="EO79" i="1"/>
  <c r="EO80" i="1"/>
  <c r="EO81" i="1"/>
  <c r="EO82" i="1"/>
  <c r="EO83" i="1"/>
  <c r="EO84" i="1"/>
  <c r="EO85" i="1"/>
  <c r="EO86" i="1"/>
  <c r="EO6" i="1"/>
  <c r="EJ7" i="1"/>
  <c r="EJ8" i="1"/>
  <c r="EJ9" i="1"/>
  <c r="EJ10" i="1"/>
  <c r="EJ11" i="1"/>
  <c r="EJ12" i="1"/>
  <c r="EJ13" i="1"/>
  <c r="EJ14" i="1"/>
  <c r="EJ15" i="1"/>
  <c r="EJ16" i="1"/>
  <c r="EJ17" i="1"/>
  <c r="EJ18" i="1"/>
  <c r="EJ19" i="1"/>
  <c r="EJ20" i="1"/>
  <c r="EJ21" i="1"/>
  <c r="EJ22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6" i="1"/>
  <c r="EE7" i="1"/>
  <c r="EE8" i="1"/>
  <c r="EE9" i="1"/>
  <c r="EE10" i="1"/>
  <c r="EE11" i="1"/>
  <c r="EE12" i="1"/>
  <c r="EE13" i="1"/>
  <c r="EE14" i="1"/>
  <c r="EE15" i="1"/>
  <c r="EE16" i="1"/>
  <c r="EE17" i="1"/>
  <c r="EE18" i="1"/>
  <c r="EE19" i="1"/>
  <c r="EE20" i="1"/>
  <c r="EE21" i="1"/>
  <c r="EE22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6" i="1"/>
  <c r="DZ7" i="1"/>
  <c r="DZ8" i="1"/>
  <c r="DZ9" i="1"/>
  <c r="DZ10" i="1"/>
  <c r="DZ11" i="1"/>
  <c r="DZ12" i="1"/>
  <c r="DZ13" i="1"/>
  <c r="DZ14" i="1"/>
  <c r="DZ15" i="1"/>
  <c r="DZ16" i="1"/>
  <c r="DZ17" i="1"/>
  <c r="DZ18" i="1"/>
  <c r="DZ19" i="1"/>
  <c r="DZ20" i="1"/>
  <c r="DZ21" i="1"/>
  <c r="DZ22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6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30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6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10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6" i="1"/>
  <c r="J87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30" i="1"/>
  <c r="E87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6" i="1"/>
  <c r="IU48" i="1"/>
  <c r="IU49" i="1"/>
  <c r="IU50" i="1"/>
  <c r="IU51" i="1"/>
  <c r="IU52" i="1"/>
  <c r="IU53" i="1"/>
  <c r="IU54" i="1"/>
  <c r="IU55" i="1"/>
  <c r="IU56" i="1"/>
  <c r="IU57" i="1"/>
  <c r="IU58" i="1"/>
  <c r="IU59" i="1"/>
  <c r="IU60" i="1"/>
  <c r="IU61" i="1"/>
  <c r="IU62" i="1"/>
  <c r="IU63" i="1"/>
  <c r="IU64" i="1"/>
  <c r="IU65" i="1"/>
  <c r="IU66" i="1"/>
  <c r="IU67" i="1"/>
  <c r="IU68" i="1"/>
  <c r="IU69" i="1"/>
  <c r="IU70" i="1"/>
  <c r="IU71" i="1"/>
  <c r="IU47" i="1"/>
  <c r="IT47" i="1"/>
  <c r="IT48" i="1"/>
  <c r="IT49" i="1"/>
  <c r="IT51" i="1"/>
  <c r="IT52" i="1"/>
  <c r="IT53" i="1"/>
  <c r="IT54" i="1"/>
  <c r="IT55" i="1"/>
  <c r="IT56" i="1"/>
  <c r="IT57" i="1"/>
  <c r="IT58" i="1"/>
  <c r="IT59" i="1"/>
  <c r="IT61" i="1"/>
  <c r="IT62" i="1"/>
  <c r="IT63" i="1"/>
  <c r="IT64" i="1"/>
  <c r="IT65" i="1"/>
  <c r="IT66" i="1"/>
  <c r="IT67" i="1"/>
  <c r="IT68" i="1"/>
  <c r="IT69" i="1"/>
  <c r="IT71" i="1"/>
  <c r="IX49" i="1"/>
  <c r="IX50" i="1"/>
  <c r="IX51" i="1"/>
  <c r="IX52" i="1"/>
  <c r="IX53" i="1"/>
  <c r="IX54" i="1"/>
  <c r="IX55" i="1"/>
  <c r="IX56" i="1"/>
  <c r="IX57" i="1"/>
  <c r="IX58" i="1"/>
  <c r="IX59" i="1"/>
  <c r="IX60" i="1"/>
  <c r="IX61" i="1"/>
  <c r="IX62" i="1"/>
  <c r="IX63" i="1"/>
  <c r="IX64" i="1"/>
  <c r="IX65" i="1"/>
  <c r="IX66" i="1"/>
  <c r="IX67" i="1"/>
  <c r="IX68" i="1"/>
  <c r="IX69" i="1"/>
  <c r="IX70" i="1"/>
  <c r="IX71" i="1"/>
  <c r="IX72" i="1"/>
  <c r="IX73" i="1"/>
  <c r="IX74" i="1"/>
  <c r="IX75" i="1"/>
  <c r="IX76" i="1"/>
  <c r="IX77" i="1"/>
  <c r="IX78" i="1"/>
  <c r="IX79" i="1"/>
  <c r="IX80" i="1"/>
  <c r="IX81" i="1"/>
  <c r="IX82" i="1"/>
  <c r="IX83" i="1"/>
  <c r="IX84" i="1"/>
  <c r="IX85" i="1"/>
  <c r="IX86" i="1"/>
  <c r="IX48" i="1"/>
  <c r="IS49" i="1"/>
  <c r="IS50" i="1"/>
  <c r="IS51" i="1"/>
  <c r="IS52" i="1"/>
  <c r="IS53" i="1"/>
  <c r="IS54" i="1"/>
  <c r="IS55" i="1"/>
  <c r="IS56" i="1"/>
  <c r="IS57" i="1"/>
  <c r="IS58" i="1"/>
  <c r="IS59" i="1"/>
  <c r="IS60" i="1"/>
  <c r="IS61" i="1"/>
  <c r="IS62" i="1"/>
  <c r="IS63" i="1"/>
  <c r="IS64" i="1"/>
  <c r="IS65" i="1"/>
  <c r="IS66" i="1"/>
  <c r="IS67" i="1"/>
  <c r="IS68" i="1"/>
  <c r="IS69" i="1"/>
  <c r="IS70" i="1"/>
  <c r="IS71" i="1"/>
  <c r="IS48" i="1"/>
  <c r="IP87" i="1"/>
  <c r="IO87" i="1"/>
  <c r="IN87" i="1"/>
  <c r="IM87" i="1"/>
  <c r="IK87" i="1"/>
  <c r="IJ87" i="1"/>
  <c r="II87" i="1"/>
  <c r="IH87" i="1"/>
  <c r="IF87" i="1"/>
  <c r="IE87" i="1"/>
  <c r="ID87" i="1"/>
  <c r="IC87" i="1"/>
  <c r="IA87" i="1"/>
  <c r="HZ87" i="1"/>
  <c r="HY87" i="1"/>
  <c r="HX87" i="1"/>
  <c r="HV87" i="1"/>
  <c r="HU87" i="1"/>
  <c r="HT87" i="1"/>
  <c r="HS87" i="1"/>
  <c r="HQ87" i="1"/>
  <c r="HP87" i="1"/>
  <c r="HO87" i="1"/>
  <c r="HN87" i="1"/>
  <c r="HL87" i="1"/>
  <c r="HK87" i="1"/>
  <c r="HJ87" i="1"/>
  <c r="HI87" i="1"/>
  <c r="HG87" i="1"/>
  <c r="HF87" i="1"/>
  <c r="HE87" i="1"/>
  <c r="HD87" i="1"/>
  <c r="HB87" i="1"/>
  <c r="HA87" i="1"/>
  <c r="GZ87" i="1"/>
  <c r="GY87" i="1"/>
  <c r="GW87" i="1"/>
  <c r="GV87" i="1"/>
  <c r="GU87" i="1"/>
  <c r="GT87" i="1"/>
  <c r="GR87" i="1"/>
  <c r="GQ87" i="1"/>
  <c r="GP87" i="1"/>
  <c r="GO87" i="1"/>
  <c r="GM87" i="1"/>
  <c r="GL87" i="1"/>
  <c r="GK87" i="1"/>
  <c r="GJ87" i="1"/>
  <c r="GH87" i="1"/>
  <c r="GG87" i="1"/>
  <c r="GF87" i="1"/>
  <c r="GE87" i="1"/>
  <c r="GC87" i="1"/>
  <c r="GB87" i="1"/>
  <c r="GA87" i="1"/>
  <c r="FZ87" i="1"/>
  <c r="FX87" i="1"/>
  <c r="FW87" i="1"/>
  <c r="FV87" i="1"/>
  <c r="FU87" i="1"/>
  <c r="FS87" i="1"/>
  <c r="FR87" i="1"/>
  <c r="FQ87" i="1"/>
  <c r="FP87" i="1"/>
  <c r="FN87" i="1"/>
  <c r="FM87" i="1"/>
  <c r="FL87" i="1"/>
  <c r="FK87" i="1"/>
  <c r="FI87" i="1"/>
  <c r="FH87" i="1"/>
  <c r="FG87" i="1"/>
  <c r="FF87" i="1"/>
  <c r="FD87" i="1"/>
  <c r="FC87" i="1"/>
  <c r="FB87" i="1"/>
  <c r="FA87" i="1"/>
  <c r="EX87" i="1"/>
  <c r="EW87" i="1"/>
  <c r="EV87" i="1"/>
  <c r="ET87" i="1"/>
  <c r="ES87" i="1"/>
  <c r="ER87" i="1"/>
  <c r="EQ87" i="1"/>
  <c r="EO87" i="1"/>
  <c r="EN87" i="1"/>
  <c r="EM87" i="1"/>
  <c r="EL87" i="1"/>
  <c r="EJ87" i="1"/>
  <c r="EI87" i="1"/>
  <c r="EH87" i="1"/>
  <c r="EG87" i="1"/>
  <c r="EE87" i="1"/>
  <c r="ED87" i="1"/>
  <c r="EC87" i="1"/>
  <c r="EB87" i="1"/>
  <c r="DZ87" i="1"/>
  <c r="DY87" i="1"/>
  <c r="DX87" i="1"/>
  <c r="DW87" i="1"/>
  <c r="DU87" i="1"/>
  <c r="DT87" i="1"/>
  <c r="DS87" i="1"/>
  <c r="DR87" i="1"/>
  <c r="DP87" i="1"/>
  <c r="DO87" i="1"/>
  <c r="DN87" i="1"/>
  <c r="DM87" i="1"/>
  <c r="DK87" i="1"/>
  <c r="DJ87" i="1"/>
  <c r="DI87" i="1"/>
  <c r="DH87" i="1"/>
  <c r="DF87" i="1"/>
  <c r="DE87" i="1"/>
  <c r="DD87" i="1"/>
  <c r="DC87" i="1"/>
  <c r="DA87" i="1"/>
  <c r="CZ87" i="1"/>
  <c r="CY87" i="1"/>
  <c r="CX87" i="1"/>
  <c r="CV87" i="1"/>
  <c r="CU87" i="1"/>
  <c r="CT87" i="1"/>
  <c r="CS87" i="1"/>
  <c r="CQ87" i="1"/>
  <c r="CP87" i="1"/>
  <c r="CO87" i="1"/>
  <c r="CN87" i="1"/>
  <c r="CL87" i="1"/>
  <c r="CK87" i="1"/>
  <c r="CJ87" i="1"/>
  <c r="CI87" i="1"/>
  <c r="CG87" i="1"/>
  <c r="CF87" i="1"/>
  <c r="CE87" i="1"/>
  <c r="CD87" i="1"/>
  <c r="CB87" i="1"/>
  <c r="CA87" i="1"/>
  <c r="BZ87" i="1"/>
  <c r="BY87" i="1"/>
  <c r="BW87" i="1"/>
  <c r="BV87" i="1"/>
  <c r="BU87" i="1"/>
  <c r="BT87" i="1"/>
  <c r="BR87" i="1"/>
  <c r="BQ87" i="1"/>
  <c r="BP87" i="1"/>
  <c r="BO87" i="1"/>
  <c r="BM87" i="1"/>
  <c r="BL87" i="1"/>
  <c r="BK87" i="1"/>
  <c r="BJ87" i="1"/>
  <c r="BH87" i="1"/>
  <c r="BG87" i="1"/>
  <c r="BF87" i="1"/>
  <c r="BE87" i="1"/>
  <c r="BC87" i="1"/>
  <c r="BB87" i="1"/>
  <c r="BA87" i="1"/>
  <c r="AZ87" i="1"/>
  <c r="AX87" i="1"/>
  <c r="AW87" i="1"/>
  <c r="AV87" i="1"/>
  <c r="AU87" i="1"/>
  <c r="AS87" i="1"/>
  <c r="AR87" i="1"/>
  <c r="AQ87" i="1"/>
  <c r="AP87" i="1"/>
  <c r="AN87" i="1"/>
  <c r="AM87" i="1"/>
  <c r="AL87" i="1"/>
  <c r="AK87" i="1"/>
  <c r="AL81" i="1"/>
  <c r="AL82" i="1"/>
  <c r="AL83" i="1"/>
  <c r="AL84" i="1"/>
  <c r="AL85" i="1"/>
  <c r="AL86" i="1"/>
  <c r="AI87" i="1"/>
  <c r="AH87" i="1"/>
  <c r="AG87" i="1"/>
  <c r="AF87" i="1"/>
  <c r="AD87" i="1"/>
  <c r="AC87" i="1"/>
  <c r="AB87" i="1"/>
  <c r="AA87" i="1"/>
  <c r="Y87" i="1"/>
  <c r="X87" i="1"/>
  <c r="W87" i="1"/>
  <c r="V87" i="1"/>
  <c r="T87" i="1"/>
  <c r="S87" i="1"/>
  <c r="R87" i="1"/>
  <c r="Q87" i="1"/>
  <c r="L87" i="1"/>
  <c r="I87" i="1"/>
  <c r="H87" i="1"/>
  <c r="G87" i="1"/>
  <c r="C87" i="1"/>
  <c r="O87" i="1"/>
  <c r="N87" i="1"/>
  <c r="M87" i="1"/>
  <c r="IN8" i="1"/>
  <c r="IN9" i="1"/>
  <c r="IN10" i="1"/>
  <c r="IN11" i="1"/>
  <c r="IN12" i="1"/>
  <c r="IN13" i="1"/>
  <c r="IN14" i="1"/>
  <c r="IN15" i="1"/>
  <c r="IN16" i="1"/>
  <c r="IN17" i="1"/>
  <c r="IN18" i="1"/>
  <c r="IN19" i="1"/>
  <c r="IN20" i="1"/>
  <c r="IN21" i="1"/>
  <c r="IN22" i="1"/>
  <c r="IN23" i="1"/>
  <c r="II6" i="1"/>
  <c r="II7" i="1"/>
  <c r="II8" i="1"/>
  <c r="II9" i="1"/>
  <c r="II10" i="1"/>
  <c r="II11" i="1"/>
  <c r="II12" i="1"/>
  <c r="II13" i="1"/>
  <c r="II14" i="1"/>
  <c r="II15" i="1"/>
  <c r="II16" i="1"/>
  <c r="II17" i="1"/>
  <c r="II18" i="1"/>
  <c r="II19" i="1"/>
  <c r="II20" i="1"/>
  <c r="II21" i="1"/>
  <c r="II22" i="1"/>
  <c r="ID7" i="1"/>
  <c r="ID8" i="1"/>
  <c r="ID9" i="1"/>
  <c r="ID10" i="1"/>
  <c r="ID11" i="1"/>
  <c r="ID12" i="1"/>
  <c r="ID13" i="1"/>
  <c r="ID14" i="1"/>
  <c r="ID15" i="1"/>
  <c r="ID16" i="1"/>
  <c r="ID17" i="1"/>
  <c r="ID18" i="1"/>
  <c r="ID19" i="1"/>
  <c r="ID20" i="1"/>
  <c r="ID21" i="1"/>
  <c r="ID22" i="1"/>
  <c r="HY7" i="1"/>
  <c r="HY8" i="1"/>
  <c r="HY9" i="1"/>
  <c r="HY10" i="1"/>
  <c r="HY11" i="1"/>
  <c r="HY12" i="1"/>
  <c r="HY13" i="1"/>
  <c r="HY14" i="1"/>
  <c r="HY15" i="1"/>
  <c r="HY16" i="1"/>
  <c r="HY17" i="1"/>
  <c r="HY18" i="1"/>
  <c r="HY19" i="1"/>
  <c r="HY20" i="1"/>
  <c r="HY21" i="1"/>
  <c r="HY22" i="1"/>
  <c r="HY23" i="1"/>
  <c r="HT7" i="1"/>
  <c r="HT8" i="1"/>
  <c r="HT9" i="1"/>
  <c r="HT10" i="1"/>
  <c r="HT11" i="1"/>
  <c r="HT12" i="1"/>
  <c r="HT13" i="1"/>
  <c r="HT14" i="1"/>
  <c r="HT15" i="1"/>
  <c r="HT16" i="1"/>
  <c r="HT17" i="1"/>
  <c r="HT18" i="1"/>
  <c r="HT19" i="1"/>
  <c r="HT20" i="1"/>
  <c r="HT21" i="1"/>
  <c r="HT22" i="1"/>
  <c r="HO6" i="1"/>
  <c r="HO7" i="1"/>
  <c r="HO8" i="1"/>
  <c r="HO9" i="1"/>
  <c r="HO10" i="1"/>
  <c r="HO11" i="1"/>
  <c r="HO12" i="1"/>
  <c r="HO13" i="1"/>
  <c r="HO14" i="1"/>
  <c r="HO15" i="1"/>
  <c r="HO16" i="1"/>
  <c r="HO17" i="1"/>
  <c r="HO18" i="1"/>
  <c r="HO19" i="1"/>
  <c r="HO20" i="1"/>
  <c r="HO21" i="1"/>
  <c r="HO22" i="1"/>
  <c r="HJ7" i="1"/>
  <c r="HJ8" i="1"/>
  <c r="HJ9" i="1"/>
  <c r="HJ10" i="1"/>
  <c r="HJ11" i="1"/>
  <c r="HJ12" i="1"/>
  <c r="HJ13" i="1"/>
  <c r="HJ14" i="1"/>
  <c r="HJ15" i="1"/>
  <c r="HJ16" i="1"/>
  <c r="HJ17" i="1"/>
  <c r="HJ18" i="1"/>
  <c r="HJ19" i="1"/>
  <c r="HJ20" i="1"/>
  <c r="HJ21" i="1"/>
  <c r="HJ22" i="1"/>
  <c r="HJ23" i="1"/>
  <c r="HJ24" i="1"/>
  <c r="HE7" i="1"/>
  <c r="HE8" i="1"/>
  <c r="HE9" i="1"/>
  <c r="HE10" i="1"/>
  <c r="HE11" i="1"/>
  <c r="HE12" i="1"/>
  <c r="HE13" i="1"/>
  <c r="HE14" i="1"/>
  <c r="HE15" i="1"/>
  <c r="HE16" i="1"/>
  <c r="HE17" i="1"/>
  <c r="HE18" i="1"/>
  <c r="HE19" i="1"/>
  <c r="HE20" i="1"/>
  <c r="HE21" i="1"/>
  <c r="HE22" i="1"/>
  <c r="GZ7" i="1"/>
  <c r="GZ8" i="1"/>
  <c r="GZ9" i="1"/>
  <c r="GZ10" i="1"/>
  <c r="GZ11" i="1"/>
  <c r="GZ12" i="1"/>
  <c r="GZ13" i="1"/>
  <c r="GZ14" i="1"/>
  <c r="GZ15" i="1"/>
  <c r="GZ16" i="1"/>
  <c r="GZ17" i="1"/>
  <c r="GZ18" i="1"/>
  <c r="GZ19" i="1"/>
  <c r="GZ20" i="1"/>
  <c r="GZ21" i="1"/>
  <c r="GZ22" i="1"/>
  <c r="GZ23" i="1"/>
  <c r="GZ24" i="1"/>
  <c r="GZ25" i="1"/>
  <c r="GZ26" i="1"/>
  <c r="GU8" i="1"/>
  <c r="GU9" i="1"/>
  <c r="GU10" i="1"/>
  <c r="GU11" i="1"/>
  <c r="GU12" i="1"/>
  <c r="GU13" i="1"/>
  <c r="GU14" i="1"/>
  <c r="GU15" i="1"/>
  <c r="GU16" i="1"/>
  <c r="GU17" i="1"/>
  <c r="GU18" i="1"/>
  <c r="GU19" i="1"/>
  <c r="GU20" i="1"/>
  <c r="GU21" i="1"/>
  <c r="GU22" i="1"/>
  <c r="GP9" i="1"/>
  <c r="GP10" i="1"/>
  <c r="GP11" i="1"/>
  <c r="GP12" i="1"/>
  <c r="GP13" i="1"/>
  <c r="GP14" i="1"/>
  <c r="GP15" i="1"/>
  <c r="GP16" i="1"/>
  <c r="GP17" i="1"/>
  <c r="GP18" i="1"/>
  <c r="GP19" i="1"/>
  <c r="GK7" i="1"/>
  <c r="GK8" i="1"/>
  <c r="GK9" i="1"/>
  <c r="GK10" i="1"/>
  <c r="GK11" i="1"/>
  <c r="GK12" i="1"/>
  <c r="GK13" i="1"/>
  <c r="GK14" i="1"/>
  <c r="GK15" i="1"/>
  <c r="GK16" i="1"/>
  <c r="GK17" i="1"/>
  <c r="GK18" i="1"/>
  <c r="GK19" i="1"/>
  <c r="GK20" i="1"/>
  <c r="GK21" i="1"/>
  <c r="GF8" i="1"/>
  <c r="GF9" i="1"/>
  <c r="GF10" i="1"/>
  <c r="GF11" i="1"/>
  <c r="GF12" i="1"/>
  <c r="GF13" i="1"/>
  <c r="GF14" i="1"/>
  <c r="GF15" i="1"/>
  <c r="GF16" i="1"/>
  <c r="GF17" i="1"/>
  <c r="GF18" i="1"/>
  <c r="GF19" i="1"/>
  <c r="GA8" i="1"/>
  <c r="GA9" i="1"/>
  <c r="GA10" i="1"/>
  <c r="GA11" i="1"/>
  <c r="GA12" i="1"/>
  <c r="GA13" i="1"/>
  <c r="GA14" i="1"/>
  <c r="GA15" i="1"/>
  <c r="GA16" i="1"/>
  <c r="GA17" i="1"/>
  <c r="GA18" i="1"/>
  <c r="GA19" i="1"/>
  <c r="GA20" i="1"/>
  <c r="GA21" i="1"/>
  <c r="FV9" i="1"/>
  <c r="FV10" i="1"/>
  <c r="FV11" i="1"/>
  <c r="FV12" i="1"/>
  <c r="FV13" i="1"/>
  <c r="FV14" i="1"/>
  <c r="FV15" i="1"/>
  <c r="FV16" i="1"/>
  <c r="FV17" i="1"/>
  <c r="FV18" i="1"/>
  <c r="FV19" i="1"/>
  <c r="FV20" i="1"/>
  <c r="FQ7" i="1"/>
  <c r="FQ8" i="1"/>
  <c r="FQ9" i="1"/>
  <c r="FQ10" i="1"/>
  <c r="FQ11" i="1"/>
  <c r="FQ12" i="1"/>
  <c r="FQ13" i="1"/>
  <c r="FQ14" i="1"/>
  <c r="FQ15" i="1"/>
  <c r="FQ16" i="1"/>
  <c r="FQ17" i="1"/>
  <c r="FQ18" i="1"/>
  <c r="FQ19" i="1"/>
  <c r="FQ20" i="1"/>
  <c r="FL8" i="1"/>
  <c r="FL9" i="1"/>
  <c r="FL10" i="1"/>
  <c r="FL11" i="1"/>
  <c r="FL12" i="1"/>
  <c r="FL13" i="1"/>
  <c r="FL14" i="1"/>
  <c r="FL15" i="1"/>
  <c r="FL16" i="1"/>
  <c r="FL17" i="1"/>
  <c r="FL18" i="1"/>
  <c r="FL19" i="1"/>
  <c r="FL20" i="1"/>
  <c r="FL21" i="1"/>
  <c r="FL22" i="1"/>
  <c r="FL23" i="1"/>
  <c r="FL24" i="1"/>
  <c r="FG7" i="1"/>
  <c r="FG8" i="1"/>
  <c r="FG9" i="1"/>
  <c r="FG10" i="1"/>
  <c r="FG11" i="1"/>
  <c r="FG12" i="1"/>
  <c r="FG13" i="1"/>
  <c r="FG14" i="1"/>
  <c r="FG15" i="1"/>
  <c r="FG16" i="1"/>
  <c r="FG17" i="1"/>
  <c r="FG18" i="1"/>
  <c r="FG19" i="1"/>
  <c r="FG20" i="1"/>
  <c r="FB7" i="1"/>
  <c r="FB8" i="1"/>
  <c r="FB9" i="1"/>
  <c r="FB10" i="1"/>
  <c r="FB11" i="1"/>
  <c r="FB12" i="1"/>
  <c r="FB13" i="1"/>
  <c r="FB14" i="1"/>
  <c r="FB15" i="1"/>
  <c r="FB16" i="1"/>
  <c r="FB17" i="1"/>
  <c r="FB18" i="1"/>
  <c r="FB19" i="1"/>
  <c r="FB20" i="1"/>
  <c r="FB21" i="1"/>
  <c r="FB22" i="1"/>
  <c r="FB23" i="1"/>
  <c r="EW8" i="1"/>
  <c r="EW9" i="1"/>
  <c r="EW10" i="1"/>
  <c r="EW11" i="1"/>
  <c r="EW12" i="1"/>
  <c r="EW13" i="1"/>
  <c r="EW14" i="1"/>
  <c r="EW15" i="1"/>
  <c r="EW16" i="1"/>
  <c r="EW17" i="1"/>
  <c r="EW18" i="1"/>
  <c r="EW19" i="1"/>
  <c r="EW20" i="1"/>
  <c r="ER8" i="1"/>
  <c r="ER9" i="1"/>
  <c r="ER10" i="1"/>
  <c r="ER11" i="1"/>
  <c r="ER12" i="1"/>
  <c r="ER13" i="1"/>
  <c r="ER14" i="1"/>
  <c r="ER15" i="1"/>
  <c r="ER16" i="1"/>
  <c r="ER17" i="1"/>
  <c r="ER18" i="1"/>
  <c r="ER19" i="1"/>
  <c r="ER20" i="1"/>
  <c r="ER21" i="1"/>
  <c r="ER22" i="1"/>
  <c r="ER23" i="1"/>
  <c r="EM9" i="1"/>
  <c r="EM10" i="1"/>
  <c r="EM11" i="1"/>
  <c r="EM12" i="1"/>
  <c r="EM13" i="1"/>
  <c r="EM14" i="1"/>
  <c r="EM15" i="1"/>
  <c r="EM16" i="1"/>
  <c r="EM17" i="1"/>
  <c r="EM18" i="1"/>
  <c r="EM19" i="1"/>
  <c r="EM20" i="1"/>
  <c r="EM21" i="1"/>
  <c r="EH7" i="1"/>
  <c r="EH8" i="1"/>
  <c r="EH9" i="1"/>
  <c r="EH10" i="1"/>
  <c r="EH11" i="1"/>
  <c r="EH12" i="1"/>
  <c r="EH13" i="1"/>
  <c r="EH14" i="1"/>
  <c r="EH15" i="1"/>
  <c r="EH16" i="1"/>
  <c r="EH17" i="1"/>
  <c r="EH18" i="1"/>
  <c r="EH19" i="1"/>
  <c r="EH20" i="1"/>
  <c r="EH21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L11" i="1"/>
  <c r="AL13" i="1"/>
  <c r="AL14" i="1"/>
  <c r="AL15" i="1"/>
  <c r="AL16" i="1"/>
  <c r="AL17" i="1"/>
  <c r="AL18" i="1"/>
  <c r="AL19" i="1"/>
  <c r="AL20" i="1"/>
  <c r="AL21" i="1"/>
  <c r="AL22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B87" i="1"/>
  <c r="D87" i="1"/>
  <c r="C11" i="1"/>
  <c r="C12" i="1"/>
  <c r="C13" i="1"/>
  <c r="C14" i="1"/>
  <c r="C15" i="1"/>
  <c r="C16" i="1"/>
  <c r="C17" i="1"/>
  <c r="C18" i="1"/>
  <c r="C19" i="1"/>
  <c r="C6" i="1"/>
  <c r="C7" i="1"/>
  <c r="C8" i="1"/>
  <c r="C9" i="1"/>
  <c r="C1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5" i="1"/>
  <c r="C75" i="1"/>
  <c r="C76" i="1"/>
  <c r="C77" i="1"/>
  <c r="C78" i="1"/>
  <c r="C79" i="1"/>
  <c r="C80" i="1"/>
  <c r="C81" i="1"/>
  <c r="C82" i="1"/>
  <c r="C83" i="1"/>
  <c r="C84" i="1"/>
  <c r="C85" i="1"/>
  <c r="C86" i="1"/>
  <c r="FL86" i="1"/>
  <c r="IN6" i="1"/>
  <c r="IN7" i="1"/>
  <c r="IN24" i="1"/>
  <c r="IN25" i="1"/>
  <c r="IN26" i="1"/>
  <c r="IN27" i="1"/>
  <c r="IN28" i="1"/>
  <c r="IN29" i="1"/>
  <c r="IN30" i="1"/>
  <c r="IN31" i="1"/>
  <c r="IN32" i="1"/>
  <c r="IN33" i="1"/>
  <c r="IN34" i="1"/>
  <c r="IN35" i="1"/>
  <c r="IN36" i="1"/>
  <c r="IN37" i="1"/>
  <c r="IN38" i="1"/>
  <c r="IN39" i="1"/>
  <c r="IN40" i="1"/>
  <c r="IN41" i="1"/>
  <c r="IN42" i="1"/>
  <c r="IN43" i="1"/>
  <c r="IN44" i="1"/>
  <c r="IN45" i="1"/>
  <c r="IN46" i="1"/>
  <c r="IN47" i="1"/>
  <c r="IN48" i="1"/>
  <c r="IN49" i="1"/>
  <c r="IN50" i="1"/>
  <c r="IN51" i="1"/>
  <c r="IN52" i="1"/>
  <c r="IN53" i="1"/>
  <c r="IN54" i="1"/>
  <c r="IN55" i="1"/>
  <c r="IN56" i="1"/>
  <c r="IN57" i="1"/>
  <c r="IN58" i="1"/>
  <c r="IN59" i="1"/>
  <c r="IN60" i="1"/>
  <c r="IN61" i="1"/>
  <c r="IN62" i="1"/>
  <c r="IN63" i="1"/>
  <c r="IN64" i="1"/>
  <c r="IN65" i="1"/>
  <c r="IN66" i="1"/>
  <c r="IN67" i="1"/>
  <c r="IN68" i="1"/>
  <c r="IN69" i="1"/>
  <c r="IN70" i="1"/>
  <c r="IN71" i="1"/>
  <c r="IN72" i="1"/>
  <c r="IN73" i="1"/>
  <c r="IN74" i="1"/>
  <c r="IN75" i="1"/>
  <c r="IN76" i="1"/>
  <c r="IN77" i="1"/>
  <c r="IN78" i="1"/>
  <c r="IN79" i="1"/>
  <c r="IN80" i="1"/>
  <c r="IN81" i="1"/>
  <c r="IN82" i="1"/>
  <c r="IN83" i="1"/>
  <c r="IN84" i="1"/>
  <c r="IN85" i="1"/>
  <c r="IN86" i="1"/>
  <c r="IN5" i="1"/>
  <c r="II23" i="1"/>
  <c r="II24" i="1"/>
  <c r="II25" i="1"/>
  <c r="II26" i="1"/>
  <c r="II27" i="1"/>
  <c r="II28" i="1"/>
  <c r="II29" i="1"/>
  <c r="II30" i="1"/>
  <c r="II31" i="1"/>
  <c r="II32" i="1"/>
  <c r="II33" i="1"/>
  <c r="II34" i="1"/>
  <c r="II35" i="1"/>
  <c r="II36" i="1"/>
  <c r="II37" i="1"/>
  <c r="II38" i="1"/>
  <c r="II39" i="1"/>
  <c r="II40" i="1"/>
  <c r="II41" i="1"/>
  <c r="II42" i="1"/>
  <c r="II43" i="1"/>
  <c r="II44" i="1"/>
  <c r="II45" i="1"/>
  <c r="II46" i="1"/>
  <c r="II47" i="1"/>
  <c r="II48" i="1"/>
  <c r="II49" i="1"/>
  <c r="II50" i="1"/>
  <c r="II51" i="1"/>
  <c r="II52" i="1"/>
  <c r="II53" i="1"/>
  <c r="II54" i="1"/>
  <c r="II55" i="1"/>
  <c r="II56" i="1"/>
  <c r="II57" i="1"/>
  <c r="II58" i="1"/>
  <c r="II59" i="1"/>
  <c r="II60" i="1"/>
  <c r="II61" i="1"/>
  <c r="II62" i="1"/>
  <c r="II63" i="1"/>
  <c r="II64" i="1"/>
  <c r="II65" i="1"/>
  <c r="II66" i="1"/>
  <c r="II67" i="1"/>
  <c r="II68" i="1"/>
  <c r="II69" i="1"/>
  <c r="II70" i="1"/>
  <c r="II71" i="1"/>
  <c r="II72" i="1"/>
  <c r="II73" i="1"/>
  <c r="II74" i="1"/>
  <c r="II75" i="1"/>
  <c r="II76" i="1"/>
  <c r="II77" i="1"/>
  <c r="II78" i="1"/>
  <c r="II79" i="1"/>
  <c r="II80" i="1"/>
  <c r="II81" i="1"/>
  <c r="II82" i="1"/>
  <c r="II83" i="1"/>
  <c r="II84" i="1"/>
  <c r="II85" i="1"/>
  <c r="II86" i="1"/>
  <c r="II5" i="1"/>
  <c r="ID6" i="1"/>
  <c r="ID23" i="1"/>
  <c r="ID24" i="1"/>
  <c r="ID25" i="1"/>
  <c r="ID26" i="1"/>
  <c r="ID27" i="1"/>
  <c r="ID28" i="1"/>
  <c r="ID29" i="1"/>
  <c r="ID30" i="1"/>
  <c r="ID31" i="1"/>
  <c r="ID32" i="1"/>
  <c r="ID33" i="1"/>
  <c r="ID34" i="1"/>
  <c r="ID35" i="1"/>
  <c r="ID36" i="1"/>
  <c r="ID37" i="1"/>
  <c r="ID38" i="1"/>
  <c r="ID39" i="1"/>
  <c r="ID40" i="1"/>
  <c r="ID41" i="1"/>
  <c r="ID42" i="1"/>
  <c r="ID43" i="1"/>
  <c r="ID44" i="1"/>
  <c r="ID45" i="1"/>
  <c r="ID46" i="1"/>
  <c r="ID47" i="1"/>
  <c r="ID48" i="1"/>
  <c r="ID49" i="1"/>
  <c r="ID50" i="1"/>
  <c r="ID51" i="1"/>
  <c r="ID52" i="1"/>
  <c r="ID53" i="1"/>
  <c r="ID54" i="1"/>
  <c r="ID55" i="1"/>
  <c r="ID56" i="1"/>
  <c r="ID57" i="1"/>
  <c r="ID58" i="1"/>
  <c r="ID59" i="1"/>
  <c r="ID60" i="1"/>
  <c r="ID61" i="1"/>
  <c r="ID62" i="1"/>
  <c r="ID63" i="1"/>
  <c r="ID64" i="1"/>
  <c r="ID65" i="1"/>
  <c r="ID66" i="1"/>
  <c r="ID67" i="1"/>
  <c r="ID68" i="1"/>
  <c r="ID69" i="1"/>
  <c r="ID70" i="1"/>
  <c r="ID71" i="1"/>
  <c r="ID72" i="1"/>
  <c r="ID73" i="1"/>
  <c r="ID74" i="1"/>
  <c r="ID75" i="1"/>
  <c r="ID76" i="1"/>
  <c r="ID77" i="1"/>
  <c r="ID78" i="1"/>
  <c r="ID79" i="1"/>
  <c r="ID80" i="1"/>
  <c r="ID81" i="1"/>
  <c r="ID82" i="1"/>
  <c r="ID83" i="1"/>
  <c r="ID84" i="1"/>
  <c r="ID85" i="1"/>
  <c r="ID86" i="1"/>
  <c r="ID5" i="1"/>
  <c r="HY6" i="1"/>
  <c r="HY24" i="1"/>
  <c r="HY25" i="1"/>
  <c r="HY26" i="1"/>
  <c r="HY27" i="1"/>
  <c r="HY28" i="1"/>
  <c r="HY29" i="1"/>
  <c r="HY30" i="1"/>
  <c r="HY31" i="1"/>
  <c r="HY32" i="1"/>
  <c r="HY33" i="1"/>
  <c r="HY34" i="1"/>
  <c r="HY35" i="1"/>
  <c r="HY36" i="1"/>
  <c r="HY37" i="1"/>
  <c r="HY38" i="1"/>
  <c r="HY39" i="1"/>
  <c r="HY40" i="1"/>
  <c r="HY41" i="1"/>
  <c r="HY42" i="1"/>
  <c r="HY43" i="1"/>
  <c r="HY44" i="1"/>
  <c r="HY45" i="1"/>
  <c r="HY46" i="1"/>
  <c r="HY47" i="1"/>
  <c r="HY48" i="1"/>
  <c r="HY49" i="1"/>
  <c r="HY50" i="1"/>
  <c r="HY51" i="1"/>
  <c r="HY52" i="1"/>
  <c r="HY53" i="1"/>
  <c r="HY54" i="1"/>
  <c r="HY55" i="1"/>
  <c r="HY56" i="1"/>
  <c r="HY57" i="1"/>
  <c r="HY58" i="1"/>
  <c r="HY59" i="1"/>
  <c r="HY60" i="1"/>
  <c r="HY61" i="1"/>
  <c r="HY62" i="1"/>
  <c r="HY63" i="1"/>
  <c r="HY64" i="1"/>
  <c r="HY65" i="1"/>
  <c r="HY66" i="1"/>
  <c r="HY67" i="1"/>
  <c r="HY68" i="1"/>
  <c r="HY69" i="1"/>
  <c r="HY70" i="1"/>
  <c r="HY71" i="1"/>
  <c r="HY72" i="1"/>
  <c r="HY73" i="1"/>
  <c r="HY74" i="1"/>
  <c r="HY75" i="1"/>
  <c r="HY76" i="1"/>
  <c r="HY77" i="1"/>
  <c r="HY78" i="1"/>
  <c r="HY79" i="1"/>
  <c r="HY80" i="1"/>
  <c r="HY81" i="1"/>
  <c r="HY82" i="1"/>
  <c r="HY83" i="1"/>
  <c r="HY84" i="1"/>
  <c r="HY85" i="1"/>
  <c r="HY86" i="1"/>
  <c r="HY5" i="1"/>
  <c r="HT6" i="1"/>
  <c r="HT23" i="1"/>
  <c r="HT24" i="1"/>
  <c r="HT25" i="1"/>
  <c r="HT26" i="1"/>
  <c r="HT27" i="1"/>
  <c r="HT28" i="1"/>
  <c r="HT29" i="1"/>
  <c r="HT30" i="1"/>
  <c r="HT31" i="1"/>
  <c r="HT32" i="1"/>
  <c r="HT33" i="1"/>
  <c r="HT34" i="1"/>
  <c r="HT35" i="1"/>
  <c r="HT36" i="1"/>
  <c r="HT37" i="1"/>
  <c r="HT38" i="1"/>
  <c r="HT39" i="1"/>
  <c r="HT40" i="1"/>
  <c r="HT41" i="1"/>
  <c r="HT42" i="1"/>
  <c r="HT43" i="1"/>
  <c r="HT44" i="1"/>
  <c r="HT45" i="1"/>
  <c r="HT46" i="1"/>
  <c r="HT47" i="1"/>
  <c r="HT48" i="1"/>
  <c r="HT49" i="1"/>
  <c r="HT50" i="1"/>
  <c r="HT51" i="1"/>
  <c r="HT52" i="1"/>
  <c r="HT53" i="1"/>
  <c r="HT54" i="1"/>
  <c r="HT55" i="1"/>
  <c r="HT56" i="1"/>
  <c r="HT57" i="1"/>
  <c r="HT58" i="1"/>
  <c r="HT59" i="1"/>
  <c r="HT60" i="1"/>
  <c r="HT61" i="1"/>
  <c r="HT62" i="1"/>
  <c r="HT63" i="1"/>
  <c r="HT64" i="1"/>
  <c r="HT65" i="1"/>
  <c r="HT66" i="1"/>
  <c r="HT67" i="1"/>
  <c r="HT68" i="1"/>
  <c r="HT69" i="1"/>
  <c r="HT70" i="1"/>
  <c r="HT71" i="1"/>
  <c r="HT72" i="1"/>
  <c r="HT73" i="1"/>
  <c r="HT74" i="1"/>
  <c r="HT75" i="1"/>
  <c r="HT76" i="1"/>
  <c r="HT77" i="1"/>
  <c r="HT78" i="1"/>
  <c r="HT79" i="1"/>
  <c r="HT80" i="1"/>
  <c r="HT81" i="1"/>
  <c r="HT82" i="1"/>
  <c r="HT83" i="1"/>
  <c r="HT84" i="1"/>
  <c r="HT85" i="1"/>
  <c r="HT86" i="1"/>
  <c r="HT5" i="1"/>
  <c r="HO23" i="1"/>
  <c r="HO24" i="1"/>
  <c r="HO25" i="1"/>
  <c r="HO26" i="1"/>
  <c r="HO27" i="1"/>
  <c r="HO28" i="1"/>
  <c r="HO29" i="1"/>
  <c r="HO30" i="1"/>
  <c r="HO31" i="1"/>
  <c r="HO32" i="1"/>
  <c r="HO33" i="1"/>
  <c r="HO34" i="1"/>
  <c r="HO35" i="1"/>
  <c r="HO36" i="1"/>
  <c r="HO37" i="1"/>
  <c r="HO38" i="1"/>
  <c r="HO39" i="1"/>
  <c r="HO40" i="1"/>
  <c r="HO41" i="1"/>
  <c r="HO42" i="1"/>
  <c r="HO43" i="1"/>
  <c r="HO44" i="1"/>
  <c r="HO45" i="1"/>
  <c r="HO46" i="1"/>
  <c r="HO47" i="1"/>
  <c r="HO48" i="1"/>
  <c r="HO49" i="1"/>
  <c r="HO50" i="1"/>
  <c r="HO51" i="1"/>
  <c r="HO52" i="1"/>
  <c r="HO53" i="1"/>
  <c r="HO54" i="1"/>
  <c r="HO55" i="1"/>
  <c r="HO56" i="1"/>
  <c r="HO57" i="1"/>
  <c r="HO58" i="1"/>
  <c r="HO59" i="1"/>
  <c r="HO60" i="1"/>
  <c r="HO61" i="1"/>
  <c r="HO62" i="1"/>
  <c r="HO63" i="1"/>
  <c r="HO64" i="1"/>
  <c r="HO65" i="1"/>
  <c r="HO66" i="1"/>
  <c r="HO67" i="1"/>
  <c r="HO68" i="1"/>
  <c r="HO69" i="1"/>
  <c r="HO70" i="1"/>
  <c r="HO71" i="1"/>
  <c r="HO72" i="1"/>
  <c r="HO73" i="1"/>
  <c r="HO74" i="1"/>
  <c r="HO75" i="1"/>
  <c r="HO76" i="1"/>
  <c r="HO77" i="1"/>
  <c r="HO78" i="1"/>
  <c r="HO79" i="1"/>
  <c r="HO80" i="1"/>
  <c r="HO81" i="1"/>
  <c r="HO82" i="1"/>
  <c r="HO83" i="1"/>
  <c r="HO84" i="1"/>
  <c r="HO85" i="1"/>
  <c r="HO86" i="1"/>
  <c r="HO5" i="1"/>
  <c r="HJ6" i="1"/>
  <c r="HJ25" i="1"/>
  <c r="HJ26" i="1"/>
  <c r="HJ27" i="1"/>
  <c r="HJ28" i="1"/>
  <c r="HJ29" i="1"/>
  <c r="HJ30" i="1"/>
  <c r="HJ31" i="1"/>
  <c r="HJ32" i="1"/>
  <c r="HJ33" i="1"/>
  <c r="HJ34" i="1"/>
  <c r="HJ35" i="1"/>
  <c r="HJ36" i="1"/>
  <c r="HJ37" i="1"/>
  <c r="HJ38" i="1"/>
  <c r="HJ39" i="1"/>
  <c r="HJ40" i="1"/>
  <c r="HJ41" i="1"/>
  <c r="HJ42" i="1"/>
  <c r="HJ43" i="1"/>
  <c r="HJ44" i="1"/>
  <c r="HJ45" i="1"/>
  <c r="HJ46" i="1"/>
  <c r="HJ47" i="1"/>
  <c r="HJ48" i="1"/>
  <c r="HJ49" i="1"/>
  <c r="HJ50" i="1"/>
  <c r="HJ51" i="1"/>
  <c r="HJ52" i="1"/>
  <c r="HJ53" i="1"/>
  <c r="HJ54" i="1"/>
  <c r="HJ55" i="1"/>
  <c r="HJ56" i="1"/>
  <c r="HJ57" i="1"/>
  <c r="HJ58" i="1"/>
  <c r="HJ59" i="1"/>
  <c r="HJ60" i="1"/>
  <c r="HJ61" i="1"/>
  <c r="HJ62" i="1"/>
  <c r="HJ63" i="1"/>
  <c r="HJ64" i="1"/>
  <c r="HJ65" i="1"/>
  <c r="HJ66" i="1"/>
  <c r="HJ67" i="1"/>
  <c r="HJ68" i="1"/>
  <c r="HJ69" i="1"/>
  <c r="HJ70" i="1"/>
  <c r="HJ71" i="1"/>
  <c r="HJ72" i="1"/>
  <c r="HJ73" i="1"/>
  <c r="HJ74" i="1"/>
  <c r="HJ75" i="1"/>
  <c r="HJ76" i="1"/>
  <c r="HJ77" i="1"/>
  <c r="HJ78" i="1"/>
  <c r="HJ79" i="1"/>
  <c r="HJ80" i="1"/>
  <c r="HJ81" i="1"/>
  <c r="HJ82" i="1"/>
  <c r="HJ83" i="1"/>
  <c r="HJ84" i="1"/>
  <c r="HJ85" i="1"/>
  <c r="HJ86" i="1"/>
  <c r="HJ5" i="1"/>
  <c r="HE6" i="1"/>
  <c r="HE23" i="1"/>
  <c r="HE24" i="1"/>
  <c r="HE25" i="1"/>
  <c r="HE26" i="1"/>
  <c r="HE27" i="1"/>
  <c r="HE28" i="1"/>
  <c r="HE29" i="1"/>
  <c r="HE30" i="1"/>
  <c r="HE31" i="1"/>
  <c r="HE32" i="1"/>
  <c r="HE33" i="1"/>
  <c r="HE34" i="1"/>
  <c r="HE35" i="1"/>
  <c r="HE36" i="1"/>
  <c r="HE37" i="1"/>
  <c r="HE38" i="1"/>
  <c r="HE39" i="1"/>
  <c r="HE40" i="1"/>
  <c r="HE41" i="1"/>
  <c r="HE42" i="1"/>
  <c r="HE43" i="1"/>
  <c r="HE44" i="1"/>
  <c r="HE45" i="1"/>
  <c r="HE46" i="1"/>
  <c r="HE47" i="1"/>
  <c r="HE48" i="1"/>
  <c r="HE49" i="1"/>
  <c r="HE50" i="1"/>
  <c r="HE51" i="1"/>
  <c r="HE52" i="1"/>
  <c r="HE53" i="1"/>
  <c r="HE54" i="1"/>
  <c r="HE55" i="1"/>
  <c r="HE56" i="1"/>
  <c r="HE57" i="1"/>
  <c r="HE58" i="1"/>
  <c r="HE59" i="1"/>
  <c r="HE60" i="1"/>
  <c r="HE61" i="1"/>
  <c r="HE62" i="1"/>
  <c r="HE63" i="1"/>
  <c r="HE64" i="1"/>
  <c r="HE65" i="1"/>
  <c r="HE66" i="1"/>
  <c r="HE67" i="1"/>
  <c r="HE68" i="1"/>
  <c r="HE69" i="1"/>
  <c r="HE70" i="1"/>
  <c r="HE71" i="1"/>
  <c r="HE72" i="1"/>
  <c r="HE73" i="1"/>
  <c r="HE74" i="1"/>
  <c r="HE75" i="1"/>
  <c r="HE76" i="1"/>
  <c r="HE77" i="1"/>
  <c r="HE78" i="1"/>
  <c r="HE79" i="1"/>
  <c r="HE80" i="1"/>
  <c r="HE81" i="1"/>
  <c r="HE82" i="1"/>
  <c r="HE83" i="1"/>
  <c r="HE84" i="1"/>
  <c r="HE85" i="1"/>
  <c r="HE86" i="1"/>
  <c r="HE5" i="1"/>
  <c r="GZ6" i="1"/>
  <c r="GZ27" i="1"/>
  <c r="GZ28" i="1"/>
  <c r="GZ29" i="1"/>
  <c r="GZ30" i="1"/>
  <c r="GZ31" i="1"/>
  <c r="GZ32" i="1"/>
  <c r="GZ33" i="1"/>
  <c r="GZ34" i="1"/>
  <c r="GZ35" i="1"/>
  <c r="GZ36" i="1"/>
  <c r="GZ37" i="1"/>
  <c r="GZ38" i="1"/>
  <c r="GZ39" i="1"/>
  <c r="GZ40" i="1"/>
  <c r="GZ41" i="1"/>
  <c r="GZ42" i="1"/>
  <c r="GZ43" i="1"/>
  <c r="GZ44" i="1"/>
  <c r="GZ45" i="1"/>
  <c r="GZ46" i="1"/>
  <c r="GZ47" i="1"/>
  <c r="GZ48" i="1"/>
  <c r="GZ49" i="1"/>
  <c r="GZ50" i="1"/>
  <c r="GZ51" i="1"/>
  <c r="GZ52" i="1"/>
  <c r="GZ53" i="1"/>
  <c r="GZ54" i="1"/>
  <c r="GZ55" i="1"/>
  <c r="GZ56" i="1"/>
  <c r="GZ57" i="1"/>
  <c r="GZ58" i="1"/>
  <c r="GZ59" i="1"/>
  <c r="GZ60" i="1"/>
  <c r="GZ61" i="1"/>
  <c r="GZ62" i="1"/>
  <c r="GZ63" i="1"/>
  <c r="GZ64" i="1"/>
  <c r="GZ65" i="1"/>
  <c r="GZ66" i="1"/>
  <c r="GZ67" i="1"/>
  <c r="GZ68" i="1"/>
  <c r="GZ69" i="1"/>
  <c r="GZ70" i="1"/>
  <c r="GZ71" i="1"/>
  <c r="GZ72" i="1"/>
  <c r="GZ73" i="1"/>
  <c r="GZ74" i="1"/>
  <c r="GZ75" i="1"/>
  <c r="GZ76" i="1"/>
  <c r="GZ77" i="1"/>
  <c r="GZ78" i="1"/>
  <c r="GZ79" i="1"/>
  <c r="GZ80" i="1"/>
  <c r="GZ81" i="1"/>
  <c r="GZ82" i="1"/>
  <c r="GZ83" i="1"/>
  <c r="GZ84" i="1"/>
  <c r="GZ85" i="1"/>
  <c r="GZ86" i="1"/>
  <c r="GZ5" i="1"/>
  <c r="GU7" i="1"/>
  <c r="GU23" i="1"/>
  <c r="GU24" i="1"/>
  <c r="GU25" i="1"/>
  <c r="GU26" i="1"/>
  <c r="GU27" i="1"/>
  <c r="GU28" i="1"/>
  <c r="GU29" i="1"/>
  <c r="GU30" i="1"/>
  <c r="GU31" i="1"/>
  <c r="GU32" i="1"/>
  <c r="GU33" i="1"/>
  <c r="GU34" i="1"/>
  <c r="GU35" i="1"/>
  <c r="GU36" i="1"/>
  <c r="GU37" i="1"/>
  <c r="GU38" i="1"/>
  <c r="GU39" i="1"/>
  <c r="GU40" i="1"/>
  <c r="GU41" i="1"/>
  <c r="GU42" i="1"/>
  <c r="GU43" i="1"/>
  <c r="GU44" i="1"/>
  <c r="GU45" i="1"/>
  <c r="GU46" i="1"/>
  <c r="GU47" i="1"/>
  <c r="GU48" i="1"/>
  <c r="GU49" i="1"/>
  <c r="GU50" i="1"/>
  <c r="GU51" i="1"/>
  <c r="GU52" i="1"/>
  <c r="GU53" i="1"/>
  <c r="GU54" i="1"/>
  <c r="GU55" i="1"/>
  <c r="GU56" i="1"/>
  <c r="GU57" i="1"/>
  <c r="GU58" i="1"/>
  <c r="GU59" i="1"/>
  <c r="GU60" i="1"/>
  <c r="GU61" i="1"/>
  <c r="GU62" i="1"/>
  <c r="GU63" i="1"/>
  <c r="GU64" i="1"/>
  <c r="GU65" i="1"/>
  <c r="GU66" i="1"/>
  <c r="GU67" i="1"/>
  <c r="GU68" i="1"/>
  <c r="GU69" i="1"/>
  <c r="GU70" i="1"/>
  <c r="GU71" i="1"/>
  <c r="GU72" i="1"/>
  <c r="GU73" i="1"/>
  <c r="GU74" i="1"/>
  <c r="GU75" i="1"/>
  <c r="GU76" i="1"/>
  <c r="GU77" i="1"/>
  <c r="GU78" i="1"/>
  <c r="GU79" i="1"/>
  <c r="GU80" i="1"/>
  <c r="GU81" i="1"/>
  <c r="GU82" i="1"/>
  <c r="GU83" i="1"/>
  <c r="GU84" i="1"/>
  <c r="GU85" i="1"/>
  <c r="GU86" i="1"/>
  <c r="GU6" i="1"/>
  <c r="GP6" i="1"/>
  <c r="GP7" i="1"/>
  <c r="GP8" i="1"/>
  <c r="GP20" i="1"/>
  <c r="GP21" i="1"/>
  <c r="GP22" i="1"/>
  <c r="GP23" i="1"/>
  <c r="GP24" i="1"/>
  <c r="GP25" i="1"/>
  <c r="GP26" i="1"/>
  <c r="GP27" i="1"/>
  <c r="GP28" i="1"/>
  <c r="GP29" i="1"/>
  <c r="GP30" i="1"/>
  <c r="GP31" i="1"/>
  <c r="GP32" i="1"/>
  <c r="GP33" i="1"/>
  <c r="GP34" i="1"/>
  <c r="GP35" i="1"/>
  <c r="GP36" i="1"/>
  <c r="GP37" i="1"/>
  <c r="GP38" i="1"/>
  <c r="GP39" i="1"/>
  <c r="GP40" i="1"/>
  <c r="GP41" i="1"/>
  <c r="GP42" i="1"/>
  <c r="GP43" i="1"/>
  <c r="GP44" i="1"/>
  <c r="GP45" i="1"/>
  <c r="GP46" i="1"/>
  <c r="GP47" i="1"/>
  <c r="GP48" i="1"/>
  <c r="GP49" i="1"/>
  <c r="GP50" i="1"/>
  <c r="GP51" i="1"/>
  <c r="GP52" i="1"/>
  <c r="GP53" i="1"/>
  <c r="GP54" i="1"/>
  <c r="GP55" i="1"/>
  <c r="GP56" i="1"/>
  <c r="GP57" i="1"/>
  <c r="GP58" i="1"/>
  <c r="GP59" i="1"/>
  <c r="GP60" i="1"/>
  <c r="GP61" i="1"/>
  <c r="GP62" i="1"/>
  <c r="GP63" i="1"/>
  <c r="GP64" i="1"/>
  <c r="GP65" i="1"/>
  <c r="GP66" i="1"/>
  <c r="GP67" i="1"/>
  <c r="GP68" i="1"/>
  <c r="GP69" i="1"/>
  <c r="GP70" i="1"/>
  <c r="GP71" i="1"/>
  <c r="GP72" i="1"/>
  <c r="GP73" i="1"/>
  <c r="GP74" i="1"/>
  <c r="GP75" i="1"/>
  <c r="GP76" i="1"/>
  <c r="GP77" i="1"/>
  <c r="GP78" i="1"/>
  <c r="GP79" i="1"/>
  <c r="GP80" i="1"/>
  <c r="GP81" i="1"/>
  <c r="GP82" i="1"/>
  <c r="GP83" i="1"/>
  <c r="GP84" i="1"/>
  <c r="GP85" i="1"/>
  <c r="GP86" i="1"/>
  <c r="GP5" i="1"/>
  <c r="GK6" i="1"/>
  <c r="GK22" i="1"/>
  <c r="GK23" i="1"/>
  <c r="GK24" i="1"/>
  <c r="GK25" i="1"/>
  <c r="GK26" i="1"/>
  <c r="GK27" i="1"/>
  <c r="GK28" i="1"/>
  <c r="GK29" i="1"/>
  <c r="GK30" i="1"/>
  <c r="GK31" i="1"/>
  <c r="GK32" i="1"/>
  <c r="GK33" i="1"/>
  <c r="GK34" i="1"/>
  <c r="GK35" i="1"/>
  <c r="GK36" i="1"/>
  <c r="GK37" i="1"/>
  <c r="GK38" i="1"/>
  <c r="GK39" i="1"/>
  <c r="GK40" i="1"/>
  <c r="GK41" i="1"/>
  <c r="GK42" i="1"/>
  <c r="GK43" i="1"/>
  <c r="GK44" i="1"/>
  <c r="GK45" i="1"/>
  <c r="GK46" i="1"/>
  <c r="GK47" i="1"/>
  <c r="GK48" i="1"/>
  <c r="GK49" i="1"/>
  <c r="GK50" i="1"/>
  <c r="GK51" i="1"/>
  <c r="GK52" i="1"/>
  <c r="GK53" i="1"/>
  <c r="GK54" i="1"/>
  <c r="GK55" i="1"/>
  <c r="GK56" i="1"/>
  <c r="GK57" i="1"/>
  <c r="GK58" i="1"/>
  <c r="GK59" i="1"/>
  <c r="GK60" i="1"/>
  <c r="GK61" i="1"/>
  <c r="GK62" i="1"/>
  <c r="GK63" i="1"/>
  <c r="GK64" i="1"/>
  <c r="GK65" i="1"/>
  <c r="GK66" i="1"/>
  <c r="GK67" i="1"/>
  <c r="GK68" i="1"/>
  <c r="GK69" i="1"/>
  <c r="GK70" i="1"/>
  <c r="GK71" i="1"/>
  <c r="GK72" i="1"/>
  <c r="GK73" i="1"/>
  <c r="GK74" i="1"/>
  <c r="GK75" i="1"/>
  <c r="GK76" i="1"/>
  <c r="GK77" i="1"/>
  <c r="GK78" i="1"/>
  <c r="GK79" i="1"/>
  <c r="GK80" i="1"/>
  <c r="GK81" i="1"/>
  <c r="GK82" i="1"/>
  <c r="GK83" i="1"/>
  <c r="GK84" i="1"/>
  <c r="GK85" i="1"/>
  <c r="GK86" i="1"/>
  <c r="GK5" i="1"/>
  <c r="GF6" i="1"/>
  <c r="GF7" i="1"/>
  <c r="GF20" i="1"/>
  <c r="GF21" i="1"/>
  <c r="GF22" i="1"/>
  <c r="GF23" i="1"/>
  <c r="GF24" i="1"/>
  <c r="GF25" i="1"/>
  <c r="GF26" i="1"/>
  <c r="GF27" i="1"/>
  <c r="GF28" i="1"/>
  <c r="GF29" i="1"/>
  <c r="GF30" i="1"/>
  <c r="GF31" i="1"/>
  <c r="GF32" i="1"/>
  <c r="GF33" i="1"/>
  <c r="GF34" i="1"/>
  <c r="GF35" i="1"/>
  <c r="GF36" i="1"/>
  <c r="GF37" i="1"/>
  <c r="GF38" i="1"/>
  <c r="GF39" i="1"/>
  <c r="GF40" i="1"/>
  <c r="GF41" i="1"/>
  <c r="GF42" i="1"/>
  <c r="GF43" i="1"/>
  <c r="GF44" i="1"/>
  <c r="GF45" i="1"/>
  <c r="GF46" i="1"/>
  <c r="GF47" i="1"/>
  <c r="GF48" i="1"/>
  <c r="GF49" i="1"/>
  <c r="GF50" i="1"/>
  <c r="GF51" i="1"/>
  <c r="GF52" i="1"/>
  <c r="GF53" i="1"/>
  <c r="GF54" i="1"/>
  <c r="GF55" i="1"/>
  <c r="GF56" i="1"/>
  <c r="GF57" i="1"/>
  <c r="GF58" i="1"/>
  <c r="GF59" i="1"/>
  <c r="GF60" i="1"/>
  <c r="GF61" i="1"/>
  <c r="GF62" i="1"/>
  <c r="GF63" i="1"/>
  <c r="GF64" i="1"/>
  <c r="GF65" i="1"/>
  <c r="GF66" i="1"/>
  <c r="GF67" i="1"/>
  <c r="GF68" i="1"/>
  <c r="GF69" i="1"/>
  <c r="GF70" i="1"/>
  <c r="GF71" i="1"/>
  <c r="GF72" i="1"/>
  <c r="GF73" i="1"/>
  <c r="GF74" i="1"/>
  <c r="GF75" i="1"/>
  <c r="GF76" i="1"/>
  <c r="GF77" i="1"/>
  <c r="GF78" i="1"/>
  <c r="GF79" i="1"/>
  <c r="GF80" i="1"/>
  <c r="GF81" i="1"/>
  <c r="GF82" i="1"/>
  <c r="GF83" i="1"/>
  <c r="GF84" i="1"/>
  <c r="GF85" i="1"/>
  <c r="GF86" i="1"/>
  <c r="GF5" i="1"/>
  <c r="GA6" i="1"/>
  <c r="GA7" i="1"/>
  <c r="GA22" i="1"/>
  <c r="GA23" i="1"/>
  <c r="GA24" i="1"/>
  <c r="GA25" i="1"/>
  <c r="GA26" i="1"/>
  <c r="GA27" i="1"/>
  <c r="GA28" i="1"/>
  <c r="GA29" i="1"/>
  <c r="GA30" i="1"/>
  <c r="GA31" i="1"/>
  <c r="GA32" i="1"/>
  <c r="GA33" i="1"/>
  <c r="GA34" i="1"/>
  <c r="GA35" i="1"/>
  <c r="GA36" i="1"/>
  <c r="GA37" i="1"/>
  <c r="GA38" i="1"/>
  <c r="GA39" i="1"/>
  <c r="GA40" i="1"/>
  <c r="GA41" i="1"/>
  <c r="GA42" i="1"/>
  <c r="GA43" i="1"/>
  <c r="GA44" i="1"/>
  <c r="GA45" i="1"/>
  <c r="GA46" i="1"/>
  <c r="GA47" i="1"/>
  <c r="GA48" i="1"/>
  <c r="GA49" i="1"/>
  <c r="GA50" i="1"/>
  <c r="GA51" i="1"/>
  <c r="GA52" i="1"/>
  <c r="GA53" i="1"/>
  <c r="GA54" i="1"/>
  <c r="GA55" i="1"/>
  <c r="GA56" i="1"/>
  <c r="GA57" i="1"/>
  <c r="GA58" i="1"/>
  <c r="GA59" i="1"/>
  <c r="GA60" i="1"/>
  <c r="GA61" i="1"/>
  <c r="GA62" i="1"/>
  <c r="GA63" i="1"/>
  <c r="GA64" i="1"/>
  <c r="GA65" i="1"/>
  <c r="GA66" i="1"/>
  <c r="GA67" i="1"/>
  <c r="GA68" i="1"/>
  <c r="GA69" i="1"/>
  <c r="GA70" i="1"/>
  <c r="GA71" i="1"/>
  <c r="GA72" i="1"/>
  <c r="GA73" i="1"/>
  <c r="GA74" i="1"/>
  <c r="GA75" i="1"/>
  <c r="GA76" i="1"/>
  <c r="GA77" i="1"/>
  <c r="GA78" i="1"/>
  <c r="GA79" i="1"/>
  <c r="GA80" i="1"/>
  <c r="GA81" i="1"/>
  <c r="GA82" i="1"/>
  <c r="GA83" i="1"/>
  <c r="GA84" i="1"/>
  <c r="GA85" i="1"/>
  <c r="GA86" i="1"/>
  <c r="GA5" i="1"/>
  <c r="FV21" i="1"/>
  <c r="FV22" i="1"/>
  <c r="FV23" i="1"/>
  <c r="FV24" i="1"/>
  <c r="FV25" i="1"/>
  <c r="FV26" i="1"/>
  <c r="FV27" i="1"/>
  <c r="FV28" i="1"/>
  <c r="FV29" i="1"/>
  <c r="FV30" i="1"/>
  <c r="FV31" i="1"/>
  <c r="FV32" i="1"/>
  <c r="FV33" i="1"/>
  <c r="FV34" i="1"/>
  <c r="FV35" i="1"/>
  <c r="FV36" i="1"/>
  <c r="FV37" i="1"/>
  <c r="FV38" i="1"/>
  <c r="FV39" i="1"/>
  <c r="FV40" i="1"/>
  <c r="FV41" i="1"/>
  <c r="FV42" i="1"/>
  <c r="FV43" i="1"/>
  <c r="FV44" i="1"/>
  <c r="FV45" i="1"/>
  <c r="FV46" i="1"/>
  <c r="FV47" i="1"/>
  <c r="FV48" i="1"/>
  <c r="FV49" i="1"/>
  <c r="FV50" i="1"/>
  <c r="FV51" i="1"/>
  <c r="FV52" i="1"/>
  <c r="FV53" i="1"/>
  <c r="FV54" i="1"/>
  <c r="FV55" i="1"/>
  <c r="FV56" i="1"/>
  <c r="FV57" i="1"/>
  <c r="FV58" i="1"/>
  <c r="FV59" i="1"/>
  <c r="FV60" i="1"/>
  <c r="FV61" i="1"/>
  <c r="FV62" i="1"/>
  <c r="FV63" i="1"/>
  <c r="FV64" i="1"/>
  <c r="FV65" i="1"/>
  <c r="FV66" i="1"/>
  <c r="FV67" i="1"/>
  <c r="FV68" i="1"/>
  <c r="FV69" i="1"/>
  <c r="FV70" i="1"/>
  <c r="FV71" i="1"/>
  <c r="FV72" i="1"/>
  <c r="FV73" i="1"/>
  <c r="FV74" i="1"/>
  <c r="FV75" i="1"/>
  <c r="FV76" i="1"/>
  <c r="FV77" i="1"/>
  <c r="FV78" i="1"/>
  <c r="FV79" i="1"/>
  <c r="FV80" i="1"/>
  <c r="FV81" i="1"/>
  <c r="FV82" i="1"/>
  <c r="FV83" i="1"/>
  <c r="FV84" i="1"/>
  <c r="FV85" i="1"/>
  <c r="FV86" i="1"/>
  <c r="FV8" i="1"/>
  <c r="FQ6" i="1"/>
  <c r="FQ21" i="1"/>
  <c r="FQ22" i="1"/>
  <c r="FQ23" i="1"/>
  <c r="FQ24" i="1"/>
  <c r="FQ25" i="1"/>
  <c r="FQ26" i="1"/>
  <c r="FQ27" i="1"/>
  <c r="FQ28" i="1"/>
  <c r="FQ29" i="1"/>
  <c r="FQ30" i="1"/>
  <c r="FQ31" i="1"/>
  <c r="FQ32" i="1"/>
  <c r="FQ33" i="1"/>
  <c r="FQ34" i="1"/>
  <c r="FQ35" i="1"/>
  <c r="FQ36" i="1"/>
  <c r="FQ37" i="1"/>
  <c r="FQ38" i="1"/>
  <c r="FQ39" i="1"/>
  <c r="FQ40" i="1"/>
  <c r="FQ41" i="1"/>
  <c r="FQ42" i="1"/>
  <c r="FQ43" i="1"/>
  <c r="FQ44" i="1"/>
  <c r="FQ45" i="1"/>
  <c r="FQ46" i="1"/>
  <c r="FQ47" i="1"/>
  <c r="FQ48" i="1"/>
  <c r="FQ49" i="1"/>
  <c r="FQ50" i="1"/>
  <c r="FQ51" i="1"/>
  <c r="FQ52" i="1"/>
  <c r="FQ53" i="1"/>
  <c r="FQ54" i="1"/>
  <c r="FQ55" i="1"/>
  <c r="FQ56" i="1"/>
  <c r="FQ57" i="1"/>
  <c r="FQ58" i="1"/>
  <c r="FQ59" i="1"/>
  <c r="FQ60" i="1"/>
  <c r="FQ61" i="1"/>
  <c r="FQ62" i="1"/>
  <c r="FQ63" i="1"/>
  <c r="FQ64" i="1"/>
  <c r="FQ65" i="1"/>
  <c r="FQ66" i="1"/>
  <c r="FQ67" i="1"/>
  <c r="FQ68" i="1"/>
  <c r="FQ69" i="1"/>
  <c r="FQ70" i="1"/>
  <c r="FQ71" i="1"/>
  <c r="FQ72" i="1"/>
  <c r="FQ73" i="1"/>
  <c r="FQ74" i="1"/>
  <c r="FQ75" i="1"/>
  <c r="FQ76" i="1"/>
  <c r="FQ77" i="1"/>
  <c r="FQ78" i="1"/>
  <c r="FQ79" i="1"/>
  <c r="FQ80" i="1"/>
  <c r="FQ81" i="1"/>
  <c r="FQ82" i="1"/>
  <c r="FQ83" i="1"/>
  <c r="FQ84" i="1"/>
  <c r="FQ85" i="1"/>
  <c r="FQ86" i="1"/>
  <c r="FQ5" i="1"/>
  <c r="FL6" i="1"/>
  <c r="FL7" i="1"/>
  <c r="FL25" i="1"/>
  <c r="FL26" i="1"/>
  <c r="FL27" i="1"/>
  <c r="FL28" i="1"/>
  <c r="FL29" i="1"/>
  <c r="FL30" i="1"/>
  <c r="FL31" i="1"/>
  <c r="FL32" i="1"/>
  <c r="FL33" i="1"/>
  <c r="FL34" i="1"/>
  <c r="FL35" i="1"/>
  <c r="FL36" i="1"/>
  <c r="FL37" i="1"/>
  <c r="FL38" i="1"/>
  <c r="FL39" i="1"/>
  <c r="FL40" i="1"/>
  <c r="FL41" i="1"/>
  <c r="FL42" i="1"/>
  <c r="FL43" i="1"/>
  <c r="FL44" i="1"/>
  <c r="FL45" i="1"/>
  <c r="FL46" i="1"/>
  <c r="FL47" i="1"/>
  <c r="FL48" i="1"/>
  <c r="FL49" i="1"/>
  <c r="FL50" i="1"/>
  <c r="FL51" i="1"/>
  <c r="FL52" i="1"/>
  <c r="FL53" i="1"/>
  <c r="FL54" i="1"/>
  <c r="FL55" i="1"/>
  <c r="FL56" i="1"/>
  <c r="FL57" i="1"/>
  <c r="FL58" i="1"/>
  <c r="FL59" i="1"/>
  <c r="FL60" i="1"/>
  <c r="FL61" i="1"/>
  <c r="FL62" i="1"/>
  <c r="FL63" i="1"/>
  <c r="FL64" i="1"/>
  <c r="FL65" i="1"/>
  <c r="FL66" i="1"/>
  <c r="FL67" i="1"/>
  <c r="FL68" i="1"/>
  <c r="FL69" i="1"/>
  <c r="FL70" i="1"/>
  <c r="FL71" i="1"/>
  <c r="FL72" i="1"/>
  <c r="FL73" i="1"/>
  <c r="FL74" i="1"/>
  <c r="FL75" i="1"/>
  <c r="FL76" i="1"/>
  <c r="FL77" i="1"/>
  <c r="FL78" i="1"/>
  <c r="FL79" i="1"/>
  <c r="FL80" i="1"/>
  <c r="FL81" i="1"/>
  <c r="FL82" i="1"/>
  <c r="FL83" i="1"/>
  <c r="FL84" i="1"/>
  <c r="FL85" i="1"/>
  <c r="FG6" i="1"/>
  <c r="FG21" i="1"/>
  <c r="FG22" i="1"/>
  <c r="FG23" i="1"/>
  <c r="FG24" i="1"/>
  <c r="FG25" i="1"/>
  <c r="FG26" i="1"/>
  <c r="FG27" i="1"/>
  <c r="FG28" i="1"/>
  <c r="FG29" i="1"/>
  <c r="FG30" i="1"/>
  <c r="FG31" i="1"/>
  <c r="FG32" i="1"/>
  <c r="FG33" i="1"/>
  <c r="FG34" i="1"/>
  <c r="FG35" i="1"/>
  <c r="FG36" i="1"/>
  <c r="FG37" i="1"/>
  <c r="FG38" i="1"/>
  <c r="FG39" i="1"/>
  <c r="FG40" i="1"/>
  <c r="FG41" i="1"/>
  <c r="FG42" i="1"/>
  <c r="FG43" i="1"/>
  <c r="FG44" i="1"/>
  <c r="FG45" i="1"/>
  <c r="FG46" i="1"/>
  <c r="FG47" i="1"/>
  <c r="FG48" i="1"/>
  <c r="FG49" i="1"/>
  <c r="FG50" i="1"/>
  <c r="FG51" i="1"/>
  <c r="FG52" i="1"/>
  <c r="FG53" i="1"/>
  <c r="FG54" i="1"/>
  <c r="FG55" i="1"/>
  <c r="FG56" i="1"/>
  <c r="FG57" i="1"/>
  <c r="FG58" i="1"/>
  <c r="FG59" i="1"/>
  <c r="FG60" i="1"/>
  <c r="FG61" i="1"/>
  <c r="FG62" i="1"/>
  <c r="FG63" i="1"/>
  <c r="FG64" i="1"/>
  <c r="FG65" i="1"/>
  <c r="FG66" i="1"/>
  <c r="FG67" i="1"/>
  <c r="FG68" i="1"/>
  <c r="FG69" i="1"/>
  <c r="FG70" i="1"/>
  <c r="FG71" i="1"/>
  <c r="FG72" i="1"/>
  <c r="FG73" i="1"/>
  <c r="FG74" i="1"/>
  <c r="FG75" i="1"/>
  <c r="FG76" i="1"/>
  <c r="FG77" i="1"/>
  <c r="FG78" i="1"/>
  <c r="FG79" i="1"/>
  <c r="FG80" i="1"/>
  <c r="FG81" i="1"/>
  <c r="FG82" i="1"/>
  <c r="FG83" i="1"/>
  <c r="FG84" i="1"/>
  <c r="FG85" i="1"/>
  <c r="FG86" i="1"/>
  <c r="FG5" i="1"/>
  <c r="FB6" i="1"/>
  <c r="FB24" i="1"/>
  <c r="FB25" i="1"/>
  <c r="FB26" i="1"/>
  <c r="FB27" i="1"/>
  <c r="FB28" i="1"/>
  <c r="FB29" i="1"/>
  <c r="FB30" i="1"/>
  <c r="FB31" i="1"/>
  <c r="FB32" i="1"/>
  <c r="FB33" i="1"/>
  <c r="FB34" i="1"/>
  <c r="FB35" i="1"/>
  <c r="FB36" i="1"/>
  <c r="FB37" i="1"/>
  <c r="FB38" i="1"/>
  <c r="FB39" i="1"/>
  <c r="FB40" i="1"/>
  <c r="FB41" i="1"/>
  <c r="FB42" i="1"/>
  <c r="FB43" i="1"/>
  <c r="FB44" i="1"/>
  <c r="FB45" i="1"/>
  <c r="FB46" i="1"/>
  <c r="FB47" i="1"/>
  <c r="FB48" i="1"/>
  <c r="FB49" i="1"/>
  <c r="FB50" i="1"/>
  <c r="FB51" i="1"/>
  <c r="FB52" i="1"/>
  <c r="FB53" i="1"/>
  <c r="FB54" i="1"/>
  <c r="FB55" i="1"/>
  <c r="FB56" i="1"/>
  <c r="FB57" i="1"/>
  <c r="FB58" i="1"/>
  <c r="FB59" i="1"/>
  <c r="FB60" i="1"/>
  <c r="FB61" i="1"/>
  <c r="FB62" i="1"/>
  <c r="FB63" i="1"/>
  <c r="FB64" i="1"/>
  <c r="FB65" i="1"/>
  <c r="FB66" i="1"/>
  <c r="FB67" i="1"/>
  <c r="FB68" i="1"/>
  <c r="FB69" i="1"/>
  <c r="FB70" i="1"/>
  <c r="FB71" i="1"/>
  <c r="FB72" i="1"/>
  <c r="FB73" i="1"/>
  <c r="FB74" i="1"/>
  <c r="FB75" i="1"/>
  <c r="FB76" i="1"/>
  <c r="FB77" i="1"/>
  <c r="FB78" i="1"/>
  <c r="FB79" i="1"/>
  <c r="FB80" i="1"/>
  <c r="FB81" i="1"/>
  <c r="FB82" i="1"/>
  <c r="FB83" i="1"/>
  <c r="FB84" i="1"/>
  <c r="FB85" i="1"/>
  <c r="FB86" i="1"/>
  <c r="FB5" i="1"/>
  <c r="EW7" i="1"/>
  <c r="EW21" i="1"/>
  <c r="EW22" i="1"/>
  <c r="EW23" i="1"/>
  <c r="EW24" i="1"/>
  <c r="EW25" i="1"/>
  <c r="EW26" i="1"/>
  <c r="EW27" i="1"/>
  <c r="EW28" i="1"/>
  <c r="EW29" i="1"/>
  <c r="EW30" i="1"/>
  <c r="EW31" i="1"/>
  <c r="EW32" i="1"/>
  <c r="EW33" i="1"/>
  <c r="EW34" i="1"/>
  <c r="EW35" i="1"/>
  <c r="EW36" i="1"/>
  <c r="EW37" i="1"/>
  <c r="EW38" i="1"/>
  <c r="EW39" i="1"/>
  <c r="EW40" i="1"/>
  <c r="EW41" i="1"/>
  <c r="EW42" i="1"/>
  <c r="EW43" i="1"/>
  <c r="EW44" i="1"/>
  <c r="EW45" i="1"/>
  <c r="EW46" i="1"/>
  <c r="EW47" i="1"/>
  <c r="EW48" i="1"/>
  <c r="EW49" i="1"/>
  <c r="EW50" i="1"/>
  <c r="EW51" i="1"/>
  <c r="EW52" i="1"/>
  <c r="EW53" i="1"/>
  <c r="EW54" i="1"/>
  <c r="EW55" i="1"/>
  <c r="EW56" i="1"/>
  <c r="EW57" i="1"/>
  <c r="EW58" i="1"/>
  <c r="EW59" i="1"/>
  <c r="EW60" i="1"/>
  <c r="EW61" i="1"/>
  <c r="EW62" i="1"/>
  <c r="EW63" i="1"/>
  <c r="EW64" i="1"/>
  <c r="EW65" i="1"/>
  <c r="EW66" i="1"/>
  <c r="EW67" i="1"/>
  <c r="EW68" i="1"/>
  <c r="EW69" i="1"/>
  <c r="EW70" i="1"/>
  <c r="EW71" i="1"/>
  <c r="EW72" i="1"/>
  <c r="EW73" i="1"/>
  <c r="EW74" i="1"/>
  <c r="EW75" i="1"/>
  <c r="EW76" i="1"/>
  <c r="EW77" i="1"/>
  <c r="EW78" i="1"/>
  <c r="EW79" i="1"/>
  <c r="EW80" i="1"/>
  <c r="EW81" i="1"/>
  <c r="EW82" i="1"/>
  <c r="EW83" i="1"/>
  <c r="EW84" i="1"/>
  <c r="EW85" i="1"/>
  <c r="EW86" i="1"/>
  <c r="EW6" i="1"/>
  <c r="ER6" i="1"/>
  <c r="ER7" i="1"/>
  <c r="ER24" i="1"/>
  <c r="ER25" i="1"/>
  <c r="ER26" i="1"/>
  <c r="ER27" i="1"/>
  <c r="ER28" i="1"/>
  <c r="ER29" i="1"/>
  <c r="ER30" i="1"/>
  <c r="ER31" i="1"/>
  <c r="ER32" i="1"/>
  <c r="ER33" i="1"/>
  <c r="ER34" i="1"/>
  <c r="ER35" i="1"/>
  <c r="ER36" i="1"/>
  <c r="ER37" i="1"/>
  <c r="ER38" i="1"/>
  <c r="ER39" i="1"/>
  <c r="ER40" i="1"/>
  <c r="ER41" i="1"/>
  <c r="ER42" i="1"/>
  <c r="ER43" i="1"/>
  <c r="ER44" i="1"/>
  <c r="ER45" i="1"/>
  <c r="ER46" i="1"/>
  <c r="ER47" i="1"/>
  <c r="ER48" i="1"/>
  <c r="ER49" i="1"/>
  <c r="ER50" i="1"/>
  <c r="ER51" i="1"/>
  <c r="ER52" i="1"/>
  <c r="ER53" i="1"/>
  <c r="ER54" i="1"/>
  <c r="ER55" i="1"/>
  <c r="ER56" i="1"/>
  <c r="ER57" i="1"/>
  <c r="ER58" i="1"/>
  <c r="ER59" i="1"/>
  <c r="ER60" i="1"/>
  <c r="ER61" i="1"/>
  <c r="ER62" i="1"/>
  <c r="ER63" i="1"/>
  <c r="ER64" i="1"/>
  <c r="ER65" i="1"/>
  <c r="ER66" i="1"/>
  <c r="ER67" i="1"/>
  <c r="ER68" i="1"/>
  <c r="ER69" i="1"/>
  <c r="ER70" i="1"/>
  <c r="ER71" i="1"/>
  <c r="ER72" i="1"/>
  <c r="ER73" i="1"/>
  <c r="ER74" i="1"/>
  <c r="ER75" i="1"/>
  <c r="ER76" i="1"/>
  <c r="ER77" i="1"/>
  <c r="ER78" i="1"/>
  <c r="ER79" i="1"/>
  <c r="ER80" i="1"/>
  <c r="ER81" i="1"/>
  <c r="ER82" i="1"/>
  <c r="ER83" i="1"/>
  <c r="ER84" i="1"/>
  <c r="ER85" i="1"/>
  <c r="ER86" i="1"/>
  <c r="ER5" i="1"/>
  <c r="EM6" i="1"/>
  <c r="EM7" i="1"/>
  <c r="EM8" i="1"/>
  <c r="EM22" i="1"/>
  <c r="EM23" i="1"/>
  <c r="EM24" i="1"/>
  <c r="EM25" i="1"/>
  <c r="EM26" i="1"/>
  <c r="EM27" i="1"/>
  <c r="EM28" i="1"/>
  <c r="EM29" i="1"/>
  <c r="EM30" i="1"/>
  <c r="EM31" i="1"/>
  <c r="EM32" i="1"/>
  <c r="EM33" i="1"/>
  <c r="EM34" i="1"/>
  <c r="EM35" i="1"/>
  <c r="EM36" i="1"/>
  <c r="EM37" i="1"/>
  <c r="EM38" i="1"/>
  <c r="EM39" i="1"/>
  <c r="EM40" i="1"/>
  <c r="EM41" i="1"/>
  <c r="EM42" i="1"/>
  <c r="EM43" i="1"/>
  <c r="EM44" i="1"/>
  <c r="EM45" i="1"/>
  <c r="EM46" i="1"/>
  <c r="EM47" i="1"/>
  <c r="EM48" i="1"/>
  <c r="EM49" i="1"/>
  <c r="EM50" i="1"/>
  <c r="EM51" i="1"/>
  <c r="EM52" i="1"/>
  <c r="EM53" i="1"/>
  <c r="EM54" i="1"/>
  <c r="EM55" i="1"/>
  <c r="EM56" i="1"/>
  <c r="EM57" i="1"/>
  <c r="EM58" i="1"/>
  <c r="EM59" i="1"/>
  <c r="EM60" i="1"/>
  <c r="EM61" i="1"/>
  <c r="EM62" i="1"/>
  <c r="EM63" i="1"/>
  <c r="EM64" i="1"/>
  <c r="EM65" i="1"/>
  <c r="EM66" i="1"/>
  <c r="EM67" i="1"/>
  <c r="EM68" i="1"/>
  <c r="EM69" i="1"/>
  <c r="EM70" i="1"/>
  <c r="EM71" i="1"/>
  <c r="EM72" i="1"/>
  <c r="EM73" i="1"/>
  <c r="EM74" i="1"/>
  <c r="EM75" i="1"/>
  <c r="EM76" i="1"/>
  <c r="EM77" i="1"/>
  <c r="EM78" i="1"/>
  <c r="EM79" i="1"/>
  <c r="EM80" i="1"/>
  <c r="EM81" i="1"/>
  <c r="EM82" i="1"/>
  <c r="EM83" i="1"/>
  <c r="EM84" i="1"/>
  <c r="EM85" i="1"/>
  <c r="EM86" i="1"/>
  <c r="EM5" i="1"/>
  <c r="EH86" i="1"/>
  <c r="EH6" i="1"/>
  <c r="EH22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EH57" i="1"/>
  <c r="EH58" i="1"/>
  <c r="EH59" i="1"/>
  <c r="EH60" i="1"/>
  <c r="EH61" i="1"/>
  <c r="EH62" i="1"/>
  <c r="EH63" i="1"/>
  <c r="EH64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8" i="1"/>
  <c r="EH79" i="1"/>
  <c r="EH80" i="1"/>
  <c r="EH81" i="1"/>
  <c r="EH82" i="1"/>
  <c r="EH83" i="1"/>
  <c r="EH84" i="1"/>
  <c r="EH85" i="1"/>
  <c r="EH5" i="1"/>
  <c r="EC6" i="1"/>
  <c r="EC21" i="1"/>
  <c r="EC22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5" i="1"/>
  <c r="DX6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5" i="1"/>
  <c r="DS6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5" i="1"/>
  <c r="DN6" i="1"/>
  <c r="DN7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5" i="1"/>
  <c r="DI6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5" i="1"/>
  <c r="DD6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5" i="1"/>
  <c r="CY6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5" i="1"/>
  <c r="CT6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5" i="1"/>
  <c r="CO6" i="1"/>
  <c r="CO7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5" i="1"/>
  <c r="CJ6" i="1"/>
  <c r="CJ7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5" i="1"/>
  <c r="CE6" i="1"/>
  <c r="CE7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5" i="1"/>
  <c r="BZ6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5" i="1"/>
  <c r="BU6" i="1"/>
  <c r="BU7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5" i="1"/>
  <c r="BP6" i="1"/>
  <c r="BP7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5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5" i="1"/>
  <c r="BF6" i="1"/>
  <c r="BF7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5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31" i="1"/>
  <c r="AV7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6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6" i="1"/>
  <c r="AL1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5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5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5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5" i="1"/>
  <c r="M6" i="1"/>
  <c r="M7" i="1"/>
  <c r="M8" i="1"/>
  <c r="M9" i="1"/>
  <c r="M10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5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31" i="1"/>
</calcChain>
</file>

<file path=xl/sharedStrings.xml><?xml version="1.0" encoding="utf-8"?>
<sst xmlns="http://schemas.openxmlformats.org/spreadsheetml/2006/main" count="207" uniqueCount="57">
  <si>
    <t>annual % change</t>
  </si>
  <si>
    <t>AL: const prison pop net</t>
  </si>
  <si>
    <t>const prison pop / general pop</t>
  </si>
  <si>
    <t>AK: const prison pop net</t>
  </si>
  <si>
    <t>census general population</t>
  </si>
  <si>
    <t>AZ: const prison pop net</t>
  </si>
  <si>
    <t>GA: const prison pop net</t>
  </si>
  <si>
    <t>FL: const prison pop net</t>
  </si>
  <si>
    <t>AR: const prison pop net</t>
  </si>
  <si>
    <t>CA: const prison pop net</t>
  </si>
  <si>
    <t>CO: const  prison pop net</t>
  </si>
  <si>
    <t>CT: const prison pop net</t>
  </si>
  <si>
    <t>DE: const prison pop net</t>
  </si>
  <si>
    <t>HI: const prison pop net</t>
  </si>
  <si>
    <t>ID: const prison pop net</t>
  </si>
  <si>
    <t>IL: const prison pop net</t>
  </si>
  <si>
    <t>IN: const prison pop net</t>
  </si>
  <si>
    <t>IA: const prison pop net</t>
  </si>
  <si>
    <t>KS: const prison pop net</t>
  </si>
  <si>
    <t>KY: const prison pop net</t>
  </si>
  <si>
    <t>LA: const prison pop net</t>
  </si>
  <si>
    <t>ME: const prison pop net</t>
  </si>
  <si>
    <t>MD: const prison pop net</t>
  </si>
  <si>
    <t>MA: const prison pop net</t>
  </si>
  <si>
    <t>MI: const prison pop net</t>
  </si>
  <si>
    <t>MN: const prison pop net</t>
  </si>
  <si>
    <t>MS: const prison pop net</t>
  </si>
  <si>
    <t>MO: const prison pop net</t>
  </si>
  <si>
    <t>MT: const prison pop net</t>
  </si>
  <si>
    <t>NE: const prison pop net</t>
  </si>
  <si>
    <t>NV: const prison pop net</t>
  </si>
  <si>
    <t>NH: const prison pop net</t>
  </si>
  <si>
    <t>NJ: const prison pop net</t>
  </si>
  <si>
    <t>NM: const prison pop net</t>
  </si>
  <si>
    <t>NY: const prison pop net</t>
  </si>
  <si>
    <t>NC: const prison pop net</t>
  </si>
  <si>
    <t>ND: const prison pop net</t>
  </si>
  <si>
    <t>OH: const prison pop net</t>
  </si>
  <si>
    <t>OK: const prison pop net</t>
  </si>
  <si>
    <t>OR: const prison pop net</t>
  </si>
  <si>
    <t>PA: const prison pop net</t>
  </si>
  <si>
    <t>RI: const prison pop net</t>
  </si>
  <si>
    <t>SC: const prison pop net</t>
  </si>
  <si>
    <t>SD: const prison pop net</t>
  </si>
  <si>
    <t>TN: const prison pop net</t>
  </si>
  <si>
    <t>TX: const prison pop net</t>
  </si>
  <si>
    <t>UT: const prison pop net</t>
  </si>
  <si>
    <t>VT: const prison pop</t>
  </si>
  <si>
    <t>VA: const prison pop</t>
  </si>
  <si>
    <t>WA: const prison pop net</t>
  </si>
  <si>
    <t>WV: const prison pop net</t>
  </si>
  <si>
    <t>WI: const prison pop net</t>
  </si>
  <si>
    <t>WY: const prison pop net</t>
  </si>
  <si>
    <t>averages (from 1940)</t>
  </si>
  <si>
    <t>DC: const prison pop net</t>
  </si>
  <si>
    <t>Fed: const prison pop net</t>
  </si>
  <si>
    <t>(const prison pop / general pop) *100000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</si>
</sst>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name val="Verdana"/>
    </font>
    <font>
      <sz val="12"/>
      <color theme="1"/>
      <name val="Calibri"/>
      <family val="2"/>
      <scheme val="minor"/>
    </font>
    <font>
      <sz val="10"/>
      <color rgb="FF00000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8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Font="1" applyFill="1"/>
    <xf numFmtId="1" fontId="2" fillId="0" borderId="0" xfId="0" applyNumberFormat="1" applyFont="1"/>
    <xf numFmtId="0" fontId="0" fillId="0" borderId="0" xfId="0" applyFill="1"/>
    <xf numFmtId="9" fontId="0" fillId="0" borderId="0" xfId="0" applyNumberFormat="1" applyFont="1"/>
    <xf numFmtId="10" fontId="0" fillId="0" borderId="0" xfId="0" applyNumberFormat="1"/>
    <xf numFmtId="0" fontId="0" fillId="0" borderId="0" xfId="0" applyFont="1" applyAlignment="1">
      <alignment horizontal="center" wrapText="1"/>
    </xf>
    <xf numFmtId="10" fontId="0" fillId="0" borderId="0" xfId="0" applyNumberFormat="1" applyFont="1" applyAlignment="1">
      <alignment horizontal="center" wrapText="1"/>
    </xf>
    <xf numFmtId="10" fontId="0" fillId="0" borderId="0" xfId="0" applyNumberFormat="1" applyFont="1"/>
    <xf numFmtId="10" fontId="2" fillId="0" borderId="0" xfId="0" applyNumberFormat="1" applyFont="1"/>
    <xf numFmtId="0" fontId="1" fillId="0" borderId="0" xfId="205"/>
    <xf numFmtId="0" fontId="1" fillId="0" borderId="0" xfId="205" applyFont="1" applyAlignment="1">
      <alignment horizontal="center" wrapText="1"/>
    </xf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1" xfId="0" applyBorder="1"/>
    <xf numFmtId="1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Font="1" applyBorder="1"/>
    <xf numFmtId="1" fontId="2" fillId="0" borderId="1" xfId="0" applyNumberFormat="1" applyFont="1" applyBorder="1"/>
    <xf numFmtId="10" fontId="2" fillId="0" borderId="1" xfId="0" applyNumberFormat="1" applyFont="1" applyBorder="1"/>
    <xf numFmtId="0" fontId="2" fillId="0" borderId="1" xfId="0" applyFont="1" applyBorder="1"/>
    <xf numFmtId="1" fontId="0" fillId="0" borderId="1" xfId="0" applyNumberFormat="1" applyBorder="1"/>
    <xf numFmtId="10" fontId="0" fillId="0" borderId="1" xfId="0" applyNumberFormat="1" applyBorder="1"/>
    <xf numFmtId="2" fontId="0" fillId="0" borderId="0" xfId="0" applyNumberFormat="1"/>
    <xf numFmtId="2" fontId="0" fillId="0" borderId="0" xfId="0" applyNumberFormat="1" applyFont="1"/>
    <xf numFmtId="2" fontId="0" fillId="0" borderId="1" xfId="0" applyNumberFormat="1" applyFont="1" applyBorder="1"/>
    <xf numFmtId="2" fontId="2" fillId="0" borderId="0" xfId="0" applyNumberFormat="1" applyFont="1"/>
    <xf numFmtId="10" fontId="0" fillId="0" borderId="0" xfId="0" applyNumberFormat="1" applyAlignment="1">
      <alignment horizontal="center" wrapText="1"/>
    </xf>
  </cellXfs>
  <cellStyles count="18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Normal" xfId="0" builtinId="0"/>
    <cellStyle name="Normal 2" xfId="20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Z89"/>
  <sheetViews>
    <sheetView tabSelected="1" workbookViewId="0">
      <pane xSplit="5620" ySplit="2080" topLeftCell="CV21" activePane="bottomRight"/>
      <selection activeCell="G98" sqref="G98"/>
      <selection pane="topRight" activeCell="HV3" sqref="HV3"/>
      <selection pane="bottomLeft" activeCell="B86" sqref="B86"/>
      <selection pane="bottomRight" activeCell="IP87" sqref="IP87"/>
    </sheetView>
  </sheetViews>
  <sheetFormatPr baseColWidth="10" defaultRowHeight="13" x14ac:dyDescent="0"/>
  <cols>
    <col min="3" max="3" width="10.7109375" style="8"/>
    <col min="4" max="4" width="13.140625" style="8" bestFit="1" customWidth="1"/>
    <col min="5" max="6" width="10.7109375" style="8"/>
    <col min="139" max="139" width="13.140625" bestFit="1" customWidth="1"/>
  </cols>
  <sheetData>
    <row r="3" spans="1:260" s="9" customFormat="1" ht="52">
      <c r="B3" s="9" t="s">
        <v>1</v>
      </c>
      <c r="C3" s="10" t="s">
        <v>0</v>
      </c>
      <c r="D3" s="10" t="s">
        <v>4</v>
      </c>
      <c r="E3" s="10" t="s">
        <v>56</v>
      </c>
      <c r="F3" s="10"/>
      <c r="G3" s="9" t="s">
        <v>3</v>
      </c>
      <c r="H3" s="9" t="s">
        <v>0</v>
      </c>
      <c r="I3" s="10" t="s">
        <v>4</v>
      </c>
      <c r="J3" s="10" t="s">
        <v>56</v>
      </c>
      <c r="K3" s="10"/>
      <c r="L3" s="9" t="s">
        <v>5</v>
      </c>
      <c r="M3" s="9" t="s">
        <v>0</v>
      </c>
      <c r="N3" s="10" t="s">
        <v>4</v>
      </c>
      <c r="O3" s="10" t="s">
        <v>56</v>
      </c>
      <c r="Q3" s="9" t="s">
        <v>8</v>
      </c>
      <c r="R3" s="9" t="s">
        <v>0</v>
      </c>
      <c r="S3" s="10" t="s">
        <v>4</v>
      </c>
      <c r="T3" s="10" t="s">
        <v>56</v>
      </c>
      <c r="V3" s="9" t="s">
        <v>9</v>
      </c>
      <c r="W3" s="9" t="s">
        <v>0</v>
      </c>
      <c r="X3" s="10" t="s">
        <v>4</v>
      </c>
      <c r="Y3" s="10" t="s">
        <v>56</v>
      </c>
      <c r="AA3" s="9" t="s">
        <v>10</v>
      </c>
      <c r="AB3" s="9" t="s">
        <v>0</v>
      </c>
      <c r="AC3" s="10" t="s">
        <v>4</v>
      </c>
      <c r="AD3" s="10" t="s">
        <v>56</v>
      </c>
      <c r="AF3" s="9" t="s">
        <v>11</v>
      </c>
      <c r="AG3" s="9" t="s">
        <v>0</v>
      </c>
      <c r="AH3" s="10" t="s">
        <v>4</v>
      </c>
      <c r="AI3" s="10" t="s">
        <v>56</v>
      </c>
      <c r="AK3" s="9" t="s">
        <v>12</v>
      </c>
      <c r="AL3" s="9" t="s">
        <v>0</v>
      </c>
      <c r="AM3" s="10" t="s">
        <v>4</v>
      </c>
      <c r="AN3" s="10" t="s">
        <v>56</v>
      </c>
      <c r="AP3" s="9" t="s">
        <v>7</v>
      </c>
      <c r="AQ3" s="9" t="s">
        <v>0</v>
      </c>
      <c r="AR3" s="10" t="s">
        <v>4</v>
      </c>
      <c r="AS3" s="10" t="s">
        <v>56</v>
      </c>
      <c r="AU3" s="9" t="s">
        <v>6</v>
      </c>
      <c r="AV3" s="9" t="s">
        <v>0</v>
      </c>
      <c r="AW3" s="10" t="s">
        <v>4</v>
      </c>
      <c r="AX3" s="10" t="s">
        <v>56</v>
      </c>
      <c r="AZ3" s="9" t="s">
        <v>13</v>
      </c>
      <c r="BA3" s="9" t="s">
        <v>0</v>
      </c>
      <c r="BB3" s="10" t="s">
        <v>4</v>
      </c>
      <c r="BC3" s="10" t="s">
        <v>56</v>
      </c>
      <c r="BE3" s="9" t="s">
        <v>14</v>
      </c>
      <c r="BF3" s="9" t="s">
        <v>0</v>
      </c>
      <c r="BG3" s="10" t="s">
        <v>4</v>
      </c>
      <c r="BH3" s="10" t="s">
        <v>56</v>
      </c>
      <c r="BJ3" s="9" t="s">
        <v>15</v>
      </c>
      <c r="BK3" s="9" t="s">
        <v>0</v>
      </c>
      <c r="BL3" s="10" t="s">
        <v>4</v>
      </c>
      <c r="BM3" s="10" t="s">
        <v>56</v>
      </c>
      <c r="BO3" s="9" t="s">
        <v>16</v>
      </c>
      <c r="BP3" s="9" t="s">
        <v>0</v>
      </c>
      <c r="BQ3" s="10" t="s">
        <v>4</v>
      </c>
      <c r="BR3" s="10" t="s">
        <v>56</v>
      </c>
      <c r="BT3" s="9" t="s">
        <v>17</v>
      </c>
      <c r="BU3" s="9" t="s">
        <v>0</v>
      </c>
      <c r="BV3" s="10" t="s">
        <v>4</v>
      </c>
      <c r="BW3" s="10" t="s">
        <v>56</v>
      </c>
      <c r="BY3" s="9" t="s">
        <v>18</v>
      </c>
      <c r="BZ3" s="9" t="s">
        <v>0</v>
      </c>
      <c r="CA3" s="10" t="s">
        <v>4</v>
      </c>
      <c r="CB3" s="10" t="s">
        <v>56</v>
      </c>
      <c r="CD3" s="9" t="s">
        <v>19</v>
      </c>
      <c r="CE3" s="9" t="s">
        <v>0</v>
      </c>
      <c r="CF3" s="10" t="s">
        <v>4</v>
      </c>
      <c r="CG3" s="10" t="s">
        <v>56</v>
      </c>
      <c r="CI3" s="9" t="s">
        <v>20</v>
      </c>
      <c r="CJ3" s="9" t="s">
        <v>0</v>
      </c>
      <c r="CK3" s="10" t="s">
        <v>4</v>
      </c>
      <c r="CL3" s="10" t="s">
        <v>56</v>
      </c>
      <c r="CN3" s="9" t="s">
        <v>21</v>
      </c>
      <c r="CO3" s="9" t="s">
        <v>0</v>
      </c>
      <c r="CP3" s="10" t="s">
        <v>4</v>
      </c>
      <c r="CQ3" s="10" t="s">
        <v>56</v>
      </c>
      <c r="CS3" s="9" t="s">
        <v>22</v>
      </c>
      <c r="CT3" s="9" t="s">
        <v>0</v>
      </c>
      <c r="CU3" s="10" t="s">
        <v>4</v>
      </c>
      <c r="CV3" s="10" t="s">
        <v>56</v>
      </c>
      <c r="CX3" s="9" t="s">
        <v>23</v>
      </c>
      <c r="CY3" s="9" t="s">
        <v>0</v>
      </c>
      <c r="CZ3" s="10" t="s">
        <v>4</v>
      </c>
      <c r="DA3" s="31" t="s">
        <v>56</v>
      </c>
      <c r="DC3" s="9" t="s">
        <v>24</v>
      </c>
      <c r="DD3" s="9" t="s">
        <v>0</v>
      </c>
      <c r="DE3" s="10" t="s">
        <v>4</v>
      </c>
      <c r="DF3" s="31" t="s">
        <v>56</v>
      </c>
      <c r="DH3" s="9" t="s">
        <v>25</v>
      </c>
      <c r="DI3" s="9" t="s">
        <v>0</v>
      </c>
      <c r="DJ3" s="10" t="s">
        <v>4</v>
      </c>
      <c r="DK3" s="31" t="s">
        <v>56</v>
      </c>
      <c r="DM3" s="9" t="s">
        <v>26</v>
      </c>
      <c r="DN3" s="9" t="s">
        <v>0</v>
      </c>
      <c r="DO3" s="10" t="s">
        <v>4</v>
      </c>
      <c r="DP3" s="31" t="s">
        <v>56</v>
      </c>
      <c r="DR3" s="9" t="s">
        <v>27</v>
      </c>
      <c r="DS3" s="9" t="s">
        <v>0</v>
      </c>
      <c r="DT3" s="10" t="s">
        <v>4</v>
      </c>
      <c r="DU3" s="31" t="s">
        <v>56</v>
      </c>
      <c r="DW3" s="9" t="s">
        <v>28</v>
      </c>
      <c r="DX3" s="9" t="s">
        <v>0</v>
      </c>
      <c r="DY3" s="10" t="s">
        <v>4</v>
      </c>
      <c r="DZ3" s="31" t="s">
        <v>56</v>
      </c>
      <c r="EB3" s="9" t="s">
        <v>29</v>
      </c>
      <c r="EC3" s="9" t="s">
        <v>0</v>
      </c>
      <c r="ED3" s="10" t="s">
        <v>4</v>
      </c>
      <c r="EE3" s="31" t="s">
        <v>56</v>
      </c>
      <c r="EG3" s="9" t="s">
        <v>30</v>
      </c>
      <c r="EH3" s="9" t="s">
        <v>0</v>
      </c>
      <c r="EI3" s="10" t="s">
        <v>4</v>
      </c>
      <c r="EJ3" s="31" t="s">
        <v>56</v>
      </c>
      <c r="EL3" s="9" t="s">
        <v>31</v>
      </c>
      <c r="EM3" s="9" t="s">
        <v>0</v>
      </c>
      <c r="EN3" s="10" t="s">
        <v>4</v>
      </c>
      <c r="EO3" s="31" t="s">
        <v>56</v>
      </c>
      <c r="EQ3" s="9" t="s">
        <v>32</v>
      </c>
      <c r="ER3" s="9" t="s">
        <v>0</v>
      </c>
      <c r="ES3" s="10" t="s">
        <v>4</v>
      </c>
      <c r="ET3" s="31" t="s">
        <v>56</v>
      </c>
      <c r="EV3" s="9" t="s">
        <v>33</v>
      </c>
      <c r="EW3" s="9" t="s">
        <v>0</v>
      </c>
      <c r="EX3" s="10" t="s">
        <v>4</v>
      </c>
      <c r="EY3" s="31" t="s">
        <v>56</v>
      </c>
      <c r="FA3" s="9" t="s">
        <v>34</v>
      </c>
      <c r="FB3" s="9" t="s">
        <v>0</v>
      </c>
      <c r="FC3" s="10" t="s">
        <v>4</v>
      </c>
      <c r="FD3" s="31" t="s">
        <v>56</v>
      </c>
      <c r="FF3" s="9" t="s">
        <v>35</v>
      </c>
      <c r="FG3" s="9" t="s">
        <v>0</v>
      </c>
      <c r="FH3" s="10" t="s">
        <v>4</v>
      </c>
      <c r="FI3" s="31" t="s">
        <v>56</v>
      </c>
      <c r="FK3" s="9" t="s">
        <v>36</v>
      </c>
      <c r="FL3" s="9" t="s">
        <v>0</v>
      </c>
      <c r="FM3" s="10" t="s">
        <v>4</v>
      </c>
      <c r="FN3" s="31" t="s">
        <v>56</v>
      </c>
      <c r="FP3" s="9" t="s">
        <v>37</v>
      </c>
      <c r="FQ3" s="9" t="s">
        <v>0</v>
      </c>
      <c r="FR3" s="10" t="s">
        <v>4</v>
      </c>
      <c r="FS3" s="31" t="s">
        <v>56</v>
      </c>
      <c r="FU3" s="9" t="s">
        <v>38</v>
      </c>
      <c r="FV3" s="9" t="s">
        <v>0</v>
      </c>
      <c r="FW3" s="10" t="s">
        <v>4</v>
      </c>
      <c r="FX3" s="31" t="s">
        <v>56</v>
      </c>
      <c r="FZ3" s="9" t="s">
        <v>39</v>
      </c>
      <c r="GA3" s="9" t="s">
        <v>0</v>
      </c>
      <c r="GB3" s="10" t="s">
        <v>4</v>
      </c>
      <c r="GC3" s="31" t="s">
        <v>56</v>
      </c>
      <c r="GE3" s="9" t="s">
        <v>40</v>
      </c>
      <c r="GF3" s="9" t="s">
        <v>0</v>
      </c>
      <c r="GG3" s="10" t="s">
        <v>4</v>
      </c>
      <c r="GH3" s="31" t="s">
        <v>56</v>
      </c>
      <c r="GJ3" s="9" t="s">
        <v>41</v>
      </c>
      <c r="GK3" s="9" t="s">
        <v>0</v>
      </c>
      <c r="GL3" s="10" t="s">
        <v>4</v>
      </c>
      <c r="GM3" s="31" t="s">
        <v>56</v>
      </c>
      <c r="GO3" s="9" t="s">
        <v>42</v>
      </c>
      <c r="GP3" s="9" t="s">
        <v>0</v>
      </c>
      <c r="GQ3" s="10" t="s">
        <v>4</v>
      </c>
      <c r="GR3" s="31" t="s">
        <v>56</v>
      </c>
      <c r="GT3" s="9" t="s">
        <v>43</v>
      </c>
      <c r="GU3" s="9" t="s">
        <v>0</v>
      </c>
      <c r="GV3" s="10" t="s">
        <v>4</v>
      </c>
      <c r="GW3" s="31" t="s">
        <v>56</v>
      </c>
      <c r="GY3" s="9" t="s">
        <v>44</v>
      </c>
      <c r="GZ3" s="9" t="s">
        <v>0</v>
      </c>
      <c r="HA3" s="10" t="s">
        <v>4</v>
      </c>
      <c r="HB3" s="31" t="s">
        <v>56</v>
      </c>
      <c r="HD3" s="9" t="s">
        <v>45</v>
      </c>
      <c r="HE3" s="9" t="s">
        <v>0</v>
      </c>
      <c r="HF3" s="10" t="s">
        <v>4</v>
      </c>
      <c r="HG3" s="31" t="s">
        <v>56</v>
      </c>
      <c r="HI3" s="9" t="s">
        <v>46</v>
      </c>
      <c r="HJ3" s="9" t="s">
        <v>0</v>
      </c>
      <c r="HK3" s="10" t="s">
        <v>4</v>
      </c>
      <c r="HL3" s="31" t="s">
        <v>56</v>
      </c>
      <c r="HN3" s="9" t="s">
        <v>47</v>
      </c>
      <c r="HO3" s="9" t="s">
        <v>0</v>
      </c>
      <c r="HP3" s="10" t="s">
        <v>4</v>
      </c>
      <c r="HQ3" s="31" t="s">
        <v>56</v>
      </c>
      <c r="HS3" s="9" t="s">
        <v>48</v>
      </c>
      <c r="HT3" s="9" t="s">
        <v>0</v>
      </c>
      <c r="HU3" s="10" t="s">
        <v>4</v>
      </c>
      <c r="HV3" s="31" t="s">
        <v>56</v>
      </c>
      <c r="HX3" s="9" t="s">
        <v>49</v>
      </c>
      <c r="HY3" s="9" t="s">
        <v>0</v>
      </c>
      <c r="HZ3" s="10" t="s">
        <v>4</v>
      </c>
      <c r="IA3" s="31" t="s">
        <v>56</v>
      </c>
      <c r="IC3" s="9" t="s">
        <v>50</v>
      </c>
      <c r="ID3" s="9" t="s">
        <v>0</v>
      </c>
      <c r="IE3" s="10" t="s">
        <v>4</v>
      </c>
      <c r="IF3" s="31" t="s">
        <v>56</v>
      </c>
      <c r="IH3" s="9" t="s">
        <v>51</v>
      </c>
      <c r="II3" s="9" t="s">
        <v>0</v>
      </c>
      <c r="IJ3" s="10" t="s">
        <v>4</v>
      </c>
      <c r="IK3" s="31" t="s">
        <v>56</v>
      </c>
      <c r="IM3" s="9" t="s">
        <v>52</v>
      </c>
      <c r="IN3" s="9" t="s">
        <v>0</v>
      </c>
      <c r="IO3" s="10" t="s">
        <v>4</v>
      </c>
      <c r="IP3" s="10" t="s">
        <v>2</v>
      </c>
      <c r="IR3" s="9" t="s">
        <v>54</v>
      </c>
      <c r="IS3" s="9" t="s">
        <v>0</v>
      </c>
      <c r="IT3" s="10" t="s">
        <v>4</v>
      </c>
      <c r="IU3" s="10" t="s">
        <v>2</v>
      </c>
      <c r="IW3" s="9" t="s">
        <v>55</v>
      </c>
      <c r="IX3" s="9" t="s">
        <v>0</v>
      </c>
      <c r="IY3" s="10"/>
      <c r="IZ3" s="10"/>
    </row>
    <row r="4" spans="1:260">
      <c r="A4">
        <v>1880</v>
      </c>
      <c r="B4" s="1">
        <v>387</v>
      </c>
      <c r="C4" s="11"/>
      <c r="D4" s="11"/>
      <c r="E4" s="11"/>
      <c r="F4" s="11"/>
      <c r="L4" s="1">
        <v>31</v>
      </c>
      <c r="M4" s="7"/>
      <c r="N4" s="7"/>
      <c r="O4" s="7"/>
      <c r="P4" s="7"/>
      <c r="Q4" s="1">
        <v>564</v>
      </c>
      <c r="R4" s="1"/>
      <c r="S4" s="1"/>
      <c r="T4" s="1"/>
      <c r="U4" s="1"/>
      <c r="V4" s="1">
        <v>1495</v>
      </c>
      <c r="W4" s="1"/>
      <c r="X4" s="1"/>
      <c r="Y4" s="1"/>
      <c r="Z4" s="1"/>
      <c r="AA4" s="5">
        <v>185</v>
      </c>
      <c r="AB4" s="5"/>
      <c r="AC4" s="5"/>
      <c r="AD4" s="5"/>
      <c r="AE4" s="5"/>
      <c r="AF4" s="2">
        <v>252</v>
      </c>
      <c r="AG4" s="2"/>
      <c r="AH4" s="2"/>
      <c r="AI4" s="2"/>
      <c r="AJ4" s="2"/>
      <c r="AK4" s="2"/>
      <c r="AL4" s="2"/>
      <c r="AM4" s="2"/>
      <c r="AN4" s="2"/>
      <c r="AO4" s="2"/>
      <c r="BE4" s="1">
        <v>22</v>
      </c>
      <c r="BF4" s="1"/>
      <c r="BG4" s="1"/>
      <c r="BH4" s="1"/>
      <c r="BI4" s="1"/>
      <c r="BJ4" s="1">
        <v>1838</v>
      </c>
      <c r="BK4" s="1"/>
      <c r="BL4" s="1"/>
      <c r="BM4" s="1"/>
      <c r="BN4" s="1"/>
      <c r="BO4" s="2">
        <v>1238</v>
      </c>
      <c r="BP4" s="2"/>
      <c r="BQ4" s="2"/>
      <c r="BR4" s="2"/>
      <c r="BS4" s="2"/>
      <c r="BT4" s="1">
        <v>546</v>
      </c>
      <c r="BU4" s="1"/>
      <c r="BV4" s="1"/>
      <c r="BW4" s="1"/>
      <c r="BX4" s="1"/>
      <c r="BY4" s="2">
        <v>687</v>
      </c>
      <c r="BZ4" s="2"/>
      <c r="CA4" s="2"/>
      <c r="CB4" s="2"/>
      <c r="CC4" s="2"/>
      <c r="CD4" s="2">
        <v>802</v>
      </c>
      <c r="CE4" s="2"/>
      <c r="CF4" s="2"/>
      <c r="CG4" s="2"/>
      <c r="CH4" s="2"/>
      <c r="CI4" s="1">
        <v>547</v>
      </c>
      <c r="CJ4" s="1"/>
      <c r="CK4" s="1"/>
      <c r="CL4" s="1"/>
      <c r="CM4" s="1"/>
      <c r="CN4" s="1">
        <v>213</v>
      </c>
      <c r="CO4" s="1"/>
      <c r="CP4" s="1"/>
      <c r="CQ4" s="1"/>
      <c r="CR4" s="1"/>
      <c r="CS4" s="1">
        <v>685</v>
      </c>
      <c r="CT4" s="1"/>
      <c r="CU4" s="1"/>
      <c r="CV4" s="1"/>
      <c r="CW4" s="1"/>
      <c r="CX4" s="1">
        <v>1085</v>
      </c>
      <c r="CY4" s="1"/>
      <c r="CZ4" s="1"/>
      <c r="DA4" s="1"/>
      <c r="DB4" s="1"/>
      <c r="DC4" s="2">
        <v>1183</v>
      </c>
      <c r="DD4" s="2"/>
      <c r="DE4" s="2"/>
      <c r="DF4" s="2"/>
      <c r="DG4" s="2"/>
      <c r="DH4" s="2">
        <v>248</v>
      </c>
      <c r="DI4" s="2"/>
      <c r="DJ4" s="2"/>
      <c r="DK4" s="2"/>
      <c r="DL4" s="2"/>
      <c r="DM4" s="2">
        <v>735</v>
      </c>
      <c r="DN4" s="2"/>
      <c r="DO4" s="2"/>
      <c r="DP4" s="2"/>
      <c r="DQ4" s="2"/>
      <c r="DR4" s="2">
        <v>1280</v>
      </c>
      <c r="DS4" s="2"/>
      <c r="DT4" s="2"/>
      <c r="DU4" s="2"/>
      <c r="DV4" s="2"/>
      <c r="DW4" s="2">
        <v>53</v>
      </c>
      <c r="DX4" s="2"/>
      <c r="DY4" s="2"/>
      <c r="DZ4" s="2"/>
      <c r="EA4" s="2"/>
      <c r="EB4" s="2">
        <v>256</v>
      </c>
      <c r="EC4" s="2"/>
      <c r="ED4" s="2"/>
      <c r="EE4" s="2"/>
      <c r="EF4" s="2"/>
      <c r="EG4" s="2">
        <v>150</v>
      </c>
      <c r="EH4" s="2"/>
      <c r="EI4" s="2"/>
      <c r="EJ4" s="2"/>
      <c r="EK4" s="2"/>
      <c r="EL4" s="2">
        <v>154</v>
      </c>
      <c r="EM4" s="2"/>
      <c r="EN4" s="2"/>
      <c r="EO4" s="2"/>
      <c r="EP4" s="2"/>
      <c r="EQ4" s="1">
        <v>1047</v>
      </c>
      <c r="ER4" s="1"/>
      <c r="ES4" s="1"/>
      <c r="ET4" s="1"/>
      <c r="EU4" s="1"/>
      <c r="FA4" s="1">
        <v>6300</v>
      </c>
      <c r="FB4" s="1"/>
      <c r="FC4" s="1"/>
      <c r="FD4" s="1"/>
      <c r="FE4" s="1"/>
      <c r="FF4" s="2">
        <v>811</v>
      </c>
      <c r="FG4" s="2"/>
      <c r="FH4" s="2"/>
      <c r="FI4" s="2"/>
      <c r="FJ4" s="2"/>
      <c r="FK4" s="2"/>
      <c r="FL4" s="2"/>
      <c r="FM4" s="2"/>
      <c r="FN4" s="2"/>
      <c r="FO4" s="2"/>
      <c r="FP4" s="2">
        <v>1278</v>
      </c>
      <c r="FQ4" s="2"/>
      <c r="FR4" s="2"/>
      <c r="FS4" s="2"/>
      <c r="FT4" s="2"/>
      <c r="FZ4" s="2">
        <v>180</v>
      </c>
      <c r="GA4" s="2"/>
      <c r="GB4" s="2"/>
      <c r="GC4" s="2"/>
      <c r="GD4" s="2"/>
      <c r="GE4" s="2">
        <v>1837</v>
      </c>
      <c r="GF4" s="2"/>
      <c r="GG4" s="2"/>
      <c r="GH4" s="2"/>
      <c r="GI4" s="2"/>
      <c r="GJ4" s="1">
        <v>107</v>
      </c>
      <c r="GK4" s="1"/>
      <c r="GL4" s="1"/>
      <c r="GM4" s="1"/>
      <c r="GN4" s="1"/>
      <c r="GO4" s="2">
        <v>259</v>
      </c>
      <c r="GP4" s="2"/>
      <c r="GQ4" s="2"/>
      <c r="GR4" s="2"/>
      <c r="GS4" s="2"/>
      <c r="GY4" s="1">
        <v>1310</v>
      </c>
      <c r="GZ4" s="1"/>
      <c r="HA4" s="1"/>
      <c r="HB4" s="1"/>
      <c r="HC4" s="1"/>
      <c r="HD4" s="1">
        <v>1302</v>
      </c>
      <c r="HE4" s="1"/>
      <c r="HF4" s="1"/>
      <c r="HG4" s="1"/>
      <c r="HH4" s="1"/>
      <c r="HI4" s="1">
        <v>53</v>
      </c>
      <c r="HJ4" s="1"/>
      <c r="HK4" s="1"/>
      <c r="HL4" s="1"/>
      <c r="HM4" s="1"/>
      <c r="HN4" s="1">
        <v>143</v>
      </c>
      <c r="HO4" s="1"/>
      <c r="HP4" s="1"/>
      <c r="HQ4" s="1"/>
      <c r="HR4" s="1"/>
      <c r="HS4" s="2">
        <v>749</v>
      </c>
      <c r="HT4" s="2"/>
      <c r="HU4" s="2"/>
      <c r="HV4" s="2"/>
      <c r="HW4" s="2"/>
      <c r="HX4" s="2">
        <v>54</v>
      </c>
      <c r="HY4" s="2"/>
      <c r="HZ4" s="2"/>
      <c r="IA4" s="2"/>
      <c r="IB4" s="2"/>
      <c r="IC4" s="2">
        <v>266</v>
      </c>
      <c r="ID4" s="2"/>
      <c r="IE4" s="2"/>
      <c r="IF4" s="2"/>
      <c r="IG4" s="2"/>
      <c r="IH4" s="2">
        <v>308</v>
      </c>
      <c r="II4" s="2"/>
      <c r="IJ4" s="2"/>
      <c r="IK4" s="2"/>
      <c r="IL4" s="2"/>
      <c r="IM4" s="2">
        <v>19</v>
      </c>
    </row>
    <row r="5" spans="1:260">
      <c r="A5">
        <v>1890</v>
      </c>
      <c r="B5" s="1">
        <v>1086</v>
      </c>
      <c r="C5" s="11">
        <f>(B5-B4)/(B4)</f>
        <v>1.806201550387597</v>
      </c>
      <c r="D5" s="11"/>
      <c r="E5" s="11"/>
      <c r="F5" s="11"/>
      <c r="L5" s="1">
        <v>144</v>
      </c>
      <c r="M5" s="11">
        <f>(L5-L4)/(L4)</f>
        <v>3.6451612903225805</v>
      </c>
      <c r="N5" s="11"/>
      <c r="O5" s="11"/>
      <c r="P5" s="11"/>
      <c r="Q5" s="1">
        <v>832</v>
      </c>
      <c r="R5" s="11">
        <f>(Q5-Q4)/(Q4)</f>
        <v>0.47517730496453903</v>
      </c>
      <c r="S5" s="11"/>
      <c r="T5" s="11"/>
      <c r="U5" s="11"/>
      <c r="V5" s="1">
        <v>2051</v>
      </c>
      <c r="W5" s="11">
        <f>(V5-V4)/(V4)</f>
        <v>0.37190635451505016</v>
      </c>
      <c r="X5" s="11"/>
      <c r="Y5" s="11"/>
      <c r="Z5" s="11"/>
      <c r="AA5" s="5">
        <v>526</v>
      </c>
      <c r="AB5" s="12">
        <f>(AA5-AA4)/(AA4)</f>
        <v>1.8432432432432433</v>
      </c>
      <c r="AC5" s="12"/>
      <c r="AD5" s="12"/>
      <c r="AE5" s="12"/>
      <c r="AF5" s="2">
        <v>340</v>
      </c>
      <c r="AG5" s="8">
        <f>(AF5-AF4)/(AF4)</f>
        <v>0.34920634920634919</v>
      </c>
      <c r="AH5" s="8"/>
      <c r="AI5" s="8"/>
      <c r="AJ5" s="8"/>
      <c r="AK5" s="2"/>
      <c r="AL5" s="8"/>
      <c r="AM5" s="8"/>
      <c r="AN5" s="8"/>
      <c r="AO5" s="8"/>
      <c r="AP5" s="1">
        <v>374</v>
      </c>
      <c r="AQ5" s="1"/>
      <c r="AR5" s="1"/>
      <c r="AS5" s="1"/>
      <c r="AT5" s="1"/>
      <c r="AU5" s="1">
        <v>1729</v>
      </c>
      <c r="AV5" s="1"/>
      <c r="AW5" s="1"/>
      <c r="AX5" s="1"/>
      <c r="AY5" s="1"/>
      <c r="BE5" s="1">
        <v>102</v>
      </c>
      <c r="BF5" s="11">
        <f>(BE5-BE4)/(BE4)</f>
        <v>3.6363636363636362</v>
      </c>
      <c r="BG5" s="11"/>
      <c r="BH5" s="11"/>
      <c r="BI5" s="11"/>
      <c r="BJ5" s="1">
        <v>2057</v>
      </c>
      <c r="BK5" s="11">
        <f>(BJ5-BJ4)/(BJ4)</f>
        <v>0.1191512513601741</v>
      </c>
      <c r="BL5" s="11"/>
      <c r="BM5" s="11"/>
      <c r="BN5" s="11"/>
      <c r="BO5" s="2">
        <v>1416</v>
      </c>
      <c r="BP5" s="8">
        <f>(BO5-BO4)/(BO4)</f>
        <v>0.14378029079159935</v>
      </c>
      <c r="BQ5" s="8"/>
      <c r="BR5" s="8"/>
      <c r="BS5" s="8"/>
      <c r="BT5" s="1">
        <v>623</v>
      </c>
      <c r="BU5" s="11">
        <f>(BT5-BT4)/(BT4)</f>
        <v>0.14102564102564102</v>
      </c>
      <c r="BV5" s="11"/>
      <c r="BW5" s="11"/>
      <c r="BX5" s="11"/>
      <c r="BY5" s="2">
        <v>918</v>
      </c>
      <c r="BZ5" s="8">
        <f>(BY5-BY4)/(BY4)</f>
        <v>0.33624454148471616</v>
      </c>
      <c r="CA5" s="8"/>
      <c r="CB5" s="8"/>
      <c r="CC5" s="8"/>
      <c r="CD5" s="2">
        <v>1235</v>
      </c>
      <c r="CE5" s="8">
        <f>(CD5-CD4)/(CD4)</f>
        <v>0.53990024937655856</v>
      </c>
      <c r="CF5" s="8"/>
      <c r="CG5" s="8"/>
      <c r="CH5" s="8"/>
      <c r="CI5" s="1">
        <v>856</v>
      </c>
      <c r="CJ5" s="11">
        <f>(CI5-CI4)/(CI4)</f>
        <v>0.56489945155393051</v>
      </c>
      <c r="CK5" s="11"/>
      <c r="CL5" s="11"/>
      <c r="CM5" s="11"/>
      <c r="CN5" s="1">
        <v>170</v>
      </c>
      <c r="CO5" s="11">
        <f>(CN5-CN4)/(CN4)</f>
        <v>-0.20187793427230047</v>
      </c>
      <c r="CP5" s="11"/>
      <c r="CQ5" s="11"/>
      <c r="CR5" s="11"/>
      <c r="CS5" s="1">
        <v>690</v>
      </c>
      <c r="CT5" s="11">
        <f>(CS5-CS4)/(CS4)</f>
        <v>7.2992700729927005E-3</v>
      </c>
      <c r="CU5" s="11"/>
      <c r="CV5" s="11"/>
      <c r="CW5" s="11"/>
      <c r="CX5" s="1">
        <v>1530</v>
      </c>
      <c r="CY5" s="11">
        <f>(CX5-CX4)/(CX4)</f>
        <v>0.41013824884792627</v>
      </c>
      <c r="CZ5" s="11"/>
      <c r="DA5" s="11"/>
      <c r="DB5" s="11"/>
      <c r="DC5" s="2">
        <v>1108</v>
      </c>
      <c r="DD5" s="8">
        <f>(DC5-DC4)/(DC4)</f>
        <v>-6.3398140321217239E-2</v>
      </c>
      <c r="DE5" s="8"/>
      <c r="DF5" s="8"/>
      <c r="DG5" s="8"/>
      <c r="DH5" s="2">
        <v>432</v>
      </c>
      <c r="DI5" s="8">
        <f>(DH5-DH4)/(DH4)</f>
        <v>0.74193548387096775</v>
      </c>
      <c r="DJ5" s="8"/>
      <c r="DK5" s="8"/>
      <c r="DL5" s="8"/>
      <c r="DM5" s="2">
        <v>429</v>
      </c>
      <c r="DN5" s="8">
        <f>(DM5-DM4)/(DM4)</f>
        <v>-0.41632653061224489</v>
      </c>
      <c r="DO5" s="8"/>
      <c r="DP5" s="8"/>
      <c r="DQ5" s="8"/>
      <c r="DR5" s="2">
        <v>1701</v>
      </c>
      <c r="DS5" s="8">
        <f>(DR5-DR4)/(DR4)</f>
        <v>0.32890625000000001</v>
      </c>
      <c r="DT5" s="8"/>
      <c r="DU5" s="8"/>
      <c r="DV5" s="8"/>
      <c r="DW5" s="2">
        <v>225</v>
      </c>
      <c r="DX5" s="8">
        <f>(DW5-DW4)/(DW4)</f>
        <v>3.2452830188679247</v>
      </c>
      <c r="DY5" s="8"/>
      <c r="DZ5" s="8"/>
      <c r="EA5" s="8"/>
      <c r="EB5" s="2">
        <v>391</v>
      </c>
      <c r="EC5" s="8">
        <f>(EB5-EB4)/(EB4)</f>
        <v>0.52734375</v>
      </c>
      <c r="ED5" s="8"/>
      <c r="EE5" s="8"/>
      <c r="EF5" s="8"/>
      <c r="EG5" s="2">
        <v>96</v>
      </c>
      <c r="EH5" s="8">
        <f>(EG5-EG4)/(EG4)</f>
        <v>-0.36</v>
      </c>
      <c r="EI5" s="8"/>
      <c r="EJ5" s="8"/>
      <c r="EK5" s="8"/>
      <c r="EL5" s="2">
        <v>116</v>
      </c>
      <c r="EM5" s="8">
        <f>(EL5-EL4)/(EL4)</f>
        <v>-0.24675324675324675</v>
      </c>
      <c r="EN5" s="8"/>
      <c r="EO5" s="8"/>
      <c r="EP5" s="8"/>
      <c r="EQ5" s="1">
        <v>1557</v>
      </c>
      <c r="ER5" s="11">
        <f>(EQ5-EQ4)/(EQ4)</f>
        <v>0.4871060171919771</v>
      </c>
      <c r="ES5" s="11"/>
      <c r="ET5" s="11"/>
      <c r="EU5" s="11"/>
      <c r="EV5" s="1">
        <v>112</v>
      </c>
      <c r="EW5" s="1"/>
      <c r="EX5" s="1"/>
      <c r="EY5" s="1"/>
      <c r="EZ5" s="1"/>
      <c r="FA5" s="1">
        <v>8190</v>
      </c>
      <c r="FB5" s="11">
        <f>(FA5-FA4)/(FA4)</f>
        <v>0.3</v>
      </c>
      <c r="FC5" s="11"/>
      <c r="FD5" s="11"/>
      <c r="FE5" s="11"/>
      <c r="FF5" s="2">
        <v>1422</v>
      </c>
      <c r="FG5" s="8">
        <f>(FF5-FF4)/(FF4)</f>
        <v>0.75339087546239214</v>
      </c>
      <c r="FH5" s="8"/>
      <c r="FI5" s="8"/>
      <c r="FJ5" s="8"/>
      <c r="FK5" s="1">
        <v>65</v>
      </c>
      <c r="FL5" s="8"/>
      <c r="FM5" s="8"/>
      <c r="FN5" s="8"/>
      <c r="FO5" s="8"/>
      <c r="FP5" s="2">
        <v>1652</v>
      </c>
      <c r="FQ5" s="8">
        <f>(FP5-FP4)/(FP4)</f>
        <v>0.29264475743348983</v>
      </c>
      <c r="FR5" s="8"/>
      <c r="FS5" s="8"/>
      <c r="FT5" s="8"/>
      <c r="FZ5" s="2">
        <v>362</v>
      </c>
      <c r="GA5" s="8">
        <f>(FZ5-FZ4)/(FZ4)</f>
        <v>1.0111111111111111</v>
      </c>
      <c r="GB5" s="8"/>
      <c r="GC5" s="8"/>
      <c r="GD5" s="8"/>
      <c r="GE5" s="2">
        <v>2361</v>
      </c>
      <c r="GF5" s="8">
        <f>(GE5-GE4)/(GE4)</f>
        <v>0.28524768644529125</v>
      </c>
      <c r="GG5" s="8"/>
      <c r="GH5" s="8"/>
      <c r="GI5" s="8"/>
      <c r="GJ5" s="1">
        <v>122</v>
      </c>
      <c r="GK5" s="11">
        <f>(GJ5-GJ4)/(GJ4)</f>
        <v>0.14018691588785046</v>
      </c>
      <c r="GL5" s="11"/>
      <c r="GM5" s="11"/>
      <c r="GN5" s="11"/>
      <c r="GO5" s="2">
        <v>806</v>
      </c>
      <c r="GP5" s="8">
        <f>(GO5-GO4)/(GO4)</f>
        <v>2.111969111969112</v>
      </c>
      <c r="GQ5" s="8"/>
      <c r="GR5" s="8"/>
      <c r="GS5" s="8"/>
      <c r="GT5" s="1">
        <v>97</v>
      </c>
      <c r="GU5" s="1"/>
      <c r="GV5" s="1"/>
      <c r="GW5" s="1"/>
      <c r="GX5" s="1"/>
      <c r="GY5" s="1">
        <v>1484</v>
      </c>
      <c r="GZ5" s="11">
        <f>(GY5-GY4)/(GY4)</f>
        <v>0.13282442748091602</v>
      </c>
      <c r="HA5" s="11"/>
      <c r="HB5" s="11"/>
      <c r="HC5" s="11"/>
      <c r="HD5" s="1">
        <v>3319</v>
      </c>
      <c r="HE5" s="11">
        <f>(HD5-HD4)/(HD4)</f>
        <v>1.5491551459293396</v>
      </c>
      <c r="HF5" s="11"/>
      <c r="HG5" s="11"/>
      <c r="HH5" s="11"/>
      <c r="HI5" s="1">
        <v>180</v>
      </c>
      <c r="HJ5" s="11">
        <f>(HI5-HI4)/(HI4)</f>
        <v>2.3962264150943398</v>
      </c>
      <c r="HK5" s="11"/>
      <c r="HL5" s="11"/>
      <c r="HM5" s="11"/>
      <c r="HN5" s="1">
        <v>91</v>
      </c>
      <c r="HO5" s="11">
        <f>(HN5-HN4)/(HN4)</f>
        <v>-0.36363636363636365</v>
      </c>
      <c r="HP5" s="11"/>
      <c r="HQ5" s="11"/>
      <c r="HR5" s="11"/>
      <c r="HS5" s="2">
        <v>1167</v>
      </c>
      <c r="HT5" s="8">
        <f>(HS5-HS4)/(HS4)</f>
        <v>0.55807743658210951</v>
      </c>
      <c r="HU5" s="8"/>
      <c r="HV5" s="8"/>
      <c r="HW5" s="8"/>
      <c r="HX5" s="2">
        <v>251</v>
      </c>
      <c r="HY5" s="8">
        <f>(HX5-HX4)/(HX4)</f>
        <v>3.6481481481481484</v>
      </c>
      <c r="HZ5" s="8"/>
      <c r="IA5" s="8"/>
      <c r="IB5" s="8"/>
      <c r="IC5" s="2">
        <v>278</v>
      </c>
      <c r="ID5" s="8">
        <f>(IC5-IC4)/(IC4)</f>
        <v>4.5112781954887216E-2</v>
      </c>
      <c r="IE5" s="8"/>
      <c r="IF5" s="8"/>
      <c r="IG5" s="8"/>
      <c r="IH5" s="2">
        <v>530</v>
      </c>
      <c r="II5" s="8">
        <f>(IH5-IH4)/(IH4)</f>
        <v>0.72077922077922074</v>
      </c>
      <c r="IJ5" s="8"/>
      <c r="IK5" s="8"/>
      <c r="IL5" s="8"/>
      <c r="IM5" s="2">
        <v>10</v>
      </c>
      <c r="IN5" s="8">
        <f>(IM5-IM4)/(IM4)</f>
        <v>-0.47368421052631576</v>
      </c>
    </row>
    <row r="6" spans="1:260">
      <c r="A6">
        <v>1904</v>
      </c>
      <c r="B6" s="1">
        <v>1890</v>
      </c>
      <c r="C6" s="11">
        <f t="shared" ref="C6:C74" si="0">(B6-B5)/(B5)</f>
        <v>0.74033149171270718</v>
      </c>
      <c r="D6">
        <v>1978000</v>
      </c>
      <c r="E6" s="28">
        <f>((B6/D6)*100000)</f>
        <v>95.5510616784631</v>
      </c>
      <c r="F6" s="11"/>
      <c r="L6" s="1">
        <v>294</v>
      </c>
      <c r="M6" s="11">
        <f t="shared" ref="M6:M74" si="1">(L6-L5)/(L5)</f>
        <v>1.0416666666666667</v>
      </c>
      <c r="N6" s="16">
        <v>151000</v>
      </c>
      <c r="O6" s="28">
        <f>(L6/N6)*100000</f>
        <v>194.7019867549669</v>
      </c>
      <c r="P6" s="11"/>
      <c r="Q6" s="1">
        <v>792</v>
      </c>
      <c r="R6" s="11">
        <f t="shared" ref="R6:R20" si="2">(Q6-Q5)/(Q5)</f>
        <v>-4.807692307692308E-2</v>
      </c>
      <c r="S6" s="16">
        <v>1419000</v>
      </c>
      <c r="T6" s="28">
        <f>(Q6/S6)*100000</f>
        <v>55.813953488372093</v>
      </c>
      <c r="U6" s="11"/>
      <c r="V6" s="1">
        <v>2383</v>
      </c>
      <c r="W6" s="11">
        <f t="shared" ref="W6:W24" si="3">(V6-V5)/(V5)</f>
        <v>0.16187225743539738</v>
      </c>
      <c r="X6" s="1">
        <v>1792000</v>
      </c>
      <c r="Y6" s="28">
        <f>(V6/X6)*100000</f>
        <v>132.97991071428572</v>
      </c>
      <c r="Z6" s="11"/>
      <c r="AA6" s="5">
        <v>864</v>
      </c>
      <c r="AB6" s="12">
        <f t="shared" ref="AB6:AB21" si="4">(AA6-AA5)/(AA5)</f>
        <v>0.64258555133079853</v>
      </c>
      <c r="AC6" s="17">
        <v>659000</v>
      </c>
      <c r="AD6" s="30">
        <f>(AA6/AC6)*100000</f>
        <v>131.10773899848255</v>
      </c>
      <c r="AE6" s="12"/>
      <c r="AF6" s="2">
        <v>474</v>
      </c>
      <c r="AG6" s="8">
        <f t="shared" ref="AG6:AG20" si="5">(AF6-AF5)/(AF5)</f>
        <v>0.39411764705882352</v>
      </c>
      <c r="AH6">
        <v>987000</v>
      </c>
      <c r="AI6" s="27">
        <f>(AF6/AH6)*100000</f>
        <v>48.024316109422493</v>
      </c>
      <c r="AJ6" s="8"/>
      <c r="AK6" s="2"/>
      <c r="AL6" s="8"/>
      <c r="AM6">
        <v>192000</v>
      </c>
      <c r="AN6" s="8"/>
      <c r="AO6" s="8"/>
      <c r="AP6" s="1">
        <v>1105</v>
      </c>
      <c r="AQ6" s="11">
        <f>(AP6-AP5)/(AP5)</f>
        <v>1.9545454545454546</v>
      </c>
      <c r="AR6" s="16">
        <v>599000</v>
      </c>
      <c r="AS6" s="28">
        <f>(AP6/AR6)*100000</f>
        <v>184.47412353923204</v>
      </c>
      <c r="AT6" s="11"/>
      <c r="AU6" s="1">
        <v>1915</v>
      </c>
      <c r="AV6" s="11">
        <f>(AU6-AU5)/(AU5)</f>
        <v>0.10757663389242336</v>
      </c>
      <c r="AW6" s="16">
        <v>2387000</v>
      </c>
      <c r="AX6" s="28">
        <f>(AU6/AW6)*100000</f>
        <v>80.226225387515711</v>
      </c>
      <c r="AY6" s="11"/>
      <c r="BE6" s="1">
        <v>142</v>
      </c>
      <c r="BF6" s="11">
        <f t="shared" ref="BF6:BF74" si="6">(BE6-BE5)/(BE5)</f>
        <v>0.39215686274509803</v>
      </c>
      <c r="BG6" s="16">
        <v>229000</v>
      </c>
      <c r="BH6" s="28">
        <f>(BE6/BG6)*100000</f>
        <v>62.008733624454152</v>
      </c>
      <c r="BI6" s="11"/>
      <c r="BJ6" s="1">
        <v>2419</v>
      </c>
      <c r="BK6" s="11">
        <f t="shared" ref="BK6:BK24" si="7">(BJ6-BJ5)/(BJ5)</f>
        <v>0.1759844433641225</v>
      </c>
      <c r="BL6" s="16">
        <v>5161000</v>
      </c>
      <c r="BM6" s="28">
        <f>(BJ6/BL6)*100000</f>
        <v>46.870761480333272</v>
      </c>
      <c r="BN6" s="11"/>
      <c r="BO6" s="2">
        <v>1792</v>
      </c>
      <c r="BP6" s="8">
        <f t="shared" ref="BP6:BP74" si="8">(BO6-BO5)/(BO5)</f>
        <v>0.2655367231638418</v>
      </c>
      <c r="BQ6">
        <v>2614000</v>
      </c>
      <c r="BR6" s="27">
        <f>(BO6/BQ6)*100000</f>
        <v>68.553940321346602</v>
      </c>
      <c r="BS6" s="8"/>
      <c r="BT6" s="1">
        <v>860</v>
      </c>
      <c r="BU6" s="11">
        <f t="shared" ref="BU6:BU74" si="9">(BT6-BT5)/(BT5)</f>
        <v>0.38041733547351525</v>
      </c>
      <c r="BV6" s="16">
        <v>2212000</v>
      </c>
      <c r="BW6" s="28">
        <f>(BT6/BV6)*100000</f>
        <v>38.878842676311031</v>
      </c>
      <c r="BX6" s="11"/>
      <c r="BY6" s="2">
        <v>1520</v>
      </c>
      <c r="BZ6" s="8">
        <f t="shared" ref="BZ6:BZ74" si="10">(BY6-BY5)/(BY5)</f>
        <v>0.65577342047930287</v>
      </c>
      <c r="CA6">
        <v>1527000</v>
      </c>
      <c r="CB6" s="27">
        <f>(BY6/CA6)*100000</f>
        <v>99.541584806810746</v>
      </c>
      <c r="CC6" s="8"/>
      <c r="CD6" s="2">
        <v>1943</v>
      </c>
      <c r="CE6" s="8">
        <f t="shared" ref="CE6:CE74" si="11">(CD6-CD5)/(CD5)</f>
        <v>0.57327935222672066</v>
      </c>
      <c r="CF6">
        <v>2205000</v>
      </c>
      <c r="CG6" s="27">
        <f>(CD6/CF6)*100000</f>
        <v>88.117913832199548</v>
      </c>
      <c r="CH6" s="8"/>
      <c r="CI6" s="1">
        <v>1331</v>
      </c>
      <c r="CJ6" s="11">
        <f t="shared" ref="CJ6:CJ74" si="12">(CI6-CI5)/(CI5)</f>
        <v>0.55490654205607481</v>
      </c>
      <c r="CK6" s="16">
        <v>1495000</v>
      </c>
      <c r="CL6" s="28">
        <f>(CI6/CK6)*100000</f>
        <v>89.030100334448164</v>
      </c>
      <c r="CM6" s="11"/>
      <c r="CN6" s="1">
        <v>183</v>
      </c>
      <c r="CO6" s="11">
        <f t="shared" ref="CO6:CO74" si="13">(CN6-CN5)/(CN5)</f>
        <v>7.6470588235294124E-2</v>
      </c>
      <c r="CP6" s="16">
        <v>719000</v>
      </c>
      <c r="CQ6" s="28">
        <f>(CN6/CP6)*100000</f>
        <v>25.452016689847007</v>
      </c>
      <c r="CR6" s="11"/>
      <c r="CS6" s="1">
        <v>1502</v>
      </c>
      <c r="CT6" s="11">
        <f t="shared" ref="CT6:CT74" si="14">(CS6-CS5)/(CS5)</f>
        <v>1.1768115942028985</v>
      </c>
      <c r="CU6" s="16">
        <v>1217000</v>
      </c>
      <c r="CV6" s="28">
        <f>(CS6/CU6)*100000</f>
        <v>123.41824157764995</v>
      </c>
      <c r="CW6" s="11"/>
      <c r="CX6" s="1">
        <v>1958</v>
      </c>
      <c r="CY6" s="11">
        <f t="shared" ref="CY6:CY74" si="15">(CX6-CX5)/(CX5)</f>
        <v>0.27973856209150327</v>
      </c>
      <c r="CZ6" s="16">
        <v>2969000</v>
      </c>
      <c r="DA6" s="28">
        <f>(CX6/CZ6)*100000</f>
        <v>65.94813068373189</v>
      </c>
      <c r="DB6" s="11"/>
      <c r="DC6" s="2">
        <v>1398</v>
      </c>
      <c r="DD6" s="8">
        <f t="shared" ref="DD6:DD74" si="16">(DC6-DC5)/(DC5)</f>
        <v>0.26173285198555957</v>
      </c>
      <c r="DE6">
        <v>2534000</v>
      </c>
      <c r="DF6" s="27">
        <f>(DC6/DE6)*100000</f>
        <v>55.169692186266772</v>
      </c>
      <c r="DG6" s="8"/>
      <c r="DH6" s="2">
        <v>917</v>
      </c>
      <c r="DI6" s="8">
        <f t="shared" ref="DI6:DI74" si="17">(DH6-DH5)/(DH5)</f>
        <v>1.1226851851851851</v>
      </c>
      <c r="DJ6">
        <v>1945000</v>
      </c>
      <c r="DK6" s="27">
        <f>(DH6/DJ6)*100000</f>
        <v>47.146529562982003</v>
      </c>
      <c r="DL6" s="8"/>
      <c r="DM6" s="2">
        <v>1049</v>
      </c>
      <c r="DN6" s="8">
        <f t="shared" ref="DN6:DN74" si="18">(DM6-DM5)/(DM5)</f>
        <v>1.4452214452214451</v>
      </c>
      <c r="DO6">
        <v>1653000</v>
      </c>
      <c r="DP6" s="27">
        <f>(DM6/DO6)*100000</f>
        <v>63.460375075620085</v>
      </c>
      <c r="DQ6" s="8"/>
      <c r="DR6" s="2">
        <v>2163</v>
      </c>
      <c r="DS6" s="8">
        <f t="shared" ref="DS6:DS74" si="19">(DR6-DR5)/(DR5)</f>
        <v>0.27160493827160492</v>
      </c>
      <c r="DT6">
        <v>3185000</v>
      </c>
      <c r="DU6" s="27">
        <f>(DR6/DT6)*100000</f>
        <v>67.912087912087912</v>
      </c>
      <c r="DV6" s="8"/>
      <c r="DW6" s="2">
        <v>444</v>
      </c>
      <c r="DX6" s="8">
        <f t="shared" ref="DX6:DX74" si="20">(DW6-DW5)/(DW5)</f>
        <v>0.97333333333333338</v>
      </c>
      <c r="DY6">
        <v>293000</v>
      </c>
      <c r="DZ6" s="27">
        <f>(DW6/DY6)*100000</f>
        <v>151.53583617747441</v>
      </c>
      <c r="EA6" s="8"/>
      <c r="EB6" s="2">
        <v>327</v>
      </c>
      <c r="EC6" s="8">
        <f t="shared" ref="EC6:EC74" si="21">(EB6-EB5)/(EB5)</f>
        <v>-0.16368286445012789</v>
      </c>
      <c r="ED6">
        <v>1119000</v>
      </c>
      <c r="EE6" s="27">
        <f>(EB6/ED6)*100000</f>
        <v>29.222520107238608</v>
      </c>
      <c r="EF6" s="8"/>
      <c r="EG6" s="2">
        <v>91</v>
      </c>
      <c r="EH6" s="8">
        <f t="shared" ref="EH6:EH74" si="22">(EG6-EG5)/(EG5)</f>
        <v>-5.2083333333333336E-2</v>
      </c>
      <c r="EI6">
        <v>56000</v>
      </c>
      <c r="EJ6" s="27">
        <f>(EG6/EI6)*100000</f>
        <v>162.5</v>
      </c>
      <c r="EK6" s="8"/>
      <c r="EL6" s="2">
        <v>160</v>
      </c>
      <c r="EM6" s="8">
        <f t="shared" ref="EM6:EM74" si="23">(EL6-EL5)/(EL5)</f>
        <v>0.37931034482758619</v>
      </c>
      <c r="EN6">
        <v>407000</v>
      </c>
      <c r="EO6" s="27">
        <f>(EL6/EN6)*100000</f>
        <v>39.31203931203931</v>
      </c>
      <c r="EP6" s="8"/>
      <c r="EQ6" s="1">
        <v>1470</v>
      </c>
      <c r="ER6" s="11">
        <f t="shared" ref="ER6:ER74" si="24">(EQ6-EQ5)/(EQ5)</f>
        <v>-5.5876685934489405E-2</v>
      </c>
      <c r="ES6" s="16">
        <v>2050000</v>
      </c>
      <c r="ET6" s="28">
        <f>(EQ6/ES6)*100000</f>
        <v>71.707317073170728</v>
      </c>
      <c r="EU6" s="11"/>
      <c r="EV6" s="1">
        <v>247</v>
      </c>
      <c r="EW6" s="11">
        <f>(EV6-EV5)/(EV5)</f>
        <v>1.2053571428571428</v>
      </c>
      <c r="EX6" s="16">
        <v>242000</v>
      </c>
      <c r="EY6" s="28">
        <f>(EV6/EX6)*100000</f>
        <v>102.06611570247934</v>
      </c>
      <c r="EZ6" s="11"/>
      <c r="FA6" s="1">
        <v>5732</v>
      </c>
      <c r="FB6" s="11">
        <f t="shared" ref="FB6:FB74" si="25">(FA6-FA5)/(FA5)</f>
        <v>-0.30012210012210011</v>
      </c>
      <c r="FC6" s="16">
        <v>7927000</v>
      </c>
      <c r="FD6" s="28">
        <f>(FA6/FC6)*100000</f>
        <v>72.309827172953206</v>
      </c>
      <c r="FE6" s="11"/>
      <c r="FF6" s="2">
        <v>674</v>
      </c>
      <c r="FG6" s="8">
        <f t="shared" ref="FG6:FG74" si="26">(FF6-FF5)/(FF5)</f>
        <v>-0.52601969057665265</v>
      </c>
      <c r="FH6">
        <v>2017000</v>
      </c>
      <c r="FI6" s="27">
        <f>(FF6/FH6)*100000</f>
        <v>33.415964303420921</v>
      </c>
      <c r="FJ6" s="8"/>
      <c r="FK6" s="1">
        <v>151</v>
      </c>
      <c r="FL6" s="8">
        <f t="shared" ref="FL6:FL74" si="27">(FK6-FK5)/(FK5)</f>
        <v>1.323076923076923</v>
      </c>
      <c r="FM6">
        <v>421000</v>
      </c>
      <c r="FN6" s="27">
        <f>(FK6/FM6)*100000</f>
        <v>35.866983372921617</v>
      </c>
      <c r="FO6" s="8"/>
      <c r="FP6" s="2">
        <v>2348</v>
      </c>
      <c r="FQ6" s="8">
        <f t="shared" ref="FQ6:FQ74" si="28">(FP6-FP5)/(FP5)</f>
        <v>0.42130750605326878</v>
      </c>
      <c r="FR6">
        <v>4458000</v>
      </c>
      <c r="FS6" s="27">
        <f>(FP6/FR6)*100000</f>
        <v>52.669358456707052</v>
      </c>
      <c r="FT6" s="8"/>
      <c r="FW6">
        <v>1200000</v>
      </c>
      <c r="FZ6" s="2">
        <v>334</v>
      </c>
      <c r="GA6" s="8">
        <f t="shared" ref="GA6:GA74" si="29">(FZ6-FZ5)/(FZ5)</f>
        <v>-7.7348066298342538E-2</v>
      </c>
      <c r="GB6">
        <v>504000</v>
      </c>
      <c r="GC6" s="27">
        <f>(FZ6/GB6)*100000</f>
        <v>66.26984126984128</v>
      </c>
      <c r="GD6" s="8"/>
      <c r="GE6" s="2">
        <v>2688</v>
      </c>
      <c r="GF6" s="8">
        <f t="shared" ref="GF6:GF74" si="30">(GE6-GE5)/(GE5)</f>
        <v>0.13850063532401524</v>
      </c>
      <c r="GG6">
        <v>6833000</v>
      </c>
      <c r="GH6" s="27">
        <f>(GE6/GG6)*100000</f>
        <v>39.338504317283771</v>
      </c>
      <c r="GI6" s="8"/>
      <c r="GJ6" s="1">
        <v>451</v>
      </c>
      <c r="GK6" s="11">
        <f t="shared" ref="GK6:GK74" si="31">(GJ6-GJ5)/(GJ5)</f>
        <v>2.6967213114754101</v>
      </c>
      <c r="GL6" s="16">
        <v>471000</v>
      </c>
      <c r="GM6" s="28">
        <f>(GJ6/GL6)*100000</f>
        <v>95.753715498938433</v>
      </c>
      <c r="GN6" s="11"/>
      <c r="GO6" s="2">
        <v>660</v>
      </c>
      <c r="GP6" s="8">
        <f t="shared" ref="GP6:GP74" si="32">(GO6-GO5)/(GO5)</f>
        <v>-0.18114143920595532</v>
      </c>
      <c r="GQ6">
        <v>1415000</v>
      </c>
      <c r="GR6" s="27">
        <f>(GO6/GQ6)*100000</f>
        <v>46.643109540636047</v>
      </c>
      <c r="GS6" s="8"/>
      <c r="GT6" s="1">
        <v>196</v>
      </c>
      <c r="GU6" s="11">
        <f>(GT6-GT5)/(GT5)</f>
        <v>1.0206185567010309</v>
      </c>
      <c r="GV6" s="16">
        <v>452000</v>
      </c>
      <c r="GW6" s="28">
        <f>(GT6/GV6)*100000</f>
        <v>43.362831858407077</v>
      </c>
      <c r="GX6" s="11"/>
      <c r="GY6" s="1">
        <v>1637</v>
      </c>
      <c r="GZ6" s="11">
        <f t="shared" ref="GZ6:GZ74" si="33">(GY6-GY5)/(GY5)</f>
        <v>0.10309973045822103</v>
      </c>
      <c r="HA6">
        <v>2086000</v>
      </c>
      <c r="HB6" s="28">
        <f>(GY6/HA6)*100000</f>
        <v>78.475551294343248</v>
      </c>
      <c r="HC6" s="11"/>
      <c r="HD6" s="1">
        <v>4190</v>
      </c>
      <c r="HE6" s="11">
        <f t="shared" ref="HE6:HE74" si="34">(HD6-HD5)/(HD5)</f>
        <v>0.26242844230189816</v>
      </c>
      <c r="HF6" s="16">
        <v>3374000</v>
      </c>
      <c r="HG6" s="28">
        <f>(HD6/HF6)*100000</f>
        <v>124.18494368701839</v>
      </c>
      <c r="HH6" s="11"/>
      <c r="HI6" s="1">
        <v>173</v>
      </c>
      <c r="HJ6" s="11">
        <f t="shared" ref="HJ6:HJ74" si="35">(HI6-HI5)/(HI5)</f>
        <v>-3.888888888888889E-2</v>
      </c>
      <c r="HK6" s="16">
        <v>308000</v>
      </c>
      <c r="HL6" s="28">
        <f>(HI6/HK6)*100000</f>
        <v>56.168831168831176</v>
      </c>
      <c r="HM6" s="11"/>
      <c r="HN6" s="1">
        <v>274</v>
      </c>
      <c r="HO6" s="11">
        <f t="shared" ref="HO6:HO22" si="36">(HN6-HN5)/(HN5)</f>
        <v>2.0109890109890109</v>
      </c>
      <c r="HP6" s="16">
        <v>353000</v>
      </c>
      <c r="HQ6" s="28">
        <f>(HN6/HP6)*100000</f>
        <v>77.620396600566565</v>
      </c>
      <c r="HR6" s="11"/>
      <c r="HS6" s="2">
        <v>1546</v>
      </c>
      <c r="HT6" s="8">
        <f t="shared" ref="HT6:HT74" si="37">(HS6-HS5)/(HS5)</f>
        <v>0.32476435304198803</v>
      </c>
      <c r="HU6">
        <v>1889000</v>
      </c>
      <c r="HV6" s="27">
        <f>(HS6/HU6)*100000</f>
        <v>81.842244573848603</v>
      </c>
      <c r="HW6" s="8"/>
      <c r="HX6" s="2">
        <v>694</v>
      </c>
      <c r="HY6" s="8">
        <f t="shared" ref="HY6:HY74" si="38">(HX6-HX5)/(HX5)</f>
        <v>1.7649402390438247</v>
      </c>
      <c r="HZ6">
        <v>782000</v>
      </c>
      <c r="IA6" s="27">
        <f>(HX6/HZ6)*100000</f>
        <v>88.746803069053712</v>
      </c>
      <c r="IB6" s="8"/>
      <c r="IC6" s="2">
        <v>1014</v>
      </c>
      <c r="ID6" s="8">
        <f t="shared" ref="ID6:ID74" si="39">(IC6-IC5)/(IC5)</f>
        <v>2.6474820143884892</v>
      </c>
      <c r="IE6">
        <v>1064000</v>
      </c>
      <c r="IF6" s="27">
        <f>(IC6/IE6)*100000</f>
        <v>95.300751879699249</v>
      </c>
      <c r="IG6" s="8"/>
      <c r="IH6" s="2">
        <v>842</v>
      </c>
      <c r="II6" s="8">
        <f t="shared" ref="II6:II22" si="40">(IH6-IH5)/(IH5)</f>
        <v>0.58867924528301885</v>
      </c>
      <c r="IJ6">
        <v>2202000</v>
      </c>
      <c r="IK6" s="27">
        <f>(IH6/IJ6)*100000</f>
        <v>38.23796548592189</v>
      </c>
      <c r="IL6" s="8"/>
      <c r="IM6" s="2">
        <v>192</v>
      </c>
      <c r="IN6" s="8">
        <f t="shared" ref="IN6:IN74" si="41">(IM6-IM5)/(IM5)</f>
        <v>18.2</v>
      </c>
      <c r="IO6">
        <v>111000</v>
      </c>
      <c r="IP6" s="27">
        <f>(IM6/IO6)*100000</f>
        <v>172.97297297297297</v>
      </c>
    </row>
    <row r="7" spans="1:260">
      <c r="A7">
        <v>1910</v>
      </c>
      <c r="B7" s="1">
        <v>3381</v>
      </c>
      <c r="C7" s="11">
        <f t="shared" si="0"/>
        <v>0.78888888888888886</v>
      </c>
      <c r="D7">
        <v>2150000</v>
      </c>
      <c r="E7" s="28">
        <f t="shared" ref="E7:E70" si="42">((B7/D7)*100000)</f>
        <v>157.25581395348837</v>
      </c>
      <c r="F7" s="11"/>
      <c r="L7" s="1">
        <v>405</v>
      </c>
      <c r="M7" s="11">
        <f t="shared" si="1"/>
        <v>0.37755102040816324</v>
      </c>
      <c r="N7" s="16">
        <v>206000</v>
      </c>
      <c r="O7" s="28">
        <f t="shared" ref="O7:O70" si="43">(L7/N7)*100000</f>
        <v>196.60194174757282</v>
      </c>
      <c r="P7" s="11"/>
      <c r="Q7" s="1">
        <v>794</v>
      </c>
      <c r="R7" s="11">
        <f t="shared" si="2"/>
        <v>2.5252525252525255E-3</v>
      </c>
      <c r="S7" s="16">
        <v>1583000</v>
      </c>
      <c r="T7" s="28">
        <f t="shared" ref="T7:T70" si="44">(Q7/S7)*100000</f>
        <v>50.157927984838906</v>
      </c>
      <c r="U7" s="11"/>
      <c r="V7" s="1">
        <v>2816</v>
      </c>
      <c r="W7" s="11">
        <f t="shared" si="3"/>
        <v>0.18170373478808224</v>
      </c>
      <c r="X7" s="1">
        <v>2406000</v>
      </c>
      <c r="Y7" s="28">
        <f t="shared" ref="Y7:Y70" si="45">(V7/X7)*100000</f>
        <v>117.04073150457189</v>
      </c>
      <c r="Z7" s="11"/>
      <c r="AA7" s="5">
        <v>851</v>
      </c>
      <c r="AB7" s="12">
        <f t="shared" si="4"/>
        <v>-1.5046296296296295E-2</v>
      </c>
      <c r="AC7" s="17">
        <v>804000</v>
      </c>
      <c r="AD7" s="30">
        <f t="shared" ref="AD7:AD70" si="46">(AA7/AC7)*100000</f>
        <v>105.8457711442786</v>
      </c>
      <c r="AE7" s="12"/>
      <c r="AF7" s="2">
        <v>605</v>
      </c>
      <c r="AG7" s="8">
        <f t="shared" si="5"/>
        <v>0.27637130801687765</v>
      </c>
      <c r="AH7">
        <v>1122000</v>
      </c>
      <c r="AI7" s="27">
        <f t="shared" ref="AI7:AI70" si="47">(AF7/AH7)*100000</f>
        <v>53.921568627450981</v>
      </c>
      <c r="AJ7" s="8"/>
      <c r="AK7" s="2"/>
      <c r="AL7" s="8"/>
      <c r="AM7">
        <v>203000</v>
      </c>
      <c r="AN7" s="8"/>
      <c r="AO7" s="8"/>
      <c r="AP7" s="1">
        <v>1297</v>
      </c>
      <c r="AQ7" s="11">
        <f t="shared" ref="AQ7:AQ20" si="48">(AP7-AP6)/(AP6)</f>
        <v>0.17375565610859728</v>
      </c>
      <c r="AR7" s="16">
        <v>756000</v>
      </c>
      <c r="AS7" s="28">
        <f t="shared" ref="AS7:AS70" si="49">(AP7/AR7)*100000</f>
        <v>171.56084656084656</v>
      </c>
      <c r="AT7" s="11"/>
      <c r="AU7" s="1">
        <v>2638</v>
      </c>
      <c r="AV7" s="11">
        <f t="shared" ref="AV7:AV75" si="50">(AU7-AU6)/(AU6)</f>
        <v>0.37754569190600523</v>
      </c>
      <c r="AW7" s="16">
        <v>2618000</v>
      </c>
      <c r="AX7" s="28">
        <f t="shared" ref="AX7:AX70" si="51">(AU7/AW7)*100000</f>
        <v>100.76394194041252</v>
      </c>
      <c r="AY7" s="11"/>
      <c r="BE7" s="1">
        <v>220</v>
      </c>
      <c r="BF7" s="11">
        <f t="shared" si="6"/>
        <v>0.54929577464788737</v>
      </c>
      <c r="BG7" s="16">
        <v>329000</v>
      </c>
      <c r="BH7" s="28">
        <f t="shared" ref="BH7:BH70" si="52">(BE7/BG7)*100000</f>
        <v>66.869300911854097</v>
      </c>
      <c r="BI7" s="11"/>
      <c r="BJ7" s="1">
        <v>2509</v>
      </c>
      <c r="BK7" s="11">
        <f t="shared" si="7"/>
        <v>3.7205456800330716E-2</v>
      </c>
      <c r="BL7" s="16">
        <v>5668000</v>
      </c>
      <c r="BM7" s="28">
        <f t="shared" ref="BM7:BM70" si="53">(BJ7/BL7)*100000</f>
        <v>44.26605504587156</v>
      </c>
      <c r="BN7" s="11"/>
      <c r="BO7" s="2">
        <v>2362</v>
      </c>
      <c r="BP7" s="8">
        <f t="shared" si="8"/>
        <v>0.31808035714285715</v>
      </c>
      <c r="BQ7">
        <v>2713000</v>
      </c>
      <c r="BR7" s="27">
        <f t="shared" ref="BR7:BR70" si="54">(BO7/BQ7)*100000</f>
        <v>87.062292664946554</v>
      </c>
      <c r="BS7" s="8"/>
      <c r="BT7" s="1">
        <v>963</v>
      </c>
      <c r="BU7" s="11">
        <f t="shared" si="9"/>
        <v>0.11976744186046512</v>
      </c>
      <c r="BV7" s="16">
        <v>2228000</v>
      </c>
      <c r="BW7" s="28">
        <f t="shared" ref="BW7:BW70" si="55">(BT7/BV7)*100000</f>
        <v>43.222621184919213</v>
      </c>
      <c r="BX7" s="11"/>
      <c r="BY7" s="2">
        <v>1264</v>
      </c>
      <c r="BZ7" s="8">
        <f t="shared" si="10"/>
        <v>-0.16842105263157894</v>
      </c>
      <c r="CA7">
        <v>1692000</v>
      </c>
      <c r="CB7" s="27">
        <f t="shared" ref="CB7:CB70" si="56">(BY7/CA7)*100000</f>
        <v>74.704491725768321</v>
      </c>
      <c r="CC7" s="8"/>
      <c r="CD7" s="2">
        <v>2028</v>
      </c>
      <c r="CE7" s="8">
        <f t="shared" si="11"/>
        <v>4.3746783324755532E-2</v>
      </c>
      <c r="CF7">
        <v>2299000</v>
      </c>
      <c r="CG7" s="27">
        <f t="shared" ref="CG7:CG70" si="57">(CD7/CF7)*100000</f>
        <v>88.212266202696824</v>
      </c>
      <c r="CH7" s="8"/>
      <c r="CI7" s="1">
        <v>1999</v>
      </c>
      <c r="CJ7" s="11">
        <f t="shared" si="12"/>
        <v>0.5018782870022539</v>
      </c>
      <c r="CK7" s="16">
        <v>1667000</v>
      </c>
      <c r="CL7" s="28">
        <f t="shared" ref="CL7:CL70" si="58">(CI7/CK7)*100000</f>
        <v>119.91601679664068</v>
      </c>
      <c r="CM7" s="11"/>
      <c r="CN7" s="1">
        <v>201</v>
      </c>
      <c r="CO7" s="11">
        <f t="shared" si="13"/>
        <v>9.8360655737704916E-2</v>
      </c>
      <c r="CP7" s="16">
        <v>745000</v>
      </c>
      <c r="CQ7" s="28">
        <f t="shared" ref="CQ7:CQ70" si="59">(CN7/CP7)*100000</f>
        <v>26.979865771812083</v>
      </c>
      <c r="CR7" s="11"/>
      <c r="CS7" s="1">
        <v>1675</v>
      </c>
      <c r="CT7" s="11">
        <f t="shared" si="14"/>
        <v>0.1151797603195739</v>
      </c>
      <c r="CU7" s="16">
        <v>1302000</v>
      </c>
      <c r="CV7" s="28">
        <f t="shared" ref="CV7:CV70" si="60">(CS7/CU7)*100000</f>
        <v>128.64823348694318</v>
      </c>
      <c r="CW7" s="11"/>
      <c r="CX7" s="1">
        <v>1966</v>
      </c>
      <c r="CY7" s="11">
        <f t="shared" si="15"/>
        <v>4.0858018386108275E-3</v>
      </c>
      <c r="CZ7" s="16">
        <v>3365000</v>
      </c>
      <c r="DA7" s="28">
        <f t="shared" ref="DA7:DA70" si="61">(CX7/CZ7)*100000</f>
        <v>58.424962852897472</v>
      </c>
      <c r="DB7" s="11"/>
      <c r="DC7" s="2">
        <v>1596</v>
      </c>
      <c r="DD7" s="8">
        <f t="shared" si="16"/>
        <v>0.14163090128755365</v>
      </c>
      <c r="DE7">
        <v>2832000</v>
      </c>
      <c r="DF7" s="27">
        <f t="shared" ref="DF7:DF70" si="62">(DC7/DE7)*100000</f>
        <v>56.355932203389827</v>
      </c>
      <c r="DG7" s="8"/>
      <c r="DH7" s="2">
        <v>1092</v>
      </c>
      <c r="DI7" s="8">
        <f t="shared" si="17"/>
        <v>0.19083969465648856</v>
      </c>
      <c r="DJ7">
        <v>2086000</v>
      </c>
      <c r="DK7" s="27">
        <f t="shared" ref="DK7:DK70" si="63">(DH7/DJ7)*100000</f>
        <v>52.348993288590606</v>
      </c>
      <c r="DL7" s="8"/>
      <c r="DM7" s="2">
        <v>1690</v>
      </c>
      <c r="DN7" s="8">
        <f t="shared" si="18"/>
        <v>0.61105815061963775</v>
      </c>
      <c r="DO7">
        <v>1802000</v>
      </c>
      <c r="DP7" s="27">
        <f t="shared" ref="DP7:DP70" si="64">(DM7/DO7)*100000</f>
        <v>93.784683684794672</v>
      </c>
      <c r="DQ7" s="8"/>
      <c r="DR7" s="2">
        <v>2307</v>
      </c>
      <c r="DS7" s="8">
        <f t="shared" si="19"/>
        <v>6.6574202496532592E-2</v>
      </c>
      <c r="DT7">
        <v>3301000</v>
      </c>
      <c r="DU7" s="27">
        <f t="shared" ref="DU7:DU70" si="65">(DR7/DT7)*100000</f>
        <v>69.887912753711007</v>
      </c>
      <c r="DV7" s="8"/>
      <c r="DW7" s="2">
        <v>691</v>
      </c>
      <c r="DX7" s="8">
        <f t="shared" si="20"/>
        <v>0.55630630630630629</v>
      </c>
      <c r="DY7">
        <v>380000</v>
      </c>
      <c r="DZ7" s="27">
        <f t="shared" ref="DZ7:DZ70" si="66">(DW7/DY7)*100000</f>
        <v>181.84210526315789</v>
      </c>
      <c r="EA7" s="8"/>
      <c r="EB7" s="2">
        <v>481</v>
      </c>
      <c r="EC7" s="8">
        <f t="shared" si="21"/>
        <v>0.47094801223241589</v>
      </c>
      <c r="ED7">
        <v>1198000</v>
      </c>
      <c r="EE7" s="27">
        <f t="shared" ref="EE7:EE70" si="67">(EB7/ED7)*100000</f>
        <v>40.150250417362273</v>
      </c>
      <c r="EF7" s="8"/>
      <c r="EG7" s="2">
        <v>199</v>
      </c>
      <c r="EH7" s="8">
        <f t="shared" si="22"/>
        <v>1.1868131868131868</v>
      </c>
      <c r="EI7">
        <v>82000</v>
      </c>
      <c r="EJ7" s="27">
        <f t="shared" ref="EJ7:EJ70" si="68">(EG7/EI7)*100000</f>
        <v>242.6829268292683</v>
      </c>
      <c r="EK7" s="8"/>
      <c r="EL7" s="2">
        <v>147</v>
      </c>
      <c r="EM7" s="8">
        <f t="shared" si="23"/>
        <v>-8.1250000000000003E-2</v>
      </c>
      <c r="EN7">
        <v>431000</v>
      </c>
      <c r="EO7" s="27">
        <f t="shared" ref="EO7:EO70" si="69">(EL7/EN7)*100000</f>
        <v>34.106728538283065</v>
      </c>
      <c r="EP7" s="8"/>
      <c r="EQ7" s="1">
        <v>1839</v>
      </c>
      <c r="ER7" s="11">
        <f t="shared" si="24"/>
        <v>0.25102040816326532</v>
      </c>
      <c r="ES7" s="16">
        <v>2550000</v>
      </c>
      <c r="ET7" s="28">
        <f t="shared" ref="ET7:ET70" si="70">(EQ7/ES7)*100000</f>
        <v>72.117647058823522</v>
      </c>
      <c r="EU7" s="11"/>
      <c r="EV7" s="1">
        <v>313</v>
      </c>
      <c r="EW7" s="11">
        <f t="shared" ref="EW7:EW75" si="71">(EV7-EV6)/(EV6)</f>
        <v>0.26720647773279355</v>
      </c>
      <c r="EX7" s="16">
        <v>329000</v>
      </c>
      <c r="EY7" s="28">
        <f t="shared" ref="EY7:EY70" si="72">(EV7/EX7)*100000</f>
        <v>95.136778115501514</v>
      </c>
      <c r="EZ7" s="11"/>
      <c r="FA7" s="1">
        <v>7073</v>
      </c>
      <c r="FB7" s="11">
        <f t="shared" si="25"/>
        <v>0.23394975575715282</v>
      </c>
      <c r="FC7" s="16">
        <v>9137000</v>
      </c>
      <c r="FD7" s="28">
        <f t="shared" ref="FD7:FD70" si="73">(FA7/FC7)*100000</f>
        <v>77.410528619897121</v>
      </c>
      <c r="FE7" s="11"/>
      <c r="FF7" s="2">
        <v>710</v>
      </c>
      <c r="FG7" s="8">
        <f t="shared" si="26"/>
        <v>5.3412462908011868E-2</v>
      </c>
      <c r="FH7">
        <v>2221000</v>
      </c>
      <c r="FI7" s="27">
        <f t="shared" ref="FI7:FI70" si="74">(FF7/FH7)*100000</f>
        <v>31.967582170193605</v>
      </c>
      <c r="FJ7" s="8"/>
      <c r="FK7" s="1">
        <v>212</v>
      </c>
      <c r="FL7" s="8">
        <f t="shared" si="27"/>
        <v>0.40397350993377484</v>
      </c>
      <c r="FM7">
        <v>580000</v>
      </c>
      <c r="FN7" s="27">
        <f t="shared" ref="FN7:FN70" si="75">(FK7/FM7)*100000</f>
        <v>36.551724137931032</v>
      </c>
      <c r="FO7" s="8"/>
      <c r="FP7" s="2">
        <v>2561</v>
      </c>
      <c r="FQ7" s="8">
        <f t="shared" si="28"/>
        <v>9.071550255536627E-2</v>
      </c>
      <c r="FR7">
        <v>4786000</v>
      </c>
      <c r="FS7" s="27">
        <f t="shared" ref="FS7:FS70" si="76">(FP7/FR7)*100000</f>
        <v>53.510238194734647</v>
      </c>
      <c r="FT7" s="8"/>
      <c r="FU7" s="1">
        <v>1110</v>
      </c>
      <c r="FV7" s="1"/>
      <c r="FW7" s="16">
        <v>1671000</v>
      </c>
      <c r="FX7" s="28">
        <f>(FU7/FW7)*100000</f>
        <v>66.427289048473966</v>
      </c>
      <c r="FY7" s="1"/>
      <c r="FZ7" s="2">
        <v>399</v>
      </c>
      <c r="GA7" s="8">
        <f t="shared" si="29"/>
        <v>0.19461077844311378</v>
      </c>
      <c r="GB7">
        <v>677000</v>
      </c>
      <c r="GC7" s="27">
        <f t="shared" ref="GC7:GC70" si="77">(FZ7/GB7)*100000</f>
        <v>58.936484490398826</v>
      </c>
      <c r="GD7" s="8"/>
      <c r="GE7" s="2">
        <v>3510</v>
      </c>
      <c r="GF7" s="8">
        <f t="shared" si="30"/>
        <v>0.30580357142857145</v>
      </c>
      <c r="GG7">
        <v>7706000</v>
      </c>
      <c r="GH7" s="27">
        <f t="shared" ref="GH7:GH70" si="78">(GE7/GG7)*100000</f>
        <v>45.548922917207371</v>
      </c>
      <c r="GI7" s="8"/>
      <c r="GJ7" s="1">
        <v>421</v>
      </c>
      <c r="GK7" s="11">
        <f t="shared" si="31"/>
        <v>-6.6518847006651879E-2</v>
      </c>
      <c r="GL7" s="16">
        <v>545000</v>
      </c>
      <c r="GM7" s="28">
        <f t="shared" ref="GM7:GM70" si="79">(GJ7/GL7)*100000</f>
        <v>77.247706422018339</v>
      </c>
      <c r="GN7" s="11"/>
      <c r="GO7" s="2">
        <v>848</v>
      </c>
      <c r="GP7" s="8">
        <f t="shared" si="32"/>
        <v>0.28484848484848485</v>
      </c>
      <c r="GQ7">
        <v>1523000</v>
      </c>
      <c r="GR7" s="27">
        <f t="shared" ref="GR7:GR70" si="80">(GO7/GQ7)*100000</f>
        <v>55.679579776756405</v>
      </c>
      <c r="GS7" s="8"/>
      <c r="GT7" s="1">
        <v>207</v>
      </c>
      <c r="GU7" s="11">
        <f t="shared" ref="GU7:GU75" si="81">(GT7-GT6)/(GT6)</f>
        <v>5.6122448979591837E-2</v>
      </c>
      <c r="GV7" s="16">
        <v>590000</v>
      </c>
      <c r="GW7" s="28">
        <f t="shared" ref="GW7:GW70" si="82">(GT7/GV7)*100000</f>
        <v>35.084745762711869</v>
      </c>
      <c r="GX7" s="11"/>
      <c r="GY7" s="1">
        <v>1813</v>
      </c>
      <c r="GZ7" s="11">
        <f t="shared" si="33"/>
        <v>0.10751374465485644</v>
      </c>
      <c r="HA7">
        <v>2191000</v>
      </c>
      <c r="HB7" s="28">
        <f t="shared" ref="HB7:HB70" si="83">(GY7/HA7)*100000</f>
        <v>82.74760383386581</v>
      </c>
      <c r="HC7" s="11"/>
      <c r="HD7" s="1">
        <v>3523</v>
      </c>
      <c r="HE7" s="11">
        <f t="shared" si="34"/>
        <v>-0.15918854415274464</v>
      </c>
      <c r="HF7" s="16">
        <v>3922000</v>
      </c>
      <c r="HG7" s="28">
        <f t="shared" ref="HG7:HG70" si="84">(HD7/HF7)*100000</f>
        <v>89.826619071902087</v>
      </c>
      <c r="HH7" s="11"/>
      <c r="HI7" s="1">
        <v>270</v>
      </c>
      <c r="HJ7" s="11">
        <f t="shared" si="35"/>
        <v>0.56069364161849711</v>
      </c>
      <c r="HK7" s="16">
        <v>377000</v>
      </c>
      <c r="HL7" s="28">
        <f t="shared" ref="HL7:HL70" si="85">(HI7/HK7)*100000</f>
        <v>71.618037135278513</v>
      </c>
      <c r="HM7" s="11"/>
      <c r="HN7" s="1">
        <v>170</v>
      </c>
      <c r="HO7" s="11">
        <f t="shared" si="36"/>
        <v>-0.37956204379562042</v>
      </c>
      <c r="HP7" s="16">
        <v>357000</v>
      </c>
      <c r="HQ7" s="28">
        <f t="shared" ref="HQ7:HQ70" si="86">(HN7/HP7)*100000</f>
        <v>47.61904761904762</v>
      </c>
      <c r="HR7" s="11"/>
      <c r="HS7" s="2">
        <v>2145</v>
      </c>
      <c r="HT7" s="8">
        <f t="shared" si="37"/>
        <v>0.38745148771021992</v>
      </c>
      <c r="HU7">
        <v>2071000</v>
      </c>
      <c r="HV7" s="27">
        <f t="shared" ref="HV7:HV70" si="87">(HS7/HU7)*100000</f>
        <v>103.57315306615163</v>
      </c>
      <c r="HW7" s="8"/>
      <c r="HX7" s="2">
        <v>1249</v>
      </c>
      <c r="HY7" s="8">
        <f t="shared" si="38"/>
        <v>0.79971181556195969</v>
      </c>
      <c r="HZ7">
        <v>1148000</v>
      </c>
      <c r="IA7" s="27">
        <f t="shared" ref="IA7:IA70" si="88">(HX7/HZ7)*100000</f>
        <v>108.79790940766551</v>
      </c>
      <c r="IB7" s="8"/>
      <c r="IC7" s="2">
        <v>1071</v>
      </c>
      <c r="ID7" s="8">
        <f t="shared" si="39"/>
        <v>5.6213017751479293E-2</v>
      </c>
      <c r="IE7">
        <v>1231000</v>
      </c>
      <c r="IF7" s="27">
        <f t="shared" ref="IF7:IF70" si="89">(IC7/IE7)*100000</f>
        <v>87.002437043054428</v>
      </c>
      <c r="IG7" s="8"/>
      <c r="IH7" s="2">
        <v>953</v>
      </c>
      <c r="II7" s="8">
        <f t="shared" si="40"/>
        <v>0.13182897862232779</v>
      </c>
      <c r="IJ7">
        <v>2345000</v>
      </c>
      <c r="IK7" s="27">
        <f t="shared" ref="IK7:IK70" si="90">(IH7/IJ7)*100000</f>
        <v>40.639658848614076</v>
      </c>
      <c r="IL7" s="8"/>
      <c r="IM7" s="2">
        <v>257</v>
      </c>
      <c r="IN7" s="8">
        <f t="shared" si="41"/>
        <v>0.33854166666666669</v>
      </c>
      <c r="IO7">
        <v>147000</v>
      </c>
      <c r="IP7" s="27">
        <f t="shared" ref="IP7:IP70" si="91">(IM7/IO7)*100000</f>
        <v>174.8299319727891</v>
      </c>
    </row>
    <row r="8" spans="1:260">
      <c r="A8">
        <v>1923</v>
      </c>
      <c r="B8" s="1">
        <v>3169</v>
      </c>
      <c r="C8" s="11">
        <f t="shared" si="0"/>
        <v>-6.2703342206447799E-2</v>
      </c>
      <c r="D8">
        <v>2464000</v>
      </c>
      <c r="E8" s="28">
        <f t="shared" si="42"/>
        <v>128.61201298701297</v>
      </c>
      <c r="F8" s="11"/>
      <c r="L8" s="1">
        <v>355</v>
      </c>
      <c r="M8" s="11">
        <f t="shared" si="1"/>
        <v>-0.12345679012345678</v>
      </c>
      <c r="N8" s="16">
        <v>371000</v>
      </c>
      <c r="O8" s="28">
        <f t="shared" si="43"/>
        <v>95.687331536388143</v>
      </c>
      <c r="P8" s="11"/>
      <c r="Q8" s="1">
        <v>1410</v>
      </c>
      <c r="R8" s="11">
        <f t="shared" si="2"/>
        <v>0.77581863979848864</v>
      </c>
      <c r="S8" s="16">
        <v>1784000</v>
      </c>
      <c r="T8" s="28">
        <f t="shared" si="44"/>
        <v>79.035874439461892</v>
      </c>
      <c r="U8" s="11"/>
      <c r="V8" s="1">
        <v>3837</v>
      </c>
      <c r="W8" s="11">
        <f t="shared" si="3"/>
        <v>0.36257102272727271</v>
      </c>
      <c r="X8" s="1">
        <v>4270000</v>
      </c>
      <c r="Y8" s="28">
        <f t="shared" si="45"/>
        <v>89.859484777517565</v>
      </c>
      <c r="Z8" s="11"/>
      <c r="AA8" s="5">
        <v>1015</v>
      </c>
      <c r="AB8" s="12">
        <f t="shared" si="4"/>
        <v>0.19271445358401881</v>
      </c>
      <c r="AC8" s="17">
        <v>984000</v>
      </c>
      <c r="AD8" s="30">
        <f t="shared" si="46"/>
        <v>103.15040650406503</v>
      </c>
      <c r="AE8" s="12"/>
      <c r="AF8" s="2">
        <v>891</v>
      </c>
      <c r="AG8" s="8">
        <f t="shared" si="5"/>
        <v>0.47272727272727272</v>
      </c>
      <c r="AH8">
        <v>1455000</v>
      </c>
      <c r="AI8" s="27">
        <f t="shared" si="47"/>
        <v>61.237113402061851</v>
      </c>
      <c r="AJ8" s="8"/>
      <c r="AK8" s="2"/>
      <c r="AL8" s="8"/>
      <c r="AM8">
        <v>215000</v>
      </c>
      <c r="AN8" s="8"/>
      <c r="AO8" s="8"/>
      <c r="AP8" s="1">
        <v>1368</v>
      </c>
      <c r="AQ8" s="11">
        <f t="shared" si="48"/>
        <v>5.4741711642251348E-2</v>
      </c>
      <c r="AR8" s="16">
        <v>1097000</v>
      </c>
      <c r="AS8" s="28">
        <f t="shared" si="49"/>
        <v>124.70373746581585</v>
      </c>
      <c r="AT8" s="11"/>
      <c r="AU8" s="1">
        <v>3738</v>
      </c>
      <c r="AV8" s="11">
        <f t="shared" si="50"/>
        <v>0.41698256254738436</v>
      </c>
      <c r="AW8" s="16">
        <v>2954000</v>
      </c>
      <c r="AX8" s="28">
        <f t="shared" si="51"/>
        <v>126.54028436018957</v>
      </c>
      <c r="AY8" s="11"/>
      <c r="BE8" s="1">
        <v>284</v>
      </c>
      <c r="BF8" s="11">
        <f t="shared" si="6"/>
        <v>0.29090909090909089</v>
      </c>
      <c r="BG8" s="16">
        <v>436000</v>
      </c>
      <c r="BH8" s="28">
        <f t="shared" si="52"/>
        <v>65.137614678899084</v>
      </c>
      <c r="BI8" s="11"/>
      <c r="BJ8" s="1">
        <v>4416</v>
      </c>
      <c r="BK8" s="11">
        <f t="shared" si="7"/>
        <v>0.76006377042646478</v>
      </c>
      <c r="BL8" s="16">
        <v>7068000</v>
      </c>
      <c r="BM8" s="28">
        <f t="shared" si="53"/>
        <v>62.478777589134118</v>
      </c>
      <c r="BN8" s="11"/>
      <c r="BO8" s="2">
        <v>2302</v>
      </c>
      <c r="BP8" s="8">
        <f t="shared" si="8"/>
        <v>-2.5402201524132091E-2</v>
      </c>
      <c r="BQ8">
        <v>3042000</v>
      </c>
      <c r="BR8" s="27">
        <f t="shared" si="54"/>
        <v>75.673898750821834</v>
      </c>
      <c r="BS8" s="8"/>
      <c r="BT8" s="1">
        <v>1794</v>
      </c>
      <c r="BU8" s="11">
        <f t="shared" si="9"/>
        <v>0.86292834890965731</v>
      </c>
      <c r="BV8" s="16">
        <v>2425000</v>
      </c>
      <c r="BW8" s="28">
        <f t="shared" si="55"/>
        <v>73.979381443298962</v>
      </c>
      <c r="BX8" s="11"/>
      <c r="BY8" s="2">
        <v>1574</v>
      </c>
      <c r="BZ8" s="8">
        <f t="shared" si="10"/>
        <v>0.24525316455696203</v>
      </c>
      <c r="CA8">
        <v>1808000</v>
      </c>
      <c r="CB8" s="27">
        <f t="shared" si="56"/>
        <v>87.057522123893804</v>
      </c>
      <c r="CC8" s="8"/>
      <c r="CD8" s="2">
        <v>2079</v>
      </c>
      <c r="CE8" s="8">
        <f t="shared" si="11"/>
        <v>2.514792899408284E-2</v>
      </c>
      <c r="CF8">
        <v>2480000</v>
      </c>
      <c r="CG8" s="27">
        <f t="shared" si="57"/>
        <v>83.83064516129032</v>
      </c>
      <c r="CH8" s="8"/>
      <c r="CI8" s="1">
        <v>1593</v>
      </c>
      <c r="CJ8" s="11">
        <f t="shared" si="12"/>
        <v>-0.20310155077538769</v>
      </c>
      <c r="CK8" s="16">
        <v>1903000</v>
      </c>
      <c r="CL8" s="28">
        <f t="shared" si="58"/>
        <v>83.709931686810307</v>
      </c>
      <c r="CM8" s="11"/>
      <c r="CN8" s="1">
        <v>379</v>
      </c>
      <c r="CO8" s="11">
        <f t="shared" si="13"/>
        <v>0.88557213930348255</v>
      </c>
      <c r="CP8" s="16">
        <v>781000</v>
      </c>
      <c r="CQ8" s="28">
        <f t="shared" si="59"/>
        <v>48.52752880921895</v>
      </c>
      <c r="CR8" s="11"/>
      <c r="CS8" s="1">
        <v>1483</v>
      </c>
      <c r="CT8" s="11">
        <f t="shared" si="14"/>
        <v>-0.11462686567164179</v>
      </c>
      <c r="CU8" s="16">
        <v>1521000</v>
      </c>
      <c r="CV8" s="28">
        <f t="shared" si="60"/>
        <v>97.501643655489815</v>
      </c>
      <c r="CW8" s="11"/>
      <c r="CX8" s="1">
        <v>1448</v>
      </c>
      <c r="CY8" s="11">
        <f t="shared" si="15"/>
        <v>-0.26347914547304169</v>
      </c>
      <c r="CZ8" s="16">
        <v>4057000</v>
      </c>
      <c r="DA8" s="28">
        <f t="shared" si="61"/>
        <v>35.691397584421985</v>
      </c>
      <c r="DB8" s="11"/>
      <c r="DC8" s="2">
        <v>3641</v>
      </c>
      <c r="DD8" s="8">
        <f t="shared" si="16"/>
        <v>1.281328320802005</v>
      </c>
      <c r="DE8">
        <v>4063000</v>
      </c>
      <c r="DF8" s="27">
        <f t="shared" si="62"/>
        <v>89.613586020182126</v>
      </c>
      <c r="DG8" s="8"/>
      <c r="DH8" s="2">
        <v>1634</v>
      </c>
      <c r="DI8" s="8">
        <f t="shared" si="17"/>
        <v>0.49633699633699635</v>
      </c>
      <c r="DJ8">
        <v>2487000</v>
      </c>
      <c r="DK8" s="27">
        <f t="shared" si="63"/>
        <v>65.701648572577398</v>
      </c>
      <c r="DL8" s="8"/>
      <c r="DM8" s="2">
        <v>1620</v>
      </c>
      <c r="DN8" s="8">
        <f t="shared" si="18"/>
        <v>-4.142011834319527E-2</v>
      </c>
      <c r="DO8">
        <v>1858000</v>
      </c>
      <c r="DP8" s="27">
        <f t="shared" si="64"/>
        <v>87.190527448869744</v>
      </c>
      <c r="DQ8" s="8"/>
      <c r="DR8" s="2">
        <v>2205</v>
      </c>
      <c r="DS8" s="8">
        <f t="shared" si="19"/>
        <v>-4.4213263979193757E-2</v>
      </c>
      <c r="DT8">
        <v>3454000</v>
      </c>
      <c r="DU8" s="27">
        <f t="shared" si="65"/>
        <v>63.839027214823389</v>
      </c>
      <c r="DV8" s="8"/>
      <c r="DW8" s="2">
        <v>331</v>
      </c>
      <c r="DX8" s="8">
        <f t="shared" si="20"/>
        <v>-0.52098408104196814</v>
      </c>
      <c r="DY8">
        <v>538000</v>
      </c>
      <c r="DZ8" s="27">
        <f t="shared" si="66"/>
        <v>61.52416356877324</v>
      </c>
      <c r="EA8" s="8"/>
      <c r="EB8" s="2">
        <v>789</v>
      </c>
      <c r="EC8" s="8">
        <f t="shared" si="21"/>
        <v>0.64033264033264037</v>
      </c>
      <c r="ED8">
        <v>1321000</v>
      </c>
      <c r="EE8" s="27">
        <f t="shared" si="67"/>
        <v>59.727479182437548</v>
      </c>
      <c r="EF8" s="8"/>
      <c r="EG8" s="2">
        <v>174</v>
      </c>
      <c r="EH8" s="8">
        <f t="shared" si="22"/>
        <v>-0.12562814070351758</v>
      </c>
      <c r="EI8">
        <v>82000</v>
      </c>
      <c r="EJ8" s="27">
        <f t="shared" si="68"/>
        <v>212.19512195121953</v>
      </c>
      <c r="EK8" s="8"/>
      <c r="EL8" s="2">
        <v>138</v>
      </c>
      <c r="EM8" s="8">
        <f t="shared" si="23"/>
        <v>-6.1224489795918366E-2</v>
      </c>
      <c r="EN8">
        <v>453000</v>
      </c>
      <c r="EO8" s="27">
        <f t="shared" si="69"/>
        <v>30.463576158940398</v>
      </c>
      <c r="EP8" s="8"/>
      <c r="EQ8" s="1">
        <v>1912</v>
      </c>
      <c r="ER8" s="11">
        <f t="shared" si="24"/>
        <v>3.9695486677542142E-2</v>
      </c>
      <c r="ES8" s="16">
        <v>3472000</v>
      </c>
      <c r="ET8" s="28">
        <f t="shared" si="70"/>
        <v>55.069124423963132</v>
      </c>
      <c r="EU8" s="11"/>
      <c r="EV8" s="1">
        <v>239</v>
      </c>
      <c r="EW8" s="11">
        <f t="shared" si="71"/>
        <v>-0.2364217252396166</v>
      </c>
      <c r="EX8" s="16">
        <v>382000</v>
      </c>
      <c r="EY8" s="28">
        <f t="shared" si="72"/>
        <v>62.565445026178011</v>
      </c>
      <c r="EZ8" s="11"/>
      <c r="FA8" s="1">
        <v>6316</v>
      </c>
      <c r="FB8" s="11">
        <f t="shared" si="25"/>
        <v>-0.10702672133465291</v>
      </c>
      <c r="FC8" s="16">
        <v>10752000</v>
      </c>
      <c r="FD8" s="28">
        <f t="shared" si="73"/>
        <v>58.742559523809526</v>
      </c>
      <c r="FE8" s="11"/>
      <c r="FF8" s="2">
        <v>1046</v>
      </c>
      <c r="FG8" s="8">
        <f t="shared" si="26"/>
        <v>0.47323943661971829</v>
      </c>
      <c r="FH8">
        <v>2761000</v>
      </c>
      <c r="FI8" s="27">
        <f t="shared" si="74"/>
        <v>37.884824339007601</v>
      </c>
      <c r="FJ8" s="8"/>
      <c r="FK8" s="1">
        <v>244</v>
      </c>
      <c r="FL8" s="8">
        <f t="shared" si="27"/>
        <v>0.15094339622641509</v>
      </c>
      <c r="FM8">
        <v>648000</v>
      </c>
      <c r="FN8" s="27">
        <f t="shared" si="75"/>
        <v>37.654320987654316</v>
      </c>
      <c r="FO8" s="8"/>
      <c r="FP8" s="2">
        <v>4234</v>
      </c>
      <c r="FQ8" s="8">
        <f t="shared" si="28"/>
        <v>0.6532604451386177</v>
      </c>
      <c r="FR8">
        <v>6183000</v>
      </c>
      <c r="FS8" s="27">
        <f t="shared" si="76"/>
        <v>68.478085071971535</v>
      </c>
      <c r="FT8" s="8"/>
      <c r="FU8" s="1">
        <v>1799</v>
      </c>
      <c r="FV8" s="11">
        <f>(FU8-FU7)/(FU7)</f>
        <v>0.62072072072072071</v>
      </c>
      <c r="FW8" s="16">
        <v>2159000</v>
      </c>
      <c r="FX8" s="28">
        <f t="shared" ref="FX8:FX71" si="92">(FU8/FW8)*100000</f>
        <v>83.325613710050959</v>
      </c>
      <c r="FY8" s="11"/>
      <c r="FZ8" s="2">
        <v>406</v>
      </c>
      <c r="GA8" s="8">
        <f t="shared" si="29"/>
        <v>1.7543859649122806E-2</v>
      </c>
      <c r="GB8">
        <v>833000</v>
      </c>
      <c r="GC8" s="27">
        <f t="shared" si="77"/>
        <v>48.739495798319332</v>
      </c>
      <c r="GD8" s="8"/>
      <c r="GE8" s="2">
        <v>4298</v>
      </c>
      <c r="GF8" s="8">
        <f t="shared" si="30"/>
        <v>0.22450142450142449</v>
      </c>
      <c r="GG8">
        <v>9148000</v>
      </c>
      <c r="GH8" s="27">
        <f t="shared" si="78"/>
        <v>46.982947092260602</v>
      </c>
      <c r="GI8" s="8"/>
      <c r="GJ8" s="1">
        <v>466</v>
      </c>
      <c r="GK8" s="11">
        <f t="shared" si="31"/>
        <v>0.10688836104513064</v>
      </c>
      <c r="GL8" s="16">
        <v>656000</v>
      </c>
      <c r="GM8" s="28">
        <f t="shared" si="79"/>
        <v>71.036585365853654</v>
      </c>
      <c r="GN8" s="11"/>
      <c r="GO8" s="2">
        <v>528</v>
      </c>
      <c r="GP8" s="8">
        <f t="shared" si="32"/>
        <v>-0.37735849056603776</v>
      </c>
      <c r="GQ8">
        <v>1699000</v>
      </c>
      <c r="GR8" s="27">
        <f t="shared" si="80"/>
        <v>31.077104178928778</v>
      </c>
      <c r="GS8" s="8"/>
      <c r="GT8" s="1">
        <v>326</v>
      </c>
      <c r="GU8" s="11">
        <f t="shared" si="81"/>
        <v>0.5748792270531401</v>
      </c>
      <c r="GV8" s="16">
        <v>669000</v>
      </c>
      <c r="GW8" s="28">
        <f t="shared" si="82"/>
        <v>48.729446935724958</v>
      </c>
      <c r="GX8" s="11"/>
      <c r="GY8" s="1">
        <v>1630</v>
      </c>
      <c r="GZ8" s="11">
        <f t="shared" si="33"/>
        <v>-0.10093767236624379</v>
      </c>
      <c r="HA8">
        <v>2463000</v>
      </c>
      <c r="HB8" s="28">
        <f t="shared" si="83"/>
        <v>66.179455948030864</v>
      </c>
      <c r="HC8" s="11"/>
      <c r="HD8" s="1">
        <v>3577</v>
      </c>
      <c r="HE8" s="11">
        <f t="shared" si="34"/>
        <v>1.532784558614817E-2</v>
      </c>
      <c r="HF8" s="16">
        <v>5077000</v>
      </c>
      <c r="HG8" s="28">
        <f t="shared" si="84"/>
        <v>70.454993106165062</v>
      </c>
      <c r="HH8" s="11"/>
      <c r="HI8" s="1">
        <v>200</v>
      </c>
      <c r="HJ8" s="11">
        <f t="shared" si="35"/>
        <v>-0.25925925925925924</v>
      </c>
      <c r="HK8" s="16">
        <v>474000</v>
      </c>
      <c r="HL8" s="28">
        <f t="shared" si="85"/>
        <v>42.194092827004219</v>
      </c>
      <c r="HM8" s="11"/>
      <c r="HN8" s="1">
        <v>316</v>
      </c>
      <c r="HO8" s="11">
        <f t="shared" si="36"/>
        <v>0.85882352941176465</v>
      </c>
      <c r="HP8" s="16">
        <v>354000</v>
      </c>
      <c r="HQ8" s="28">
        <f t="shared" si="86"/>
        <v>89.265536723163848</v>
      </c>
      <c r="HR8" s="11"/>
      <c r="HS8" s="2">
        <v>1960</v>
      </c>
      <c r="HT8" s="8">
        <f t="shared" si="37"/>
        <v>-8.6247086247086241E-2</v>
      </c>
      <c r="HU8">
        <v>2423000</v>
      </c>
      <c r="HV8" s="27">
        <f t="shared" si="87"/>
        <v>80.89145687164671</v>
      </c>
      <c r="HW8" s="8"/>
      <c r="HX8" s="2">
        <v>1010</v>
      </c>
      <c r="HY8" s="8">
        <f t="shared" si="38"/>
        <v>-0.19135308246597277</v>
      </c>
      <c r="HZ8">
        <v>1433000</v>
      </c>
      <c r="IA8" s="27">
        <f t="shared" si="88"/>
        <v>70.481507327285414</v>
      </c>
      <c r="IB8" s="8"/>
      <c r="IC8" s="2">
        <v>1628</v>
      </c>
      <c r="ID8" s="8">
        <f t="shared" si="39"/>
        <v>0.52007469654528482</v>
      </c>
      <c r="IE8">
        <v>1526000</v>
      </c>
      <c r="IF8" s="27">
        <f t="shared" si="89"/>
        <v>106.68414154652687</v>
      </c>
      <c r="IG8" s="8"/>
      <c r="IH8" s="2">
        <v>1158</v>
      </c>
      <c r="II8" s="8">
        <f t="shared" si="40"/>
        <v>0.21511017838405036</v>
      </c>
      <c r="IJ8">
        <v>2803000</v>
      </c>
      <c r="IK8" s="27">
        <f t="shared" si="90"/>
        <v>41.312879058151978</v>
      </c>
      <c r="IL8" s="8"/>
      <c r="IM8" s="2">
        <v>335</v>
      </c>
      <c r="IN8" s="8">
        <f t="shared" si="41"/>
        <v>0.30350194552529181</v>
      </c>
      <c r="IO8">
        <v>211000</v>
      </c>
      <c r="IP8" s="27">
        <f t="shared" si="91"/>
        <v>158.76777251184836</v>
      </c>
    </row>
    <row r="9" spans="1:260" s="18" customFormat="1" ht="14" thickBot="1">
      <c r="A9" s="18">
        <v>1930</v>
      </c>
      <c r="B9" s="19">
        <v>4807</v>
      </c>
      <c r="C9" s="20">
        <f t="shared" si="0"/>
        <v>0.51688229725465451</v>
      </c>
      <c r="D9" s="18">
        <v>2647000</v>
      </c>
      <c r="E9" s="29">
        <f t="shared" si="42"/>
        <v>181.60181337363053</v>
      </c>
      <c r="F9" s="20"/>
      <c r="L9" s="19">
        <v>509</v>
      </c>
      <c r="M9" s="20">
        <f t="shared" si="1"/>
        <v>0.43380281690140843</v>
      </c>
      <c r="N9" s="21">
        <v>434000</v>
      </c>
      <c r="O9" s="28">
        <f t="shared" si="43"/>
        <v>117.2811059907834</v>
      </c>
      <c r="P9" s="20"/>
      <c r="Q9" s="19">
        <v>1153</v>
      </c>
      <c r="R9" s="20">
        <f t="shared" si="2"/>
        <v>-0.1822695035460993</v>
      </c>
      <c r="S9" s="21">
        <v>1859000</v>
      </c>
      <c r="T9" s="28">
        <f t="shared" si="44"/>
        <v>62.022592791823563</v>
      </c>
      <c r="U9" s="20"/>
      <c r="V9" s="19">
        <v>7071</v>
      </c>
      <c r="W9" s="20">
        <f t="shared" si="3"/>
        <v>0.84284597341673184</v>
      </c>
      <c r="X9" s="19">
        <v>5711000</v>
      </c>
      <c r="Y9" s="28">
        <f t="shared" si="45"/>
        <v>123.81369287340222</v>
      </c>
      <c r="Z9" s="20"/>
      <c r="AA9" s="22">
        <v>1250</v>
      </c>
      <c r="AB9" s="23">
        <f t="shared" si="4"/>
        <v>0.23152709359605911</v>
      </c>
      <c r="AC9" s="24">
        <v>1040000</v>
      </c>
      <c r="AD9" s="30">
        <f t="shared" si="46"/>
        <v>120.19230769230769</v>
      </c>
      <c r="AE9" s="23"/>
      <c r="AF9" s="25">
        <v>1210</v>
      </c>
      <c r="AG9" s="26">
        <f t="shared" si="5"/>
        <v>0.35802469135802467</v>
      </c>
      <c r="AH9" s="18">
        <v>1613000</v>
      </c>
      <c r="AI9" s="27">
        <f t="shared" si="47"/>
        <v>75.015499070055796</v>
      </c>
      <c r="AJ9" s="26"/>
      <c r="AK9" s="25"/>
      <c r="AL9" s="26"/>
      <c r="AM9" s="18">
        <v>239000</v>
      </c>
      <c r="AN9" s="26"/>
      <c r="AO9" s="26"/>
      <c r="AP9" s="19">
        <v>1592</v>
      </c>
      <c r="AQ9" s="20">
        <f t="shared" si="48"/>
        <v>0.16374269005847952</v>
      </c>
      <c r="AR9" s="21">
        <v>1471000</v>
      </c>
      <c r="AS9" s="28">
        <f t="shared" si="49"/>
        <v>108.22569680489462</v>
      </c>
      <c r="AT9" s="20"/>
      <c r="AU9" s="25">
        <v>3965</v>
      </c>
      <c r="AV9" s="20">
        <f t="shared" si="50"/>
        <v>6.0727661851257358E-2</v>
      </c>
      <c r="AW9" s="21">
        <v>2910000</v>
      </c>
      <c r="AX9" s="28">
        <f t="shared" si="51"/>
        <v>136.25429553264604</v>
      </c>
      <c r="AY9" s="20"/>
      <c r="BE9" s="19">
        <v>381</v>
      </c>
      <c r="BF9" s="20">
        <f t="shared" si="6"/>
        <v>0.34154929577464788</v>
      </c>
      <c r="BG9" s="21">
        <v>447000</v>
      </c>
      <c r="BH9" s="28">
        <f t="shared" si="52"/>
        <v>85.234899328859072</v>
      </c>
      <c r="BI9" s="20"/>
      <c r="BJ9" s="19">
        <v>7949</v>
      </c>
      <c r="BK9" s="20">
        <f t="shared" si="7"/>
        <v>0.80004528985507251</v>
      </c>
      <c r="BL9" s="21">
        <v>7644000</v>
      </c>
      <c r="BM9" s="28">
        <f t="shared" si="53"/>
        <v>103.99005756148614</v>
      </c>
      <c r="BN9" s="20"/>
      <c r="BO9" s="25">
        <v>3986</v>
      </c>
      <c r="BP9" s="26">
        <f t="shared" si="8"/>
        <v>0.73153779322328405</v>
      </c>
      <c r="BQ9" s="18">
        <v>3242000</v>
      </c>
      <c r="BR9" s="27">
        <f t="shared" si="54"/>
        <v>122.9487970388649</v>
      </c>
      <c r="BS9" s="26"/>
      <c r="BT9" s="19">
        <v>2468</v>
      </c>
      <c r="BU9" s="20">
        <f t="shared" si="9"/>
        <v>0.37569676700111482</v>
      </c>
      <c r="BV9" s="21">
        <v>2475000</v>
      </c>
      <c r="BW9" s="28">
        <f t="shared" si="55"/>
        <v>99.717171717171723</v>
      </c>
      <c r="BX9" s="20"/>
      <c r="BY9" s="25">
        <v>2776</v>
      </c>
      <c r="BZ9" s="26">
        <f t="shared" si="10"/>
        <v>0.76365946632782722</v>
      </c>
      <c r="CA9" s="18">
        <v>1883000</v>
      </c>
      <c r="CB9" s="27">
        <f t="shared" si="56"/>
        <v>147.4243228890069</v>
      </c>
      <c r="CC9" s="26"/>
      <c r="CD9" s="25">
        <v>3143</v>
      </c>
      <c r="CE9" s="26">
        <f t="shared" si="11"/>
        <v>0.51178451178451179</v>
      </c>
      <c r="CF9" s="18">
        <v>2623000</v>
      </c>
      <c r="CG9" s="27">
        <f t="shared" si="57"/>
        <v>119.8246282882196</v>
      </c>
      <c r="CH9" s="26"/>
      <c r="CI9" s="19">
        <v>2130</v>
      </c>
      <c r="CJ9" s="20">
        <f t="shared" si="12"/>
        <v>0.33709981167608288</v>
      </c>
      <c r="CK9" s="21">
        <v>2105000</v>
      </c>
      <c r="CL9" s="28">
        <f t="shared" si="58"/>
        <v>101.18764845605702</v>
      </c>
      <c r="CM9" s="20"/>
      <c r="CN9" s="19">
        <v>433</v>
      </c>
      <c r="CO9" s="20">
        <f t="shared" si="13"/>
        <v>0.14248021108179421</v>
      </c>
      <c r="CP9" s="21">
        <v>800000</v>
      </c>
      <c r="CQ9" s="28">
        <f t="shared" si="59"/>
        <v>54.124999999999993</v>
      </c>
      <c r="CR9" s="20"/>
      <c r="CS9" s="19">
        <v>2281</v>
      </c>
      <c r="CT9" s="20">
        <f t="shared" si="14"/>
        <v>0.53809844908968307</v>
      </c>
      <c r="CU9" s="21">
        <v>1636000</v>
      </c>
      <c r="CV9" s="28">
        <f t="shared" si="60"/>
        <v>139.42542787286064</v>
      </c>
      <c r="CW9" s="20"/>
      <c r="CX9" s="19">
        <v>2124</v>
      </c>
      <c r="CY9" s="20">
        <f t="shared" si="15"/>
        <v>0.46685082872928174</v>
      </c>
      <c r="CZ9" s="21">
        <v>4250000</v>
      </c>
      <c r="DA9" s="28">
        <f t="shared" si="61"/>
        <v>49.976470588235301</v>
      </c>
      <c r="DB9" s="20"/>
      <c r="DC9" s="25">
        <v>7103</v>
      </c>
      <c r="DD9" s="26">
        <f t="shared" si="16"/>
        <v>0.95083768195550677</v>
      </c>
      <c r="DE9" s="18">
        <v>4834000</v>
      </c>
      <c r="DF9" s="27">
        <f t="shared" si="62"/>
        <v>146.9383533305751</v>
      </c>
      <c r="DG9" s="26"/>
      <c r="DH9" s="25">
        <v>2360</v>
      </c>
      <c r="DI9" s="26">
        <f t="shared" si="17"/>
        <v>0.44430844553243576</v>
      </c>
      <c r="DJ9" s="18">
        <v>2576000</v>
      </c>
      <c r="DK9" s="27">
        <f t="shared" si="63"/>
        <v>91.614906832298132</v>
      </c>
      <c r="DL9" s="26"/>
      <c r="DM9" s="25">
        <v>1698</v>
      </c>
      <c r="DN9" s="26">
        <f t="shared" si="18"/>
        <v>4.8148148148148148E-2</v>
      </c>
      <c r="DO9" s="18">
        <v>2006000</v>
      </c>
      <c r="DP9" s="27">
        <f t="shared" si="64"/>
        <v>84.646061814556333</v>
      </c>
      <c r="DQ9" s="26"/>
      <c r="DR9" s="25">
        <v>3971</v>
      </c>
      <c r="DS9" s="26">
        <f t="shared" si="19"/>
        <v>0.80090702947845804</v>
      </c>
      <c r="DT9" s="18">
        <v>3646000</v>
      </c>
      <c r="DU9" s="27">
        <f t="shared" si="65"/>
        <v>108.91387822270981</v>
      </c>
      <c r="DV9" s="26"/>
      <c r="DW9" s="25">
        <v>668</v>
      </c>
      <c r="DX9" s="26">
        <f t="shared" si="20"/>
        <v>1.0181268882175227</v>
      </c>
      <c r="DY9" s="18">
        <v>539000</v>
      </c>
      <c r="DZ9" s="27">
        <f t="shared" si="66"/>
        <v>123.93320964749536</v>
      </c>
      <c r="EA9" s="26"/>
      <c r="EB9" s="25">
        <v>1124</v>
      </c>
      <c r="EC9" s="26">
        <f t="shared" si="21"/>
        <v>0.42458808618504434</v>
      </c>
      <c r="ED9" s="18">
        <v>1380000</v>
      </c>
      <c r="EE9" s="27">
        <f t="shared" si="67"/>
        <v>81.449275362318843</v>
      </c>
      <c r="EF9" s="26"/>
      <c r="EG9" s="25">
        <v>245</v>
      </c>
      <c r="EH9" s="26">
        <f t="shared" si="22"/>
        <v>0.40804597701149425</v>
      </c>
      <c r="EI9" s="18">
        <v>92000</v>
      </c>
      <c r="EJ9" s="27">
        <f t="shared" si="68"/>
        <v>266.30434782608694</v>
      </c>
      <c r="EK9" s="26"/>
      <c r="EL9" s="25">
        <v>124</v>
      </c>
      <c r="EM9" s="26">
        <f t="shared" si="23"/>
        <v>-0.10144927536231885</v>
      </c>
      <c r="EN9" s="18">
        <v>466000</v>
      </c>
      <c r="EO9" s="27">
        <f t="shared" si="69"/>
        <v>26.609442060085836</v>
      </c>
      <c r="EP9" s="26"/>
      <c r="EQ9" s="19">
        <v>2865</v>
      </c>
      <c r="ER9" s="20">
        <f t="shared" si="24"/>
        <v>0.49843096234309625</v>
      </c>
      <c r="ES9" s="21">
        <v>4068000</v>
      </c>
      <c r="ET9" s="28">
        <f t="shared" si="70"/>
        <v>70.427728613569315</v>
      </c>
      <c r="EU9" s="20"/>
      <c r="EV9" s="19">
        <v>489</v>
      </c>
      <c r="EW9" s="20">
        <f t="shared" si="71"/>
        <v>1.0460251046025104</v>
      </c>
      <c r="EX9" s="21">
        <v>427000</v>
      </c>
      <c r="EY9" s="28">
        <f t="shared" si="72"/>
        <v>114.51990632318501</v>
      </c>
      <c r="EZ9" s="20"/>
      <c r="FA9" s="19">
        <v>8135</v>
      </c>
      <c r="FB9" s="20">
        <f t="shared" si="25"/>
        <v>0.28799873337555415</v>
      </c>
      <c r="FC9" s="21">
        <v>12647000</v>
      </c>
      <c r="FD9" s="28">
        <f t="shared" si="73"/>
        <v>64.323554993279046</v>
      </c>
      <c r="FE9" s="20"/>
      <c r="FF9" s="25">
        <v>2232</v>
      </c>
      <c r="FG9" s="26">
        <f t="shared" si="26"/>
        <v>1.1338432122370936</v>
      </c>
      <c r="FH9" s="18">
        <v>3167000</v>
      </c>
      <c r="FI9" s="27">
        <f t="shared" si="74"/>
        <v>70.476791916640352</v>
      </c>
      <c r="FJ9" s="26"/>
      <c r="FK9" s="19">
        <v>330</v>
      </c>
      <c r="FL9" s="26">
        <f t="shared" si="27"/>
        <v>0.35245901639344263</v>
      </c>
      <c r="FM9" s="18">
        <v>682000</v>
      </c>
      <c r="FN9" s="27">
        <f t="shared" si="75"/>
        <v>48.387096774193552</v>
      </c>
      <c r="FO9" s="26"/>
      <c r="FP9" s="25">
        <v>8804</v>
      </c>
      <c r="FQ9" s="26">
        <f t="shared" si="28"/>
        <v>1.079357581483231</v>
      </c>
      <c r="FR9" s="18">
        <v>6662000</v>
      </c>
      <c r="FS9" s="27">
        <f t="shared" si="76"/>
        <v>132.15250675472831</v>
      </c>
      <c r="FT9" s="26"/>
      <c r="FU9" s="19">
        <v>3690</v>
      </c>
      <c r="FV9" s="20">
        <f t="shared" ref="FV9:FV20" si="93">(FU9-FU8)/(FU8)</f>
        <v>1.0511395219566426</v>
      </c>
      <c r="FW9" s="21">
        <v>2401000</v>
      </c>
      <c r="FX9" s="28">
        <f t="shared" si="92"/>
        <v>153.685964181591</v>
      </c>
      <c r="FY9" s="20"/>
      <c r="FZ9" s="25">
        <v>817</v>
      </c>
      <c r="GA9" s="26">
        <f t="shared" si="29"/>
        <v>1.0123152709359606</v>
      </c>
      <c r="GB9" s="18">
        <v>956000</v>
      </c>
      <c r="GC9" s="27">
        <f t="shared" si="77"/>
        <v>85.460251046025107</v>
      </c>
      <c r="GD9" s="26"/>
      <c r="GE9" s="25">
        <v>5314</v>
      </c>
      <c r="GF9" s="26">
        <f t="shared" si="30"/>
        <v>0.2363890181479758</v>
      </c>
      <c r="GG9" s="18">
        <v>9649000</v>
      </c>
      <c r="GH9" s="27">
        <f t="shared" si="78"/>
        <v>55.073064566276301</v>
      </c>
      <c r="GI9" s="26"/>
      <c r="GJ9" s="19">
        <v>366</v>
      </c>
      <c r="GK9" s="20">
        <f t="shared" si="31"/>
        <v>-0.21459227467811159</v>
      </c>
      <c r="GL9" s="21">
        <v>686000</v>
      </c>
      <c r="GM9" s="28">
        <f t="shared" si="79"/>
        <v>53.352769679300295</v>
      </c>
      <c r="GN9" s="20"/>
      <c r="GO9" s="25">
        <v>686</v>
      </c>
      <c r="GP9" s="26">
        <f t="shared" si="32"/>
        <v>0.29924242424242425</v>
      </c>
      <c r="GQ9" s="18">
        <v>1745000</v>
      </c>
      <c r="GR9" s="27">
        <f t="shared" si="80"/>
        <v>39.312320916905442</v>
      </c>
      <c r="GS9" s="26"/>
      <c r="GT9" s="19">
        <v>462</v>
      </c>
      <c r="GU9" s="20">
        <f t="shared" si="81"/>
        <v>0.41717791411042943</v>
      </c>
      <c r="GV9" s="21">
        <v>693000</v>
      </c>
      <c r="GW9" s="28">
        <f t="shared" si="82"/>
        <v>66.666666666666671</v>
      </c>
      <c r="GX9" s="20"/>
      <c r="GY9" s="19">
        <v>2676</v>
      </c>
      <c r="GZ9" s="20">
        <f t="shared" si="33"/>
        <v>0.6417177914110429</v>
      </c>
      <c r="HA9" s="18">
        <v>2619000</v>
      </c>
      <c r="HB9" s="28">
        <f t="shared" si="83"/>
        <v>102.17640320733105</v>
      </c>
      <c r="HC9" s="20"/>
      <c r="HD9" s="19">
        <v>5056</v>
      </c>
      <c r="HE9" s="20">
        <f t="shared" si="34"/>
        <v>0.41347497903270897</v>
      </c>
      <c r="HF9" s="21">
        <v>5844000</v>
      </c>
      <c r="HG9" s="28">
        <f t="shared" si="84"/>
        <v>86.516084873374396</v>
      </c>
      <c r="HH9" s="20"/>
      <c r="HI9" s="19">
        <v>278</v>
      </c>
      <c r="HJ9" s="20">
        <f t="shared" si="35"/>
        <v>0.39</v>
      </c>
      <c r="HK9" s="21">
        <v>509000</v>
      </c>
      <c r="HL9" s="28">
        <f t="shared" si="85"/>
        <v>54.616895874263257</v>
      </c>
      <c r="HM9" s="20"/>
      <c r="HN9" s="19">
        <v>412</v>
      </c>
      <c r="HO9" s="20">
        <f t="shared" si="36"/>
        <v>0.30379746835443039</v>
      </c>
      <c r="HP9" s="21">
        <v>360000</v>
      </c>
      <c r="HQ9" s="28">
        <f t="shared" si="86"/>
        <v>114.44444444444444</v>
      </c>
      <c r="HR9" s="20"/>
      <c r="HS9" s="25">
        <v>2664</v>
      </c>
      <c r="HT9" s="26">
        <f t="shared" si="37"/>
        <v>0.35918367346938773</v>
      </c>
      <c r="HU9" s="18">
        <v>2427000</v>
      </c>
      <c r="HV9" s="27">
        <f t="shared" si="87"/>
        <v>109.76514215080347</v>
      </c>
      <c r="HW9" s="26"/>
      <c r="HX9" s="25">
        <v>1741</v>
      </c>
      <c r="HY9" s="26">
        <f t="shared" si="38"/>
        <v>0.72376237623762374</v>
      </c>
      <c r="HZ9" s="18">
        <v>1568000</v>
      </c>
      <c r="IA9" s="27">
        <f t="shared" si="88"/>
        <v>111.03316326530613</v>
      </c>
      <c r="IB9" s="26"/>
      <c r="IC9" s="25">
        <v>2174</v>
      </c>
      <c r="ID9" s="26">
        <f t="shared" si="39"/>
        <v>0.33538083538083541</v>
      </c>
      <c r="IE9" s="18">
        <v>1733000</v>
      </c>
      <c r="IF9" s="27">
        <f t="shared" si="89"/>
        <v>125.44720138488171</v>
      </c>
      <c r="IG9" s="26"/>
      <c r="IH9" s="25">
        <v>1933</v>
      </c>
      <c r="II9" s="26">
        <f t="shared" si="40"/>
        <v>0.66925734024179617</v>
      </c>
      <c r="IJ9" s="18">
        <v>2950000</v>
      </c>
      <c r="IK9" s="27">
        <f t="shared" si="90"/>
        <v>65.525423728813564</v>
      </c>
      <c r="IL9" s="26"/>
      <c r="IM9" s="25">
        <v>357</v>
      </c>
      <c r="IN9" s="26">
        <f t="shared" si="41"/>
        <v>6.5671641791044774E-2</v>
      </c>
      <c r="IO9" s="18">
        <v>226000</v>
      </c>
      <c r="IP9" s="27">
        <f t="shared" si="91"/>
        <v>157.9646017699115</v>
      </c>
    </row>
    <row r="10" spans="1:260">
      <c r="A10">
        <v>1940</v>
      </c>
      <c r="B10" s="1">
        <v>6446</v>
      </c>
      <c r="C10" s="11">
        <f t="shared" si="0"/>
        <v>0.34096109839816935</v>
      </c>
      <c r="D10">
        <v>2845000</v>
      </c>
      <c r="E10" s="28">
        <f t="shared" si="42"/>
        <v>226.57293497363798</v>
      </c>
      <c r="F10" s="11"/>
      <c r="L10" s="1">
        <v>796</v>
      </c>
      <c r="M10" s="11">
        <f t="shared" si="1"/>
        <v>0.56385068762278978</v>
      </c>
      <c r="N10" s="16">
        <v>499000</v>
      </c>
      <c r="O10" s="28">
        <f t="shared" si="43"/>
        <v>159.5190380761523</v>
      </c>
      <c r="P10" s="11"/>
      <c r="Q10" s="1">
        <v>1904</v>
      </c>
      <c r="R10" s="11">
        <f t="shared" si="2"/>
        <v>0.65134431916738944</v>
      </c>
      <c r="S10" s="16">
        <v>1955000</v>
      </c>
      <c r="T10" s="28">
        <f t="shared" si="44"/>
        <v>97.391304347826093</v>
      </c>
      <c r="U10" s="11"/>
      <c r="V10" s="1">
        <v>8182</v>
      </c>
      <c r="W10" s="11">
        <f t="shared" si="3"/>
        <v>0.15712063357375194</v>
      </c>
      <c r="X10" s="1">
        <v>6950000</v>
      </c>
      <c r="Y10" s="28">
        <f t="shared" si="45"/>
        <v>117.72661870503597</v>
      </c>
      <c r="Z10" s="11"/>
      <c r="AA10" s="5">
        <v>1556</v>
      </c>
      <c r="AB10" s="12">
        <f t="shared" si="4"/>
        <v>0.24479999999999999</v>
      </c>
      <c r="AC10" s="17">
        <v>1130000</v>
      </c>
      <c r="AD10" s="30">
        <f t="shared" si="46"/>
        <v>137.69911504424778</v>
      </c>
      <c r="AE10" s="12"/>
      <c r="AF10" s="2">
        <v>1146</v>
      </c>
      <c r="AG10" s="8">
        <f t="shared" si="5"/>
        <v>-5.2892561983471073E-2</v>
      </c>
      <c r="AH10">
        <v>1708000</v>
      </c>
      <c r="AI10" s="27">
        <f t="shared" si="47"/>
        <v>67.096018735363003</v>
      </c>
      <c r="AJ10" s="8"/>
      <c r="AK10" s="2">
        <v>386</v>
      </c>
      <c r="AL10" s="8"/>
      <c r="AM10">
        <v>269000</v>
      </c>
      <c r="AN10" s="27">
        <f>(AK10/AM10)*100000</f>
        <v>143.49442379182156</v>
      </c>
      <c r="AO10" s="8"/>
      <c r="AP10" s="1">
        <v>3648</v>
      </c>
      <c r="AQ10" s="11">
        <f t="shared" si="48"/>
        <v>1.2914572864321607</v>
      </c>
      <c r="AR10" s="16">
        <v>1915000</v>
      </c>
      <c r="AS10" s="28">
        <f t="shared" si="49"/>
        <v>190.49608355091385</v>
      </c>
      <c r="AT10" s="11"/>
      <c r="AU10" s="2">
        <v>4192</v>
      </c>
      <c r="AV10" s="11">
        <f t="shared" si="50"/>
        <v>5.7250945775535939E-2</v>
      </c>
      <c r="AW10" s="16">
        <v>3119000</v>
      </c>
      <c r="AX10" s="28">
        <f t="shared" si="51"/>
        <v>134.40205193972426</v>
      </c>
      <c r="AY10" s="11"/>
      <c r="BE10" s="2">
        <v>400</v>
      </c>
      <c r="BF10" s="11">
        <f t="shared" si="6"/>
        <v>4.9868766404199474E-2</v>
      </c>
      <c r="BG10" s="16">
        <v>522000</v>
      </c>
      <c r="BH10" s="28">
        <f t="shared" si="52"/>
        <v>76.628352490421463</v>
      </c>
      <c r="BI10" s="11"/>
      <c r="BJ10" s="1">
        <v>11374</v>
      </c>
      <c r="BK10" s="11">
        <f t="shared" si="7"/>
        <v>0.43087180777456285</v>
      </c>
      <c r="BL10" s="16">
        <v>7905000</v>
      </c>
      <c r="BM10" s="28">
        <f t="shared" si="53"/>
        <v>143.88361796331435</v>
      </c>
      <c r="BN10" s="11"/>
      <c r="BO10" s="2">
        <v>4361</v>
      </c>
      <c r="BP10" s="8">
        <f t="shared" si="8"/>
        <v>9.4079277471149025E-2</v>
      </c>
      <c r="BQ10">
        <v>3433000</v>
      </c>
      <c r="BR10" s="27">
        <f t="shared" si="54"/>
        <v>127.03175065540344</v>
      </c>
      <c r="BS10" s="8"/>
      <c r="BT10" s="1">
        <v>2574</v>
      </c>
      <c r="BU10" s="11">
        <f t="shared" si="9"/>
        <v>4.2949756888168558E-2</v>
      </c>
      <c r="BV10" s="16">
        <v>2537000</v>
      </c>
      <c r="BW10" s="28">
        <f t="shared" si="55"/>
        <v>101.45841545132045</v>
      </c>
      <c r="BX10" s="11"/>
      <c r="BY10" s="2">
        <v>2431</v>
      </c>
      <c r="BZ10" s="8">
        <f t="shared" si="10"/>
        <v>-0.12427953890489914</v>
      </c>
      <c r="CA10">
        <v>1788000</v>
      </c>
      <c r="CB10" s="27">
        <f t="shared" si="56"/>
        <v>135.96196868008948</v>
      </c>
      <c r="CC10" s="8"/>
      <c r="CD10" s="2">
        <v>4537</v>
      </c>
      <c r="CE10" s="8">
        <f t="shared" si="11"/>
        <v>0.44352529430480431</v>
      </c>
      <c r="CF10">
        <v>2859000</v>
      </c>
      <c r="CG10" s="27">
        <f t="shared" si="57"/>
        <v>158.69185029730676</v>
      </c>
      <c r="CH10" s="8"/>
      <c r="CI10" s="1">
        <v>2946</v>
      </c>
      <c r="CJ10" s="11">
        <f t="shared" si="12"/>
        <v>0.38309859154929576</v>
      </c>
      <c r="CK10" s="16">
        <v>2370000</v>
      </c>
      <c r="CL10" s="28">
        <f t="shared" si="58"/>
        <v>124.30379746835443</v>
      </c>
      <c r="CM10" s="11"/>
      <c r="CN10" s="1">
        <v>608</v>
      </c>
      <c r="CO10" s="11">
        <f t="shared" si="13"/>
        <v>0.40415704387990764</v>
      </c>
      <c r="CP10" s="16">
        <v>849000</v>
      </c>
      <c r="CQ10" s="28">
        <f t="shared" si="59"/>
        <v>71.613663133097759</v>
      </c>
      <c r="CR10" s="11"/>
      <c r="CS10" s="1">
        <v>2933</v>
      </c>
      <c r="CT10" s="11">
        <f t="shared" si="14"/>
        <v>0.28583954405962297</v>
      </c>
      <c r="CU10" s="16">
        <v>1839000</v>
      </c>
      <c r="CV10" s="28">
        <f t="shared" si="60"/>
        <v>159.48885263730287</v>
      </c>
      <c r="CW10" s="11"/>
      <c r="CX10" s="1">
        <v>2993</v>
      </c>
      <c r="CY10" s="11">
        <f t="shared" si="15"/>
        <v>0.4091337099811676</v>
      </c>
      <c r="CZ10" s="16">
        <v>4318000</v>
      </c>
      <c r="DA10" s="28">
        <f t="shared" si="61"/>
        <v>69.314497452524321</v>
      </c>
      <c r="DB10" s="11"/>
      <c r="DC10" s="2">
        <v>7656</v>
      </c>
      <c r="DD10" s="8">
        <f t="shared" si="16"/>
        <v>7.785442770660285E-2</v>
      </c>
      <c r="DE10">
        <v>5315000</v>
      </c>
      <c r="DF10" s="27">
        <f t="shared" si="62"/>
        <v>144.04515522107243</v>
      </c>
      <c r="DG10" s="8"/>
      <c r="DH10" s="2">
        <v>2589</v>
      </c>
      <c r="DI10" s="8">
        <f t="shared" si="17"/>
        <v>9.7033898305084743E-2</v>
      </c>
      <c r="DJ10">
        <v>2790000</v>
      </c>
      <c r="DK10" s="27">
        <f t="shared" si="63"/>
        <v>92.795698924731184</v>
      </c>
      <c r="DL10" s="8"/>
      <c r="DM10" s="2">
        <v>1776</v>
      </c>
      <c r="DN10" s="8">
        <f t="shared" si="18"/>
        <v>4.5936395759717315E-2</v>
      </c>
      <c r="DO10">
        <v>2176000</v>
      </c>
      <c r="DP10" s="27">
        <f t="shared" si="64"/>
        <v>81.617647058823536</v>
      </c>
      <c r="DQ10" s="8"/>
      <c r="DR10" s="2">
        <v>4208</v>
      </c>
      <c r="DS10" s="8">
        <f t="shared" si="19"/>
        <v>5.9682699571896244E-2</v>
      </c>
      <c r="DT10">
        <v>3786000</v>
      </c>
      <c r="DU10" s="27">
        <f t="shared" si="65"/>
        <v>111.14632857897517</v>
      </c>
      <c r="DV10" s="8"/>
      <c r="DW10" s="2">
        <v>522</v>
      </c>
      <c r="DX10" s="8">
        <f t="shared" si="20"/>
        <v>-0.21856287425149701</v>
      </c>
      <c r="DY10">
        <v>558000</v>
      </c>
      <c r="DZ10" s="27">
        <f t="shared" si="66"/>
        <v>93.548387096774192</v>
      </c>
      <c r="EA10" s="8"/>
      <c r="EB10" s="2">
        <v>1064</v>
      </c>
      <c r="EC10" s="8">
        <f t="shared" si="21"/>
        <v>-5.3380782918149468E-2</v>
      </c>
      <c r="ED10">
        <v>1316000</v>
      </c>
      <c r="EE10" s="27">
        <f t="shared" si="67"/>
        <v>80.851063829787236</v>
      </c>
      <c r="EF10" s="8"/>
      <c r="EG10" s="2">
        <v>255</v>
      </c>
      <c r="EH10" s="8">
        <f t="shared" si="22"/>
        <v>4.0816326530612242E-2</v>
      </c>
      <c r="EI10">
        <v>113000</v>
      </c>
      <c r="EJ10" s="27">
        <f t="shared" si="68"/>
        <v>225.66371681415927</v>
      </c>
      <c r="EK10" s="8"/>
      <c r="EL10" s="2">
        <v>262</v>
      </c>
      <c r="EM10" s="8">
        <f t="shared" si="23"/>
        <v>1.1129032258064515</v>
      </c>
      <c r="EN10">
        <v>492000</v>
      </c>
      <c r="EO10" s="27">
        <f t="shared" si="69"/>
        <v>53.252032520325201</v>
      </c>
      <c r="EP10" s="8"/>
      <c r="EQ10" s="1">
        <v>3662</v>
      </c>
      <c r="ER10" s="11">
        <f t="shared" si="24"/>
        <v>0.27818499127399648</v>
      </c>
      <c r="ES10" s="16">
        <v>4175000</v>
      </c>
      <c r="ET10" s="28">
        <f t="shared" si="70"/>
        <v>87.712574850299404</v>
      </c>
      <c r="EU10" s="11"/>
      <c r="EV10" s="1">
        <v>646</v>
      </c>
      <c r="EW10" s="11">
        <f t="shared" si="71"/>
        <v>0.32106339468302658</v>
      </c>
      <c r="EX10" s="16">
        <v>531000</v>
      </c>
      <c r="EY10" s="28">
        <f t="shared" si="72"/>
        <v>121.6572504708098</v>
      </c>
      <c r="EZ10" s="11"/>
      <c r="FA10" s="1">
        <v>15353</v>
      </c>
      <c r="FB10" s="11">
        <f t="shared" si="25"/>
        <v>0.88727719729563614</v>
      </c>
      <c r="FC10" s="16">
        <v>13456000</v>
      </c>
      <c r="FD10" s="28">
        <f t="shared" si="73"/>
        <v>114.09780023781214</v>
      </c>
      <c r="FE10" s="11"/>
      <c r="FF10" s="2">
        <v>4272</v>
      </c>
      <c r="FG10" s="8">
        <f t="shared" si="26"/>
        <v>0.91397849462365588</v>
      </c>
      <c r="FH10">
        <v>3574000</v>
      </c>
      <c r="FI10" s="27">
        <f t="shared" si="74"/>
        <v>119.52993844432009</v>
      </c>
      <c r="FJ10" s="8"/>
      <c r="FK10" s="1">
        <v>353</v>
      </c>
      <c r="FL10" s="8">
        <f t="shared" si="27"/>
        <v>6.9696969696969702E-2</v>
      </c>
      <c r="FM10">
        <v>640000</v>
      </c>
      <c r="FN10" s="27">
        <f t="shared" si="75"/>
        <v>55.15625</v>
      </c>
      <c r="FO10" s="8"/>
      <c r="FP10" s="2">
        <v>8758</v>
      </c>
      <c r="FQ10" s="8">
        <f t="shared" si="28"/>
        <v>-5.224897773739209E-3</v>
      </c>
      <c r="FR10">
        <v>6929000</v>
      </c>
      <c r="FS10" s="27">
        <f t="shared" si="76"/>
        <v>126.39630538317218</v>
      </c>
      <c r="FT10" s="8"/>
      <c r="FU10" s="1">
        <v>3921</v>
      </c>
      <c r="FV10" s="11">
        <f t="shared" si="93"/>
        <v>6.2601626016260167E-2</v>
      </c>
      <c r="FW10" s="16">
        <v>2325000</v>
      </c>
      <c r="FX10" s="28">
        <f t="shared" si="92"/>
        <v>168.64516129032259</v>
      </c>
      <c r="FY10" s="11"/>
      <c r="FZ10" s="2">
        <v>1038</v>
      </c>
      <c r="GA10" s="8">
        <f t="shared" si="29"/>
        <v>0.27050183598531213</v>
      </c>
      <c r="GB10">
        <v>1086000</v>
      </c>
      <c r="GC10" s="27">
        <f t="shared" si="77"/>
        <v>95.58011049723757</v>
      </c>
      <c r="GD10" s="8"/>
      <c r="GE10" s="2">
        <v>6690</v>
      </c>
      <c r="GF10" s="8">
        <f t="shared" si="30"/>
        <v>0.25893865261573201</v>
      </c>
      <c r="GG10">
        <v>9896000</v>
      </c>
      <c r="GH10" s="27">
        <f t="shared" si="78"/>
        <v>67.603071948261913</v>
      </c>
      <c r="GI10" s="8"/>
      <c r="GJ10" s="1">
        <v>308</v>
      </c>
      <c r="GK10" s="11">
        <f t="shared" si="31"/>
        <v>-0.15846994535519127</v>
      </c>
      <c r="GL10" s="16">
        <v>719000</v>
      </c>
      <c r="GM10" s="28">
        <f t="shared" si="79"/>
        <v>42.837273991655074</v>
      </c>
      <c r="GN10" s="11"/>
      <c r="GO10" s="2">
        <v>1276</v>
      </c>
      <c r="GP10" s="8">
        <f t="shared" si="32"/>
        <v>0.86005830903790093</v>
      </c>
      <c r="GQ10">
        <v>1902000</v>
      </c>
      <c r="GR10" s="27">
        <f t="shared" si="80"/>
        <v>67.087276550998951</v>
      </c>
      <c r="GS10" s="8"/>
      <c r="GT10" s="1">
        <v>400</v>
      </c>
      <c r="GU10" s="11">
        <f t="shared" si="81"/>
        <v>-0.13419913419913421</v>
      </c>
      <c r="GV10" s="16">
        <v>641000</v>
      </c>
      <c r="GW10" s="28">
        <f t="shared" si="82"/>
        <v>62.402496099843994</v>
      </c>
      <c r="GX10" s="11"/>
      <c r="GY10" s="1">
        <v>3233</v>
      </c>
      <c r="GZ10" s="11">
        <f t="shared" si="33"/>
        <v>0.20814648729446936</v>
      </c>
      <c r="HA10">
        <v>2935000</v>
      </c>
      <c r="HB10" s="28">
        <f t="shared" si="83"/>
        <v>110.15332197614991</v>
      </c>
      <c r="HC10" s="11"/>
      <c r="HD10" s="1">
        <v>6070</v>
      </c>
      <c r="HE10" s="11">
        <f t="shared" si="34"/>
        <v>0.20055379746835442</v>
      </c>
      <c r="HF10" s="16">
        <v>6425000</v>
      </c>
      <c r="HG10" s="28">
        <f t="shared" si="84"/>
        <v>94.474708171206231</v>
      </c>
      <c r="HH10" s="11"/>
      <c r="HI10" s="1">
        <v>438</v>
      </c>
      <c r="HJ10" s="11">
        <f t="shared" si="35"/>
        <v>0.57553956834532372</v>
      </c>
      <c r="HK10" s="16">
        <v>552000</v>
      </c>
      <c r="HL10" s="28">
        <f t="shared" si="85"/>
        <v>79.347826086956516</v>
      </c>
      <c r="HM10" s="11"/>
      <c r="HN10" s="1">
        <v>343</v>
      </c>
      <c r="HO10" s="11">
        <f t="shared" si="36"/>
        <v>-0.16747572815533981</v>
      </c>
      <c r="HP10" s="16">
        <v>363000</v>
      </c>
      <c r="HQ10" s="28">
        <f t="shared" si="86"/>
        <v>94.490358126721759</v>
      </c>
      <c r="HR10" s="11"/>
      <c r="HS10" s="2">
        <v>4144</v>
      </c>
      <c r="HT10" s="8">
        <f t="shared" si="37"/>
        <v>0.55555555555555558</v>
      </c>
      <c r="HU10">
        <v>2720000</v>
      </c>
      <c r="HV10" s="27">
        <f t="shared" si="87"/>
        <v>152.35294117647058</v>
      </c>
      <c r="HW10" s="8"/>
      <c r="HX10" s="2">
        <v>2312</v>
      </c>
      <c r="HY10" s="8">
        <f t="shared" si="38"/>
        <v>0.327972429638139</v>
      </c>
      <c r="HZ10">
        <v>1740000</v>
      </c>
      <c r="IA10" s="27">
        <f t="shared" si="88"/>
        <v>132.87356321839081</v>
      </c>
      <c r="IB10" s="8"/>
      <c r="IC10" s="2">
        <v>2691</v>
      </c>
      <c r="ID10" s="8">
        <f t="shared" si="39"/>
        <v>0.23781048758049678</v>
      </c>
      <c r="IE10">
        <v>1907000</v>
      </c>
      <c r="IF10" s="27">
        <f t="shared" si="89"/>
        <v>141.11169375983218</v>
      </c>
      <c r="IG10" s="8"/>
      <c r="IH10" s="2">
        <v>2671</v>
      </c>
      <c r="II10" s="8">
        <f t="shared" si="40"/>
        <v>0.38178996378685981</v>
      </c>
      <c r="IJ10">
        <v>3143000</v>
      </c>
      <c r="IK10" s="27">
        <f t="shared" si="90"/>
        <v>84.982500795418389</v>
      </c>
      <c r="IL10" s="8"/>
      <c r="IM10" s="2">
        <v>363</v>
      </c>
      <c r="IN10" s="8">
        <f t="shared" si="41"/>
        <v>1.680672268907563E-2</v>
      </c>
      <c r="IO10">
        <v>250000</v>
      </c>
      <c r="IP10" s="27">
        <f t="shared" si="91"/>
        <v>145.19999999999999</v>
      </c>
    </row>
    <row r="11" spans="1:260">
      <c r="A11">
        <v>1941</v>
      </c>
      <c r="B11" s="1">
        <v>6282</v>
      </c>
      <c r="C11" s="11">
        <f t="shared" si="0"/>
        <v>-2.5442134657151724E-2</v>
      </c>
      <c r="D11">
        <v>2902000</v>
      </c>
      <c r="E11" s="28">
        <f t="shared" si="42"/>
        <v>216.47139903514818</v>
      </c>
      <c r="F11" s="11"/>
      <c r="L11" s="1">
        <v>831</v>
      </c>
      <c r="M11" s="11">
        <f t="shared" si="1"/>
        <v>4.3969849246231159E-2</v>
      </c>
      <c r="N11" s="16">
        <v>490000</v>
      </c>
      <c r="O11" s="28">
        <f t="shared" si="43"/>
        <v>169.59183673469389</v>
      </c>
      <c r="P11" s="11"/>
      <c r="Q11" s="1">
        <v>1864.5</v>
      </c>
      <c r="R11" s="11">
        <f t="shared" si="2"/>
        <v>-2.074579831932773E-2</v>
      </c>
      <c r="S11" s="16">
        <v>1969000</v>
      </c>
      <c r="T11" s="28">
        <f t="shared" si="44"/>
        <v>94.692737430167597</v>
      </c>
      <c r="U11" s="11"/>
      <c r="V11" s="1">
        <v>8510</v>
      </c>
      <c r="W11" s="11">
        <f t="shared" si="3"/>
        <v>4.0087998044487899E-2</v>
      </c>
      <c r="X11" s="1">
        <v>7237000</v>
      </c>
      <c r="Y11" s="28">
        <f t="shared" si="45"/>
        <v>117.59016166919993</v>
      </c>
      <c r="Z11" s="11"/>
      <c r="AA11" s="5">
        <v>1580.5</v>
      </c>
      <c r="AB11" s="12">
        <f t="shared" si="4"/>
        <v>1.5745501285347043E-2</v>
      </c>
      <c r="AC11" s="17">
        <v>1124000</v>
      </c>
      <c r="AD11" s="30">
        <f t="shared" si="46"/>
        <v>140.61387900355871</v>
      </c>
      <c r="AE11" s="12"/>
      <c r="AF11" s="2">
        <v>1193</v>
      </c>
      <c r="AG11" s="8">
        <f t="shared" si="5"/>
        <v>4.1012216404886559E-2</v>
      </c>
      <c r="AH11">
        <v>1746000</v>
      </c>
      <c r="AI11" s="27">
        <f t="shared" si="47"/>
        <v>68.327605956471942</v>
      </c>
      <c r="AJ11" s="8"/>
      <c r="AK11" s="2">
        <v>382</v>
      </c>
      <c r="AL11" s="8">
        <f>(AK11-AK10)/AK10</f>
        <v>-1.0362694300518135E-2</v>
      </c>
      <c r="AM11">
        <v>275000</v>
      </c>
      <c r="AN11" s="27">
        <f t="shared" ref="AN11:AN74" si="94">(AK11/AM11)*100000</f>
        <v>138.90909090909091</v>
      </c>
      <c r="AO11" s="8"/>
      <c r="AP11" s="1">
        <v>3799</v>
      </c>
      <c r="AQ11" s="11">
        <f t="shared" si="48"/>
        <v>4.139254385964912E-2</v>
      </c>
      <c r="AR11" s="16">
        <v>2017000</v>
      </c>
      <c r="AS11" s="28">
        <f t="shared" si="49"/>
        <v>188.34903321764997</v>
      </c>
      <c r="AT11" s="11"/>
      <c r="AU11" s="2">
        <v>4305.5</v>
      </c>
      <c r="AV11" s="11">
        <f t="shared" si="50"/>
        <v>2.7075381679389315E-2</v>
      </c>
      <c r="AW11" s="16">
        <v>3179000</v>
      </c>
      <c r="AX11" s="28">
        <f t="shared" si="51"/>
        <v>135.43567159484112</v>
      </c>
      <c r="AY11" s="11"/>
      <c r="BE11" s="2">
        <v>409.5</v>
      </c>
      <c r="BF11" s="11">
        <f t="shared" si="6"/>
        <v>2.375E-2</v>
      </c>
      <c r="BG11" s="16">
        <v>501000</v>
      </c>
      <c r="BH11" s="28">
        <f t="shared" si="52"/>
        <v>81.736526946107787</v>
      </c>
      <c r="BI11" s="11"/>
      <c r="BJ11" s="1">
        <v>11166</v>
      </c>
      <c r="BK11" s="11">
        <f t="shared" si="7"/>
        <v>-1.8287321962370318E-2</v>
      </c>
      <c r="BL11" s="16">
        <v>7995000</v>
      </c>
      <c r="BM11" s="28">
        <f t="shared" si="53"/>
        <v>139.66228893058161</v>
      </c>
      <c r="BN11" s="11"/>
      <c r="BO11" s="2">
        <v>4616</v>
      </c>
      <c r="BP11" s="8">
        <f t="shared" si="8"/>
        <v>5.847282733318046E-2</v>
      </c>
      <c r="BQ11">
        <v>3483000</v>
      </c>
      <c r="BR11" s="27">
        <f t="shared" si="54"/>
        <v>132.52942865345966</v>
      </c>
      <c r="BS11" s="8"/>
      <c r="BT11" s="1">
        <v>2525.5</v>
      </c>
      <c r="BU11" s="11">
        <f t="shared" si="9"/>
        <v>-1.8842268842268844E-2</v>
      </c>
      <c r="BV11" s="16">
        <v>2491000</v>
      </c>
      <c r="BW11" s="28">
        <f t="shared" si="55"/>
        <v>101.3849859494179</v>
      </c>
      <c r="BX11" s="11"/>
      <c r="BY11" s="2">
        <v>2575.5</v>
      </c>
      <c r="BZ11" s="8">
        <f t="shared" si="10"/>
        <v>5.944055944055944E-2</v>
      </c>
      <c r="CA11">
        <v>1765000</v>
      </c>
      <c r="CB11" s="27">
        <f t="shared" si="56"/>
        <v>145.92067988668555</v>
      </c>
      <c r="CC11" s="8"/>
      <c r="CD11" s="2">
        <v>4473</v>
      </c>
      <c r="CE11" s="8">
        <f t="shared" si="11"/>
        <v>-1.4106237601939608E-2</v>
      </c>
      <c r="CF11">
        <v>2824000</v>
      </c>
      <c r="CG11" s="27">
        <f t="shared" si="57"/>
        <v>158.39235127478753</v>
      </c>
      <c r="CH11" s="8"/>
      <c r="CI11" s="1">
        <v>2931.5</v>
      </c>
      <c r="CJ11" s="11">
        <f t="shared" si="12"/>
        <v>-4.9219280380176514E-3</v>
      </c>
      <c r="CK11" s="16">
        <v>2484000</v>
      </c>
      <c r="CL11" s="28">
        <f t="shared" si="58"/>
        <v>118.01529790660226</v>
      </c>
      <c r="CM11" s="11"/>
      <c r="CN11" s="1">
        <v>618.5</v>
      </c>
      <c r="CO11" s="11">
        <f t="shared" si="13"/>
        <v>1.7269736842105265E-2</v>
      </c>
      <c r="CP11" s="16">
        <v>852000</v>
      </c>
      <c r="CQ11" s="28">
        <f t="shared" si="59"/>
        <v>72.593896713615024</v>
      </c>
      <c r="CR11" s="11"/>
      <c r="CS11" s="1">
        <v>3061</v>
      </c>
      <c r="CT11" s="11">
        <f t="shared" si="14"/>
        <v>4.3641322877599725E-2</v>
      </c>
      <c r="CU11" s="16">
        <v>1913000</v>
      </c>
      <c r="CV11" s="28">
        <f t="shared" si="60"/>
        <v>160.01045478306327</v>
      </c>
      <c r="CW11" s="11"/>
      <c r="CX11" s="1">
        <v>3057.5</v>
      </c>
      <c r="CY11" s="11">
        <f t="shared" si="15"/>
        <v>2.1550283995990644E-2</v>
      </c>
      <c r="CZ11" s="16">
        <v>4389000</v>
      </c>
      <c r="DA11" s="28">
        <f t="shared" si="61"/>
        <v>69.66279334700387</v>
      </c>
      <c r="DB11" s="11"/>
      <c r="DC11" s="2">
        <v>7749.5</v>
      </c>
      <c r="DD11" s="8">
        <f t="shared" si="16"/>
        <v>1.221264367816092E-2</v>
      </c>
      <c r="DE11">
        <v>5472000</v>
      </c>
      <c r="DF11" s="27">
        <f t="shared" si="62"/>
        <v>141.62097953216374</v>
      </c>
      <c r="DG11" s="8"/>
      <c r="DH11" s="2">
        <v>2532</v>
      </c>
      <c r="DI11" s="8">
        <f t="shared" si="17"/>
        <v>-2.20162224797219E-2</v>
      </c>
      <c r="DJ11">
        <v>2718000</v>
      </c>
      <c r="DK11" s="27">
        <f t="shared" si="63"/>
        <v>93.15673289183222</v>
      </c>
      <c r="DL11" s="8"/>
      <c r="DM11" s="2">
        <v>1815</v>
      </c>
      <c r="DN11" s="8">
        <f t="shared" si="18"/>
        <v>2.1959459459459461E-2</v>
      </c>
      <c r="DO11">
        <v>2184000</v>
      </c>
      <c r="DP11" s="27">
        <f t="shared" si="64"/>
        <v>83.104395604395606</v>
      </c>
      <c r="DQ11" s="8"/>
      <c r="DR11" s="2">
        <v>4254.5</v>
      </c>
      <c r="DS11" s="8">
        <f t="shared" si="19"/>
        <v>1.1050380228136883E-2</v>
      </c>
      <c r="DT11">
        <v>3811000</v>
      </c>
      <c r="DU11" s="27">
        <f t="shared" si="65"/>
        <v>111.63736552086067</v>
      </c>
      <c r="DV11" s="8"/>
      <c r="DW11" s="2">
        <v>526.5</v>
      </c>
      <c r="DX11" s="8">
        <f t="shared" si="20"/>
        <v>8.6206896551724137E-3</v>
      </c>
      <c r="DY11">
        <v>543000</v>
      </c>
      <c r="DZ11" s="27">
        <f t="shared" si="66"/>
        <v>96.961325966850836</v>
      </c>
      <c r="EA11" s="8"/>
      <c r="EB11" s="2">
        <v>1073.5</v>
      </c>
      <c r="EC11" s="8">
        <f t="shared" si="21"/>
        <v>8.9285714285714281E-3</v>
      </c>
      <c r="ED11">
        <v>1272000</v>
      </c>
      <c r="EE11" s="27">
        <f t="shared" si="67"/>
        <v>84.394654088050316</v>
      </c>
      <c r="EF11" s="8"/>
      <c r="EG11" s="2">
        <v>264.5</v>
      </c>
      <c r="EH11" s="8">
        <f t="shared" si="22"/>
        <v>3.7254901960784313E-2</v>
      </c>
      <c r="EI11">
        <v>120000</v>
      </c>
      <c r="EJ11" s="27">
        <f t="shared" si="68"/>
        <v>220.41666666666669</v>
      </c>
      <c r="EK11" s="8"/>
      <c r="EL11" s="2">
        <v>260</v>
      </c>
      <c r="EM11" s="8">
        <f t="shared" si="23"/>
        <v>-7.6335877862595417E-3</v>
      </c>
      <c r="EN11">
        <v>490000</v>
      </c>
      <c r="EO11" s="27">
        <f t="shared" si="69"/>
        <v>53.061224489795919</v>
      </c>
      <c r="EP11" s="8"/>
      <c r="EQ11" s="1">
        <v>3600</v>
      </c>
      <c r="ER11" s="11">
        <f t="shared" si="24"/>
        <v>-1.6930638995084655E-2</v>
      </c>
      <c r="ES11" s="16">
        <v>4254000</v>
      </c>
      <c r="ET11" s="28">
        <f t="shared" si="70"/>
        <v>84.626234132581104</v>
      </c>
      <c r="EU11" s="11"/>
      <c r="EV11" s="1">
        <v>649.5</v>
      </c>
      <c r="EW11" s="11">
        <f t="shared" si="71"/>
        <v>5.4179566563467493E-3</v>
      </c>
      <c r="EX11" s="16">
        <v>506000</v>
      </c>
      <c r="EY11" s="28">
        <f t="shared" si="72"/>
        <v>128.35968379446641</v>
      </c>
      <c r="EZ11" s="11"/>
      <c r="FA11" s="1">
        <v>15404.5</v>
      </c>
      <c r="FB11" s="11">
        <f t="shared" si="25"/>
        <v>3.3543932781866736E-3</v>
      </c>
      <c r="FC11" s="16">
        <v>13267000</v>
      </c>
      <c r="FD11" s="28">
        <f t="shared" si="73"/>
        <v>116.11140423607446</v>
      </c>
      <c r="FE11" s="11"/>
      <c r="FF11" s="2">
        <v>4714</v>
      </c>
      <c r="FG11" s="8">
        <f t="shared" si="26"/>
        <v>0.10346441947565543</v>
      </c>
      <c r="FH11">
        <v>3589000</v>
      </c>
      <c r="FI11" s="27">
        <f t="shared" si="74"/>
        <v>131.34577876845918</v>
      </c>
      <c r="FJ11" s="8"/>
      <c r="FK11" s="1">
        <v>355</v>
      </c>
      <c r="FL11" s="8">
        <f t="shared" si="27"/>
        <v>5.6657223796033997E-3</v>
      </c>
      <c r="FM11">
        <v>615000</v>
      </c>
      <c r="FN11" s="27">
        <f t="shared" si="75"/>
        <v>57.72357723577236</v>
      </c>
      <c r="FO11" s="8"/>
      <c r="FP11" s="2">
        <v>8916</v>
      </c>
      <c r="FQ11" s="8">
        <f t="shared" si="28"/>
        <v>1.8040648549897238E-2</v>
      </c>
      <c r="FR11">
        <v>6958000</v>
      </c>
      <c r="FS11" s="27">
        <f t="shared" si="76"/>
        <v>128.1402701925841</v>
      </c>
      <c r="FT11" s="8"/>
      <c r="FU11" s="1">
        <v>3866.5</v>
      </c>
      <c r="FV11" s="11">
        <f t="shared" si="93"/>
        <v>-1.3899515429737311E-2</v>
      </c>
      <c r="FW11" s="16">
        <v>2262000</v>
      </c>
      <c r="FX11" s="28">
        <f t="shared" si="92"/>
        <v>170.93280282935456</v>
      </c>
      <c r="FY11" s="11"/>
      <c r="FZ11" s="2">
        <v>1081</v>
      </c>
      <c r="GA11" s="8">
        <f t="shared" si="29"/>
        <v>4.1425818882466284E-2</v>
      </c>
      <c r="GB11">
        <v>1071000</v>
      </c>
      <c r="GC11" s="27">
        <f t="shared" si="77"/>
        <v>100.93370681605975</v>
      </c>
      <c r="GD11" s="8"/>
      <c r="GE11" s="2">
        <v>6789.5</v>
      </c>
      <c r="GF11" s="8">
        <f t="shared" si="30"/>
        <v>1.4872944693572497E-2</v>
      </c>
      <c r="GG11">
        <v>9911000</v>
      </c>
      <c r="GH11" s="27">
        <f t="shared" si="78"/>
        <v>68.504691756634045</v>
      </c>
      <c r="GI11" s="8"/>
      <c r="GJ11" s="1">
        <v>315.5</v>
      </c>
      <c r="GK11" s="11">
        <f t="shared" si="31"/>
        <v>2.4350649350649352E-2</v>
      </c>
      <c r="GL11" s="16">
        <v>731000</v>
      </c>
      <c r="GM11" s="28">
        <f t="shared" si="79"/>
        <v>43.160054719562247</v>
      </c>
      <c r="GN11" s="11"/>
      <c r="GO11" s="2">
        <v>1369.5</v>
      </c>
      <c r="GP11" s="8">
        <f t="shared" si="32"/>
        <v>7.3275862068965511E-2</v>
      </c>
      <c r="GQ11">
        <v>1962000</v>
      </c>
      <c r="GR11" s="27">
        <f t="shared" si="80"/>
        <v>69.801223241590208</v>
      </c>
      <c r="GS11" s="8"/>
      <c r="GT11" s="1">
        <v>403.5</v>
      </c>
      <c r="GU11" s="11">
        <f t="shared" si="81"/>
        <v>8.7500000000000008E-3</v>
      </c>
      <c r="GV11" s="16">
        <v>613000</v>
      </c>
      <c r="GW11" s="28">
        <f t="shared" si="82"/>
        <v>65.823817292006524</v>
      </c>
      <c r="GX11" s="11"/>
      <c r="GY11" s="1">
        <v>3214</v>
      </c>
      <c r="GZ11" s="11">
        <f t="shared" si="33"/>
        <v>-5.8768945252087841E-3</v>
      </c>
      <c r="HA11">
        <v>2973000</v>
      </c>
      <c r="HB11" s="28">
        <f t="shared" si="83"/>
        <v>108.10628994281869</v>
      </c>
      <c r="HC11" s="11"/>
      <c r="HD11" s="1">
        <v>6273</v>
      </c>
      <c r="HE11" s="11">
        <f t="shared" si="34"/>
        <v>3.3443163097199344E-2</v>
      </c>
      <c r="HF11" s="16">
        <v>6585000</v>
      </c>
      <c r="HG11" s="28">
        <f t="shared" si="84"/>
        <v>95.261958997722104</v>
      </c>
      <c r="HH11" s="11"/>
      <c r="HI11" s="1">
        <v>448</v>
      </c>
      <c r="HJ11" s="11">
        <f t="shared" si="35"/>
        <v>2.2831050228310501E-2</v>
      </c>
      <c r="HK11" s="16">
        <v>551000</v>
      </c>
      <c r="HL11" s="28">
        <f t="shared" si="85"/>
        <v>81.306715063520869</v>
      </c>
      <c r="HM11" s="11"/>
      <c r="HN11" s="1">
        <v>340.5</v>
      </c>
      <c r="HO11" s="11">
        <f t="shared" si="36"/>
        <v>-7.2886297376093291E-3</v>
      </c>
      <c r="HP11" s="16">
        <v>348000</v>
      </c>
      <c r="HQ11" s="28">
        <f t="shared" si="86"/>
        <v>97.84482758620689</v>
      </c>
      <c r="HR11" s="11"/>
      <c r="HS11" s="2">
        <v>4597.5</v>
      </c>
      <c r="HT11" s="8">
        <f t="shared" si="37"/>
        <v>0.10943532818532818</v>
      </c>
      <c r="HU11">
        <v>2855000</v>
      </c>
      <c r="HV11" s="27">
        <f t="shared" si="87"/>
        <v>161.03327495621716</v>
      </c>
      <c r="HW11" s="8"/>
      <c r="HX11" s="2">
        <v>2439</v>
      </c>
      <c r="HY11" s="8">
        <f t="shared" si="38"/>
        <v>5.4930795847750867E-2</v>
      </c>
      <c r="HZ11">
        <v>1789000</v>
      </c>
      <c r="IA11" s="27">
        <f t="shared" si="88"/>
        <v>136.33314700950251</v>
      </c>
      <c r="IB11" s="8"/>
      <c r="IC11" s="2">
        <v>2744.5</v>
      </c>
      <c r="ID11" s="8">
        <f t="shared" si="39"/>
        <v>1.9881085098476404E-2</v>
      </c>
      <c r="IE11">
        <v>1885000</v>
      </c>
      <c r="IF11" s="27">
        <f t="shared" si="89"/>
        <v>145.59681697612731</v>
      </c>
      <c r="IG11" s="8"/>
      <c r="IH11" s="2">
        <v>2608</v>
      </c>
      <c r="II11" s="8">
        <f t="shared" si="40"/>
        <v>-2.358667165855485E-2</v>
      </c>
      <c r="IJ11">
        <v>3140000</v>
      </c>
      <c r="IK11" s="27">
        <f t="shared" si="90"/>
        <v>83.057324840764338</v>
      </c>
      <c r="IL11" s="8"/>
      <c r="IM11" s="2">
        <v>364</v>
      </c>
      <c r="IN11" s="8">
        <f t="shared" si="41"/>
        <v>2.7548209366391185E-3</v>
      </c>
      <c r="IO11">
        <v>247000</v>
      </c>
      <c r="IP11" s="27">
        <f t="shared" si="91"/>
        <v>147.36842105263159</v>
      </c>
    </row>
    <row r="12" spans="1:260">
      <c r="A12">
        <v>1942</v>
      </c>
      <c r="B12" s="1">
        <v>6118</v>
      </c>
      <c r="C12" s="11">
        <f t="shared" si="0"/>
        <v>-2.6106335561922954E-2</v>
      </c>
      <c r="D12">
        <v>2941000</v>
      </c>
      <c r="E12" s="28">
        <f t="shared" si="42"/>
        <v>208.02448146888813</v>
      </c>
      <c r="F12" s="15"/>
      <c r="L12" s="2">
        <v>866</v>
      </c>
      <c r="M12" s="11">
        <f t="shared" si="1"/>
        <v>4.2117930204572801E-2</v>
      </c>
      <c r="N12" s="16">
        <v>524000</v>
      </c>
      <c r="O12" s="28">
        <f t="shared" si="43"/>
        <v>165.26717557251908</v>
      </c>
      <c r="P12" s="11"/>
      <c r="Q12" s="2">
        <v>1825</v>
      </c>
      <c r="R12" s="11">
        <f t="shared" si="2"/>
        <v>-2.1185304371145079E-2</v>
      </c>
      <c r="S12" s="16">
        <v>1977000</v>
      </c>
      <c r="T12" s="28">
        <f t="shared" si="44"/>
        <v>92.311583206879106</v>
      </c>
      <c r="U12" s="11"/>
      <c r="V12" s="2">
        <v>8838</v>
      </c>
      <c r="W12" s="11">
        <f t="shared" si="3"/>
        <v>3.8542890716803758E-2</v>
      </c>
      <c r="X12" s="1">
        <v>7735000</v>
      </c>
      <c r="Y12" s="28">
        <f t="shared" si="45"/>
        <v>114.25985778926956</v>
      </c>
      <c r="Z12" s="11"/>
      <c r="AA12" s="2">
        <v>1605</v>
      </c>
      <c r="AB12" s="12">
        <f t="shared" si="4"/>
        <v>1.5501423600126542E-2</v>
      </c>
      <c r="AC12" s="17">
        <v>1113000</v>
      </c>
      <c r="AD12" s="30">
        <f t="shared" si="46"/>
        <v>144.20485175202157</v>
      </c>
      <c r="AE12" s="12"/>
      <c r="AF12" s="2">
        <v>1240</v>
      </c>
      <c r="AG12" s="8">
        <f t="shared" si="5"/>
        <v>3.9396479463537304E-2</v>
      </c>
      <c r="AH12">
        <v>1792000</v>
      </c>
      <c r="AI12" s="27">
        <f t="shared" si="47"/>
        <v>69.196428571428569</v>
      </c>
      <c r="AJ12" s="8"/>
      <c r="AK12" s="2">
        <v>378</v>
      </c>
      <c r="AL12" s="8">
        <f>(AK12-AK10)/(AK10)</f>
        <v>-2.072538860103627E-2</v>
      </c>
      <c r="AM12">
        <v>279000</v>
      </c>
      <c r="AN12" s="27">
        <f t="shared" si="94"/>
        <v>135.48387096774195</v>
      </c>
      <c r="AO12" s="8"/>
      <c r="AP12" s="2">
        <v>3950</v>
      </c>
      <c r="AQ12" s="11">
        <f t="shared" si="48"/>
        <v>3.9747301921558308E-2</v>
      </c>
      <c r="AR12" s="16">
        <v>2151000</v>
      </c>
      <c r="AS12" s="28">
        <f t="shared" si="49"/>
        <v>183.63551836355182</v>
      </c>
      <c r="AT12" s="11"/>
      <c r="AU12" s="2">
        <v>4419</v>
      </c>
      <c r="AV12" s="11">
        <f t="shared" si="50"/>
        <v>2.6361630472651259E-2</v>
      </c>
      <c r="AW12" s="16">
        <v>3209000</v>
      </c>
      <c r="AX12" s="28">
        <f t="shared" si="51"/>
        <v>137.70645060766594</v>
      </c>
      <c r="AY12" s="11"/>
      <c r="BE12" s="2">
        <v>419</v>
      </c>
      <c r="BF12" s="11">
        <f t="shared" si="6"/>
        <v>2.31990231990232E-2</v>
      </c>
      <c r="BG12" s="16">
        <v>478000</v>
      </c>
      <c r="BH12" s="28">
        <f t="shared" si="52"/>
        <v>87.656903765690373</v>
      </c>
      <c r="BI12" s="11"/>
      <c r="BJ12" s="2">
        <v>10958</v>
      </c>
      <c r="BK12" s="11">
        <f t="shared" si="7"/>
        <v>-1.8627977789718791E-2</v>
      </c>
      <c r="BL12" s="16">
        <v>8057000</v>
      </c>
      <c r="BM12" s="28">
        <f t="shared" si="53"/>
        <v>136.00595755243887</v>
      </c>
      <c r="BN12" s="11"/>
      <c r="BO12" s="2">
        <v>4871</v>
      </c>
      <c r="BP12" s="8">
        <f t="shared" si="8"/>
        <v>5.5242634315424609E-2</v>
      </c>
      <c r="BQ12">
        <v>3507000</v>
      </c>
      <c r="BR12" s="27">
        <f t="shared" si="54"/>
        <v>138.89364128885086</v>
      </c>
      <c r="BS12" s="8"/>
      <c r="BT12" s="2">
        <v>2477</v>
      </c>
      <c r="BU12" s="11">
        <f t="shared" si="9"/>
        <v>-1.920411799643635E-2</v>
      </c>
      <c r="BV12" s="16">
        <v>2439000</v>
      </c>
      <c r="BW12" s="28">
        <f t="shared" si="55"/>
        <v>101.5580155801558</v>
      </c>
      <c r="BX12" s="11"/>
      <c r="BY12" s="2">
        <v>2720</v>
      </c>
      <c r="BZ12" s="8">
        <f t="shared" si="10"/>
        <v>5.6105610561056105E-2</v>
      </c>
      <c r="CA12">
        <v>1760000</v>
      </c>
      <c r="CB12" s="27">
        <f t="shared" si="56"/>
        <v>154.54545454545453</v>
      </c>
      <c r="CC12" s="8"/>
      <c r="CD12" s="2">
        <v>4409</v>
      </c>
      <c r="CE12" s="8">
        <f t="shared" si="11"/>
        <v>-1.4308070646098816E-2</v>
      </c>
      <c r="CF12">
        <v>2797000</v>
      </c>
      <c r="CG12" s="27">
        <f t="shared" si="57"/>
        <v>157.63317840543439</v>
      </c>
      <c r="CH12" s="8"/>
      <c r="CI12" s="2">
        <v>2917</v>
      </c>
      <c r="CJ12" s="11">
        <f t="shared" si="12"/>
        <v>-4.9462732389561658E-3</v>
      </c>
      <c r="CK12" s="16">
        <v>2546000</v>
      </c>
      <c r="CL12" s="28">
        <f t="shared" si="58"/>
        <v>114.57187745483111</v>
      </c>
      <c r="CM12" s="11"/>
      <c r="CN12" s="2">
        <v>629</v>
      </c>
      <c r="CO12" s="11">
        <f t="shared" si="13"/>
        <v>1.6976556184316895E-2</v>
      </c>
      <c r="CP12" s="16">
        <v>839000</v>
      </c>
      <c r="CQ12" s="28">
        <f t="shared" si="59"/>
        <v>74.970202622169239</v>
      </c>
      <c r="CR12" s="11"/>
      <c r="CS12" s="2">
        <v>3189</v>
      </c>
      <c r="CT12" s="11">
        <f t="shared" si="14"/>
        <v>4.1816399869323749E-2</v>
      </c>
      <c r="CU12" s="16">
        <v>1998000</v>
      </c>
      <c r="CV12" s="28">
        <f t="shared" si="60"/>
        <v>159.60960960960961</v>
      </c>
      <c r="CW12" s="11"/>
      <c r="CX12" s="2">
        <v>3122</v>
      </c>
      <c r="CY12" s="11">
        <f t="shared" si="15"/>
        <v>2.1095666394112839E-2</v>
      </c>
      <c r="CZ12" s="16">
        <v>4370000</v>
      </c>
      <c r="DA12" s="28">
        <f t="shared" si="61"/>
        <v>71.441647597254004</v>
      </c>
      <c r="DB12" s="11"/>
      <c r="DC12" s="2">
        <v>7843</v>
      </c>
      <c r="DD12" s="8">
        <f t="shared" si="16"/>
        <v>1.2065294535131299E-2</v>
      </c>
      <c r="DE12">
        <v>5549000</v>
      </c>
      <c r="DF12" s="27">
        <f t="shared" si="62"/>
        <v>141.34078212290501</v>
      </c>
      <c r="DG12" s="8"/>
      <c r="DH12" s="2">
        <v>2475</v>
      </c>
      <c r="DI12" s="8">
        <f t="shared" si="17"/>
        <v>-2.2511848341232227E-2</v>
      </c>
      <c r="DJ12">
        <v>2662000</v>
      </c>
      <c r="DK12" s="27">
        <f t="shared" si="63"/>
        <v>92.975206611570243</v>
      </c>
      <c r="DL12" s="8"/>
      <c r="DM12" s="2">
        <v>1854</v>
      </c>
      <c r="DN12" s="8">
        <f t="shared" si="18"/>
        <v>2.1487603305785124E-2</v>
      </c>
      <c r="DO12">
        <v>2210000</v>
      </c>
      <c r="DP12" s="27">
        <f t="shared" si="64"/>
        <v>83.891402714932127</v>
      </c>
      <c r="DQ12" s="8"/>
      <c r="DR12" s="2">
        <v>4301</v>
      </c>
      <c r="DS12" s="8">
        <f t="shared" si="19"/>
        <v>1.0929603948760136E-2</v>
      </c>
      <c r="DT12">
        <v>3829000</v>
      </c>
      <c r="DU12" s="27">
        <f t="shared" si="65"/>
        <v>112.32697832332201</v>
      </c>
      <c r="DV12" s="8"/>
      <c r="DW12" s="2">
        <v>531</v>
      </c>
      <c r="DX12" s="8">
        <f t="shared" si="20"/>
        <v>8.5470085470085479E-3</v>
      </c>
      <c r="DY12">
        <v>518000</v>
      </c>
      <c r="DZ12" s="27">
        <f t="shared" si="66"/>
        <v>102.50965250965251</v>
      </c>
      <c r="EA12" s="8"/>
      <c r="EB12" s="2">
        <v>1083</v>
      </c>
      <c r="EC12" s="8">
        <f t="shared" si="21"/>
        <v>8.8495575221238937E-3</v>
      </c>
      <c r="ED12">
        <v>1239000</v>
      </c>
      <c r="EE12" s="27">
        <f t="shared" si="67"/>
        <v>87.409200968522995</v>
      </c>
      <c r="EF12" s="8"/>
      <c r="EG12" s="2">
        <v>274</v>
      </c>
      <c r="EH12" s="8">
        <f t="shared" si="22"/>
        <v>3.5916824196597356E-2</v>
      </c>
      <c r="EI12">
        <v>137000</v>
      </c>
      <c r="EJ12" s="27">
        <f t="shared" si="68"/>
        <v>200</v>
      </c>
      <c r="EK12" s="8"/>
      <c r="EL12" s="2">
        <v>258</v>
      </c>
      <c r="EM12" s="8">
        <f t="shared" si="23"/>
        <v>-7.6923076923076927E-3</v>
      </c>
      <c r="EN12">
        <v>481000</v>
      </c>
      <c r="EO12" s="27">
        <f t="shared" si="69"/>
        <v>53.63825363825363</v>
      </c>
      <c r="EP12" s="8"/>
      <c r="EQ12" s="2">
        <v>3538</v>
      </c>
      <c r="ER12" s="11">
        <f t="shared" si="24"/>
        <v>-1.7222222222222222E-2</v>
      </c>
      <c r="ES12" s="16">
        <v>4297000</v>
      </c>
      <c r="ET12" s="28">
        <f t="shared" si="70"/>
        <v>82.336513846869906</v>
      </c>
      <c r="EU12" s="11"/>
      <c r="EV12" s="2">
        <v>653</v>
      </c>
      <c r="EW12" s="11">
        <f t="shared" si="71"/>
        <v>5.3887605850654347E-3</v>
      </c>
      <c r="EX12" s="16">
        <v>502000</v>
      </c>
      <c r="EY12" s="28">
        <f t="shared" si="72"/>
        <v>130.07968127490039</v>
      </c>
      <c r="EZ12" s="11"/>
      <c r="FA12" s="2">
        <v>15456</v>
      </c>
      <c r="FB12" s="11">
        <f t="shared" si="25"/>
        <v>3.3431789412184752E-3</v>
      </c>
      <c r="FC12" s="16">
        <v>13002000</v>
      </c>
      <c r="FD12" s="28">
        <f t="shared" si="73"/>
        <v>118.8740193816336</v>
      </c>
      <c r="FE12" s="11"/>
      <c r="FF12" s="2">
        <v>5156</v>
      </c>
      <c r="FG12" s="8">
        <f t="shared" si="26"/>
        <v>9.3763258379295708E-2</v>
      </c>
      <c r="FH12">
        <v>3569000</v>
      </c>
      <c r="FI12" s="27">
        <f t="shared" si="74"/>
        <v>144.46623704118801</v>
      </c>
      <c r="FJ12" s="8"/>
      <c r="FK12" s="2">
        <v>357</v>
      </c>
      <c r="FL12" s="8">
        <f t="shared" si="27"/>
        <v>5.6338028169014088E-3</v>
      </c>
      <c r="FM12">
        <v>583000</v>
      </c>
      <c r="FN12" s="27">
        <f t="shared" si="75"/>
        <v>61.234991423670671</v>
      </c>
      <c r="FO12" s="8"/>
      <c r="FP12" s="2">
        <v>9074</v>
      </c>
      <c r="FQ12" s="8">
        <f t="shared" si="28"/>
        <v>1.7720951099147599E-2</v>
      </c>
      <c r="FR12">
        <v>6969000</v>
      </c>
      <c r="FS12" s="27">
        <f t="shared" si="76"/>
        <v>130.20519443248673</v>
      </c>
      <c r="FT12" s="8"/>
      <c r="FU12" s="2">
        <v>3812</v>
      </c>
      <c r="FV12" s="11">
        <f t="shared" si="93"/>
        <v>-1.4095435148066727E-2</v>
      </c>
      <c r="FW12" s="16">
        <v>2215000</v>
      </c>
      <c r="FX12" s="28">
        <f t="shared" si="92"/>
        <v>172.09932279909705</v>
      </c>
      <c r="FY12" s="11"/>
      <c r="FZ12" s="2">
        <v>1124</v>
      </c>
      <c r="GA12" s="8">
        <f t="shared" si="29"/>
        <v>3.9777983348751156E-2</v>
      </c>
      <c r="GB12">
        <v>1107000</v>
      </c>
      <c r="GC12" s="27">
        <f t="shared" si="77"/>
        <v>101.5356820234869</v>
      </c>
      <c r="GD12" s="8"/>
      <c r="GE12" s="2">
        <v>6889</v>
      </c>
      <c r="GF12" s="8">
        <f t="shared" si="30"/>
        <v>1.4654981957434273E-2</v>
      </c>
      <c r="GG12">
        <v>9704000</v>
      </c>
      <c r="GH12" s="27">
        <f t="shared" si="78"/>
        <v>70.991343775762573</v>
      </c>
      <c r="GI12" s="8"/>
      <c r="GJ12" s="2">
        <v>323</v>
      </c>
      <c r="GK12" s="11">
        <f t="shared" si="31"/>
        <v>2.3771790808240888E-2</v>
      </c>
      <c r="GL12" s="16">
        <v>748000</v>
      </c>
      <c r="GM12" s="28">
        <f t="shared" si="79"/>
        <v>43.18181818181818</v>
      </c>
      <c r="GN12" s="11"/>
      <c r="GO12" s="2">
        <v>1463</v>
      </c>
      <c r="GP12" s="8">
        <f t="shared" si="32"/>
        <v>6.8273092369477914E-2</v>
      </c>
      <c r="GQ12">
        <v>2007000</v>
      </c>
      <c r="GR12" s="27">
        <f t="shared" si="80"/>
        <v>72.894867962132537</v>
      </c>
      <c r="GS12" s="8"/>
      <c r="GT12" s="2">
        <v>407</v>
      </c>
      <c r="GU12" s="11">
        <f t="shared" si="81"/>
        <v>8.6741016109045856E-3</v>
      </c>
      <c r="GV12" s="16">
        <v>589000</v>
      </c>
      <c r="GW12" s="28">
        <f t="shared" si="82"/>
        <v>69.100169779286929</v>
      </c>
      <c r="GX12" s="11"/>
      <c r="GY12" s="2">
        <v>3195</v>
      </c>
      <c r="GZ12" s="11">
        <f t="shared" si="33"/>
        <v>-5.9116365899191036E-3</v>
      </c>
      <c r="HA12">
        <v>2939000</v>
      </c>
      <c r="HB12" s="28">
        <f t="shared" si="83"/>
        <v>108.71044572984007</v>
      </c>
      <c r="HC12" s="11"/>
      <c r="HD12" s="2">
        <v>6476</v>
      </c>
      <c r="HE12" s="11">
        <f t="shared" si="34"/>
        <v>3.236091184441256E-2</v>
      </c>
      <c r="HF12" s="16">
        <v>6711000</v>
      </c>
      <c r="HG12" s="28">
        <f t="shared" si="84"/>
        <v>96.498286395470132</v>
      </c>
      <c r="HH12" s="11"/>
      <c r="HI12" s="2">
        <v>458</v>
      </c>
      <c r="HJ12" s="11">
        <f t="shared" si="35"/>
        <v>2.2321428571428572E-2</v>
      </c>
      <c r="HK12" s="16">
        <v>575000</v>
      </c>
      <c r="HL12" s="28">
        <f t="shared" si="85"/>
        <v>79.652173913043484</v>
      </c>
      <c r="HM12" s="11"/>
      <c r="HN12" s="2">
        <v>338</v>
      </c>
      <c r="HO12" s="11">
        <f t="shared" si="36"/>
        <v>-7.3421439060205578E-3</v>
      </c>
      <c r="HP12" s="16">
        <v>343000</v>
      </c>
      <c r="HQ12" s="28">
        <f t="shared" si="86"/>
        <v>98.542274052478135</v>
      </c>
      <c r="HR12" s="11"/>
      <c r="HS12" s="2">
        <v>5051</v>
      </c>
      <c r="HT12" s="8">
        <f t="shared" si="37"/>
        <v>9.8640565524741708E-2</v>
      </c>
      <c r="HU12">
        <v>3038000</v>
      </c>
      <c r="HV12" s="27">
        <f t="shared" si="87"/>
        <v>166.2606978275181</v>
      </c>
      <c r="HW12" s="8"/>
      <c r="HX12" s="2">
        <v>2566</v>
      </c>
      <c r="HY12" s="8">
        <f t="shared" si="38"/>
        <v>5.2070520705207055E-2</v>
      </c>
      <c r="HZ12">
        <v>1901000</v>
      </c>
      <c r="IA12" s="27">
        <f t="shared" si="88"/>
        <v>134.98158863755918</v>
      </c>
      <c r="IB12" s="8"/>
      <c r="IC12" s="2">
        <v>2798</v>
      </c>
      <c r="ID12" s="8">
        <f t="shared" si="39"/>
        <v>1.9493532519584623E-2</v>
      </c>
      <c r="IE12">
        <v>1831000</v>
      </c>
      <c r="IF12" s="27">
        <f t="shared" si="89"/>
        <v>152.81267067176407</v>
      </c>
      <c r="IG12" s="8"/>
      <c r="IH12" s="2">
        <v>2545</v>
      </c>
      <c r="II12" s="8">
        <f t="shared" si="40"/>
        <v>-2.415644171779141E-2</v>
      </c>
      <c r="IJ12">
        <v>3053000</v>
      </c>
      <c r="IK12" s="27">
        <f t="shared" si="90"/>
        <v>83.360628889616777</v>
      </c>
      <c r="IL12" s="8"/>
      <c r="IM12" s="2">
        <v>365</v>
      </c>
      <c r="IN12" s="8">
        <f t="shared" si="41"/>
        <v>2.7472527472527475E-3</v>
      </c>
      <c r="IO12">
        <v>251000</v>
      </c>
      <c r="IP12" s="27">
        <f t="shared" si="91"/>
        <v>145.4183266932271</v>
      </c>
    </row>
    <row r="13" spans="1:260">
      <c r="A13">
        <v>1943</v>
      </c>
      <c r="B13" s="1">
        <v>5954</v>
      </c>
      <c r="C13" s="11">
        <f t="shared" si="0"/>
        <v>-2.6806145799280812E-2</v>
      </c>
      <c r="D13">
        <v>2902000</v>
      </c>
      <c r="E13" s="28">
        <f t="shared" si="42"/>
        <v>205.16884906960718</v>
      </c>
      <c r="F13" s="15"/>
      <c r="L13" s="2">
        <v>901</v>
      </c>
      <c r="M13" s="11">
        <f t="shared" si="1"/>
        <v>4.0415704387990761E-2</v>
      </c>
      <c r="N13" s="16">
        <v>692000</v>
      </c>
      <c r="O13" s="28">
        <f t="shared" si="43"/>
        <v>130.20231213872833</v>
      </c>
      <c r="P13" s="11"/>
      <c r="Q13" s="2">
        <v>1785.5</v>
      </c>
      <c r="R13" s="11">
        <f t="shared" si="2"/>
        <v>-2.1643835616438355E-2</v>
      </c>
      <c r="S13" s="16">
        <v>1843000</v>
      </c>
      <c r="T13" s="28">
        <f t="shared" si="44"/>
        <v>96.880086814975584</v>
      </c>
      <c r="U13" s="11"/>
      <c r="V13" s="2">
        <v>9166</v>
      </c>
      <c r="W13" s="11">
        <f t="shared" si="3"/>
        <v>3.7112468884362981E-2</v>
      </c>
      <c r="X13" s="1">
        <v>8506000</v>
      </c>
      <c r="Y13" s="28">
        <f t="shared" si="45"/>
        <v>107.75922877968493</v>
      </c>
      <c r="Z13" s="11"/>
      <c r="AA13" s="2">
        <v>1629.5</v>
      </c>
      <c r="AB13" s="12">
        <f t="shared" si="4"/>
        <v>1.5264797507788162E-2</v>
      </c>
      <c r="AC13" s="17">
        <v>1153000</v>
      </c>
      <c r="AD13" s="30">
        <f t="shared" si="46"/>
        <v>141.32697311361665</v>
      </c>
      <c r="AE13" s="12"/>
      <c r="AF13" s="2">
        <v>1287</v>
      </c>
      <c r="AG13" s="8">
        <f t="shared" si="5"/>
        <v>3.7903225806451613E-2</v>
      </c>
      <c r="AH13">
        <v>1792000</v>
      </c>
      <c r="AI13" s="27">
        <f t="shared" si="47"/>
        <v>71.819196428571431</v>
      </c>
      <c r="AJ13" s="8"/>
      <c r="AK13" s="2">
        <v>374</v>
      </c>
      <c r="AL13" s="8">
        <f t="shared" ref="AL13:AL22" si="95">(AK13-AK11)/(AK11)</f>
        <v>-2.0942408376963352E-2</v>
      </c>
      <c r="AM13">
        <v>282000</v>
      </c>
      <c r="AN13" s="27">
        <f t="shared" si="94"/>
        <v>132.6241134751773</v>
      </c>
      <c r="AO13" s="8"/>
      <c r="AP13" s="2">
        <v>4101</v>
      </c>
      <c r="AQ13" s="11">
        <f t="shared" si="48"/>
        <v>3.8227848101265824E-2</v>
      </c>
      <c r="AR13" s="16">
        <v>2451000</v>
      </c>
      <c r="AS13" s="28">
        <f t="shared" si="49"/>
        <v>167.31946144430844</v>
      </c>
      <c r="AT13" s="11"/>
      <c r="AU13" s="2">
        <v>4532.5</v>
      </c>
      <c r="AV13" s="11">
        <f t="shared" si="50"/>
        <v>2.5684544014482915E-2</v>
      </c>
      <c r="AW13" s="16">
        <v>3245000</v>
      </c>
      <c r="AX13" s="28">
        <f t="shared" si="51"/>
        <v>139.67642526964559</v>
      </c>
      <c r="AY13" s="11"/>
      <c r="BE13" s="2">
        <v>428.5</v>
      </c>
      <c r="BF13" s="11">
        <f t="shared" si="6"/>
        <v>2.2673031026252982E-2</v>
      </c>
      <c r="BG13" s="16">
        <v>500000</v>
      </c>
      <c r="BH13" s="28">
        <f t="shared" si="52"/>
        <v>85.7</v>
      </c>
      <c r="BI13" s="11"/>
      <c r="BJ13" s="2">
        <v>10750</v>
      </c>
      <c r="BK13" s="11">
        <f t="shared" si="7"/>
        <v>-1.8981565979193284E-2</v>
      </c>
      <c r="BL13" s="16">
        <v>7761000</v>
      </c>
      <c r="BM13" s="28">
        <f t="shared" si="53"/>
        <v>138.51307821157067</v>
      </c>
      <c r="BN13" s="11"/>
      <c r="BO13" s="2">
        <v>5126</v>
      </c>
      <c r="BP13" s="8">
        <f t="shared" si="8"/>
        <v>5.2350646684459046E-2</v>
      </c>
      <c r="BQ13">
        <v>3449000</v>
      </c>
      <c r="BR13" s="27">
        <f t="shared" si="54"/>
        <v>148.622789214265</v>
      </c>
      <c r="BS13" s="8"/>
      <c r="BT13" s="2">
        <v>2428.5</v>
      </c>
      <c r="BU13" s="11">
        <f t="shared" si="9"/>
        <v>-1.9580137262817925E-2</v>
      </c>
      <c r="BV13" s="16">
        <v>2334000</v>
      </c>
      <c r="BW13" s="28">
        <f t="shared" si="55"/>
        <v>104.04884318766068</v>
      </c>
      <c r="BX13" s="11"/>
      <c r="BY13" s="2">
        <v>2864.5</v>
      </c>
      <c r="BZ13" s="8">
        <f t="shared" si="10"/>
        <v>5.3124999999999999E-2</v>
      </c>
      <c r="CA13">
        <v>1796000</v>
      </c>
      <c r="CB13" s="27">
        <f t="shared" si="56"/>
        <v>159.49331848552339</v>
      </c>
      <c r="CC13" s="8"/>
      <c r="CD13" s="2">
        <v>4345</v>
      </c>
      <c r="CE13" s="8">
        <f t="shared" si="11"/>
        <v>-1.451576321161261E-2</v>
      </c>
      <c r="CF13">
        <v>2693000</v>
      </c>
      <c r="CG13" s="27">
        <f t="shared" si="57"/>
        <v>161.34422577051615</v>
      </c>
      <c r="CH13" s="8"/>
      <c r="CI13" s="2">
        <v>2902.5</v>
      </c>
      <c r="CJ13" s="11">
        <f t="shared" si="12"/>
        <v>-4.9708604730887901E-3</v>
      </c>
      <c r="CK13" s="16">
        <v>2565000</v>
      </c>
      <c r="CL13" s="28">
        <f t="shared" si="58"/>
        <v>113.1578947368421</v>
      </c>
      <c r="CM13" s="11"/>
      <c r="CN13" s="2">
        <v>639.5</v>
      </c>
      <c r="CO13" s="11">
        <f t="shared" si="13"/>
        <v>1.6693163751987282E-2</v>
      </c>
      <c r="CP13" s="16">
        <v>806000</v>
      </c>
      <c r="CQ13" s="28">
        <f t="shared" si="59"/>
        <v>79.3424317617866</v>
      </c>
      <c r="CR13" s="11"/>
      <c r="CS13" s="2">
        <v>3317</v>
      </c>
      <c r="CT13" s="11">
        <f t="shared" si="14"/>
        <v>4.0137974286610222E-2</v>
      </c>
      <c r="CU13" s="16">
        <v>2089000</v>
      </c>
      <c r="CV13" s="28">
        <f t="shared" si="60"/>
        <v>158.78410722833891</v>
      </c>
      <c r="CW13" s="11"/>
      <c r="CX13" s="2">
        <v>3186.5</v>
      </c>
      <c r="CY13" s="11">
        <f t="shared" si="15"/>
        <v>2.0659833440102499E-2</v>
      </c>
      <c r="CZ13" s="16">
        <v>4257000</v>
      </c>
      <c r="DA13" s="28">
        <f t="shared" si="61"/>
        <v>74.853182992717876</v>
      </c>
      <c r="DB13" s="11"/>
      <c r="DC13" s="2">
        <v>7936.5</v>
      </c>
      <c r="DD13" s="8">
        <f t="shared" si="16"/>
        <v>1.1921458625525946E-2</v>
      </c>
      <c r="DE13">
        <v>5405000</v>
      </c>
      <c r="DF13" s="27">
        <f t="shared" si="62"/>
        <v>146.83626271970397</v>
      </c>
      <c r="DG13" s="8"/>
      <c r="DH13" s="2">
        <v>2418</v>
      </c>
      <c r="DI13" s="8">
        <f t="shared" si="17"/>
        <v>-2.3030303030303029E-2</v>
      </c>
      <c r="DJ13">
        <v>2577000</v>
      </c>
      <c r="DK13" s="27">
        <f t="shared" si="63"/>
        <v>93.830034924330619</v>
      </c>
      <c r="DL13" s="8"/>
      <c r="DM13" s="2">
        <v>1893</v>
      </c>
      <c r="DN13" s="8">
        <f t="shared" si="18"/>
        <v>2.1035598705501618E-2</v>
      </c>
      <c r="DO13">
        <v>2280000</v>
      </c>
      <c r="DP13" s="27">
        <f t="shared" si="64"/>
        <v>83.026315789473685</v>
      </c>
      <c r="DQ13" s="8"/>
      <c r="DR13" s="2">
        <v>4347.5</v>
      </c>
      <c r="DS13" s="8">
        <f t="shared" si="19"/>
        <v>1.0811439200186004E-2</v>
      </c>
      <c r="DT13">
        <v>3705000</v>
      </c>
      <c r="DU13" s="27">
        <f t="shared" si="65"/>
        <v>117.34143049932524</v>
      </c>
      <c r="DV13" s="8"/>
      <c r="DW13" s="2">
        <v>535.5</v>
      </c>
      <c r="DX13" s="8">
        <f t="shared" si="20"/>
        <v>8.4745762711864406E-3</v>
      </c>
      <c r="DY13">
        <v>485000</v>
      </c>
      <c r="DZ13" s="27">
        <f t="shared" si="66"/>
        <v>110.41237113402062</v>
      </c>
      <c r="EA13" s="8"/>
      <c r="EB13" s="2">
        <v>1092.5</v>
      </c>
      <c r="EC13" s="8">
        <f t="shared" si="21"/>
        <v>8.771929824561403E-3</v>
      </c>
      <c r="ED13">
        <v>1241000</v>
      </c>
      <c r="EE13" s="27">
        <f t="shared" si="67"/>
        <v>88.033843674456079</v>
      </c>
      <c r="EF13" s="8"/>
      <c r="EG13" s="2">
        <v>283.5</v>
      </c>
      <c r="EH13" s="8">
        <f t="shared" si="22"/>
        <v>3.4671532846715328E-2</v>
      </c>
      <c r="EI13">
        <v>151000</v>
      </c>
      <c r="EJ13" s="27">
        <f t="shared" si="68"/>
        <v>187.74834437086093</v>
      </c>
      <c r="EK13" s="8"/>
      <c r="EL13" s="2">
        <v>256</v>
      </c>
      <c r="EM13" s="8">
        <f t="shared" si="23"/>
        <v>-7.7519379844961239E-3</v>
      </c>
      <c r="EN13">
        <v>462000</v>
      </c>
      <c r="EO13" s="27">
        <f t="shared" si="69"/>
        <v>55.411255411255404</v>
      </c>
      <c r="EP13" s="8"/>
      <c r="EQ13" s="2">
        <v>3476</v>
      </c>
      <c r="ER13" s="11">
        <f t="shared" si="24"/>
        <v>-1.7524024872809497E-2</v>
      </c>
      <c r="ES13" s="16">
        <v>4226000</v>
      </c>
      <c r="ET13" s="28">
        <f t="shared" si="70"/>
        <v>82.252721249408424</v>
      </c>
      <c r="EU13" s="11"/>
      <c r="EV13" s="2">
        <v>656.5</v>
      </c>
      <c r="EW13" s="11">
        <f t="shared" si="71"/>
        <v>5.3598774885145481E-3</v>
      </c>
      <c r="EX13" s="16">
        <v>534000</v>
      </c>
      <c r="EY13" s="28">
        <f t="shared" si="72"/>
        <v>122.94007490636703</v>
      </c>
      <c r="EZ13" s="11"/>
      <c r="FA13" s="2">
        <v>15507.5</v>
      </c>
      <c r="FB13" s="11">
        <f t="shared" si="25"/>
        <v>3.33203933747412E-3</v>
      </c>
      <c r="FC13" s="16">
        <v>12807000</v>
      </c>
      <c r="FD13" s="28">
        <f t="shared" si="73"/>
        <v>121.08612477551338</v>
      </c>
      <c r="FE13" s="11"/>
      <c r="FF13" s="2">
        <v>5598</v>
      </c>
      <c r="FG13" s="8">
        <f t="shared" si="26"/>
        <v>8.5725368502715282E-2</v>
      </c>
      <c r="FH13">
        <v>3654000</v>
      </c>
      <c r="FI13" s="27">
        <f t="shared" si="74"/>
        <v>153.20197044334975</v>
      </c>
      <c r="FJ13" s="8"/>
      <c r="FK13" s="2">
        <v>359</v>
      </c>
      <c r="FL13" s="8">
        <f t="shared" si="27"/>
        <v>5.6022408963585435E-3</v>
      </c>
      <c r="FM13">
        <v>546000</v>
      </c>
      <c r="FN13" s="27">
        <f t="shared" si="75"/>
        <v>65.750915750915752</v>
      </c>
      <c r="FO13" s="8"/>
      <c r="FP13" s="2">
        <v>9232</v>
      </c>
      <c r="FQ13" s="8">
        <f t="shared" si="28"/>
        <v>1.7412387039894204E-2</v>
      </c>
      <c r="FR13">
        <v>6868000</v>
      </c>
      <c r="FS13" s="27">
        <f t="shared" si="76"/>
        <v>134.42050087361679</v>
      </c>
      <c r="FT13" s="8"/>
      <c r="FU13" s="2">
        <v>3757.5</v>
      </c>
      <c r="FV13" s="11">
        <f t="shared" si="93"/>
        <v>-1.4296956977964324E-2</v>
      </c>
      <c r="FW13" s="16">
        <v>2205000</v>
      </c>
      <c r="FX13" s="28">
        <f t="shared" si="92"/>
        <v>170.40816326530614</v>
      </c>
      <c r="FY13" s="11"/>
      <c r="FZ13" s="2">
        <v>1167</v>
      </c>
      <c r="GA13" s="8">
        <f t="shared" si="29"/>
        <v>3.8256227758007119E-2</v>
      </c>
      <c r="GB13">
        <v>1221000</v>
      </c>
      <c r="GC13" s="27">
        <f t="shared" si="77"/>
        <v>95.577395577395578</v>
      </c>
      <c r="GD13" s="8"/>
      <c r="GE13" s="2">
        <v>6988.5</v>
      </c>
      <c r="GF13" s="8">
        <f t="shared" si="30"/>
        <v>1.4443315430396285E-2</v>
      </c>
      <c r="GG13">
        <v>9444000</v>
      </c>
      <c r="GH13" s="27">
        <f t="shared" si="78"/>
        <v>73.999364675984751</v>
      </c>
      <c r="GI13" s="8"/>
      <c r="GJ13" s="2">
        <v>330.5</v>
      </c>
      <c r="GK13" s="11">
        <f t="shared" si="31"/>
        <v>2.3219814241486069E-2</v>
      </c>
      <c r="GL13" s="16">
        <v>760000</v>
      </c>
      <c r="GM13" s="28">
        <f t="shared" si="79"/>
        <v>43.486842105263158</v>
      </c>
      <c r="GN13" s="11"/>
      <c r="GO13" s="2">
        <v>1556.5</v>
      </c>
      <c r="GP13" s="8">
        <f t="shared" si="32"/>
        <v>6.3909774436090222E-2</v>
      </c>
      <c r="GQ13">
        <v>1967000</v>
      </c>
      <c r="GR13" s="27">
        <f t="shared" si="80"/>
        <v>79.130655821047284</v>
      </c>
      <c r="GS13" s="8"/>
      <c r="GT13" s="2">
        <v>410.5</v>
      </c>
      <c r="GU13" s="11">
        <f t="shared" si="81"/>
        <v>8.5995085995085995E-3</v>
      </c>
      <c r="GV13" s="16">
        <v>587000</v>
      </c>
      <c r="GW13" s="28">
        <f t="shared" si="82"/>
        <v>69.931856899488935</v>
      </c>
      <c r="GX13" s="11"/>
      <c r="GY13" s="2">
        <v>3176</v>
      </c>
      <c r="GZ13" s="11">
        <f t="shared" si="33"/>
        <v>-5.9467918622848198E-3</v>
      </c>
      <c r="HA13">
        <v>2972000</v>
      </c>
      <c r="HB13" s="28">
        <f t="shared" si="83"/>
        <v>106.86406460296097</v>
      </c>
      <c r="HC13" s="11"/>
      <c r="HD13" s="2">
        <v>6679</v>
      </c>
      <c r="HE13" s="11">
        <f t="shared" si="34"/>
        <v>3.1346510191476218E-2</v>
      </c>
      <c r="HF13" s="16">
        <v>7012000</v>
      </c>
      <c r="HG13" s="28">
        <f t="shared" si="84"/>
        <v>95.250998288648034</v>
      </c>
      <c r="HH13" s="11"/>
      <c r="HI13" s="2">
        <v>468</v>
      </c>
      <c r="HJ13" s="11">
        <f t="shared" si="35"/>
        <v>2.1834061135371178E-2</v>
      </c>
      <c r="HK13" s="16">
        <v>631000</v>
      </c>
      <c r="HL13" s="28">
        <f t="shared" si="85"/>
        <v>74.167987321711564</v>
      </c>
      <c r="HM13" s="11"/>
      <c r="HN13" s="2">
        <v>335.5</v>
      </c>
      <c r="HO13" s="11">
        <f t="shared" si="36"/>
        <v>-7.3964497041420114E-3</v>
      </c>
      <c r="HP13" s="16">
        <v>327000</v>
      </c>
      <c r="HQ13" s="28">
        <f t="shared" si="86"/>
        <v>102.59938837920488</v>
      </c>
      <c r="HR13" s="11"/>
      <c r="HS13" s="2">
        <v>5504.5</v>
      </c>
      <c r="HT13" s="8">
        <f t="shared" si="37"/>
        <v>8.9784201148287474E-2</v>
      </c>
      <c r="HU13">
        <v>3130000</v>
      </c>
      <c r="HV13" s="27">
        <f t="shared" si="87"/>
        <v>175.8626198083067</v>
      </c>
      <c r="HW13" s="8"/>
      <c r="HX13" s="2">
        <v>2693</v>
      </c>
      <c r="HY13" s="8">
        <f t="shared" si="38"/>
        <v>4.94933749025721E-2</v>
      </c>
      <c r="HZ13">
        <v>2027000</v>
      </c>
      <c r="IA13" s="27">
        <f t="shared" si="88"/>
        <v>132.85643808584115</v>
      </c>
      <c r="IB13" s="8"/>
      <c r="IC13" s="2">
        <v>2851.5</v>
      </c>
      <c r="ID13" s="8">
        <f t="shared" si="39"/>
        <v>1.9120800571837026E-2</v>
      </c>
      <c r="IE13">
        <v>1741000</v>
      </c>
      <c r="IF13" s="27">
        <f t="shared" si="89"/>
        <v>163.78518093049973</v>
      </c>
      <c r="IG13" s="8"/>
      <c r="IH13" s="2">
        <v>2482</v>
      </c>
      <c r="II13" s="8">
        <f t="shared" si="40"/>
        <v>-2.475442043222004E-2</v>
      </c>
      <c r="IJ13">
        <v>3014000</v>
      </c>
      <c r="IK13" s="27">
        <f t="shared" si="90"/>
        <v>82.349037823490377</v>
      </c>
      <c r="IL13" s="8"/>
      <c r="IM13" s="2">
        <v>366</v>
      </c>
      <c r="IN13" s="8">
        <f t="shared" si="41"/>
        <v>2.7397260273972603E-3</v>
      </c>
      <c r="IO13">
        <v>247000</v>
      </c>
      <c r="IP13" s="27">
        <f t="shared" si="91"/>
        <v>148.17813765182186</v>
      </c>
    </row>
    <row r="14" spans="1:260">
      <c r="A14">
        <v>1944</v>
      </c>
      <c r="B14" s="1">
        <v>5790</v>
      </c>
      <c r="C14" s="11">
        <f t="shared" si="0"/>
        <v>-2.7544507893852873E-2</v>
      </c>
      <c r="D14">
        <v>2802000</v>
      </c>
      <c r="E14" s="28">
        <f t="shared" si="42"/>
        <v>206.63811563169165</v>
      </c>
      <c r="F14" s="15"/>
      <c r="L14" s="2">
        <v>936</v>
      </c>
      <c r="M14" s="11">
        <f t="shared" si="1"/>
        <v>3.8845726970033294E-2</v>
      </c>
      <c r="N14" s="16">
        <v>610000</v>
      </c>
      <c r="O14" s="28">
        <f t="shared" si="43"/>
        <v>153.44262295081967</v>
      </c>
      <c r="P14" s="11"/>
      <c r="Q14" s="2">
        <v>1746</v>
      </c>
      <c r="R14" s="11">
        <f t="shared" si="2"/>
        <v>-2.2122654718566229E-2</v>
      </c>
      <c r="S14" s="16">
        <v>1768000</v>
      </c>
      <c r="T14" s="28">
        <f t="shared" si="44"/>
        <v>98.755656108597293</v>
      </c>
      <c r="U14" s="11"/>
      <c r="V14" s="2">
        <v>9494</v>
      </c>
      <c r="W14" s="11">
        <f t="shared" si="3"/>
        <v>3.578442068514074E-2</v>
      </c>
      <c r="X14" s="1">
        <v>8945000</v>
      </c>
      <c r="Y14" s="28">
        <f t="shared" si="45"/>
        <v>106.13750698714365</v>
      </c>
      <c r="Z14" s="11"/>
      <c r="AA14" s="2">
        <v>1654</v>
      </c>
      <c r="AB14" s="12">
        <f t="shared" si="4"/>
        <v>1.5035286897821418E-2</v>
      </c>
      <c r="AC14" s="17">
        <v>1137000</v>
      </c>
      <c r="AD14" s="30">
        <f t="shared" si="46"/>
        <v>145.47053649956024</v>
      </c>
      <c r="AE14" s="12"/>
      <c r="AF14" s="2">
        <v>1334</v>
      </c>
      <c r="AG14" s="8">
        <f t="shared" si="5"/>
        <v>3.651903651903652E-2</v>
      </c>
      <c r="AH14">
        <v>1778000</v>
      </c>
      <c r="AI14" s="27">
        <f t="shared" si="47"/>
        <v>75.028121484814392</v>
      </c>
      <c r="AJ14" s="8"/>
      <c r="AK14" s="2">
        <v>370</v>
      </c>
      <c r="AL14" s="8">
        <f t="shared" si="95"/>
        <v>-2.1164021164021163E-2</v>
      </c>
      <c r="AM14">
        <v>285000</v>
      </c>
      <c r="AN14" s="27">
        <f t="shared" si="94"/>
        <v>129.82456140350877</v>
      </c>
      <c r="AO14" s="8"/>
      <c r="AP14" s="2">
        <v>4252</v>
      </c>
      <c r="AQ14" s="11">
        <f t="shared" si="48"/>
        <v>3.6820287734698851E-2</v>
      </c>
      <c r="AR14" s="16">
        <v>2420000</v>
      </c>
      <c r="AS14" s="28">
        <f t="shared" si="49"/>
        <v>175.70247933884298</v>
      </c>
      <c r="AT14" s="11"/>
      <c r="AU14" s="2">
        <v>4646</v>
      </c>
      <c r="AV14" s="11">
        <f t="shared" si="50"/>
        <v>2.5041367898510757E-2</v>
      </c>
      <c r="AW14" s="16">
        <v>3176000</v>
      </c>
      <c r="AX14" s="28">
        <f t="shared" si="51"/>
        <v>146.28463476070527</v>
      </c>
      <c r="AY14" s="11"/>
      <c r="BE14" s="2">
        <v>438</v>
      </c>
      <c r="BF14" s="11">
        <f t="shared" si="6"/>
        <v>2.2170361726954493E-2</v>
      </c>
      <c r="BG14" s="16">
        <v>529000</v>
      </c>
      <c r="BH14" s="28">
        <f t="shared" si="52"/>
        <v>82.797731568998117</v>
      </c>
      <c r="BI14" s="11"/>
      <c r="BJ14" s="2">
        <v>10542</v>
      </c>
      <c r="BK14" s="11">
        <f t="shared" si="7"/>
        <v>-1.9348837209302326E-2</v>
      </c>
      <c r="BL14" s="16">
        <v>7719000</v>
      </c>
      <c r="BM14" s="28">
        <f t="shared" si="53"/>
        <v>136.57209483093666</v>
      </c>
      <c r="BN14" s="11"/>
      <c r="BO14" s="2">
        <v>5381</v>
      </c>
      <c r="BP14" s="8">
        <f t="shared" si="8"/>
        <v>4.9746390948107684E-2</v>
      </c>
      <c r="BQ14">
        <v>3440000</v>
      </c>
      <c r="BR14" s="27">
        <f t="shared" si="54"/>
        <v>156.42441860465115</v>
      </c>
      <c r="BS14" s="8"/>
      <c r="BT14" s="2">
        <v>2380</v>
      </c>
      <c r="BU14" s="11">
        <f t="shared" si="9"/>
        <v>-1.9971175622812434E-2</v>
      </c>
      <c r="BV14" s="16">
        <v>2301000</v>
      </c>
      <c r="BW14" s="28">
        <f t="shared" si="55"/>
        <v>103.43328987396784</v>
      </c>
      <c r="BX14" s="11"/>
      <c r="BY14" s="2">
        <v>3009</v>
      </c>
      <c r="BZ14" s="8">
        <f t="shared" si="10"/>
        <v>5.0445103857566766E-2</v>
      </c>
      <c r="CA14">
        <v>1779000</v>
      </c>
      <c r="CB14" s="27">
        <f t="shared" si="56"/>
        <v>169.13996627318718</v>
      </c>
      <c r="CC14" s="8"/>
      <c r="CD14" s="2">
        <v>4281</v>
      </c>
      <c r="CE14" s="8">
        <f t="shared" si="11"/>
        <v>-1.4729574223245109E-2</v>
      </c>
      <c r="CF14">
        <v>2631000</v>
      </c>
      <c r="CG14" s="27">
        <f t="shared" si="57"/>
        <v>162.71379703534777</v>
      </c>
      <c r="CH14" s="8"/>
      <c r="CI14" s="2">
        <v>2888</v>
      </c>
      <c r="CJ14" s="11">
        <f t="shared" si="12"/>
        <v>-4.9956933677863915E-3</v>
      </c>
      <c r="CK14" s="16">
        <v>2508000</v>
      </c>
      <c r="CL14" s="28">
        <f t="shared" si="58"/>
        <v>115.15151515151514</v>
      </c>
      <c r="CM14" s="11"/>
      <c r="CN14" s="2">
        <v>650</v>
      </c>
      <c r="CO14" s="11">
        <f t="shared" si="13"/>
        <v>1.6419077404222049E-2</v>
      </c>
      <c r="CP14" s="16">
        <v>801000</v>
      </c>
      <c r="CQ14" s="28">
        <f t="shared" si="59"/>
        <v>81.148564294631711</v>
      </c>
      <c r="CR14" s="11"/>
      <c r="CS14" s="2">
        <v>3445</v>
      </c>
      <c r="CT14" s="11">
        <f t="shared" si="14"/>
        <v>3.858908652396744E-2</v>
      </c>
      <c r="CU14" s="16">
        <v>2118000</v>
      </c>
      <c r="CV14" s="28">
        <f t="shared" si="60"/>
        <v>162.65344664778092</v>
      </c>
      <c r="CW14" s="11"/>
      <c r="CX14" s="2">
        <v>3251</v>
      </c>
      <c r="CY14" s="11">
        <f t="shared" si="15"/>
        <v>2.024164443747058E-2</v>
      </c>
      <c r="CZ14" s="16">
        <v>4192000</v>
      </c>
      <c r="DA14" s="28">
        <f t="shared" si="61"/>
        <v>77.552480916030532</v>
      </c>
      <c r="DB14" s="11"/>
      <c r="DC14" s="2">
        <v>8030</v>
      </c>
      <c r="DD14" s="8">
        <f t="shared" si="16"/>
        <v>1.1781011781011781E-2</v>
      </c>
      <c r="DE14">
        <v>5467000</v>
      </c>
      <c r="DF14" s="27">
        <f t="shared" si="62"/>
        <v>146.88128772635815</v>
      </c>
      <c r="DG14" s="8"/>
      <c r="DH14" s="2">
        <v>2361</v>
      </c>
      <c r="DI14" s="8">
        <f t="shared" si="17"/>
        <v>-2.3573200992555832E-2</v>
      </c>
      <c r="DJ14">
        <v>2526000</v>
      </c>
      <c r="DK14" s="27">
        <f t="shared" si="63"/>
        <v>93.467933491686466</v>
      </c>
      <c r="DL14" s="8"/>
      <c r="DM14" s="2">
        <v>1932</v>
      </c>
      <c r="DN14" s="8">
        <f t="shared" si="18"/>
        <v>2.0602218700475437E-2</v>
      </c>
      <c r="DO14">
        <v>2167000</v>
      </c>
      <c r="DP14" s="27">
        <f t="shared" si="64"/>
        <v>89.155514536225198</v>
      </c>
      <c r="DQ14" s="8"/>
      <c r="DR14" s="2">
        <v>4394</v>
      </c>
      <c r="DS14" s="8">
        <f t="shared" si="19"/>
        <v>1.0695802185163887E-2</v>
      </c>
      <c r="DT14">
        <v>3560000</v>
      </c>
      <c r="DU14" s="27">
        <f t="shared" si="65"/>
        <v>123.42696629213484</v>
      </c>
      <c r="DV14" s="8"/>
      <c r="DW14" s="2">
        <v>540</v>
      </c>
      <c r="DX14" s="8">
        <f t="shared" si="20"/>
        <v>8.4033613445378148E-3</v>
      </c>
      <c r="DY14">
        <v>469000</v>
      </c>
      <c r="DZ14" s="27">
        <f t="shared" si="66"/>
        <v>115.13859275053305</v>
      </c>
      <c r="EA14" s="8"/>
      <c r="EB14" s="2">
        <v>1102</v>
      </c>
      <c r="EC14" s="8">
        <f t="shared" si="21"/>
        <v>8.6956521739130436E-3</v>
      </c>
      <c r="ED14">
        <v>1216000</v>
      </c>
      <c r="EE14" s="27">
        <f t="shared" si="67"/>
        <v>90.625</v>
      </c>
      <c r="EF14" s="8"/>
      <c r="EG14" s="2">
        <v>293</v>
      </c>
      <c r="EH14" s="8">
        <f t="shared" si="22"/>
        <v>3.3509700176366841E-2</v>
      </c>
      <c r="EI14">
        <v>153000</v>
      </c>
      <c r="EJ14" s="27">
        <f t="shared" si="68"/>
        <v>191.5032679738562</v>
      </c>
      <c r="EK14" s="8"/>
      <c r="EL14" s="2">
        <v>254</v>
      </c>
      <c r="EM14" s="8">
        <f t="shared" si="23"/>
        <v>-7.8125E-3</v>
      </c>
      <c r="EN14">
        <v>456000</v>
      </c>
      <c r="EO14" s="27">
        <f t="shared" si="69"/>
        <v>55.701754385964911</v>
      </c>
      <c r="EP14" s="8"/>
      <c r="EQ14" s="2">
        <v>3414</v>
      </c>
      <c r="ER14" s="11">
        <f t="shared" si="24"/>
        <v>-1.7836593785960874E-2</v>
      </c>
      <c r="ES14" s="16">
        <v>4158000</v>
      </c>
      <c r="ET14" s="28">
        <f t="shared" si="70"/>
        <v>82.106782106782106</v>
      </c>
      <c r="EU14" s="11"/>
      <c r="EV14" s="2">
        <v>660</v>
      </c>
      <c r="EW14" s="11">
        <f t="shared" si="71"/>
        <v>5.3313023610053311E-3</v>
      </c>
      <c r="EX14" s="16">
        <v>527000</v>
      </c>
      <c r="EY14" s="28">
        <f t="shared" si="72"/>
        <v>125.23719165085389</v>
      </c>
      <c r="EZ14" s="11"/>
      <c r="FA14" s="2">
        <v>15559</v>
      </c>
      <c r="FB14" s="11">
        <f t="shared" si="25"/>
        <v>3.3209737223923908E-3</v>
      </c>
      <c r="FC14" s="16">
        <v>12628000</v>
      </c>
      <c r="FD14" s="28">
        <f t="shared" si="73"/>
        <v>123.21032625910674</v>
      </c>
      <c r="FE14" s="11"/>
      <c r="FF14" s="2">
        <v>6040</v>
      </c>
      <c r="FG14" s="8">
        <f t="shared" si="26"/>
        <v>7.8956770275098245E-2</v>
      </c>
      <c r="FH14">
        <v>3560000</v>
      </c>
      <c r="FI14" s="27">
        <f t="shared" si="74"/>
        <v>169.66292134831463</v>
      </c>
      <c r="FJ14" s="8"/>
      <c r="FK14" s="2">
        <v>361</v>
      </c>
      <c r="FL14" s="8">
        <f t="shared" si="27"/>
        <v>5.5710306406685237E-3</v>
      </c>
      <c r="FM14">
        <v>534000</v>
      </c>
      <c r="FN14" s="27">
        <f t="shared" si="75"/>
        <v>67.602996254681656</v>
      </c>
      <c r="FO14" s="8"/>
      <c r="FP14" s="2">
        <v>9390</v>
      </c>
      <c r="FQ14" s="8">
        <f t="shared" si="28"/>
        <v>1.7114384748700175E-2</v>
      </c>
      <c r="FR14">
        <v>6918000</v>
      </c>
      <c r="FS14" s="27">
        <f t="shared" si="76"/>
        <v>135.7328707718994</v>
      </c>
      <c r="FT14" s="8"/>
      <c r="FU14" s="2">
        <v>3703</v>
      </c>
      <c r="FV14" s="11">
        <f t="shared" si="93"/>
        <v>-1.4504324683965402E-2</v>
      </c>
      <c r="FW14" s="16">
        <v>2043000</v>
      </c>
      <c r="FX14" s="28">
        <f t="shared" si="92"/>
        <v>181.2530592266275</v>
      </c>
      <c r="FY14" s="11"/>
      <c r="FZ14" s="2">
        <v>1210</v>
      </c>
      <c r="GA14" s="8">
        <f t="shared" si="29"/>
        <v>3.6846615252784917E-2</v>
      </c>
      <c r="GB14">
        <v>1233000</v>
      </c>
      <c r="GC14" s="27">
        <f t="shared" si="77"/>
        <v>98.134630981346319</v>
      </c>
      <c r="GD14" s="8"/>
      <c r="GE14" s="2">
        <v>7088</v>
      </c>
      <c r="GF14" s="8">
        <f t="shared" si="30"/>
        <v>1.4237676182299493E-2</v>
      </c>
      <c r="GG14">
        <v>9214000</v>
      </c>
      <c r="GH14" s="27">
        <f t="shared" si="78"/>
        <v>76.926416322986768</v>
      </c>
      <c r="GI14" s="8"/>
      <c r="GJ14" s="2">
        <v>338</v>
      </c>
      <c r="GK14" s="11">
        <f t="shared" si="31"/>
        <v>2.2692889561270801E-2</v>
      </c>
      <c r="GL14" s="16">
        <v>795000</v>
      </c>
      <c r="GM14" s="28">
        <f t="shared" si="79"/>
        <v>42.515723270440255</v>
      </c>
      <c r="GN14" s="11"/>
      <c r="GO14" s="2">
        <v>1650</v>
      </c>
      <c r="GP14" s="8">
        <f t="shared" si="32"/>
        <v>6.0070671378091869E-2</v>
      </c>
      <c r="GQ14">
        <v>1943000</v>
      </c>
      <c r="GR14" s="27">
        <f t="shared" si="80"/>
        <v>84.920226453937218</v>
      </c>
      <c r="GS14" s="8"/>
      <c r="GT14" s="2">
        <v>414</v>
      </c>
      <c r="GU14" s="11">
        <f t="shared" si="81"/>
        <v>8.5261875761266752E-3</v>
      </c>
      <c r="GV14" s="16">
        <v>565000</v>
      </c>
      <c r="GW14" s="28">
        <f t="shared" si="82"/>
        <v>73.274336283185846</v>
      </c>
      <c r="GX14" s="11"/>
      <c r="GY14" s="2">
        <v>3157</v>
      </c>
      <c r="GZ14" s="11">
        <f t="shared" si="33"/>
        <v>-5.9823677581863979E-3</v>
      </c>
      <c r="HA14">
        <v>2868000</v>
      </c>
      <c r="HB14" s="28">
        <f t="shared" si="83"/>
        <v>110.07670850767086</v>
      </c>
      <c r="HC14" s="11"/>
      <c r="HD14" s="2">
        <v>6882</v>
      </c>
      <c r="HE14" s="11">
        <f t="shared" si="34"/>
        <v>3.0393771522683036E-2</v>
      </c>
      <c r="HF14" s="16">
        <v>6876000</v>
      </c>
      <c r="HG14" s="28">
        <f t="shared" si="84"/>
        <v>100.08726003490401</v>
      </c>
      <c r="HH14" s="11"/>
      <c r="HI14" s="2">
        <v>478</v>
      </c>
      <c r="HJ14" s="11">
        <f t="shared" si="35"/>
        <v>2.1367521367521368E-2</v>
      </c>
      <c r="HK14" s="16">
        <v>605000</v>
      </c>
      <c r="HL14" s="28">
        <f t="shared" si="85"/>
        <v>79.008264462809919</v>
      </c>
      <c r="HM14" s="11"/>
      <c r="HN14" s="2">
        <v>333</v>
      </c>
      <c r="HO14" s="11">
        <f t="shared" si="36"/>
        <v>-7.4515648286140089E-3</v>
      </c>
      <c r="HP14" s="16">
        <v>314000</v>
      </c>
      <c r="HQ14" s="28">
        <f t="shared" si="86"/>
        <v>106.05095541401273</v>
      </c>
      <c r="HR14" s="11"/>
      <c r="HS14" s="2">
        <v>5958</v>
      </c>
      <c r="HT14" s="8">
        <f t="shared" si="37"/>
        <v>8.2387137796348445E-2</v>
      </c>
      <c r="HU14">
        <v>3248000</v>
      </c>
      <c r="HV14" s="27">
        <f t="shared" si="87"/>
        <v>183.43596059113301</v>
      </c>
      <c r="HW14" s="8"/>
      <c r="HX14" s="2">
        <v>2820</v>
      </c>
      <c r="HY14" s="8">
        <f t="shared" si="38"/>
        <v>4.7159301893798737E-2</v>
      </c>
      <c r="HZ14">
        <v>2092000</v>
      </c>
      <c r="IA14" s="27">
        <f t="shared" si="88"/>
        <v>134.79923518164435</v>
      </c>
      <c r="IB14" s="8"/>
      <c r="IC14" s="2">
        <v>2905</v>
      </c>
      <c r="ID14" s="8">
        <f t="shared" si="39"/>
        <v>1.8762055058741015E-2</v>
      </c>
      <c r="IE14">
        <v>1706000</v>
      </c>
      <c r="IF14" s="27">
        <f t="shared" si="89"/>
        <v>170.28135990621337</v>
      </c>
      <c r="IG14" s="8"/>
      <c r="IH14" s="2">
        <v>2419</v>
      </c>
      <c r="II14" s="8">
        <f t="shared" si="40"/>
        <v>-2.5382755842062853E-2</v>
      </c>
      <c r="IJ14">
        <v>2980000</v>
      </c>
      <c r="IK14" s="27">
        <f t="shared" si="90"/>
        <v>81.174496644295303</v>
      </c>
      <c r="IL14" s="8"/>
      <c r="IM14" s="2">
        <v>367</v>
      </c>
      <c r="IN14" s="8">
        <f t="shared" si="41"/>
        <v>2.7322404371584699E-3</v>
      </c>
      <c r="IO14">
        <v>242000</v>
      </c>
      <c r="IP14" s="27">
        <f t="shared" si="91"/>
        <v>151.65289256198346</v>
      </c>
    </row>
    <row r="15" spans="1:260">
      <c r="A15">
        <v>1945</v>
      </c>
      <c r="B15" s="1">
        <v>5626</v>
      </c>
      <c r="C15" s="11">
        <f t="shared" si="0"/>
        <v>-2.8324697754749568E-2</v>
      </c>
      <c r="D15">
        <v>2775000</v>
      </c>
      <c r="E15" s="28">
        <f t="shared" si="42"/>
        <v>202.73873873873873</v>
      </c>
      <c r="F15" s="15"/>
      <c r="L15" s="2">
        <v>971</v>
      </c>
      <c r="M15" s="11">
        <f t="shared" si="1"/>
        <v>3.7393162393162392E-2</v>
      </c>
      <c r="N15" s="16">
        <v>594000</v>
      </c>
      <c r="O15" s="28">
        <f t="shared" si="43"/>
        <v>163.46801346801348</v>
      </c>
      <c r="P15" s="11"/>
      <c r="Q15" s="2">
        <v>1706.5</v>
      </c>
      <c r="R15" s="11">
        <f t="shared" si="2"/>
        <v>-2.2623138602520045E-2</v>
      </c>
      <c r="S15" s="16">
        <v>1762000</v>
      </c>
      <c r="T15" s="28">
        <f t="shared" si="44"/>
        <v>96.850170261066964</v>
      </c>
      <c r="U15" s="11"/>
      <c r="V15" s="2">
        <v>9822</v>
      </c>
      <c r="W15" s="11">
        <f t="shared" si="3"/>
        <v>3.4548135664630296E-2</v>
      </c>
      <c r="X15" s="1">
        <v>9344000</v>
      </c>
      <c r="Y15" s="28">
        <f t="shared" si="45"/>
        <v>105.11558219178082</v>
      </c>
      <c r="Z15" s="11"/>
      <c r="AA15" s="2">
        <v>1678.5</v>
      </c>
      <c r="AB15" s="12">
        <f t="shared" si="4"/>
        <v>1.4812575574365175E-2</v>
      </c>
      <c r="AC15" s="17">
        <v>1116000</v>
      </c>
      <c r="AD15" s="30">
        <f t="shared" si="46"/>
        <v>150.40322580645162</v>
      </c>
      <c r="AE15" s="12"/>
      <c r="AF15" s="2">
        <v>1381</v>
      </c>
      <c r="AG15" s="8">
        <f t="shared" si="5"/>
        <v>3.523238380809595E-2</v>
      </c>
      <c r="AH15">
        <v>1769000</v>
      </c>
      <c r="AI15" s="27">
        <f t="shared" si="47"/>
        <v>78.066704352741667</v>
      </c>
      <c r="AJ15" s="8"/>
      <c r="AK15" s="2">
        <v>366</v>
      </c>
      <c r="AL15" s="8">
        <f t="shared" si="95"/>
        <v>-2.1390374331550801E-2</v>
      </c>
      <c r="AM15">
        <v>286000</v>
      </c>
      <c r="AN15" s="27">
        <f t="shared" si="94"/>
        <v>127.97202797202797</v>
      </c>
      <c r="AO15" s="8"/>
      <c r="AP15" s="2">
        <v>4403</v>
      </c>
      <c r="AQ15" s="11">
        <f t="shared" si="48"/>
        <v>3.551269990592662E-2</v>
      </c>
      <c r="AR15" s="16">
        <v>2465000</v>
      </c>
      <c r="AS15" s="28">
        <f t="shared" si="49"/>
        <v>178.62068965517241</v>
      </c>
      <c r="AT15" s="11"/>
      <c r="AU15" s="2">
        <v>4759.5</v>
      </c>
      <c r="AV15" s="11">
        <f t="shared" si="50"/>
        <v>2.4429616874730952E-2</v>
      </c>
      <c r="AW15" s="16">
        <v>3119000</v>
      </c>
      <c r="AX15" s="28">
        <f t="shared" si="51"/>
        <v>152.59698621352999</v>
      </c>
      <c r="AY15" s="11"/>
      <c r="BE15" s="2">
        <v>447.5</v>
      </c>
      <c r="BF15" s="11">
        <f t="shared" si="6"/>
        <v>2.1689497716894976E-2</v>
      </c>
      <c r="BG15" s="16">
        <v>507000</v>
      </c>
      <c r="BH15" s="28">
        <f t="shared" si="52"/>
        <v>88.264299802761343</v>
      </c>
      <c r="BI15" s="11"/>
      <c r="BJ15" s="2">
        <v>10334</v>
      </c>
      <c r="BK15" s="11">
        <f t="shared" si="7"/>
        <v>-1.9730601403908178E-2</v>
      </c>
      <c r="BL15" s="16">
        <v>7601000</v>
      </c>
      <c r="BM15" s="28">
        <f t="shared" si="53"/>
        <v>135.95579529009342</v>
      </c>
      <c r="BN15" s="11"/>
      <c r="BO15" s="2">
        <v>5636</v>
      </c>
      <c r="BP15" s="8">
        <f t="shared" si="8"/>
        <v>4.7388961159635756E-2</v>
      </c>
      <c r="BQ15">
        <v>3427000</v>
      </c>
      <c r="BR15" s="27">
        <f t="shared" si="54"/>
        <v>164.45871024219434</v>
      </c>
      <c r="BS15" s="8"/>
      <c r="BT15" s="2">
        <v>2331.5</v>
      </c>
      <c r="BU15" s="11">
        <f t="shared" si="9"/>
        <v>-2.0378151260504202E-2</v>
      </c>
      <c r="BV15" s="16">
        <v>2308000</v>
      </c>
      <c r="BW15" s="28">
        <f t="shared" si="55"/>
        <v>101.01819757365685</v>
      </c>
      <c r="BX15" s="11"/>
      <c r="BY15" s="2">
        <v>3153.5</v>
      </c>
      <c r="BZ15" s="8">
        <f t="shared" si="10"/>
        <v>4.8022598870056499E-2</v>
      </c>
      <c r="CA15">
        <v>1731000</v>
      </c>
      <c r="CB15" s="27">
        <f t="shared" si="56"/>
        <v>182.17793183131138</v>
      </c>
      <c r="CC15" s="8"/>
      <c r="CD15" s="2">
        <v>4217</v>
      </c>
      <c r="CE15" s="8">
        <f t="shared" si="11"/>
        <v>-1.4949778089231487E-2</v>
      </c>
      <c r="CF15">
        <v>2597000</v>
      </c>
      <c r="CG15" s="27">
        <f t="shared" si="57"/>
        <v>162.37966884867154</v>
      </c>
      <c r="CH15" s="8"/>
      <c r="CI15" s="2">
        <v>2873.5</v>
      </c>
      <c r="CJ15" s="11">
        <f t="shared" si="12"/>
        <v>-5.0207756232686978E-3</v>
      </c>
      <c r="CK15" s="16">
        <v>2429000</v>
      </c>
      <c r="CL15" s="28">
        <f t="shared" si="58"/>
        <v>118.29971181556198</v>
      </c>
      <c r="CM15" s="11"/>
      <c r="CN15" s="2">
        <v>660.5</v>
      </c>
      <c r="CO15" s="11">
        <f t="shared" si="13"/>
        <v>1.6153846153846154E-2</v>
      </c>
      <c r="CP15" s="16">
        <v>800000</v>
      </c>
      <c r="CQ15" s="28">
        <f t="shared" si="59"/>
        <v>82.5625</v>
      </c>
      <c r="CR15" s="11"/>
      <c r="CS15" s="2">
        <v>3573</v>
      </c>
      <c r="CT15" s="11">
        <f t="shared" si="14"/>
        <v>3.715529753265602E-2</v>
      </c>
      <c r="CU15" s="16">
        <v>2096000</v>
      </c>
      <c r="CV15" s="28">
        <f t="shared" si="60"/>
        <v>170.4675572519084</v>
      </c>
      <c r="CW15" s="11"/>
      <c r="CX15" s="2">
        <v>3315.5</v>
      </c>
      <c r="CY15" s="11">
        <f t="shared" si="15"/>
        <v>1.984004921562596E-2</v>
      </c>
      <c r="CZ15" s="16">
        <v>4201000</v>
      </c>
      <c r="DA15" s="28">
        <f t="shared" si="61"/>
        <v>78.921685313020717</v>
      </c>
      <c r="DB15" s="11"/>
      <c r="DC15" s="2">
        <v>8123.5</v>
      </c>
      <c r="DD15" s="8">
        <f t="shared" si="16"/>
        <v>1.1643835616438357E-2</v>
      </c>
      <c r="DE15">
        <v>5475000</v>
      </c>
      <c r="DF15" s="27">
        <f t="shared" si="62"/>
        <v>148.3744292237443</v>
      </c>
      <c r="DG15" s="8"/>
      <c r="DH15" s="2">
        <v>2304</v>
      </c>
      <c r="DI15" s="8">
        <f t="shared" si="17"/>
        <v>-2.4142312579415501E-2</v>
      </c>
      <c r="DJ15">
        <v>2537000</v>
      </c>
      <c r="DK15" s="27">
        <f t="shared" si="63"/>
        <v>90.815924320063075</v>
      </c>
      <c r="DL15" s="8"/>
      <c r="DM15" s="2">
        <v>1971</v>
      </c>
      <c r="DN15" s="8">
        <f t="shared" si="18"/>
        <v>2.0186335403726708E-2</v>
      </c>
      <c r="DO15">
        <v>2090000</v>
      </c>
      <c r="DP15" s="27">
        <f t="shared" si="64"/>
        <v>94.306220095693774</v>
      </c>
      <c r="DQ15" s="8"/>
      <c r="DR15" s="2">
        <v>4440.5</v>
      </c>
      <c r="DS15" s="8">
        <f t="shared" si="19"/>
        <v>1.0582612653618571E-2</v>
      </c>
      <c r="DT15">
        <v>3516000</v>
      </c>
      <c r="DU15" s="27">
        <f t="shared" si="65"/>
        <v>126.29408418657565</v>
      </c>
      <c r="DV15" s="8"/>
      <c r="DW15" s="2">
        <v>544.5</v>
      </c>
      <c r="DX15" s="8">
        <f t="shared" si="20"/>
        <v>8.3333333333333332E-3</v>
      </c>
      <c r="DY15">
        <v>477000</v>
      </c>
      <c r="DZ15" s="27">
        <f t="shared" si="66"/>
        <v>114.15094339622641</v>
      </c>
      <c r="EA15" s="8"/>
      <c r="EB15" s="2">
        <v>1111.5</v>
      </c>
      <c r="EC15" s="8">
        <f t="shared" si="21"/>
        <v>8.6206896551724137E-3</v>
      </c>
      <c r="ED15">
        <v>1211000</v>
      </c>
      <c r="EE15" s="27">
        <f t="shared" si="67"/>
        <v>91.783649876135428</v>
      </c>
      <c r="EF15" s="8"/>
      <c r="EG15" s="2">
        <v>302.5</v>
      </c>
      <c r="EH15" s="8">
        <f t="shared" si="22"/>
        <v>3.2423208191126277E-2</v>
      </c>
      <c r="EI15">
        <v>149000</v>
      </c>
      <c r="EJ15" s="27">
        <f t="shared" si="68"/>
        <v>203.02013422818791</v>
      </c>
      <c r="EK15" s="8"/>
      <c r="EL15" s="2">
        <v>252</v>
      </c>
      <c r="EM15" s="8">
        <f t="shared" si="23"/>
        <v>-7.874015748031496E-3</v>
      </c>
      <c r="EN15">
        <v>459000</v>
      </c>
      <c r="EO15" s="27">
        <f t="shared" si="69"/>
        <v>54.901960784313722</v>
      </c>
      <c r="EP15" s="8"/>
      <c r="EQ15" s="2">
        <v>3352</v>
      </c>
      <c r="ER15" s="11">
        <f t="shared" si="24"/>
        <v>-1.8160515524311659E-2</v>
      </c>
      <c r="ES15" s="16">
        <v>4108000</v>
      </c>
      <c r="ET15" s="28">
        <f t="shared" si="70"/>
        <v>81.596884128529695</v>
      </c>
      <c r="EU15" s="11"/>
      <c r="EV15" s="2">
        <v>663.5</v>
      </c>
      <c r="EW15" s="11">
        <f t="shared" si="71"/>
        <v>5.3030303030303034E-3</v>
      </c>
      <c r="EX15" s="16">
        <v>537000</v>
      </c>
      <c r="EY15" s="28">
        <f t="shared" si="72"/>
        <v>123.55679702048417</v>
      </c>
      <c r="EZ15" s="11"/>
      <c r="FA15" s="2">
        <v>15610.5</v>
      </c>
      <c r="FB15" s="11">
        <f t="shared" si="25"/>
        <v>3.3099813612700044E-3</v>
      </c>
      <c r="FC15" s="16">
        <v>12495000</v>
      </c>
      <c r="FD15" s="28">
        <f t="shared" si="73"/>
        <v>124.93397358943578</v>
      </c>
      <c r="FE15" s="11"/>
      <c r="FF15" s="2">
        <v>6482</v>
      </c>
      <c r="FG15" s="8">
        <f t="shared" si="26"/>
        <v>7.3178807947019864E-2</v>
      </c>
      <c r="FH15">
        <v>3533000</v>
      </c>
      <c r="FI15" s="27">
        <f t="shared" si="74"/>
        <v>183.47013869232947</v>
      </c>
      <c r="FJ15" s="8"/>
      <c r="FK15" s="2">
        <v>363</v>
      </c>
      <c r="FL15" s="8">
        <f t="shared" si="27"/>
        <v>5.5401662049861496E-3</v>
      </c>
      <c r="FM15">
        <v>546000</v>
      </c>
      <c r="FN15" s="27">
        <f t="shared" si="75"/>
        <v>66.483516483516482</v>
      </c>
      <c r="FO15" s="8"/>
      <c r="FP15" s="2">
        <v>9548</v>
      </c>
      <c r="FQ15" s="8">
        <f t="shared" si="28"/>
        <v>1.6826411075612353E-2</v>
      </c>
      <c r="FR15">
        <v>6916000</v>
      </c>
      <c r="FS15" s="27">
        <f t="shared" si="76"/>
        <v>138.05668016194332</v>
      </c>
      <c r="FT15" s="8"/>
      <c r="FU15" s="2">
        <v>3648.5</v>
      </c>
      <c r="FV15" s="11">
        <f t="shared" si="93"/>
        <v>-1.4717796381312449E-2</v>
      </c>
      <c r="FW15" s="16">
        <v>2028000</v>
      </c>
      <c r="FX15" s="28">
        <f t="shared" si="92"/>
        <v>179.90631163708088</v>
      </c>
      <c r="FY15" s="11"/>
      <c r="FZ15" s="2">
        <v>1253</v>
      </c>
      <c r="GA15" s="8">
        <f t="shared" si="29"/>
        <v>3.553719008264463E-2</v>
      </c>
      <c r="GB15">
        <v>1250000</v>
      </c>
      <c r="GC15" s="27">
        <f t="shared" si="77"/>
        <v>100.24000000000001</v>
      </c>
      <c r="GD15" s="8"/>
      <c r="GE15" s="2">
        <v>7187.5</v>
      </c>
      <c r="GF15" s="8">
        <f t="shared" si="30"/>
        <v>1.4037810383747178E-2</v>
      </c>
      <c r="GG15">
        <v>9143000</v>
      </c>
      <c r="GH15" s="27">
        <f t="shared" si="78"/>
        <v>78.612052936672868</v>
      </c>
      <c r="GI15" s="8"/>
      <c r="GJ15" s="2">
        <v>345.5</v>
      </c>
      <c r="GK15" s="11">
        <f t="shared" si="31"/>
        <v>2.2189349112426034E-2</v>
      </c>
      <c r="GL15" s="16">
        <v>776000</v>
      </c>
      <c r="GM15" s="28">
        <f t="shared" si="79"/>
        <v>44.523195876288661</v>
      </c>
      <c r="GN15" s="11"/>
      <c r="GO15" s="2">
        <v>1743.5</v>
      </c>
      <c r="GP15" s="8">
        <f t="shared" si="32"/>
        <v>5.6666666666666664E-2</v>
      </c>
      <c r="GQ15">
        <v>1934000</v>
      </c>
      <c r="GR15" s="27">
        <f t="shared" si="80"/>
        <v>90.149948293691821</v>
      </c>
      <c r="GS15" s="8"/>
      <c r="GT15" s="2">
        <v>417.5</v>
      </c>
      <c r="GU15" s="11">
        <f t="shared" si="81"/>
        <v>8.4541062801932361E-3</v>
      </c>
      <c r="GV15" s="16">
        <v>579000</v>
      </c>
      <c r="GW15" s="28">
        <f t="shared" si="82"/>
        <v>72.10708117443869</v>
      </c>
      <c r="GX15" s="11"/>
      <c r="GY15" s="2">
        <v>3138</v>
      </c>
      <c r="GZ15" s="11">
        <f t="shared" si="33"/>
        <v>-6.0183718720304086E-3</v>
      </c>
      <c r="HA15">
        <v>2878000</v>
      </c>
      <c r="HB15" s="28">
        <f t="shared" si="83"/>
        <v>109.03405142460042</v>
      </c>
      <c r="HC15" s="11"/>
      <c r="HD15" s="2">
        <v>7085</v>
      </c>
      <c r="HE15" s="11">
        <f t="shared" si="34"/>
        <v>2.9497239174658529E-2</v>
      </c>
      <c r="HF15" s="16">
        <v>6826000</v>
      </c>
      <c r="HG15" s="28">
        <f t="shared" si="84"/>
        <v>103.79431585115734</v>
      </c>
      <c r="HH15" s="11"/>
      <c r="HI15" s="2">
        <v>488</v>
      </c>
      <c r="HJ15" s="11">
        <f t="shared" si="35"/>
        <v>2.0920502092050208E-2</v>
      </c>
      <c r="HK15" s="16">
        <v>591000</v>
      </c>
      <c r="HL15" s="28">
        <f t="shared" si="85"/>
        <v>82.571912013536377</v>
      </c>
      <c r="HM15" s="11"/>
      <c r="HN15" s="2">
        <v>330.5</v>
      </c>
      <c r="HO15" s="11">
        <f t="shared" si="36"/>
        <v>-7.5075075075075074E-3</v>
      </c>
      <c r="HP15" s="16">
        <v>315000</v>
      </c>
      <c r="HQ15" s="28">
        <f t="shared" si="86"/>
        <v>104.92063492063492</v>
      </c>
      <c r="HR15" s="11"/>
      <c r="HS15" s="2">
        <v>6411.5</v>
      </c>
      <c r="HT15" s="8">
        <f t="shared" si="37"/>
        <v>7.6116146357838199E-2</v>
      </c>
      <c r="HU15">
        <v>3193000</v>
      </c>
      <c r="HV15" s="27">
        <f t="shared" si="87"/>
        <v>200.79862198559348</v>
      </c>
      <c r="HW15" s="8"/>
      <c r="HX15" s="2">
        <v>2947</v>
      </c>
      <c r="HY15" s="8">
        <f t="shared" si="38"/>
        <v>4.5035460992907804E-2</v>
      </c>
      <c r="HZ15">
        <v>2206000</v>
      </c>
      <c r="IA15" s="27">
        <f t="shared" si="88"/>
        <v>133.59020852221215</v>
      </c>
      <c r="IB15" s="8"/>
      <c r="IC15" s="2">
        <v>2958.5</v>
      </c>
      <c r="ID15" s="8">
        <f t="shared" si="39"/>
        <v>1.8416523235800345E-2</v>
      </c>
      <c r="IE15">
        <v>1708000</v>
      </c>
      <c r="IF15" s="27">
        <f t="shared" si="89"/>
        <v>173.21428571428572</v>
      </c>
      <c r="IG15" s="8"/>
      <c r="IH15" s="2">
        <v>2356</v>
      </c>
      <c r="II15" s="8">
        <f t="shared" si="40"/>
        <v>-2.6043819760231502E-2</v>
      </c>
      <c r="IJ15">
        <v>2961000</v>
      </c>
      <c r="IK15" s="27">
        <f t="shared" si="90"/>
        <v>79.567713610266807</v>
      </c>
      <c r="IL15" s="8"/>
      <c r="IM15" s="2">
        <v>368</v>
      </c>
      <c r="IN15" s="8">
        <f t="shared" si="41"/>
        <v>2.7247956403269754E-3</v>
      </c>
      <c r="IO15">
        <v>239000</v>
      </c>
      <c r="IP15" s="27">
        <f t="shared" si="91"/>
        <v>153.97489539748955</v>
      </c>
    </row>
    <row r="16" spans="1:260">
      <c r="A16">
        <v>1946</v>
      </c>
      <c r="B16" s="1">
        <v>5462</v>
      </c>
      <c r="C16" s="11">
        <f t="shared" si="0"/>
        <v>-2.9150373266974759E-2</v>
      </c>
      <c r="D16">
        <v>2911000</v>
      </c>
      <c r="E16" s="28">
        <f t="shared" si="42"/>
        <v>187.63311576777741</v>
      </c>
      <c r="F16" s="15"/>
      <c r="L16" s="2">
        <v>1006</v>
      </c>
      <c r="M16" s="11">
        <f t="shared" si="1"/>
        <v>3.604531410916581E-2</v>
      </c>
      <c r="N16" s="16">
        <v>616000</v>
      </c>
      <c r="O16" s="28">
        <f t="shared" si="43"/>
        <v>163.31168831168833</v>
      </c>
      <c r="P16" s="11"/>
      <c r="Q16" s="2">
        <v>1667</v>
      </c>
      <c r="R16" s="11">
        <f t="shared" si="2"/>
        <v>-2.314679167887489E-2</v>
      </c>
      <c r="S16" s="16">
        <v>1797000</v>
      </c>
      <c r="T16" s="28">
        <f t="shared" si="44"/>
        <v>92.765720645520318</v>
      </c>
      <c r="U16" s="11"/>
      <c r="V16" s="2">
        <v>10150</v>
      </c>
      <c r="W16" s="11">
        <f t="shared" si="3"/>
        <v>3.3394420688250867E-2</v>
      </c>
      <c r="X16" s="1">
        <v>9559000</v>
      </c>
      <c r="Y16" s="28">
        <f t="shared" si="45"/>
        <v>106.18265508944449</v>
      </c>
      <c r="Z16" s="11"/>
      <c r="AA16" s="2">
        <v>1703</v>
      </c>
      <c r="AB16" s="12">
        <f t="shared" si="4"/>
        <v>1.459636580280012E-2</v>
      </c>
      <c r="AC16" s="17">
        <v>1203000</v>
      </c>
      <c r="AD16" s="30">
        <f t="shared" si="46"/>
        <v>141.56275976724856</v>
      </c>
      <c r="AE16" s="12"/>
      <c r="AF16" s="2">
        <v>1428</v>
      </c>
      <c r="AG16" s="8">
        <f t="shared" si="5"/>
        <v>3.403330919623461E-2</v>
      </c>
      <c r="AH16">
        <v>1906000</v>
      </c>
      <c r="AI16" s="27">
        <f t="shared" si="47"/>
        <v>74.921301154249747</v>
      </c>
      <c r="AJ16" s="8"/>
      <c r="AK16" s="2">
        <v>362</v>
      </c>
      <c r="AL16" s="8">
        <f t="shared" si="95"/>
        <v>-2.1621621621621623E-2</v>
      </c>
      <c r="AM16">
        <v>299000</v>
      </c>
      <c r="AN16" s="27">
        <f t="shared" si="94"/>
        <v>121.07023411371237</v>
      </c>
      <c r="AO16" s="8"/>
      <c r="AP16" s="2">
        <v>4554</v>
      </c>
      <c r="AQ16" s="11">
        <f t="shared" si="48"/>
        <v>3.4294799000681352E-2</v>
      </c>
      <c r="AR16" s="16">
        <v>2440000</v>
      </c>
      <c r="AS16" s="28">
        <f t="shared" si="49"/>
        <v>186.63934426229508</v>
      </c>
      <c r="AT16" s="11"/>
      <c r="AU16" s="2">
        <v>4873</v>
      </c>
      <c r="AV16" s="11">
        <f t="shared" si="50"/>
        <v>2.384704275659208E-2</v>
      </c>
      <c r="AW16" s="16">
        <v>3242000</v>
      </c>
      <c r="AX16" s="28">
        <f t="shared" si="51"/>
        <v>150.30845157310301</v>
      </c>
      <c r="AY16" s="11"/>
      <c r="BE16" s="2">
        <v>457</v>
      </c>
      <c r="BF16" s="11">
        <f t="shared" si="6"/>
        <v>2.1229050279329607E-2</v>
      </c>
      <c r="BG16" s="16">
        <v>509000</v>
      </c>
      <c r="BH16" s="28">
        <f t="shared" si="52"/>
        <v>89.783889980353635</v>
      </c>
      <c r="BI16" s="11"/>
      <c r="BJ16" s="2">
        <v>10126</v>
      </c>
      <c r="BK16" s="11">
        <f t="shared" si="7"/>
        <v>-2.0127733694600348E-2</v>
      </c>
      <c r="BL16" s="16">
        <v>8155000</v>
      </c>
      <c r="BM16" s="28">
        <f t="shared" si="53"/>
        <v>124.16922133660331</v>
      </c>
      <c r="BN16" s="11"/>
      <c r="BO16" s="2">
        <v>5891</v>
      </c>
      <c r="BP16" s="8">
        <f t="shared" si="8"/>
        <v>4.5244854506742371E-2</v>
      </c>
      <c r="BQ16">
        <v>3702000</v>
      </c>
      <c r="BR16" s="27">
        <f t="shared" si="54"/>
        <v>159.1301998919503</v>
      </c>
      <c r="BS16" s="8"/>
      <c r="BT16" s="2">
        <v>2283</v>
      </c>
      <c r="BU16" s="11">
        <f t="shared" si="9"/>
        <v>-2.0802058760454642E-2</v>
      </c>
      <c r="BV16" s="16">
        <v>2467000</v>
      </c>
      <c r="BW16" s="28">
        <f t="shared" si="55"/>
        <v>92.541548439400074</v>
      </c>
      <c r="BX16" s="11"/>
      <c r="BY16" s="2">
        <v>3298</v>
      </c>
      <c r="BZ16" s="8">
        <f t="shared" si="10"/>
        <v>4.5822102425876012E-2</v>
      </c>
      <c r="CA16">
        <v>1805000</v>
      </c>
      <c r="CB16" s="27">
        <f t="shared" si="56"/>
        <v>182.7146814404432</v>
      </c>
      <c r="CC16" s="8"/>
      <c r="CD16" s="2">
        <v>4153</v>
      </c>
      <c r="CE16" s="8">
        <f t="shared" si="11"/>
        <v>-1.517666587621532E-2</v>
      </c>
      <c r="CF16">
        <v>2761000</v>
      </c>
      <c r="CG16" s="27">
        <f t="shared" si="57"/>
        <v>150.41651575516119</v>
      </c>
      <c r="CH16" s="8"/>
      <c r="CI16" s="2">
        <v>2859</v>
      </c>
      <c r="CJ16" s="11">
        <f t="shared" si="12"/>
        <v>-5.0461110144423178E-3</v>
      </c>
      <c r="CK16" s="16">
        <v>2556000</v>
      </c>
      <c r="CL16" s="28">
        <f t="shared" si="58"/>
        <v>111.85446009389672</v>
      </c>
      <c r="CM16" s="11"/>
      <c r="CN16" s="2">
        <v>671</v>
      </c>
      <c r="CO16" s="11">
        <f t="shared" si="13"/>
        <v>1.5897047691143074E-2</v>
      </c>
      <c r="CP16" s="16">
        <v>832000</v>
      </c>
      <c r="CQ16" s="28">
        <f t="shared" si="59"/>
        <v>80.649038461538467</v>
      </c>
      <c r="CR16" s="11"/>
      <c r="CS16" s="2">
        <v>3701</v>
      </c>
      <c r="CT16" s="11">
        <f t="shared" si="14"/>
        <v>3.582423733557235E-2</v>
      </c>
      <c r="CU16" s="16">
        <v>2214000</v>
      </c>
      <c r="CV16" s="28">
        <f t="shared" si="60"/>
        <v>167.16350496838302</v>
      </c>
      <c r="CW16" s="11"/>
      <c r="CX16" s="2">
        <v>3380</v>
      </c>
      <c r="CY16" s="11">
        <f t="shared" si="15"/>
        <v>1.9454079324385462E-2</v>
      </c>
      <c r="CZ16" s="16">
        <v>4494000</v>
      </c>
      <c r="DA16" s="28">
        <f t="shared" si="61"/>
        <v>75.211392968402308</v>
      </c>
      <c r="DB16" s="11"/>
      <c r="DC16" s="2">
        <v>8217</v>
      </c>
      <c r="DD16" s="8">
        <f t="shared" si="16"/>
        <v>1.1509817197020988E-2</v>
      </c>
      <c r="DE16">
        <v>5874000</v>
      </c>
      <c r="DF16" s="27">
        <f t="shared" si="62"/>
        <v>139.88764044943821</v>
      </c>
      <c r="DG16" s="8"/>
      <c r="DH16" s="2">
        <v>2247</v>
      </c>
      <c r="DI16" s="8">
        <f t="shared" si="17"/>
        <v>-2.4739583333333332E-2</v>
      </c>
      <c r="DJ16">
        <v>2734000</v>
      </c>
      <c r="DK16" s="27">
        <f t="shared" si="63"/>
        <v>82.187271397220186</v>
      </c>
      <c r="DL16" s="8"/>
      <c r="DM16" s="2">
        <v>2010</v>
      </c>
      <c r="DN16" s="8">
        <f t="shared" si="18"/>
        <v>1.9786910197869101E-2</v>
      </c>
      <c r="DO16">
        <v>2064000</v>
      </c>
      <c r="DP16" s="27">
        <f t="shared" si="64"/>
        <v>97.383720930232556</v>
      </c>
      <c r="DQ16" s="8"/>
      <c r="DR16" s="2">
        <v>4487</v>
      </c>
      <c r="DS16" s="8">
        <f t="shared" si="19"/>
        <v>1.047179371692377E-2</v>
      </c>
      <c r="DT16">
        <v>3746000</v>
      </c>
      <c r="DU16" s="27">
        <f t="shared" si="65"/>
        <v>119.78109983982914</v>
      </c>
      <c r="DV16" s="8"/>
      <c r="DW16" s="2">
        <v>549</v>
      </c>
      <c r="DX16" s="8">
        <f t="shared" si="20"/>
        <v>8.2644628099173556E-3</v>
      </c>
      <c r="DY16">
        <v>514000</v>
      </c>
      <c r="DZ16" s="27">
        <f t="shared" si="66"/>
        <v>106.80933852140078</v>
      </c>
      <c r="EA16" s="8"/>
      <c r="EB16" s="2">
        <v>1121</v>
      </c>
      <c r="EC16" s="8">
        <f t="shared" si="21"/>
        <v>8.5470085470085479E-3</v>
      </c>
      <c r="ED16">
        <v>1256000</v>
      </c>
      <c r="EE16" s="27">
        <f t="shared" si="67"/>
        <v>89.251592356687894</v>
      </c>
      <c r="EF16" s="8"/>
      <c r="EG16" s="2">
        <v>312</v>
      </c>
      <c r="EH16" s="8">
        <f t="shared" si="22"/>
        <v>3.1404958677685953E-2</v>
      </c>
      <c r="EI16">
        <v>143000</v>
      </c>
      <c r="EJ16" s="27">
        <f t="shared" si="68"/>
        <v>218.18181818181819</v>
      </c>
      <c r="EK16" s="8"/>
      <c r="EL16" s="2">
        <v>250</v>
      </c>
      <c r="EM16" s="8">
        <f t="shared" si="23"/>
        <v>-7.9365079365079361E-3</v>
      </c>
      <c r="EN16">
        <v>494000</v>
      </c>
      <c r="EO16" s="27">
        <f t="shared" si="69"/>
        <v>50.607287449392715</v>
      </c>
      <c r="EP16" s="8"/>
      <c r="EQ16" s="2">
        <v>3290</v>
      </c>
      <c r="ER16" s="11">
        <f t="shared" si="24"/>
        <v>-1.8496420047732696E-2</v>
      </c>
      <c r="ES16" s="16">
        <v>4492000</v>
      </c>
      <c r="ET16" s="28">
        <f t="shared" si="70"/>
        <v>73.241317898486201</v>
      </c>
      <c r="EU16" s="11"/>
      <c r="EV16" s="2">
        <v>667</v>
      </c>
      <c r="EW16" s="11">
        <f t="shared" si="71"/>
        <v>5.2750565184626974E-3</v>
      </c>
      <c r="EX16" s="16">
        <v>561000</v>
      </c>
      <c r="EY16" s="28">
        <f t="shared" si="72"/>
        <v>118.89483065953654</v>
      </c>
      <c r="EZ16" s="11"/>
      <c r="FA16" s="2">
        <v>15662</v>
      </c>
      <c r="FB16" s="11">
        <f t="shared" si="25"/>
        <v>3.299061529099004E-3</v>
      </c>
      <c r="FC16" s="16">
        <v>13398000</v>
      </c>
      <c r="FD16" s="28">
        <f t="shared" si="73"/>
        <v>116.89804448425137</v>
      </c>
      <c r="FE16" s="11"/>
      <c r="FF16" s="2">
        <v>6924</v>
      </c>
      <c r="FG16" s="8">
        <f t="shared" si="26"/>
        <v>6.8188830607837092E-2</v>
      </c>
      <c r="FH16">
        <v>3706000</v>
      </c>
      <c r="FI16" s="27">
        <f t="shared" si="74"/>
        <v>186.83216405828387</v>
      </c>
      <c r="FJ16" s="8"/>
      <c r="FK16" s="2">
        <v>365</v>
      </c>
      <c r="FL16" s="8">
        <f t="shared" si="27"/>
        <v>5.5096418732782371E-3</v>
      </c>
      <c r="FM16">
        <v>570000</v>
      </c>
      <c r="FN16" s="27">
        <f t="shared" si="75"/>
        <v>64.035087719298247</v>
      </c>
      <c r="FO16" s="8"/>
      <c r="FP16" s="2">
        <v>9706</v>
      </c>
      <c r="FQ16" s="8">
        <f t="shared" si="28"/>
        <v>1.6547968160871385E-2</v>
      </c>
      <c r="FR16">
        <v>7512000</v>
      </c>
      <c r="FS16" s="27">
        <f t="shared" si="76"/>
        <v>129.20660276890308</v>
      </c>
      <c r="FT16" s="8"/>
      <c r="FU16" s="2">
        <v>3594</v>
      </c>
      <c r="FV16" s="11">
        <f t="shared" si="93"/>
        <v>-1.493764560778402E-2</v>
      </c>
      <c r="FW16" s="16">
        <v>2128000</v>
      </c>
      <c r="FX16" s="28">
        <f t="shared" si="92"/>
        <v>168.89097744360902</v>
      </c>
      <c r="FY16" s="11"/>
      <c r="FZ16" s="2">
        <v>1296</v>
      </c>
      <c r="GA16" s="8">
        <f t="shared" si="29"/>
        <v>3.4317637669592976E-2</v>
      </c>
      <c r="GB16">
        <v>1338000</v>
      </c>
      <c r="GC16" s="27">
        <f t="shared" si="77"/>
        <v>96.860986547085204</v>
      </c>
      <c r="GD16" s="8"/>
      <c r="GE16" s="2">
        <v>7287</v>
      </c>
      <c r="GF16" s="8">
        <f t="shared" si="30"/>
        <v>1.3843478260869565E-2</v>
      </c>
      <c r="GG16">
        <v>9866000</v>
      </c>
      <c r="GH16" s="27">
        <f t="shared" si="78"/>
        <v>73.85972025136833</v>
      </c>
      <c r="GI16" s="8"/>
      <c r="GJ16" s="2">
        <v>353</v>
      </c>
      <c r="GK16" s="11">
        <f t="shared" si="31"/>
        <v>2.1707670043415339E-2</v>
      </c>
      <c r="GL16" s="16">
        <v>770000</v>
      </c>
      <c r="GM16" s="28">
        <f t="shared" si="79"/>
        <v>45.844155844155843</v>
      </c>
      <c r="GN16" s="11"/>
      <c r="GO16" s="2">
        <v>1837</v>
      </c>
      <c r="GP16" s="8">
        <f t="shared" si="32"/>
        <v>5.362776025236593E-2</v>
      </c>
      <c r="GQ16">
        <v>1936000</v>
      </c>
      <c r="GR16" s="27">
        <f t="shared" si="80"/>
        <v>94.88636363636364</v>
      </c>
      <c r="GS16" s="8"/>
      <c r="GT16" s="2">
        <v>421</v>
      </c>
      <c r="GU16" s="11">
        <f t="shared" si="81"/>
        <v>8.3832335329341312E-3</v>
      </c>
      <c r="GV16" s="16">
        <v>588000</v>
      </c>
      <c r="GW16" s="28">
        <f t="shared" si="82"/>
        <v>71.598639455782305</v>
      </c>
      <c r="GX16" s="11"/>
      <c r="GY16" s="2">
        <v>3119</v>
      </c>
      <c r="GZ16" s="11">
        <f t="shared" si="33"/>
        <v>-6.0548119821542384E-3</v>
      </c>
      <c r="HA16">
        <v>3074000</v>
      </c>
      <c r="HB16" s="28">
        <f t="shared" si="83"/>
        <v>101.46389069616134</v>
      </c>
      <c r="HC16" s="11"/>
      <c r="HD16" s="2">
        <v>7288</v>
      </c>
      <c r="HE16" s="11">
        <f t="shared" si="34"/>
        <v>2.8652081863091039E-2</v>
      </c>
      <c r="HF16" s="16">
        <v>7197000</v>
      </c>
      <c r="HG16" s="28">
        <f t="shared" si="84"/>
        <v>101.26441572877589</v>
      </c>
      <c r="HH16" s="11"/>
      <c r="HI16" s="2">
        <v>498</v>
      </c>
      <c r="HJ16" s="11">
        <f t="shared" si="35"/>
        <v>2.0491803278688523E-2</v>
      </c>
      <c r="HK16" s="16">
        <v>638000</v>
      </c>
      <c r="HL16" s="28">
        <f t="shared" si="85"/>
        <v>78.056426332288396</v>
      </c>
      <c r="HM16" s="11"/>
      <c r="HN16" s="2">
        <v>328</v>
      </c>
      <c r="HO16" s="11">
        <f t="shared" si="36"/>
        <v>-7.5642965204236008E-3</v>
      </c>
      <c r="HP16" s="16">
        <v>342000</v>
      </c>
      <c r="HQ16" s="28">
        <f t="shared" si="86"/>
        <v>95.906432748538009</v>
      </c>
      <c r="HR16" s="11"/>
      <c r="HS16" s="2">
        <v>6865</v>
      </c>
      <c r="HT16" s="8">
        <f t="shared" si="37"/>
        <v>7.0732277938080013E-2</v>
      </c>
      <c r="HU16">
        <v>3212000</v>
      </c>
      <c r="HV16" s="27">
        <f t="shared" si="87"/>
        <v>213.72976338729765</v>
      </c>
      <c r="HW16" s="8"/>
      <c r="HX16" s="2">
        <v>3074</v>
      </c>
      <c r="HY16" s="8">
        <f t="shared" si="38"/>
        <v>4.3094672548354258E-2</v>
      </c>
      <c r="HZ16">
        <v>2288000</v>
      </c>
      <c r="IA16" s="27">
        <f t="shared" si="88"/>
        <v>134.35314685314685</v>
      </c>
      <c r="IB16" s="8"/>
      <c r="IC16" s="2">
        <v>3012</v>
      </c>
      <c r="ID16" s="8">
        <f t="shared" si="39"/>
        <v>1.8083488254182864E-2</v>
      </c>
      <c r="IE16">
        <v>1826000</v>
      </c>
      <c r="IF16" s="27">
        <f t="shared" si="89"/>
        <v>164.95071193866374</v>
      </c>
      <c r="IG16" s="8"/>
      <c r="IH16" s="2">
        <v>2293</v>
      </c>
      <c r="II16" s="8">
        <f t="shared" si="40"/>
        <v>-2.6740237691001697E-2</v>
      </c>
      <c r="IJ16">
        <v>3167000</v>
      </c>
      <c r="IK16" s="27">
        <f t="shared" si="90"/>
        <v>72.402904957372911</v>
      </c>
      <c r="IL16" s="8"/>
      <c r="IM16" s="2">
        <v>369</v>
      </c>
      <c r="IN16" s="8">
        <f t="shared" si="41"/>
        <v>2.717391304347826E-3</v>
      </c>
      <c r="IO16">
        <v>254000</v>
      </c>
      <c r="IP16" s="27">
        <f t="shared" si="91"/>
        <v>145.2755905511811</v>
      </c>
    </row>
    <row r="17" spans="1:250">
      <c r="A17">
        <v>1947</v>
      </c>
      <c r="B17" s="1">
        <v>5298</v>
      </c>
      <c r="C17" s="11">
        <f t="shared" si="0"/>
        <v>-3.0025631636763091E-2</v>
      </c>
      <c r="D17">
        <v>2942000</v>
      </c>
      <c r="E17" s="28">
        <f t="shared" si="42"/>
        <v>180.08157715839565</v>
      </c>
      <c r="F17" s="15"/>
      <c r="L17" s="2">
        <v>1041</v>
      </c>
      <c r="M17" s="11">
        <f t="shared" si="1"/>
        <v>3.4791252485089463E-2</v>
      </c>
      <c r="N17" s="16">
        <v>653000</v>
      </c>
      <c r="O17" s="28">
        <f t="shared" si="43"/>
        <v>159.41807044410413</v>
      </c>
      <c r="P17" s="11"/>
      <c r="Q17" s="2">
        <v>1627.5</v>
      </c>
      <c r="R17" s="11">
        <f t="shared" si="2"/>
        <v>-2.3695260947810437E-2</v>
      </c>
      <c r="S17" s="16">
        <v>1836000</v>
      </c>
      <c r="T17" s="28">
        <f t="shared" si="44"/>
        <v>88.643790849673209</v>
      </c>
      <c r="U17" s="11"/>
      <c r="V17" s="2">
        <v>10478</v>
      </c>
      <c r="W17" s="11">
        <f t="shared" si="3"/>
        <v>3.2315270935960594E-2</v>
      </c>
      <c r="X17" s="1">
        <v>9832000</v>
      </c>
      <c r="Y17" s="28">
        <f t="shared" si="45"/>
        <v>106.57038242473556</v>
      </c>
      <c r="Z17" s="11"/>
      <c r="AA17" s="2">
        <v>1727.5</v>
      </c>
      <c r="AB17" s="12">
        <f t="shared" si="4"/>
        <v>1.4386376981796829E-2</v>
      </c>
      <c r="AC17" s="17">
        <v>1237000</v>
      </c>
      <c r="AD17" s="30">
        <f t="shared" si="46"/>
        <v>139.6523848019402</v>
      </c>
      <c r="AE17" s="12"/>
      <c r="AF17" s="2">
        <v>1475</v>
      </c>
      <c r="AG17" s="8">
        <f t="shared" si="5"/>
        <v>3.2913165266106444E-2</v>
      </c>
      <c r="AH17">
        <v>1967000</v>
      </c>
      <c r="AI17" s="27">
        <f t="shared" si="47"/>
        <v>74.987290289781399</v>
      </c>
      <c r="AJ17" s="8"/>
      <c r="AK17" s="2">
        <v>358</v>
      </c>
      <c r="AL17" s="8">
        <f t="shared" si="95"/>
        <v>-2.185792349726776E-2</v>
      </c>
      <c r="AM17">
        <v>305000</v>
      </c>
      <c r="AN17" s="27">
        <f t="shared" si="94"/>
        <v>117.37704918032786</v>
      </c>
      <c r="AO17" s="8"/>
      <c r="AP17" s="2">
        <v>4705</v>
      </c>
      <c r="AQ17" s="11">
        <f t="shared" si="48"/>
        <v>3.31576635924462E-2</v>
      </c>
      <c r="AR17" s="16">
        <v>2528000</v>
      </c>
      <c r="AS17" s="28">
        <f t="shared" si="49"/>
        <v>186.11550632911391</v>
      </c>
      <c r="AT17" s="11"/>
      <c r="AU17" s="2">
        <v>4986.5</v>
      </c>
      <c r="AV17" s="11">
        <f t="shared" si="50"/>
        <v>2.3291606813051507E-2</v>
      </c>
      <c r="AW17" s="16">
        <v>3272000</v>
      </c>
      <c r="AX17" s="28">
        <f t="shared" si="51"/>
        <v>152.39914425427872</v>
      </c>
      <c r="AY17" s="11"/>
      <c r="BE17" s="2">
        <v>466.5</v>
      </c>
      <c r="BF17" s="11">
        <f t="shared" si="6"/>
        <v>2.0787746170678335E-2</v>
      </c>
      <c r="BG17" s="16">
        <v>522000</v>
      </c>
      <c r="BH17" s="28">
        <f t="shared" si="52"/>
        <v>89.367816091954026</v>
      </c>
      <c r="BI17" s="11"/>
      <c r="BJ17" s="2">
        <v>9918</v>
      </c>
      <c r="BK17" s="11">
        <f t="shared" si="7"/>
        <v>-2.0541181117914281E-2</v>
      </c>
      <c r="BL17" s="16">
        <v>8341000</v>
      </c>
      <c r="BM17" s="28">
        <f t="shared" si="53"/>
        <v>118.90660592255124</v>
      </c>
      <c r="BN17" s="11"/>
      <c r="BO17" s="2">
        <v>6146</v>
      </c>
      <c r="BP17" s="8">
        <f t="shared" si="8"/>
        <v>4.328636903751485E-2</v>
      </c>
      <c r="BQ17">
        <v>3779000</v>
      </c>
      <c r="BR17" s="27">
        <f t="shared" si="54"/>
        <v>162.63561788833024</v>
      </c>
      <c r="BS17" s="8"/>
      <c r="BT17" s="2">
        <v>2234.5</v>
      </c>
      <c r="BU17" s="11">
        <f t="shared" si="9"/>
        <v>-2.1243977222952255E-2</v>
      </c>
      <c r="BV17" s="16">
        <v>2509000</v>
      </c>
      <c r="BW17" s="28">
        <f t="shared" si="55"/>
        <v>89.059386209645282</v>
      </c>
      <c r="BX17" s="11"/>
      <c r="BY17" s="2">
        <v>3442.5</v>
      </c>
      <c r="BZ17" s="8">
        <f t="shared" si="10"/>
        <v>4.3814432989690719E-2</v>
      </c>
      <c r="CA17">
        <v>1853000</v>
      </c>
      <c r="CB17" s="27">
        <f t="shared" si="56"/>
        <v>185.77981651376146</v>
      </c>
      <c r="CC17" s="8"/>
      <c r="CD17" s="2">
        <v>4089</v>
      </c>
      <c r="CE17" s="8">
        <f t="shared" si="11"/>
        <v>-1.5410546592824464E-2</v>
      </c>
      <c r="CF17">
        <v>2803000</v>
      </c>
      <c r="CG17" s="27">
        <f t="shared" si="57"/>
        <v>145.87941491259363</v>
      </c>
      <c r="CH17" s="8"/>
      <c r="CI17" s="2">
        <v>2844.5</v>
      </c>
      <c r="CJ17" s="11">
        <f t="shared" si="12"/>
        <v>-5.0717033927946834E-3</v>
      </c>
      <c r="CK17" s="16">
        <v>2579000</v>
      </c>
      <c r="CL17" s="28">
        <f t="shared" si="58"/>
        <v>110.294687863513</v>
      </c>
      <c r="CM17" s="11"/>
      <c r="CN17" s="2">
        <v>681.5</v>
      </c>
      <c r="CO17" s="11">
        <f t="shared" si="13"/>
        <v>1.564828614008942E-2</v>
      </c>
      <c r="CP17" s="16">
        <v>854000</v>
      </c>
      <c r="CQ17" s="28">
        <f t="shared" si="59"/>
        <v>79.800936768149882</v>
      </c>
      <c r="CR17" s="11"/>
      <c r="CS17" s="2">
        <v>3829</v>
      </c>
      <c r="CT17" s="11">
        <f t="shared" si="14"/>
        <v>3.4585247230478247E-2</v>
      </c>
      <c r="CU17" s="16">
        <v>2248000</v>
      </c>
      <c r="CV17" s="28">
        <f t="shared" si="60"/>
        <v>170.32918149466192</v>
      </c>
      <c r="CW17" s="11"/>
      <c r="CX17" s="2">
        <v>3444.5</v>
      </c>
      <c r="CY17" s="11">
        <f t="shared" si="15"/>
        <v>1.9082840236686389E-2</v>
      </c>
      <c r="CZ17" s="16">
        <v>4580000</v>
      </c>
      <c r="DA17" s="28">
        <f t="shared" si="61"/>
        <v>75.207423580786028</v>
      </c>
      <c r="DB17" s="11"/>
      <c r="DC17" s="2">
        <v>8310.5</v>
      </c>
      <c r="DD17" s="8">
        <f t="shared" si="16"/>
        <v>1.1378848728246318E-2</v>
      </c>
      <c r="DE17">
        <v>6076000</v>
      </c>
      <c r="DF17" s="27">
        <f t="shared" si="62"/>
        <v>136.77583936800528</v>
      </c>
      <c r="DG17" s="8"/>
      <c r="DH17" s="2">
        <v>2190</v>
      </c>
      <c r="DI17" s="8">
        <f t="shared" si="17"/>
        <v>-2.5367156208277702E-2</v>
      </c>
      <c r="DJ17">
        <v>2796000</v>
      </c>
      <c r="DK17" s="27">
        <f t="shared" si="63"/>
        <v>78.326180257510728</v>
      </c>
      <c r="DL17" s="8"/>
      <c r="DM17" s="2">
        <v>2049</v>
      </c>
      <c r="DN17" s="8">
        <f t="shared" si="18"/>
        <v>1.9402985074626865E-2</v>
      </c>
      <c r="DO17">
        <v>2107000</v>
      </c>
      <c r="DP17" s="27">
        <f t="shared" si="64"/>
        <v>97.247271001423826</v>
      </c>
      <c r="DQ17" s="8"/>
      <c r="DR17" s="2">
        <v>4533.5</v>
      </c>
      <c r="DS17" s="8">
        <f t="shared" si="19"/>
        <v>1.0363271673724092E-2</v>
      </c>
      <c r="DT17">
        <v>3845000</v>
      </c>
      <c r="DU17" s="27">
        <f t="shared" si="65"/>
        <v>117.90637191157347</v>
      </c>
      <c r="DV17" s="8"/>
      <c r="DW17" s="2">
        <v>553.5</v>
      </c>
      <c r="DX17" s="8">
        <f t="shared" si="20"/>
        <v>8.1967213114754103E-3</v>
      </c>
      <c r="DY17">
        <v>531000</v>
      </c>
      <c r="DZ17" s="27">
        <f t="shared" si="66"/>
        <v>104.23728813559322</v>
      </c>
      <c r="EA17" s="8"/>
      <c r="EB17" s="2">
        <v>1130.5</v>
      </c>
      <c r="EC17" s="8">
        <f t="shared" si="21"/>
        <v>8.4745762711864406E-3</v>
      </c>
      <c r="ED17">
        <v>1265000</v>
      </c>
      <c r="EE17" s="27">
        <f t="shared" si="67"/>
        <v>89.367588932806328</v>
      </c>
      <c r="EF17" s="8"/>
      <c r="EG17" s="2">
        <v>321.5</v>
      </c>
      <c r="EH17" s="8">
        <f t="shared" si="22"/>
        <v>3.0448717948717948E-2</v>
      </c>
      <c r="EI17">
        <v>149000</v>
      </c>
      <c r="EJ17" s="27">
        <f t="shared" si="68"/>
        <v>215.7718120805369</v>
      </c>
      <c r="EK17" s="8"/>
      <c r="EL17" s="2">
        <v>248</v>
      </c>
      <c r="EM17" s="8">
        <f t="shared" si="23"/>
        <v>-8.0000000000000002E-3</v>
      </c>
      <c r="EN17">
        <v>507000</v>
      </c>
      <c r="EO17" s="27">
        <f t="shared" si="69"/>
        <v>48.915187376725839</v>
      </c>
      <c r="EP17" s="8"/>
      <c r="EQ17" s="2">
        <v>3228</v>
      </c>
      <c r="ER17" s="11">
        <f t="shared" si="24"/>
        <v>-1.8844984802431609E-2</v>
      </c>
      <c r="ES17" s="16">
        <v>4618000</v>
      </c>
      <c r="ET17" s="28">
        <f t="shared" si="70"/>
        <v>69.900389779125163</v>
      </c>
      <c r="EU17" s="11"/>
      <c r="EV17" s="2">
        <v>670.5</v>
      </c>
      <c r="EW17" s="11">
        <f t="shared" si="71"/>
        <v>5.2473763118440781E-3</v>
      </c>
      <c r="EX17" s="16">
        <v>582000</v>
      </c>
      <c r="EY17" s="28">
        <f t="shared" si="72"/>
        <v>115.20618556701031</v>
      </c>
      <c r="EZ17" s="11"/>
      <c r="FA17" s="2">
        <v>15713.5</v>
      </c>
      <c r="FB17" s="11">
        <f t="shared" si="25"/>
        <v>3.2882135104073552E-3</v>
      </c>
      <c r="FC17" s="16">
        <v>13982000</v>
      </c>
      <c r="FD17" s="28">
        <f t="shared" si="73"/>
        <v>112.38377914461451</v>
      </c>
      <c r="FE17" s="11"/>
      <c r="FF17" s="2">
        <v>7366</v>
      </c>
      <c r="FG17" s="8">
        <f t="shared" si="26"/>
        <v>6.3835932986712876E-2</v>
      </c>
      <c r="FH17">
        <v>3769000</v>
      </c>
      <c r="FI17" s="27">
        <f t="shared" si="74"/>
        <v>195.43645529318121</v>
      </c>
      <c r="FJ17" s="8"/>
      <c r="FK17" s="2">
        <v>367</v>
      </c>
      <c r="FL17" s="8">
        <f t="shared" si="27"/>
        <v>5.4794520547945206E-3</v>
      </c>
      <c r="FM17">
        <v>578000</v>
      </c>
      <c r="FN17" s="27">
        <f t="shared" si="75"/>
        <v>63.494809688581313</v>
      </c>
      <c r="FO17" s="8"/>
      <c r="FP17" s="2">
        <v>9864</v>
      </c>
      <c r="FQ17" s="8">
        <f t="shared" si="28"/>
        <v>1.6278590562538636E-2</v>
      </c>
      <c r="FR17">
        <v>7705000</v>
      </c>
      <c r="FS17" s="27">
        <f t="shared" si="76"/>
        <v>128.02076573653471</v>
      </c>
      <c r="FT17" s="8"/>
      <c r="FU17" s="2">
        <v>3539.5</v>
      </c>
      <c r="FV17" s="11">
        <f t="shared" si="93"/>
        <v>-1.5164162493043962E-2</v>
      </c>
      <c r="FW17" s="16">
        <v>2133000</v>
      </c>
      <c r="FX17" s="28">
        <f t="shared" si="92"/>
        <v>165.93999062353492</v>
      </c>
      <c r="FY17" s="11"/>
      <c r="FZ17" s="2">
        <v>1339</v>
      </c>
      <c r="GA17" s="8">
        <f t="shared" si="29"/>
        <v>3.3179012345679014E-2</v>
      </c>
      <c r="GB17">
        <v>1361000</v>
      </c>
      <c r="GC17" s="27">
        <f t="shared" si="77"/>
        <v>98.383541513592945</v>
      </c>
      <c r="GD17" s="8"/>
      <c r="GE17" s="2">
        <v>7386.5</v>
      </c>
      <c r="GF17" s="8">
        <f t="shared" si="30"/>
        <v>1.3654453135721147E-2</v>
      </c>
      <c r="GG17">
        <v>10196000</v>
      </c>
      <c r="GH17" s="27">
        <f t="shared" si="78"/>
        <v>72.44507650058847</v>
      </c>
      <c r="GI17" s="8"/>
      <c r="GJ17" s="2">
        <v>360.5</v>
      </c>
      <c r="GK17" s="11">
        <f t="shared" si="31"/>
        <v>2.1246458923512748E-2</v>
      </c>
      <c r="GL17" s="16">
        <v>776000</v>
      </c>
      <c r="GM17" s="28">
        <f t="shared" si="79"/>
        <v>46.456185567010309</v>
      </c>
      <c r="GN17" s="11"/>
      <c r="GO17" s="2">
        <v>1930.5</v>
      </c>
      <c r="GP17" s="8">
        <f t="shared" si="32"/>
        <v>5.089820359281437E-2</v>
      </c>
      <c r="GQ17">
        <v>1992000</v>
      </c>
      <c r="GR17" s="27">
        <f t="shared" si="80"/>
        <v>96.912650602409641</v>
      </c>
      <c r="GS17" s="8"/>
      <c r="GT17" s="2">
        <v>424.5</v>
      </c>
      <c r="GU17" s="11">
        <f t="shared" si="81"/>
        <v>8.3135391923990498E-3</v>
      </c>
      <c r="GV17" s="16">
        <v>601000</v>
      </c>
      <c r="GW17" s="28">
        <f t="shared" si="82"/>
        <v>70.632279534109827</v>
      </c>
      <c r="GX17" s="11"/>
      <c r="GY17" s="2">
        <v>3100</v>
      </c>
      <c r="GZ17" s="11">
        <f t="shared" si="33"/>
        <v>-6.0916960564283426E-3</v>
      </c>
      <c r="HA17">
        <v>3166000</v>
      </c>
      <c r="HB17" s="28">
        <f t="shared" si="83"/>
        <v>97.915350600126345</v>
      </c>
      <c r="HC17" s="11"/>
      <c r="HD17" s="2">
        <v>7491</v>
      </c>
      <c r="HE17" s="11">
        <f t="shared" si="34"/>
        <v>2.7854006586169044E-2</v>
      </c>
      <c r="HF17" s="16">
        <v>7388000</v>
      </c>
      <c r="HG17" s="28">
        <f t="shared" si="84"/>
        <v>101.39415268002165</v>
      </c>
      <c r="HH17" s="11"/>
      <c r="HI17" s="2">
        <v>508</v>
      </c>
      <c r="HJ17" s="11">
        <f t="shared" si="35"/>
        <v>2.0080321285140562E-2</v>
      </c>
      <c r="HK17" s="16">
        <v>636000</v>
      </c>
      <c r="HL17" s="28">
        <f t="shared" si="85"/>
        <v>79.874213836477992</v>
      </c>
      <c r="HM17" s="11"/>
      <c r="HN17" s="2">
        <v>325.5</v>
      </c>
      <c r="HO17" s="11">
        <f t="shared" si="36"/>
        <v>-7.621951219512195E-3</v>
      </c>
      <c r="HP17" s="16">
        <v>354000</v>
      </c>
      <c r="HQ17" s="28">
        <f t="shared" si="86"/>
        <v>91.949152542372886</v>
      </c>
      <c r="HR17" s="11"/>
      <c r="HS17" s="2">
        <v>7318.5</v>
      </c>
      <c r="HT17" s="8">
        <f t="shared" si="37"/>
        <v>6.6059723233794609E-2</v>
      </c>
      <c r="HU17">
        <v>3201000</v>
      </c>
      <c r="HV17" s="27">
        <f t="shared" si="87"/>
        <v>228.63167760074975</v>
      </c>
      <c r="HW17" s="8"/>
      <c r="HX17" s="2">
        <v>3201</v>
      </c>
      <c r="HY17" s="8">
        <f t="shared" si="38"/>
        <v>4.1314248536109301E-2</v>
      </c>
      <c r="HZ17">
        <v>2211000</v>
      </c>
      <c r="IA17" s="27">
        <f t="shared" si="88"/>
        <v>144.77611940298507</v>
      </c>
      <c r="IB17" s="8"/>
      <c r="IC17" s="2">
        <v>3065.5</v>
      </c>
      <c r="ID17" s="8">
        <f t="shared" si="39"/>
        <v>1.7762284196547146E-2</v>
      </c>
      <c r="IE17">
        <v>1883000</v>
      </c>
      <c r="IF17" s="27">
        <f t="shared" si="89"/>
        <v>162.79872543813065</v>
      </c>
      <c r="IG17" s="8"/>
      <c r="IH17" s="2">
        <v>2230</v>
      </c>
      <c r="II17" s="8">
        <f t="shared" si="40"/>
        <v>-2.7474923680767552E-2</v>
      </c>
      <c r="IJ17">
        <v>3250000</v>
      </c>
      <c r="IK17" s="27">
        <f t="shared" si="90"/>
        <v>68.615384615384613</v>
      </c>
      <c r="IL17" s="8"/>
      <c r="IM17" s="2">
        <v>370</v>
      </c>
      <c r="IN17" s="8">
        <f t="shared" si="41"/>
        <v>2.7100271002710027E-3</v>
      </c>
      <c r="IO17">
        <v>258000</v>
      </c>
      <c r="IP17" s="27">
        <f t="shared" si="91"/>
        <v>143.41085271317831</v>
      </c>
    </row>
    <row r="18" spans="1:250">
      <c r="A18">
        <v>1948</v>
      </c>
      <c r="B18" s="1">
        <v>5134</v>
      </c>
      <c r="C18" s="11">
        <f t="shared" si="0"/>
        <v>-3.0955077387693469E-2</v>
      </c>
      <c r="D18">
        <v>2969000</v>
      </c>
      <c r="E18" s="28">
        <f t="shared" si="42"/>
        <v>172.92017514314583</v>
      </c>
      <c r="F18" s="15"/>
      <c r="L18" s="2">
        <v>1076</v>
      </c>
      <c r="M18" s="11">
        <f t="shared" si="1"/>
        <v>3.3621517771373677E-2</v>
      </c>
      <c r="N18" s="16">
        <v>690000</v>
      </c>
      <c r="O18" s="28">
        <f t="shared" si="43"/>
        <v>155.94202898550725</v>
      </c>
      <c r="P18" s="11"/>
      <c r="Q18" s="2">
        <v>1588</v>
      </c>
      <c r="R18" s="11">
        <f t="shared" si="2"/>
        <v>-2.4270353302611368E-2</v>
      </c>
      <c r="S18" s="16">
        <v>1825000</v>
      </c>
      <c r="T18" s="28">
        <f t="shared" si="44"/>
        <v>87.013698630136986</v>
      </c>
      <c r="U18" s="11"/>
      <c r="V18" s="2">
        <v>10806</v>
      </c>
      <c r="W18" s="11">
        <f t="shared" si="3"/>
        <v>3.1303683909142968E-2</v>
      </c>
      <c r="X18" s="1">
        <v>10064000</v>
      </c>
      <c r="Y18" s="28">
        <f t="shared" si="45"/>
        <v>107.37281399046104</v>
      </c>
      <c r="Z18" s="11"/>
      <c r="AA18" s="2">
        <v>1752</v>
      </c>
      <c r="AB18" s="12">
        <f t="shared" si="4"/>
        <v>1.4182344428364689E-2</v>
      </c>
      <c r="AC18" s="17">
        <v>1263000</v>
      </c>
      <c r="AD18" s="30">
        <f t="shared" si="46"/>
        <v>138.71733966745842</v>
      </c>
      <c r="AE18" s="12"/>
      <c r="AF18" s="2">
        <v>1522</v>
      </c>
      <c r="AG18" s="8">
        <f t="shared" si="5"/>
        <v>3.1864406779661014E-2</v>
      </c>
      <c r="AH18">
        <v>2014000</v>
      </c>
      <c r="AI18" s="27">
        <f t="shared" si="47"/>
        <v>75.571002979145987</v>
      </c>
      <c r="AJ18" s="8"/>
      <c r="AK18" s="2">
        <v>354</v>
      </c>
      <c r="AL18" s="8">
        <f t="shared" si="95"/>
        <v>-2.2099447513812154E-2</v>
      </c>
      <c r="AM18">
        <v>312000</v>
      </c>
      <c r="AN18" s="27">
        <f t="shared" si="94"/>
        <v>113.46153846153845</v>
      </c>
      <c r="AO18" s="8"/>
      <c r="AP18" s="2">
        <v>4856</v>
      </c>
      <c r="AQ18" s="11">
        <f t="shared" si="48"/>
        <v>3.2093517534537729E-2</v>
      </c>
      <c r="AR18" s="16">
        <v>2578000</v>
      </c>
      <c r="AS18" s="28">
        <f t="shared" si="49"/>
        <v>188.36307214895268</v>
      </c>
      <c r="AT18" s="11"/>
      <c r="AU18" s="2">
        <v>5100</v>
      </c>
      <c r="AV18" s="11">
        <f t="shared" si="50"/>
        <v>2.2761455931013738E-2</v>
      </c>
      <c r="AW18" s="16">
        <v>3259000</v>
      </c>
      <c r="AX18" s="28">
        <f t="shared" si="51"/>
        <v>156.48972077324333</v>
      </c>
      <c r="AY18" s="11"/>
      <c r="BE18" s="2">
        <v>476</v>
      </c>
      <c r="BF18" s="11">
        <f t="shared" si="6"/>
        <v>2.0364415862808145E-2</v>
      </c>
      <c r="BG18" s="16">
        <v>551000</v>
      </c>
      <c r="BH18" s="28">
        <f t="shared" si="52"/>
        <v>86.388384754990923</v>
      </c>
      <c r="BI18" s="11"/>
      <c r="BJ18" s="2">
        <v>9710</v>
      </c>
      <c r="BK18" s="11">
        <f t="shared" si="7"/>
        <v>-2.0971970155273242E-2</v>
      </c>
      <c r="BL18" s="16">
        <v>8552000</v>
      </c>
      <c r="BM18" s="28">
        <f t="shared" si="53"/>
        <v>113.54069223573433</v>
      </c>
      <c r="BN18" s="11"/>
      <c r="BO18" s="2">
        <v>6401</v>
      </c>
      <c r="BP18" s="8">
        <f t="shared" si="8"/>
        <v>4.1490400260331926E-2</v>
      </c>
      <c r="BQ18">
        <v>3877000</v>
      </c>
      <c r="BR18" s="27">
        <f t="shared" si="54"/>
        <v>165.10188289914882</v>
      </c>
      <c r="BS18" s="8"/>
      <c r="BT18" s="2">
        <v>2186</v>
      </c>
      <c r="BU18" s="11">
        <f t="shared" si="9"/>
        <v>-2.1705079436115462E-2</v>
      </c>
      <c r="BV18" s="16">
        <v>2543000</v>
      </c>
      <c r="BW18" s="28">
        <f t="shared" si="55"/>
        <v>85.961462839166344</v>
      </c>
      <c r="BX18" s="11"/>
      <c r="BY18" s="2">
        <v>3587</v>
      </c>
      <c r="BZ18" s="8">
        <f t="shared" si="10"/>
        <v>4.1975308641975309E-2</v>
      </c>
      <c r="CA18">
        <v>1892000</v>
      </c>
      <c r="CB18" s="27">
        <f t="shared" si="56"/>
        <v>189.58773784355179</v>
      </c>
      <c r="CC18" s="8"/>
      <c r="CD18" s="2">
        <v>4025</v>
      </c>
      <c r="CE18" s="8">
        <f t="shared" si="11"/>
        <v>-1.5651748593788213E-2</v>
      </c>
      <c r="CF18">
        <v>2817000</v>
      </c>
      <c r="CG18" s="27">
        <f t="shared" si="57"/>
        <v>142.88249911253106</v>
      </c>
      <c r="CH18" s="8"/>
      <c r="CI18" s="2">
        <v>2830</v>
      </c>
      <c r="CJ18" s="11">
        <f t="shared" si="12"/>
        <v>-5.0975566883459311E-3</v>
      </c>
      <c r="CK18" s="16">
        <v>2596000</v>
      </c>
      <c r="CL18" s="28">
        <f t="shared" si="58"/>
        <v>109.01386748844376</v>
      </c>
      <c r="CM18" s="11"/>
      <c r="CN18" s="2">
        <v>692</v>
      </c>
      <c r="CO18" s="11">
        <f t="shared" si="13"/>
        <v>1.5407190022010272E-2</v>
      </c>
      <c r="CP18" s="16">
        <v>878000</v>
      </c>
      <c r="CQ18" s="28">
        <f t="shared" si="59"/>
        <v>78.815489749430526</v>
      </c>
      <c r="CR18" s="11"/>
      <c r="CS18" s="2">
        <v>3957</v>
      </c>
      <c r="CT18" s="11">
        <f t="shared" si="14"/>
        <v>3.3429093758161402E-2</v>
      </c>
      <c r="CU18" s="16">
        <v>2271000</v>
      </c>
      <c r="CV18" s="28">
        <f t="shared" si="60"/>
        <v>174.24042272126817</v>
      </c>
      <c r="CW18" s="11"/>
      <c r="CX18" s="2">
        <v>3509</v>
      </c>
      <c r="CY18" s="11">
        <f t="shared" si="15"/>
        <v>1.8725504427347946E-2</v>
      </c>
      <c r="CZ18" s="16">
        <v>4674000</v>
      </c>
      <c r="DA18" s="28">
        <f t="shared" si="61"/>
        <v>75.074882327770652</v>
      </c>
      <c r="DB18" s="11"/>
      <c r="DC18" s="2">
        <v>8404</v>
      </c>
      <c r="DD18" s="8">
        <f t="shared" si="16"/>
        <v>1.1250827266710787E-2</v>
      </c>
      <c r="DE18">
        <v>6213000</v>
      </c>
      <c r="DF18" s="27">
        <f t="shared" si="62"/>
        <v>135.26476742314503</v>
      </c>
      <c r="DG18" s="8"/>
      <c r="DH18" s="2">
        <v>2133</v>
      </c>
      <c r="DI18" s="8">
        <f t="shared" si="17"/>
        <v>-2.6027397260273973E-2</v>
      </c>
      <c r="DJ18">
        <v>2868000</v>
      </c>
      <c r="DK18" s="27">
        <f t="shared" si="63"/>
        <v>74.372384937238493</v>
      </c>
      <c r="DL18" s="8"/>
      <c r="DM18" s="2">
        <v>2088</v>
      </c>
      <c r="DN18" s="8">
        <f t="shared" si="18"/>
        <v>1.9033674963396779E-2</v>
      </c>
      <c r="DO18">
        <v>2076000</v>
      </c>
      <c r="DP18" s="27">
        <f t="shared" si="64"/>
        <v>100.57803468208093</v>
      </c>
      <c r="DQ18" s="8"/>
      <c r="DR18" s="2">
        <v>4580</v>
      </c>
      <c r="DS18" s="8">
        <f t="shared" si="19"/>
        <v>1.0256975846476233E-2</v>
      </c>
      <c r="DT18">
        <v>3844000</v>
      </c>
      <c r="DU18" s="27">
        <f t="shared" si="65"/>
        <v>119.14672216441207</v>
      </c>
      <c r="DV18" s="8"/>
      <c r="DW18" s="2">
        <v>558</v>
      </c>
      <c r="DX18" s="8">
        <f t="shared" si="20"/>
        <v>8.130081300813009E-3</v>
      </c>
      <c r="DY18">
        <v>542000</v>
      </c>
      <c r="DZ18" s="27">
        <f t="shared" si="66"/>
        <v>102.95202952029521</v>
      </c>
      <c r="EA18" s="8"/>
      <c r="EB18" s="2">
        <v>1140</v>
      </c>
      <c r="EC18" s="8">
        <f t="shared" si="21"/>
        <v>8.4033613445378148E-3</v>
      </c>
      <c r="ED18">
        <v>1265000</v>
      </c>
      <c r="EE18" s="27">
        <f t="shared" si="67"/>
        <v>90.118577075098813</v>
      </c>
      <c r="EF18" s="8"/>
      <c r="EG18" s="2">
        <v>331</v>
      </c>
      <c r="EH18" s="8">
        <f t="shared" si="22"/>
        <v>2.9548989113530325E-2</v>
      </c>
      <c r="EI18">
        <v>156000</v>
      </c>
      <c r="EJ18" s="27">
        <f t="shared" si="68"/>
        <v>212.17948717948718</v>
      </c>
      <c r="EK18" s="8"/>
      <c r="EL18" s="2">
        <v>246</v>
      </c>
      <c r="EM18" s="8">
        <f t="shared" si="23"/>
        <v>-8.0645161290322578E-3</v>
      </c>
      <c r="EN18">
        <v>520000</v>
      </c>
      <c r="EO18" s="27">
        <f t="shared" si="69"/>
        <v>47.307692307692307</v>
      </c>
      <c r="EP18" s="8"/>
      <c r="EQ18" s="2">
        <v>3166</v>
      </c>
      <c r="ER18" s="11">
        <f t="shared" si="24"/>
        <v>-1.9206939281288724E-2</v>
      </c>
      <c r="ES18" s="16">
        <v>4774000</v>
      </c>
      <c r="ET18" s="28">
        <f t="shared" si="70"/>
        <v>66.317553414327605</v>
      </c>
      <c r="EU18" s="11"/>
      <c r="EV18" s="2">
        <v>674</v>
      </c>
      <c r="EW18" s="11">
        <f t="shared" si="71"/>
        <v>5.219985085756898E-3</v>
      </c>
      <c r="EX18" s="16">
        <v>604000</v>
      </c>
      <c r="EY18" s="28">
        <f t="shared" si="72"/>
        <v>111.58940397350995</v>
      </c>
      <c r="EZ18" s="11"/>
      <c r="FA18" s="2">
        <v>15765</v>
      </c>
      <c r="FB18" s="11">
        <f t="shared" si="25"/>
        <v>3.2774365991026823E-3</v>
      </c>
      <c r="FC18" s="16">
        <v>14497000</v>
      </c>
      <c r="FD18" s="28">
        <f t="shared" si="73"/>
        <v>108.74663723529005</v>
      </c>
      <c r="FE18" s="11"/>
      <c r="FF18" s="2">
        <v>7808</v>
      </c>
      <c r="FG18" s="8">
        <f t="shared" si="26"/>
        <v>6.0005430355688297E-2</v>
      </c>
      <c r="FH18">
        <v>3837000</v>
      </c>
      <c r="FI18" s="27">
        <f t="shared" si="74"/>
        <v>203.49231170185038</v>
      </c>
      <c r="FJ18" s="8"/>
      <c r="FK18" s="2">
        <v>369</v>
      </c>
      <c r="FL18" s="8">
        <f t="shared" si="27"/>
        <v>5.4495912806539508E-3</v>
      </c>
      <c r="FM18">
        <v>580000</v>
      </c>
      <c r="FN18" s="27">
        <f t="shared" si="75"/>
        <v>63.62068965517242</v>
      </c>
      <c r="FO18" s="8"/>
      <c r="FP18" s="2">
        <v>10022</v>
      </c>
      <c r="FQ18" s="8">
        <f t="shared" si="28"/>
        <v>1.6017842660178427E-2</v>
      </c>
      <c r="FR18">
        <v>7876000</v>
      </c>
      <c r="FS18" s="27">
        <f t="shared" si="76"/>
        <v>127.24733367191467</v>
      </c>
      <c r="FT18" s="8"/>
      <c r="FU18" s="2">
        <v>3485</v>
      </c>
      <c r="FV18" s="11">
        <f t="shared" si="93"/>
        <v>-1.5397655036022037E-2</v>
      </c>
      <c r="FW18" s="16">
        <v>2089000</v>
      </c>
      <c r="FX18" s="28">
        <f t="shared" si="92"/>
        <v>166.82623264719962</v>
      </c>
      <c r="FY18" s="11"/>
      <c r="FZ18" s="2">
        <v>1382</v>
      </c>
      <c r="GA18" s="8">
        <f t="shared" si="29"/>
        <v>3.2113517550410753E-2</v>
      </c>
      <c r="GB18">
        <v>1405000</v>
      </c>
      <c r="GC18" s="27">
        <f t="shared" si="77"/>
        <v>98.362989323843408</v>
      </c>
      <c r="GD18" s="8"/>
      <c r="GE18" s="2">
        <v>7486</v>
      </c>
      <c r="GF18" s="8">
        <f t="shared" si="30"/>
        <v>1.3470520544236106E-2</v>
      </c>
      <c r="GG18">
        <v>10287000</v>
      </c>
      <c r="GH18" s="27">
        <f t="shared" si="78"/>
        <v>72.771459123165158</v>
      </c>
      <c r="GI18" s="8"/>
      <c r="GJ18" s="2">
        <v>368</v>
      </c>
      <c r="GK18" s="11">
        <f t="shared" si="31"/>
        <v>2.0804438280166437E-2</v>
      </c>
      <c r="GL18" s="16">
        <v>787000</v>
      </c>
      <c r="GM18" s="28">
        <f t="shared" si="79"/>
        <v>46.759847522236342</v>
      </c>
      <c r="GN18" s="11"/>
      <c r="GO18" s="2">
        <v>2024</v>
      </c>
      <c r="GP18" s="8">
        <f t="shared" si="32"/>
        <v>4.843304843304843E-2</v>
      </c>
      <c r="GQ18">
        <v>1996000</v>
      </c>
      <c r="GR18" s="27">
        <f t="shared" si="80"/>
        <v>101.40280561122243</v>
      </c>
      <c r="GS18" s="8"/>
      <c r="GT18" s="2">
        <v>428</v>
      </c>
      <c r="GU18" s="11">
        <f t="shared" si="81"/>
        <v>8.2449941107184919E-3</v>
      </c>
      <c r="GV18" s="16">
        <v>612000</v>
      </c>
      <c r="GW18" s="28">
        <f t="shared" si="82"/>
        <v>69.934640522875824</v>
      </c>
      <c r="GX18" s="11"/>
      <c r="GY18" s="2">
        <v>3081</v>
      </c>
      <c r="GZ18" s="11">
        <f t="shared" si="33"/>
        <v>-6.1290322580645163E-3</v>
      </c>
      <c r="HA18">
        <v>3216000</v>
      </c>
      <c r="HB18" s="28">
        <f t="shared" si="83"/>
        <v>95.802238805970148</v>
      </c>
      <c r="HC18" s="11"/>
      <c r="HD18" s="2">
        <v>7694</v>
      </c>
      <c r="HE18" s="11">
        <f t="shared" si="34"/>
        <v>2.709918568949406E-2</v>
      </c>
      <c r="HF18" s="16">
        <v>7626000</v>
      </c>
      <c r="HG18" s="28">
        <f t="shared" si="84"/>
        <v>100.8916863362182</v>
      </c>
      <c r="HH18" s="11"/>
      <c r="HI18" s="2">
        <v>518</v>
      </c>
      <c r="HJ18" s="11">
        <f t="shared" si="35"/>
        <v>1.968503937007874E-2</v>
      </c>
      <c r="HK18" s="16">
        <v>653000</v>
      </c>
      <c r="HL18" s="28">
        <f t="shared" si="85"/>
        <v>79.326186830015317</v>
      </c>
      <c r="HM18" s="11"/>
      <c r="HN18" s="2">
        <v>323</v>
      </c>
      <c r="HO18" s="11">
        <f t="shared" si="36"/>
        <v>-7.6804915514592934E-3</v>
      </c>
      <c r="HP18" s="16">
        <v>359000</v>
      </c>
      <c r="HQ18" s="28">
        <f t="shared" si="86"/>
        <v>89.972144846796652</v>
      </c>
      <c r="HR18" s="11"/>
      <c r="HS18" s="2">
        <v>7772</v>
      </c>
      <c r="HT18" s="8">
        <f t="shared" si="37"/>
        <v>6.1966249914599987E-2</v>
      </c>
      <c r="HU18">
        <v>3207000</v>
      </c>
      <c r="HV18" s="27">
        <f t="shared" si="87"/>
        <v>242.34487059557219</v>
      </c>
      <c r="HW18" s="8"/>
      <c r="HX18" s="2">
        <v>3328</v>
      </c>
      <c r="HY18" s="8">
        <f t="shared" si="38"/>
        <v>3.9675101530771632E-2</v>
      </c>
      <c r="HZ18">
        <v>2255000</v>
      </c>
      <c r="IA18" s="27">
        <f t="shared" si="88"/>
        <v>147.5831485587583</v>
      </c>
      <c r="IB18" s="8"/>
      <c r="IC18" s="2">
        <v>3119</v>
      </c>
      <c r="ID18" s="8">
        <f t="shared" si="39"/>
        <v>1.7452291632686349E-2</v>
      </c>
      <c r="IE18">
        <v>1899000</v>
      </c>
      <c r="IF18" s="27">
        <f t="shared" si="89"/>
        <v>164.24433912585573</v>
      </c>
      <c r="IG18" s="8"/>
      <c r="IH18" s="2">
        <v>2167</v>
      </c>
      <c r="II18" s="8">
        <f t="shared" si="40"/>
        <v>-2.8251121076233184E-2</v>
      </c>
      <c r="IJ18">
        <v>3314000</v>
      </c>
      <c r="IK18" s="27">
        <f t="shared" si="90"/>
        <v>65.389257694628853</v>
      </c>
      <c r="IL18" s="8"/>
      <c r="IM18" s="2">
        <v>371</v>
      </c>
      <c r="IN18" s="8">
        <f t="shared" si="41"/>
        <v>2.7027027027027029E-3</v>
      </c>
      <c r="IO18">
        <v>269000</v>
      </c>
      <c r="IP18" s="27">
        <f t="shared" si="91"/>
        <v>137.9182156133829</v>
      </c>
    </row>
    <row r="19" spans="1:250">
      <c r="A19">
        <v>1949</v>
      </c>
      <c r="B19" s="1">
        <v>4968.5</v>
      </c>
      <c r="C19" s="11">
        <f t="shared" si="0"/>
        <v>-3.2236073237241918E-2</v>
      </c>
      <c r="D19">
        <v>3000000</v>
      </c>
      <c r="E19" s="28">
        <f t="shared" si="42"/>
        <v>165.61666666666667</v>
      </c>
      <c r="F19" s="15"/>
      <c r="L19" s="2">
        <v>1112.5</v>
      </c>
      <c r="M19" s="11">
        <f t="shared" si="1"/>
        <v>3.3921933085501857E-2</v>
      </c>
      <c r="N19" s="16">
        <v>714000</v>
      </c>
      <c r="O19" s="28">
        <f t="shared" si="43"/>
        <v>155.81232492997199</v>
      </c>
      <c r="P19" s="11"/>
      <c r="Q19" s="2">
        <v>1548</v>
      </c>
      <c r="R19" s="11">
        <f t="shared" si="2"/>
        <v>-2.5188916876574308E-2</v>
      </c>
      <c r="S19" s="16">
        <v>1844000</v>
      </c>
      <c r="T19" s="28">
        <f t="shared" si="44"/>
        <v>83.947939262472886</v>
      </c>
      <c r="U19" s="11"/>
      <c r="V19" s="2">
        <v>11134.5</v>
      </c>
      <c r="W19" s="11">
        <f t="shared" si="3"/>
        <v>3.039977790116602E-2</v>
      </c>
      <c r="X19" s="1">
        <v>10337000</v>
      </c>
      <c r="Y19" s="28">
        <f t="shared" si="45"/>
        <v>107.71500435329399</v>
      </c>
      <c r="Z19" s="11"/>
      <c r="AA19" s="2">
        <v>1777.5</v>
      </c>
      <c r="AB19" s="12">
        <f t="shared" si="4"/>
        <v>1.4554794520547944E-2</v>
      </c>
      <c r="AC19" s="17">
        <v>1295000</v>
      </c>
      <c r="AD19" s="30">
        <f t="shared" si="46"/>
        <v>137.25868725868727</v>
      </c>
      <c r="AE19" s="12"/>
      <c r="AF19" s="2">
        <v>1571</v>
      </c>
      <c r="AG19" s="8">
        <f t="shared" si="5"/>
        <v>3.2194480946123524E-2</v>
      </c>
      <c r="AH19">
        <v>2032000</v>
      </c>
      <c r="AI19" s="27">
        <f t="shared" si="47"/>
        <v>77.312992125984252</v>
      </c>
      <c r="AJ19" s="8"/>
      <c r="AK19" s="2">
        <v>350</v>
      </c>
      <c r="AL19" s="8">
        <f t="shared" si="95"/>
        <v>-2.23463687150838E-2</v>
      </c>
      <c r="AM19">
        <v>316000</v>
      </c>
      <c r="AN19" s="27">
        <f t="shared" si="94"/>
        <v>110.75949367088609</v>
      </c>
      <c r="AO19" s="8"/>
      <c r="AP19" s="2">
        <v>5007.5</v>
      </c>
      <c r="AQ19" s="11">
        <f t="shared" si="48"/>
        <v>3.119851729818781E-2</v>
      </c>
      <c r="AR19" s="16">
        <v>2668000</v>
      </c>
      <c r="AS19" s="28">
        <f t="shared" si="49"/>
        <v>187.68740629685158</v>
      </c>
      <c r="AT19" s="11"/>
      <c r="AU19" s="2">
        <v>5215.5</v>
      </c>
      <c r="AV19" s="11">
        <f t="shared" si="50"/>
        <v>2.2647058823529412E-2</v>
      </c>
      <c r="AW19" s="16">
        <v>3325000</v>
      </c>
      <c r="AX19" s="28">
        <f t="shared" si="51"/>
        <v>156.85714285714286</v>
      </c>
      <c r="AY19" s="11"/>
      <c r="BE19" s="2">
        <v>487</v>
      </c>
      <c r="BF19" s="11">
        <f t="shared" si="6"/>
        <v>2.3109243697478993E-2</v>
      </c>
      <c r="BG19" s="16">
        <v>570000</v>
      </c>
      <c r="BH19" s="28">
        <f t="shared" si="52"/>
        <v>85.438596491228068</v>
      </c>
      <c r="BI19" s="11"/>
      <c r="BJ19" s="2">
        <v>9501</v>
      </c>
      <c r="BK19" s="11">
        <f t="shared" si="7"/>
        <v>-2.1524201853759011E-2</v>
      </c>
      <c r="BL19" s="16">
        <v>8670000</v>
      </c>
      <c r="BM19" s="28">
        <f t="shared" si="53"/>
        <v>109.58477508650519</v>
      </c>
      <c r="BN19" s="11"/>
      <c r="BO19" s="2">
        <v>6656.5</v>
      </c>
      <c r="BP19" s="8">
        <f t="shared" si="8"/>
        <v>3.9915638181534138E-2</v>
      </c>
      <c r="BQ19">
        <v>3958000</v>
      </c>
      <c r="BR19" s="27">
        <f t="shared" si="54"/>
        <v>168.17837291561395</v>
      </c>
      <c r="BS19" s="8"/>
      <c r="BT19" s="2">
        <v>2137</v>
      </c>
      <c r="BU19" s="11">
        <f t="shared" si="9"/>
        <v>-2.241537053979872E-2</v>
      </c>
      <c r="BV19" s="16">
        <v>2578000</v>
      </c>
      <c r="BW19" s="28">
        <f t="shared" si="55"/>
        <v>82.893716058960436</v>
      </c>
      <c r="BX19" s="11"/>
      <c r="BY19" s="2">
        <v>3733.5</v>
      </c>
      <c r="BZ19" s="8">
        <f t="shared" si="10"/>
        <v>4.0841929188737108E-2</v>
      </c>
      <c r="CA19">
        <v>1925000</v>
      </c>
      <c r="CB19" s="27">
        <f t="shared" si="56"/>
        <v>193.94805194805195</v>
      </c>
      <c r="CC19" s="8"/>
      <c r="CD19" s="2">
        <v>3959</v>
      </c>
      <c r="CE19" s="8">
        <f t="shared" si="11"/>
        <v>-1.639751552795031E-2</v>
      </c>
      <c r="CF19">
        <v>2849000</v>
      </c>
      <c r="CG19" s="27">
        <f t="shared" si="57"/>
        <v>138.96103896103895</v>
      </c>
      <c r="CH19" s="8"/>
      <c r="CI19" s="2">
        <v>2813.5</v>
      </c>
      <c r="CJ19" s="11">
        <f t="shared" si="12"/>
        <v>-5.8303886925795056E-3</v>
      </c>
      <c r="CK19" s="16">
        <v>2634000</v>
      </c>
      <c r="CL19" s="28">
        <f t="shared" si="58"/>
        <v>106.81473044798786</v>
      </c>
      <c r="CM19" s="11"/>
      <c r="CN19" s="2">
        <v>697.5</v>
      </c>
      <c r="CO19" s="11">
        <f t="shared" si="13"/>
        <v>7.9479768786127163E-3</v>
      </c>
      <c r="CP19" s="16">
        <v>903000</v>
      </c>
      <c r="CQ19" s="28">
        <f t="shared" si="59"/>
        <v>77.242524916943523</v>
      </c>
      <c r="CR19" s="11"/>
      <c r="CS19" s="2">
        <v>4086.5</v>
      </c>
      <c r="CT19" s="11">
        <f t="shared" si="14"/>
        <v>3.2726813242355317E-2</v>
      </c>
      <c r="CU19" s="16">
        <v>2329000</v>
      </c>
      <c r="CV19" s="28">
        <f t="shared" si="60"/>
        <v>175.46157148990983</v>
      </c>
      <c r="CW19" s="11"/>
      <c r="CX19" s="2">
        <v>3574</v>
      </c>
      <c r="CY19" s="11">
        <f t="shared" si="15"/>
        <v>1.8523795953263037E-2</v>
      </c>
      <c r="CZ19" s="16">
        <v>4741000</v>
      </c>
      <c r="DA19" s="28">
        <f t="shared" si="61"/>
        <v>75.384939886099986</v>
      </c>
      <c r="DB19" s="11"/>
      <c r="DC19" s="2">
        <v>8497.5</v>
      </c>
      <c r="DD19" s="8">
        <f t="shared" si="16"/>
        <v>1.112565445026178E-2</v>
      </c>
      <c r="DE19">
        <v>6332000</v>
      </c>
      <c r="DF19" s="27">
        <f t="shared" si="62"/>
        <v>134.1993051168667</v>
      </c>
      <c r="DG19" s="8"/>
      <c r="DH19" s="2">
        <v>2075.5</v>
      </c>
      <c r="DI19" s="8">
        <f t="shared" si="17"/>
        <v>-2.6957337083919362E-2</v>
      </c>
      <c r="DJ19">
        <v>2935000</v>
      </c>
      <c r="DK19" s="27">
        <f t="shared" si="63"/>
        <v>70.715502555366271</v>
      </c>
      <c r="DL19" s="8"/>
      <c r="DM19" s="2">
        <v>2127.5</v>
      </c>
      <c r="DN19" s="8">
        <f t="shared" si="18"/>
        <v>1.8917624521072797E-2</v>
      </c>
      <c r="DO19">
        <v>2085000</v>
      </c>
      <c r="DP19" s="27">
        <f t="shared" si="64"/>
        <v>102.03836930455635</v>
      </c>
      <c r="DQ19" s="8"/>
      <c r="DR19" s="2">
        <v>4627.5</v>
      </c>
      <c r="DS19" s="8">
        <f t="shared" si="19"/>
        <v>1.037117903930131E-2</v>
      </c>
      <c r="DT19">
        <v>3882000</v>
      </c>
      <c r="DU19" s="27">
        <f t="shared" si="65"/>
        <v>119.20401854714066</v>
      </c>
      <c r="DV19" s="8"/>
      <c r="DW19" s="2">
        <v>563.5</v>
      </c>
      <c r="DX19" s="8">
        <f t="shared" si="20"/>
        <v>9.8566308243727592E-3</v>
      </c>
      <c r="DY19">
        <v>569000</v>
      </c>
      <c r="DZ19" s="27">
        <f t="shared" si="66"/>
        <v>99.033391915641474</v>
      </c>
      <c r="EA19" s="8"/>
      <c r="EB19" s="2">
        <v>1151</v>
      </c>
      <c r="EC19" s="8">
        <f t="shared" si="21"/>
        <v>9.6491228070175444E-3</v>
      </c>
      <c r="ED19">
        <v>1302000</v>
      </c>
      <c r="EE19" s="27">
        <f t="shared" si="67"/>
        <v>88.402457757296474</v>
      </c>
      <c r="EF19" s="8"/>
      <c r="EG19" s="2">
        <v>341.5</v>
      </c>
      <c r="EH19" s="8">
        <f t="shared" si="22"/>
        <v>3.1722054380664652E-2</v>
      </c>
      <c r="EI19">
        <v>157000</v>
      </c>
      <c r="EJ19" s="27">
        <f t="shared" si="68"/>
        <v>217.515923566879</v>
      </c>
      <c r="EK19" s="8"/>
      <c r="EL19" s="2">
        <v>242</v>
      </c>
      <c r="EM19" s="8">
        <f t="shared" si="23"/>
        <v>-1.6260162601626018E-2</v>
      </c>
      <c r="EN19">
        <v>533000</v>
      </c>
      <c r="EO19" s="27">
        <f t="shared" si="69"/>
        <v>45.40337711069418</v>
      </c>
      <c r="EP19" s="8"/>
      <c r="EQ19" s="2">
        <v>6892</v>
      </c>
      <c r="ER19" s="11">
        <f t="shared" si="24"/>
        <v>1.176879343019583</v>
      </c>
      <c r="ES19" s="16">
        <v>4889000</v>
      </c>
      <c r="ET19" s="28">
        <f t="shared" si="70"/>
        <v>140.96952341992227</v>
      </c>
      <c r="EU19" s="11"/>
      <c r="EV19" s="2">
        <v>678</v>
      </c>
      <c r="EW19" s="11">
        <f t="shared" si="71"/>
        <v>5.9347181008902079E-3</v>
      </c>
      <c r="EX19" s="16">
        <v>644000</v>
      </c>
      <c r="EY19" s="28">
        <f t="shared" si="72"/>
        <v>105.27950310559007</v>
      </c>
      <c r="EZ19" s="11"/>
      <c r="FA19" s="2">
        <v>15818.5</v>
      </c>
      <c r="FB19" s="11">
        <f t="shared" si="25"/>
        <v>3.3935934031081509E-3</v>
      </c>
      <c r="FC19" s="16">
        <v>14892000</v>
      </c>
      <c r="FD19" s="28">
        <f t="shared" si="73"/>
        <v>106.22146118721462</v>
      </c>
      <c r="FE19" s="11"/>
      <c r="FF19" s="2">
        <v>8251</v>
      </c>
      <c r="FG19" s="8">
        <f t="shared" si="26"/>
        <v>5.6736680327868855E-2</v>
      </c>
      <c r="FH19">
        <v>3911000</v>
      </c>
      <c r="FI19" s="27">
        <f t="shared" si="74"/>
        <v>210.96906162106879</v>
      </c>
      <c r="FJ19" s="8"/>
      <c r="FK19" s="2">
        <v>351</v>
      </c>
      <c r="FL19" s="8">
        <f t="shared" si="27"/>
        <v>-4.878048780487805E-2</v>
      </c>
      <c r="FM19">
        <v>597000</v>
      </c>
      <c r="FN19" s="27">
        <f t="shared" si="75"/>
        <v>58.793969849246231</v>
      </c>
      <c r="FO19" s="8"/>
      <c r="FP19" s="2">
        <v>10182</v>
      </c>
      <c r="FQ19" s="8">
        <f t="shared" si="28"/>
        <v>1.5964877270005985E-2</v>
      </c>
      <c r="FR19">
        <v>7973000</v>
      </c>
      <c r="FS19" s="27">
        <f t="shared" si="76"/>
        <v>127.70600777624482</v>
      </c>
      <c r="FT19" s="8"/>
      <c r="FU19" s="2">
        <v>3428.5</v>
      </c>
      <c r="FV19" s="11">
        <f t="shared" si="93"/>
        <v>-1.6212338593974175E-2</v>
      </c>
      <c r="FW19" s="16">
        <v>2105000</v>
      </c>
      <c r="FX19" s="28">
        <f t="shared" si="92"/>
        <v>162.87410926365797</v>
      </c>
      <c r="FY19" s="11"/>
      <c r="FZ19" s="2">
        <v>1426.5</v>
      </c>
      <c r="GA19" s="8">
        <f t="shared" si="29"/>
        <v>3.2199710564399422E-2</v>
      </c>
      <c r="GB19">
        <v>1431000</v>
      </c>
      <c r="GC19" s="27">
        <f t="shared" si="77"/>
        <v>99.68553459119498</v>
      </c>
      <c r="GD19" s="8"/>
      <c r="GE19" s="2">
        <v>7586.5</v>
      </c>
      <c r="GF19" s="8">
        <f t="shared" si="30"/>
        <v>1.3425060112209458E-2</v>
      </c>
      <c r="GG19">
        <v>10390000</v>
      </c>
      <c r="GH19" s="27">
        <f t="shared" si="78"/>
        <v>73.017324350336864</v>
      </c>
      <c r="GI19" s="8"/>
      <c r="GJ19" s="2">
        <v>376.5</v>
      </c>
      <c r="GK19" s="11">
        <f t="shared" si="31"/>
        <v>2.309782608695652E-2</v>
      </c>
      <c r="GL19" s="16">
        <v>801000</v>
      </c>
      <c r="GM19" s="28">
        <f t="shared" si="79"/>
        <v>47.00374531835206</v>
      </c>
      <c r="GN19" s="11"/>
      <c r="GO19" s="2">
        <v>2118.5</v>
      </c>
      <c r="GP19" s="8">
        <f t="shared" si="32"/>
        <v>4.6689723320158104E-2</v>
      </c>
      <c r="GQ19">
        <v>2029000</v>
      </c>
      <c r="GR19" s="27">
        <f t="shared" si="80"/>
        <v>104.41103992114341</v>
      </c>
      <c r="GS19" s="8"/>
      <c r="GT19" s="2">
        <v>432.5</v>
      </c>
      <c r="GU19" s="11">
        <f t="shared" si="81"/>
        <v>1.0514018691588784E-2</v>
      </c>
      <c r="GV19" s="16">
        <v>631000</v>
      </c>
      <c r="GW19" s="28">
        <f t="shared" si="82"/>
        <v>68.541996830427891</v>
      </c>
      <c r="GX19" s="11"/>
      <c r="GY19" s="2">
        <v>3061</v>
      </c>
      <c r="GZ19" s="11">
        <f t="shared" si="33"/>
        <v>-6.4913988964621873E-3</v>
      </c>
      <c r="HA19">
        <v>3236000</v>
      </c>
      <c r="HB19" s="28">
        <f t="shared" si="83"/>
        <v>94.592088998763913</v>
      </c>
      <c r="HC19" s="11"/>
      <c r="HD19" s="2">
        <v>7898.5</v>
      </c>
      <c r="HE19" s="11">
        <f t="shared" si="34"/>
        <v>2.6579152586430985E-2</v>
      </c>
      <c r="HF19" s="16">
        <v>7623000</v>
      </c>
      <c r="HG19" s="28">
        <f t="shared" si="84"/>
        <v>103.6140627049718</v>
      </c>
      <c r="HH19" s="11"/>
      <c r="HI19" s="2">
        <v>529</v>
      </c>
      <c r="HJ19" s="11">
        <f t="shared" si="35"/>
        <v>2.1235521235521235E-2</v>
      </c>
      <c r="HK19" s="16">
        <v>671000</v>
      </c>
      <c r="HL19" s="28">
        <f t="shared" si="85"/>
        <v>78.837555886736212</v>
      </c>
      <c r="HM19" s="11"/>
      <c r="HN19" s="2">
        <v>320.5</v>
      </c>
      <c r="HO19" s="11">
        <f t="shared" si="36"/>
        <v>-7.7399380804953561E-3</v>
      </c>
      <c r="HP19" s="16">
        <v>369000</v>
      </c>
      <c r="HQ19" s="28">
        <f t="shared" si="86"/>
        <v>86.856368563685635</v>
      </c>
      <c r="HR19" s="11"/>
      <c r="HS19" s="2">
        <v>8227</v>
      </c>
      <c r="HT19" s="8">
        <f t="shared" si="37"/>
        <v>5.8543489449305201E-2</v>
      </c>
      <c r="HU19">
        <v>3292000</v>
      </c>
      <c r="HV19" s="27">
        <f t="shared" si="87"/>
        <v>249.90886998784933</v>
      </c>
      <c r="HW19" s="8"/>
      <c r="HX19" s="2">
        <v>3455</v>
      </c>
      <c r="HY19" s="8">
        <f t="shared" si="38"/>
        <v>3.8161057692307696E-2</v>
      </c>
      <c r="HZ19">
        <v>2294000</v>
      </c>
      <c r="IA19" s="27">
        <f t="shared" si="88"/>
        <v>150.6102877070619</v>
      </c>
      <c r="IB19" s="8"/>
      <c r="IC19" s="2">
        <v>3173</v>
      </c>
      <c r="ID19" s="8">
        <f t="shared" si="39"/>
        <v>1.7313241423533184E-2</v>
      </c>
      <c r="IE19">
        <v>1930000</v>
      </c>
      <c r="IF19" s="27">
        <f t="shared" si="89"/>
        <v>164.40414507772019</v>
      </c>
      <c r="IG19" s="8"/>
      <c r="IH19" s="2">
        <v>2104</v>
      </c>
      <c r="II19" s="8">
        <f t="shared" si="40"/>
        <v>-2.9072450392247345E-2</v>
      </c>
      <c r="IJ19">
        <v>3391000</v>
      </c>
      <c r="IK19" s="27">
        <f t="shared" si="90"/>
        <v>62.046593925095841</v>
      </c>
      <c r="IL19" s="8"/>
      <c r="IM19" s="2">
        <v>372</v>
      </c>
      <c r="IN19" s="8">
        <f t="shared" si="41"/>
        <v>2.6954177897574125E-3</v>
      </c>
      <c r="IO19">
        <v>277000</v>
      </c>
      <c r="IP19" s="27">
        <f t="shared" si="91"/>
        <v>134.29602888086643</v>
      </c>
    </row>
    <row r="20" spans="1:250">
      <c r="A20">
        <v>1950</v>
      </c>
      <c r="B20" s="1">
        <v>4803</v>
      </c>
      <c r="C20" s="11">
        <f>(B20-B18)/(B18)</f>
        <v>-6.4472146474483835E-2</v>
      </c>
      <c r="D20">
        <v>3058000</v>
      </c>
      <c r="E20" s="28">
        <f t="shared" si="42"/>
        <v>157.06344015696533</v>
      </c>
      <c r="F20" s="15"/>
      <c r="L20" s="1">
        <v>1149</v>
      </c>
      <c r="M20" s="11">
        <f t="shared" si="1"/>
        <v>3.2808988764044943E-2</v>
      </c>
      <c r="N20" s="16">
        <v>756000</v>
      </c>
      <c r="O20" s="28">
        <f t="shared" si="43"/>
        <v>151.98412698412699</v>
      </c>
      <c r="P20" s="11"/>
      <c r="Q20" s="1">
        <v>1508</v>
      </c>
      <c r="R20" s="11">
        <f t="shared" si="2"/>
        <v>-2.5839793281653745E-2</v>
      </c>
      <c r="S20" s="16">
        <v>1908000</v>
      </c>
      <c r="T20" s="28">
        <f t="shared" si="44"/>
        <v>79.035639412997909</v>
      </c>
      <c r="U20" s="11"/>
      <c r="V20" s="1">
        <v>11463</v>
      </c>
      <c r="W20" s="11">
        <f t="shared" si="3"/>
        <v>2.9502896403071535E-2</v>
      </c>
      <c r="X20" s="1">
        <v>10677000</v>
      </c>
      <c r="Y20" s="28">
        <f t="shared" si="45"/>
        <v>107.36161843214387</v>
      </c>
      <c r="Z20" s="11"/>
      <c r="AA20" s="1">
        <v>1803</v>
      </c>
      <c r="AB20" s="12">
        <f t="shared" si="4"/>
        <v>1.4345991561181435E-2</v>
      </c>
      <c r="AC20" s="17">
        <v>1325000</v>
      </c>
      <c r="AD20" s="30">
        <f t="shared" si="46"/>
        <v>136.0754716981132</v>
      </c>
      <c r="AE20" s="12"/>
      <c r="AF20" s="2">
        <v>1620</v>
      </c>
      <c r="AG20" s="8">
        <f t="shared" si="5"/>
        <v>3.1190324633991087E-2</v>
      </c>
      <c r="AH20">
        <v>2016000</v>
      </c>
      <c r="AI20" s="27">
        <f t="shared" si="47"/>
        <v>80.357142857142861</v>
      </c>
      <c r="AJ20" s="8"/>
      <c r="AK20" s="2">
        <v>346</v>
      </c>
      <c r="AL20" s="8">
        <f t="shared" si="95"/>
        <v>-2.2598870056497175E-2</v>
      </c>
      <c r="AM20">
        <v>321000</v>
      </c>
      <c r="AN20" s="27">
        <f t="shared" si="94"/>
        <v>107.78816199376946</v>
      </c>
      <c r="AO20" s="8"/>
      <c r="AP20" s="1">
        <v>5159</v>
      </c>
      <c r="AQ20" s="11">
        <f t="shared" si="48"/>
        <v>3.0254618072890663E-2</v>
      </c>
      <c r="AR20" s="16">
        <v>2810000</v>
      </c>
      <c r="AS20" s="28">
        <f t="shared" si="49"/>
        <v>183.59430604982205</v>
      </c>
      <c r="AT20" s="11"/>
      <c r="AU20" s="1">
        <v>5331</v>
      </c>
      <c r="AV20" s="11">
        <f t="shared" si="50"/>
        <v>2.2145527753810755E-2</v>
      </c>
      <c r="AW20" s="16">
        <v>3458000</v>
      </c>
      <c r="AX20" s="28">
        <f t="shared" si="51"/>
        <v>154.16425679583574</v>
      </c>
      <c r="AY20" s="11"/>
      <c r="BE20" s="1">
        <v>498</v>
      </c>
      <c r="BF20" s="11">
        <f t="shared" si="6"/>
        <v>2.2587268993839837E-2</v>
      </c>
      <c r="BG20" s="16">
        <v>590000</v>
      </c>
      <c r="BH20" s="28">
        <f t="shared" si="52"/>
        <v>84.406779661016955</v>
      </c>
      <c r="BI20" s="11"/>
      <c r="BJ20" s="1">
        <v>9292</v>
      </c>
      <c r="BK20" s="11">
        <f t="shared" si="7"/>
        <v>-2.199768445426797E-2</v>
      </c>
      <c r="BL20" s="16">
        <v>8738000</v>
      </c>
      <c r="BM20" s="28">
        <f t="shared" si="53"/>
        <v>106.34012359807735</v>
      </c>
      <c r="BN20" s="11"/>
      <c r="BO20" s="2">
        <v>6912</v>
      </c>
      <c r="BP20" s="8">
        <f t="shared" si="8"/>
        <v>3.838353489070833E-2</v>
      </c>
      <c r="BQ20">
        <v>3967000</v>
      </c>
      <c r="BR20" s="27">
        <f t="shared" si="54"/>
        <v>174.23745903705571</v>
      </c>
      <c r="BS20" s="8"/>
      <c r="BT20" s="1">
        <v>2088</v>
      </c>
      <c r="BU20" s="11">
        <f t="shared" si="9"/>
        <v>-2.2929340196537203E-2</v>
      </c>
      <c r="BV20" s="16">
        <v>2625000</v>
      </c>
      <c r="BW20" s="28">
        <f t="shared" si="55"/>
        <v>79.542857142857144</v>
      </c>
      <c r="BX20" s="11"/>
      <c r="BY20" s="2">
        <v>3880</v>
      </c>
      <c r="BZ20" s="8">
        <f t="shared" si="10"/>
        <v>3.9239319673228877E-2</v>
      </c>
      <c r="CA20">
        <v>1916000</v>
      </c>
      <c r="CB20" s="27">
        <f t="shared" si="56"/>
        <v>202.50521920668058</v>
      </c>
      <c r="CC20" s="8"/>
      <c r="CD20" s="2">
        <v>3893</v>
      </c>
      <c r="CE20" s="8">
        <f>(CD20-CD18)/(CD18)</f>
        <v>-3.279503105590062E-2</v>
      </c>
      <c r="CF20">
        <v>2936000</v>
      </c>
      <c r="CG20" s="27">
        <f t="shared" si="57"/>
        <v>132.59536784741144</v>
      </c>
      <c r="CH20" s="8"/>
      <c r="CI20" s="1">
        <v>2797</v>
      </c>
      <c r="CJ20" s="11">
        <f t="shared" si="12"/>
        <v>-5.8645814821396839E-3</v>
      </c>
      <c r="CK20" s="16">
        <v>2697000</v>
      </c>
      <c r="CL20" s="28">
        <f t="shared" si="58"/>
        <v>103.70782350760103</v>
      </c>
      <c r="CM20" s="11"/>
      <c r="CN20" s="1">
        <v>703</v>
      </c>
      <c r="CO20" s="11">
        <f t="shared" si="13"/>
        <v>7.8853046594982087E-3</v>
      </c>
      <c r="CP20" s="16">
        <v>917000</v>
      </c>
      <c r="CQ20" s="28">
        <f t="shared" si="59"/>
        <v>76.663031624863692</v>
      </c>
      <c r="CR20" s="11"/>
      <c r="CS20" s="1">
        <v>4216</v>
      </c>
      <c r="CT20" s="11">
        <f t="shared" si="14"/>
        <v>3.1689710020800198E-2</v>
      </c>
      <c r="CU20" s="16">
        <v>2355000</v>
      </c>
      <c r="CV20" s="28">
        <f t="shared" si="60"/>
        <v>179.02335456475583</v>
      </c>
      <c r="CW20" s="11"/>
      <c r="CX20" s="2">
        <v>3639</v>
      </c>
      <c r="CY20" s="11">
        <f t="shared" si="15"/>
        <v>1.8186905428091774E-2</v>
      </c>
      <c r="CZ20" s="16">
        <v>4686000</v>
      </c>
      <c r="DA20" s="28">
        <f t="shared" si="61"/>
        <v>77.656850192061455</v>
      </c>
      <c r="DB20" s="11"/>
      <c r="DC20" s="2">
        <v>8591</v>
      </c>
      <c r="DD20" s="8">
        <f t="shared" si="16"/>
        <v>1.1003236245954692E-2</v>
      </c>
      <c r="DE20">
        <v>6407000</v>
      </c>
      <c r="DF20" s="27">
        <f t="shared" si="62"/>
        <v>134.0877165600125</v>
      </c>
      <c r="DG20" s="8"/>
      <c r="DH20" s="2">
        <v>2018</v>
      </c>
      <c r="DI20" s="8">
        <f t="shared" si="17"/>
        <v>-2.7704167670440857E-2</v>
      </c>
      <c r="DJ20">
        <v>2997000</v>
      </c>
      <c r="DK20" s="27">
        <f t="shared" si="63"/>
        <v>67.334000667333996</v>
      </c>
      <c r="DL20" s="8"/>
      <c r="DM20" s="2">
        <v>2167</v>
      </c>
      <c r="DN20" s="8">
        <f t="shared" si="18"/>
        <v>1.8566392479435957E-2</v>
      </c>
      <c r="DO20">
        <v>2176000</v>
      </c>
      <c r="DP20" s="27">
        <f t="shared" si="64"/>
        <v>99.586397058823522</v>
      </c>
      <c r="DQ20" s="8"/>
      <c r="DR20" s="2">
        <v>4675</v>
      </c>
      <c r="DS20" s="8">
        <f t="shared" si="19"/>
        <v>1.0264721772015126E-2</v>
      </c>
      <c r="DT20">
        <v>3964000</v>
      </c>
      <c r="DU20" s="27">
        <f t="shared" si="65"/>
        <v>117.9364278506559</v>
      </c>
      <c r="DV20" s="8"/>
      <c r="DW20" s="2">
        <v>569</v>
      </c>
      <c r="DX20" s="8">
        <f t="shared" si="20"/>
        <v>9.7604259094942331E-3</v>
      </c>
      <c r="DY20">
        <v>593000</v>
      </c>
      <c r="DZ20" s="27">
        <f t="shared" si="66"/>
        <v>95.952782462057343</v>
      </c>
      <c r="EA20" s="8"/>
      <c r="EB20" s="2">
        <v>1162</v>
      </c>
      <c r="EC20" s="8">
        <f t="shared" si="21"/>
        <v>9.5569070373588191E-3</v>
      </c>
      <c r="ED20">
        <v>1327000</v>
      </c>
      <c r="EE20" s="27">
        <f t="shared" si="67"/>
        <v>87.56593820648078</v>
      </c>
      <c r="EF20" s="8"/>
      <c r="EG20" s="2">
        <v>352</v>
      </c>
      <c r="EH20" s="8">
        <f t="shared" si="22"/>
        <v>3.074670571010249E-2</v>
      </c>
      <c r="EI20">
        <v>162000</v>
      </c>
      <c r="EJ20" s="27">
        <f t="shared" si="68"/>
        <v>217.28395061728395</v>
      </c>
      <c r="EK20" s="8"/>
      <c r="EL20" s="2">
        <v>238</v>
      </c>
      <c r="EM20" s="8">
        <f t="shared" si="23"/>
        <v>-1.6528925619834711E-2</v>
      </c>
      <c r="EN20">
        <v>532000</v>
      </c>
      <c r="EO20" s="27">
        <f t="shared" si="69"/>
        <v>44.736842105263158</v>
      </c>
      <c r="EP20" s="8"/>
      <c r="EQ20" s="1">
        <v>4286</v>
      </c>
      <c r="ER20" s="11">
        <f t="shared" si="24"/>
        <v>-0.37811955890887988</v>
      </c>
      <c r="ES20" s="16">
        <v>4872000</v>
      </c>
      <c r="ET20" s="28">
        <f t="shared" si="70"/>
        <v>87.972085385878486</v>
      </c>
      <c r="EU20" s="11"/>
      <c r="EV20" s="1">
        <v>682</v>
      </c>
      <c r="EW20" s="11">
        <f t="shared" si="71"/>
        <v>5.8997050147492625E-3</v>
      </c>
      <c r="EX20" s="16">
        <v>689000</v>
      </c>
      <c r="EY20" s="28">
        <f t="shared" si="72"/>
        <v>98.984034833091428</v>
      </c>
      <c r="EZ20" s="11"/>
      <c r="FA20" s="1">
        <v>15872</v>
      </c>
      <c r="FB20" s="11">
        <f t="shared" si="25"/>
        <v>3.3821158769794862E-3</v>
      </c>
      <c r="FC20" s="16">
        <v>14865000</v>
      </c>
      <c r="FD20" s="28">
        <f t="shared" si="73"/>
        <v>106.77430205179952</v>
      </c>
      <c r="FE20" s="11"/>
      <c r="FF20" s="2">
        <v>8694</v>
      </c>
      <c r="FG20" s="8">
        <f t="shared" si="26"/>
        <v>5.3690461762210644E-2</v>
      </c>
      <c r="FH20">
        <v>4068000</v>
      </c>
      <c r="FI20" s="27">
        <f t="shared" si="74"/>
        <v>213.71681415929203</v>
      </c>
      <c r="FJ20" s="8"/>
      <c r="FK20" s="1">
        <v>333</v>
      </c>
      <c r="FL20" s="8">
        <f t="shared" si="27"/>
        <v>-5.128205128205128E-2</v>
      </c>
      <c r="FM20">
        <v>619000</v>
      </c>
      <c r="FN20" s="27">
        <f t="shared" si="75"/>
        <v>53.796445880452339</v>
      </c>
      <c r="FO20" s="8"/>
      <c r="FP20" s="2">
        <v>10342</v>
      </c>
      <c r="FQ20" s="8">
        <f t="shared" si="28"/>
        <v>1.5714005107051659E-2</v>
      </c>
      <c r="FR20">
        <v>7980000</v>
      </c>
      <c r="FS20" s="27">
        <f t="shared" si="76"/>
        <v>129.59899749373434</v>
      </c>
      <c r="FT20" s="8"/>
      <c r="FU20" s="1">
        <v>3372</v>
      </c>
      <c r="FV20" s="11">
        <f t="shared" si="93"/>
        <v>-1.6479509989791453E-2</v>
      </c>
      <c r="FW20" s="16">
        <v>2229000</v>
      </c>
      <c r="FX20" s="28">
        <f t="shared" si="92"/>
        <v>151.27860026917901</v>
      </c>
      <c r="FY20" s="11"/>
      <c r="FZ20" s="2">
        <v>1471</v>
      </c>
      <c r="GA20" s="8">
        <f t="shared" si="29"/>
        <v>3.1195233087977569E-2</v>
      </c>
      <c r="GB20">
        <v>1532000</v>
      </c>
      <c r="GC20" s="27">
        <f t="shared" si="77"/>
        <v>96.018276762402081</v>
      </c>
      <c r="GD20" s="8"/>
      <c r="GE20" s="2">
        <v>7687</v>
      </c>
      <c r="GF20" s="8">
        <f>(GE20-GE18)/(GE18)</f>
        <v>2.6850120224418916E-2</v>
      </c>
      <c r="GG20">
        <v>10507000</v>
      </c>
      <c r="GH20" s="27">
        <f t="shared" si="78"/>
        <v>73.160749976206333</v>
      </c>
      <c r="GI20" s="8"/>
      <c r="GJ20" s="1">
        <v>385</v>
      </c>
      <c r="GK20" s="11">
        <f t="shared" si="31"/>
        <v>2.2576361221779549E-2</v>
      </c>
      <c r="GL20" s="16">
        <v>786000</v>
      </c>
      <c r="GM20" s="28">
        <f t="shared" si="79"/>
        <v>48.982188295165393</v>
      </c>
      <c r="GN20" s="11"/>
      <c r="GO20" s="2">
        <v>2213</v>
      </c>
      <c r="GP20" s="8">
        <f>(GO20-GO18)/(GO18)</f>
        <v>9.3379446640316208E-2</v>
      </c>
      <c r="GQ20">
        <v>2113000</v>
      </c>
      <c r="GR20" s="27">
        <f t="shared" si="80"/>
        <v>104.73260766682441</v>
      </c>
      <c r="GS20" s="8"/>
      <c r="GT20" s="1">
        <v>437</v>
      </c>
      <c r="GU20" s="11">
        <f t="shared" si="81"/>
        <v>1.0404624277456647E-2</v>
      </c>
      <c r="GV20" s="16">
        <v>655000</v>
      </c>
      <c r="GW20" s="28">
        <f t="shared" si="82"/>
        <v>66.717557251908403</v>
      </c>
      <c r="GX20" s="11"/>
      <c r="GY20" s="1">
        <v>3041</v>
      </c>
      <c r="GZ20" s="11">
        <f t="shared" si="33"/>
        <v>-6.533812479581836E-3</v>
      </c>
      <c r="HA20">
        <v>3315000</v>
      </c>
      <c r="HB20" s="28">
        <f t="shared" si="83"/>
        <v>91.734539969834088</v>
      </c>
      <c r="HC20" s="11"/>
      <c r="HD20" s="1">
        <v>8103</v>
      </c>
      <c r="HE20" s="11">
        <f t="shared" si="34"/>
        <v>2.5890991960498828E-2</v>
      </c>
      <c r="HF20" s="16">
        <v>7776000</v>
      </c>
      <c r="HG20" s="28">
        <f t="shared" si="84"/>
        <v>104.20524691358024</v>
      </c>
      <c r="HH20" s="11"/>
      <c r="HI20" s="1">
        <v>540</v>
      </c>
      <c r="HJ20" s="11">
        <f t="shared" si="35"/>
        <v>2.0793950850661626E-2</v>
      </c>
      <c r="HK20" s="16">
        <v>696000</v>
      </c>
      <c r="HL20" s="28">
        <f t="shared" si="85"/>
        <v>77.586206896551715</v>
      </c>
      <c r="HM20" s="11"/>
      <c r="HN20" s="1">
        <v>318</v>
      </c>
      <c r="HO20" s="11">
        <f t="shared" si="36"/>
        <v>-7.8003120124804995E-3</v>
      </c>
      <c r="HP20" s="16">
        <v>379000</v>
      </c>
      <c r="HQ20" s="28">
        <f t="shared" si="86"/>
        <v>83.905013192612131</v>
      </c>
      <c r="HR20" s="11"/>
      <c r="HS20" s="2">
        <v>8682</v>
      </c>
      <c r="HT20" s="8">
        <f t="shared" si="37"/>
        <v>5.5305700741461045E-2</v>
      </c>
      <c r="HU20">
        <v>3315000</v>
      </c>
      <c r="HV20" s="27">
        <f t="shared" si="87"/>
        <v>261.90045248868779</v>
      </c>
      <c r="HW20" s="8"/>
      <c r="HX20" s="2">
        <v>3582</v>
      </c>
      <c r="HY20" s="8">
        <f t="shared" si="38"/>
        <v>3.6758321273516643E-2</v>
      </c>
      <c r="HZ20">
        <v>2387000</v>
      </c>
      <c r="IA20" s="27">
        <f t="shared" si="88"/>
        <v>150.06284038542103</v>
      </c>
      <c r="IB20" s="8"/>
      <c r="IC20" s="2">
        <v>3227</v>
      </c>
      <c r="ID20" s="8">
        <f t="shared" si="39"/>
        <v>1.7018594390167036E-2</v>
      </c>
      <c r="IE20">
        <v>2006000</v>
      </c>
      <c r="IF20" s="27">
        <f t="shared" si="89"/>
        <v>160.86739780658024</v>
      </c>
      <c r="IG20" s="8"/>
      <c r="IH20" s="2">
        <v>2041</v>
      </c>
      <c r="II20" s="8">
        <f t="shared" si="40"/>
        <v>-2.994296577946768E-2</v>
      </c>
      <c r="IJ20">
        <v>3438000</v>
      </c>
      <c r="IK20" s="27">
        <f t="shared" si="90"/>
        <v>59.365910413030832</v>
      </c>
      <c r="IL20" s="8"/>
      <c r="IM20" s="2">
        <v>373</v>
      </c>
      <c r="IN20" s="8">
        <f t="shared" si="41"/>
        <v>2.6881720430107529E-3</v>
      </c>
      <c r="IO20">
        <v>290000</v>
      </c>
      <c r="IP20" s="27">
        <f t="shared" si="91"/>
        <v>128.62068965517241</v>
      </c>
    </row>
    <row r="21" spans="1:250">
      <c r="A21">
        <v>1951</v>
      </c>
      <c r="B21" s="1">
        <v>4875</v>
      </c>
      <c r="C21" s="11">
        <f t="shared" si="0"/>
        <v>1.4990630855715179E-2</v>
      </c>
      <c r="D21">
        <v>3059000</v>
      </c>
      <c r="E21" s="28">
        <f t="shared" si="42"/>
        <v>159.36580581889507</v>
      </c>
      <c r="F21" s="15"/>
      <c r="L21" s="2">
        <v>1248</v>
      </c>
      <c r="M21" s="11">
        <f t="shared" si="1"/>
        <v>8.6161879895561358E-2</v>
      </c>
      <c r="N21" s="16">
        <v>785000</v>
      </c>
      <c r="O21" s="28">
        <f t="shared" si="43"/>
        <v>158.98089171974522</v>
      </c>
      <c r="P21" s="11"/>
      <c r="Q21" s="2">
        <v>1546</v>
      </c>
      <c r="R21" s="11">
        <f t="shared" ref="R21:R74" si="96">(Q21-Q20)/(Q20)</f>
        <v>2.5198938992042442E-2</v>
      </c>
      <c r="S21" s="16">
        <v>1901000</v>
      </c>
      <c r="T21" s="28">
        <f t="shared" si="44"/>
        <v>81.325618095739088</v>
      </c>
      <c r="U21" s="11"/>
      <c r="V21" s="2">
        <v>12890</v>
      </c>
      <c r="W21" s="11">
        <f t="shared" si="3"/>
        <v>0.12448748146209544</v>
      </c>
      <c r="X21" s="1">
        <v>11134000</v>
      </c>
      <c r="Y21" s="28">
        <f t="shared" si="45"/>
        <v>115.77151068798275</v>
      </c>
      <c r="Z21" s="11"/>
      <c r="AA21" s="2">
        <v>1869</v>
      </c>
      <c r="AB21" s="12">
        <f t="shared" si="4"/>
        <v>3.6605657237936774E-2</v>
      </c>
      <c r="AC21" s="17">
        <v>1326000</v>
      </c>
      <c r="AD21" s="30">
        <f t="shared" si="46"/>
        <v>140.9502262443439</v>
      </c>
      <c r="AE21" s="12"/>
      <c r="AF21" s="2">
        <v>1651</v>
      </c>
      <c r="AG21" s="8">
        <f t="shared" ref="AG21:AG74" si="97">(AF21-AF20)/(AF20)</f>
        <v>1.9135802469135803E-2</v>
      </c>
      <c r="AH21">
        <v>2028000</v>
      </c>
      <c r="AI21" s="27">
        <f t="shared" si="47"/>
        <v>81.410256410256409</v>
      </c>
      <c r="AJ21" s="8"/>
      <c r="AK21" s="2">
        <v>338</v>
      </c>
      <c r="AL21" s="8">
        <f t="shared" si="95"/>
        <v>-3.4285714285714287E-2</v>
      </c>
      <c r="AM21">
        <v>331000</v>
      </c>
      <c r="AN21" s="27">
        <f t="shared" si="94"/>
        <v>102.11480362537763</v>
      </c>
      <c r="AO21" s="8"/>
      <c r="AP21" s="2">
        <v>5373</v>
      </c>
      <c r="AQ21" s="11">
        <f t="shared" ref="AQ21:AQ75" si="98">(AP21-AP20)/(AP20)</f>
        <v>4.1480907152548943E-2</v>
      </c>
      <c r="AR21" s="16">
        <v>2980000</v>
      </c>
      <c r="AS21" s="28">
        <f t="shared" si="49"/>
        <v>180.30201342281879</v>
      </c>
      <c r="AT21" s="11"/>
      <c r="AU21" s="2">
        <v>5922</v>
      </c>
      <c r="AV21" s="11">
        <f t="shared" si="50"/>
        <v>0.11086100168823861</v>
      </c>
      <c r="AW21" s="16">
        <v>3531000</v>
      </c>
      <c r="AX21" s="28">
        <f t="shared" si="51"/>
        <v>167.71452846219202</v>
      </c>
      <c r="AY21" s="11"/>
      <c r="BE21" s="2">
        <v>499</v>
      </c>
      <c r="BF21" s="11">
        <f t="shared" si="6"/>
        <v>2.008032128514056E-3</v>
      </c>
      <c r="BG21" s="16">
        <v>589000</v>
      </c>
      <c r="BH21" s="28">
        <f t="shared" si="52"/>
        <v>84.719864176570454</v>
      </c>
      <c r="BI21" s="11"/>
      <c r="BJ21" s="2">
        <v>9168</v>
      </c>
      <c r="BK21" s="11">
        <f t="shared" si="7"/>
        <v>-1.334481274214378E-2</v>
      </c>
      <c r="BL21" s="16">
        <v>8790000</v>
      </c>
      <c r="BM21" s="28">
        <f t="shared" si="53"/>
        <v>104.30034129692834</v>
      </c>
      <c r="BN21" s="11"/>
      <c r="BO21" s="2">
        <v>7030</v>
      </c>
      <c r="BP21" s="8">
        <f t="shared" si="8"/>
        <v>1.7071759259259259E-2</v>
      </c>
      <c r="BQ21">
        <v>4096000</v>
      </c>
      <c r="BR21" s="27">
        <f t="shared" si="54"/>
        <v>171.630859375</v>
      </c>
      <c r="BS21" s="8"/>
      <c r="BT21" s="2">
        <v>2108</v>
      </c>
      <c r="BU21" s="11">
        <f t="shared" si="9"/>
        <v>9.5785440613026813E-3</v>
      </c>
      <c r="BV21" s="16">
        <v>2617000</v>
      </c>
      <c r="BW21" s="28">
        <f t="shared" si="55"/>
        <v>80.550248376003054</v>
      </c>
      <c r="BX21" s="11"/>
      <c r="BY21" s="2">
        <v>4027</v>
      </c>
      <c r="BZ21" s="8">
        <f t="shared" si="10"/>
        <v>3.7886597938144327E-2</v>
      </c>
      <c r="CA21">
        <v>1950000</v>
      </c>
      <c r="CB21" s="27">
        <f t="shared" si="56"/>
        <v>206.5128205128205</v>
      </c>
      <c r="CC21" s="8"/>
      <c r="CD21" s="2">
        <v>3840</v>
      </c>
      <c r="CE21" s="8">
        <f t="shared" si="11"/>
        <v>-1.3614179296172618E-2</v>
      </c>
      <c r="CF21">
        <v>2941000</v>
      </c>
      <c r="CG21" s="27">
        <f t="shared" si="57"/>
        <v>130.5678340700442</v>
      </c>
      <c r="CH21" s="8"/>
      <c r="CI21" s="2">
        <v>2898</v>
      </c>
      <c r="CJ21" s="11">
        <f t="shared" si="12"/>
        <v>3.6110117983553805E-2</v>
      </c>
      <c r="CK21" s="16">
        <v>2769000</v>
      </c>
      <c r="CL21" s="28">
        <f t="shared" si="58"/>
        <v>104.65872156013002</v>
      </c>
      <c r="CM21" s="11"/>
      <c r="CN21" s="2">
        <v>715</v>
      </c>
      <c r="CO21" s="11">
        <f t="shared" si="13"/>
        <v>1.7069701280227598E-2</v>
      </c>
      <c r="CP21" s="16">
        <v>916000</v>
      </c>
      <c r="CQ21" s="28">
        <f t="shared" si="59"/>
        <v>78.056768558951958</v>
      </c>
      <c r="CR21" s="11"/>
      <c r="CS21" s="2">
        <v>4315</v>
      </c>
      <c r="CT21" s="11">
        <f t="shared" si="14"/>
        <v>2.3481973434535106E-2</v>
      </c>
      <c r="CU21" s="16">
        <v>2441000</v>
      </c>
      <c r="CV21" s="28">
        <f t="shared" si="60"/>
        <v>176.7718148299877</v>
      </c>
      <c r="CW21" s="11"/>
      <c r="CX21" s="2">
        <v>3658</v>
      </c>
      <c r="CY21" s="11">
        <f t="shared" si="15"/>
        <v>5.2212146194009343E-3</v>
      </c>
      <c r="CZ21" s="16">
        <v>4654000</v>
      </c>
      <c r="DA21" s="28">
        <f t="shared" si="61"/>
        <v>78.599054576708212</v>
      </c>
      <c r="DB21" s="11"/>
      <c r="DC21" s="2">
        <v>8778</v>
      </c>
      <c r="DD21" s="8">
        <f t="shared" si="16"/>
        <v>2.176696542893726E-2</v>
      </c>
      <c r="DE21">
        <v>6497000</v>
      </c>
      <c r="DF21" s="27">
        <f t="shared" si="62"/>
        <v>135.10851162074803</v>
      </c>
      <c r="DG21" s="8"/>
      <c r="DH21" s="2">
        <v>2105</v>
      </c>
      <c r="DI21" s="8">
        <f t="shared" si="17"/>
        <v>4.3111992071357783E-2</v>
      </c>
      <c r="DJ21">
        <v>3010000</v>
      </c>
      <c r="DK21" s="27">
        <f t="shared" si="63"/>
        <v>69.933554817275748</v>
      </c>
      <c r="DL21" s="8"/>
      <c r="DM21" s="2">
        <v>2153</v>
      </c>
      <c r="DN21" s="8">
        <f t="shared" si="18"/>
        <v>-6.4605445316105216E-3</v>
      </c>
      <c r="DO21">
        <v>2163000</v>
      </c>
      <c r="DP21" s="27">
        <f t="shared" si="64"/>
        <v>99.537679149329634</v>
      </c>
      <c r="DQ21" s="8"/>
      <c r="DR21" s="2">
        <v>4737</v>
      </c>
      <c r="DS21" s="8">
        <f t="shared" si="19"/>
        <v>1.3262032085561497E-2</v>
      </c>
      <c r="DT21">
        <v>4015000</v>
      </c>
      <c r="DU21" s="27">
        <f t="shared" si="65"/>
        <v>117.98256537982564</v>
      </c>
      <c r="DV21" s="8"/>
      <c r="DW21" s="2">
        <v>570</v>
      </c>
      <c r="DX21" s="8">
        <f t="shared" si="20"/>
        <v>1.7574692442882249E-3</v>
      </c>
      <c r="DY21">
        <v>596000</v>
      </c>
      <c r="DZ21" s="27">
        <f t="shared" si="66"/>
        <v>95.637583892617442</v>
      </c>
      <c r="EA21" s="8"/>
      <c r="EB21" s="2">
        <v>1173</v>
      </c>
      <c r="EC21" s="8">
        <f t="shared" si="21"/>
        <v>9.4664371772805508E-3</v>
      </c>
      <c r="ED21">
        <v>1316000</v>
      </c>
      <c r="EE21" s="27">
        <f t="shared" si="67"/>
        <v>89.133738601823708</v>
      </c>
      <c r="EF21" s="8"/>
      <c r="EG21" s="2">
        <v>358</v>
      </c>
      <c r="EH21" s="8">
        <f t="shared" si="22"/>
        <v>1.7045454545454544E-2</v>
      </c>
      <c r="EI21">
        <v>168000</v>
      </c>
      <c r="EJ21" s="27">
        <f t="shared" si="68"/>
        <v>213.0952380952381</v>
      </c>
      <c r="EK21" s="8"/>
      <c r="EL21" s="2">
        <v>230</v>
      </c>
      <c r="EM21" s="8">
        <f t="shared" si="23"/>
        <v>-3.3613445378151259E-2</v>
      </c>
      <c r="EN21">
        <v>529000</v>
      </c>
      <c r="EO21" s="27">
        <f t="shared" si="69"/>
        <v>43.478260869565219</v>
      </c>
      <c r="EP21" s="8"/>
      <c r="EQ21" s="2">
        <v>4314</v>
      </c>
      <c r="ER21" s="11">
        <f t="shared" si="24"/>
        <v>6.5328978068128788E-3</v>
      </c>
      <c r="ES21" s="16">
        <v>5006000</v>
      </c>
      <c r="ET21" s="28">
        <f t="shared" si="70"/>
        <v>86.176588094286856</v>
      </c>
      <c r="EU21" s="11"/>
      <c r="EV21" s="2">
        <v>739</v>
      </c>
      <c r="EW21" s="11">
        <f t="shared" si="71"/>
        <v>8.357771260997067E-2</v>
      </c>
      <c r="EX21" s="16">
        <v>717000</v>
      </c>
      <c r="EY21" s="28">
        <f t="shared" si="72"/>
        <v>103.06834030683403</v>
      </c>
      <c r="EZ21" s="11"/>
      <c r="FA21" s="2">
        <v>16029</v>
      </c>
      <c r="FB21" s="11">
        <f t="shared" si="25"/>
        <v>9.8916330645161289E-3</v>
      </c>
      <c r="FC21" s="16">
        <v>14890000</v>
      </c>
      <c r="FD21" s="28">
        <f t="shared" si="73"/>
        <v>107.64942914707858</v>
      </c>
      <c r="FE21" s="11"/>
      <c r="FF21" s="2">
        <v>7936</v>
      </c>
      <c r="FG21" s="8">
        <f t="shared" si="26"/>
        <v>-8.7186565447435013E-2</v>
      </c>
      <c r="FH21">
        <v>4120000</v>
      </c>
      <c r="FI21" s="27">
        <f t="shared" si="74"/>
        <v>192.62135922330097</v>
      </c>
      <c r="FJ21" s="8"/>
      <c r="FK21" s="2">
        <v>334</v>
      </c>
      <c r="FL21" s="8">
        <f t="shared" si="27"/>
        <v>3.003003003003003E-3</v>
      </c>
      <c r="FM21">
        <v>604000</v>
      </c>
      <c r="FN21" s="27">
        <f t="shared" si="75"/>
        <v>55.298013245033111</v>
      </c>
      <c r="FO21" s="8"/>
      <c r="FP21" s="2">
        <v>10487</v>
      </c>
      <c r="FQ21" s="8">
        <f t="shared" si="28"/>
        <v>1.4020498936375943E-2</v>
      </c>
      <c r="FR21">
        <v>8061000</v>
      </c>
      <c r="FS21" s="27">
        <f t="shared" si="76"/>
        <v>130.09552164743829</v>
      </c>
      <c r="FT21" s="8"/>
      <c r="FU21" s="2">
        <v>3443</v>
      </c>
      <c r="FV21" s="11">
        <f t="shared" ref="FV21:FV77" si="99">(FU21-FU20)/(FU20)</f>
        <v>2.1055753262158958E-2</v>
      </c>
      <c r="FW21" s="16">
        <v>2210000</v>
      </c>
      <c r="FX21" s="28">
        <f t="shared" si="92"/>
        <v>155.79185520361989</v>
      </c>
      <c r="FY21" s="11"/>
      <c r="FZ21" s="2">
        <v>1460</v>
      </c>
      <c r="GA21" s="8">
        <f t="shared" si="29"/>
        <v>-7.4779061862678452E-3</v>
      </c>
      <c r="GB21">
        <v>1556000</v>
      </c>
      <c r="GC21" s="27">
        <f t="shared" si="77"/>
        <v>93.830334190231369</v>
      </c>
      <c r="GD21" s="8"/>
      <c r="GE21" s="2">
        <v>7658</v>
      </c>
      <c r="GF21" s="8">
        <f t="shared" si="30"/>
        <v>-3.7726030961363339E-3</v>
      </c>
      <c r="GG21">
        <v>10461000</v>
      </c>
      <c r="GH21" s="27">
        <f t="shared" si="78"/>
        <v>73.205238504923059</v>
      </c>
      <c r="GI21" s="8"/>
      <c r="GJ21" s="2">
        <v>382</v>
      </c>
      <c r="GK21" s="11">
        <f t="shared" si="31"/>
        <v>-7.7922077922077922E-3</v>
      </c>
      <c r="GL21" s="16">
        <v>784000</v>
      </c>
      <c r="GM21" s="28">
        <f t="shared" si="79"/>
        <v>48.724489795918366</v>
      </c>
      <c r="GN21" s="11"/>
      <c r="GO21" s="2">
        <v>2449</v>
      </c>
      <c r="GP21" s="8">
        <f t="shared" si="32"/>
        <v>0.10664256665160415</v>
      </c>
      <c r="GQ21">
        <v>2167000</v>
      </c>
      <c r="GR21" s="27">
        <f t="shared" si="80"/>
        <v>113.01338255652978</v>
      </c>
      <c r="GS21" s="8"/>
      <c r="GT21" s="2">
        <v>450</v>
      </c>
      <c r="GU21" s="11">
        <f t="shared" si="81"/>
        <v>2.9748283752860413E-2</v>
      </c>
      <c r="GV21" s="16">
        <v>655000</v>
      </c>
      <c r="GW21" s="28">
        <f t="shared" si="82"/>
        <v>68.702290076335885</v>
      </c>
      <c r="GX21" s="11"/>
      <c r="GY21" s="2">
        <v>3038</v>
      </c>
      <c r="GZ21" s="11">
        <f t="shared" si="33"/>
        <v>-9.8651759289707336E-4</v>
      </c>
      <c r="HA21">
        <v>3372000</v>
      </c>
      <c r="HB21" s="28">
        <f t="shared" si="83"/>
        <v>90.094899169632271</v>
      </c>
      <c r="HC21" s="11"/>
      <c r="HD21" s="2">
        <v>8572</v>
      </c>
      <c r="HE21" s="11">
        <f t="shared" si="34"/>
        <v>5.7879797605825005E-2</v>
      </c>
      <c r="HF21" s="16">
        <v>8111000</v>
      </c>
      <c r="HG21" s="28">
        <f t="shared" si="84"/>
        <v>105.68363950191099</v>
      </c>
      <c r="HH21" s="11"/>
      <c r="HI21">
        <v>540</v>
      </c>
      <c r="HJ21" s="11">
        <f t="shared" si="35"/>
        <v>0</v>
      </c>
      <c r="HK21" s="16">
        <v>706000</v>
      </c>
      <c r="HL21" s="28">
        <f t="shared" si="85"/>
        <v>76.487252124645892</v>
      </c>
      <c r="HM21" s="11"/>
      <c r="HN21">
        <v>317</v>
      </c>
      <c r="HO21" s="11">
        <f t="shared" si="36"/>
        <v>-3.1446540880503146E-3</v>
      </c>
      <c r="HP21" s="16">
        <v>378000</v>
      </c>
      <c r="HQ21" s="28">
        <f t="shared" si="86"/>
        <v>83.862433862433861</v>
      </c>
      <c r="HR21" s="11"/>
      <c r="HS21" s="2">
        <v>8955</v>
      </c>
      <c r="HT21" s="8">
        <f t="shared" si="37"/>
        <v>3.144436765722184E-2</v>
      </c>
      <c r="HU21">
        <v>3434000</v>
      </c>
      <c r="HV21" s="27">
        <f t="shared" si="87"/>
        <v>260.77460687245195</v>
      </c>
      <c r="HW21" s="8"/>
      <c r="HX21" s="2">
        <v>3635</v>
      </c>
      <c r="HY21" s="8">
        <f t="shared" si="38"/>
        <v>1.4796203238414294E-2</v>
      </c>
      <c r="HZ21">
        <v>2424000</v>
      </c>
      <c r="IA21" s="27">
        <f t="shared" si="88"/>
        <v>149.95874587458746</v>
      </c>
      <c r="IB21" s="8"/>
      <c r="IC21" s="2">
        <v>3195</v>
      </c>
      <c r="ID21" s="8">
        <f t="shared" si="39"/>
        <v>-9.9163309575457086E-3</v>
      </c>
      <c r="IE21">
        <v>1984000</v>
      </c>
      <c r="IF21" s="27">
        <f t="shared" si="89"/>
        <v>161.0383064516129</v>
      </c>
      <c r="IG21" s="8"/>
      <c r="IH21" s="2">
        <v>2107</v>
      </c>
      <c r="II21" s="8">
        <f t="shared" si="40"/>
        <v>3.2337089661930427E-2</v>
      </c>
      <c r="IJ21">
        <v>3439000</v>
      </c>
      <c r="IK21" s="27">
        <f t="shared" si="90"/>
        <v>61.267810410002916</v>
      </c>
      <c r="IL21" s="8"/>
      <c r="IM21" s="2">
        <v>379</v>
      </c>
      <c r="IN21" s="8">
        <f t="shared" si="41"/>
        <v>1.6085790884718499E-2</v>
      </c>
      <c r="IO21">
        <v>291000</v>
      </c>
      <c r="IP21" s="27">
        <f t="shared" si="91"/>
        <v>130.2405498281787</v>
      </c>
    </row>
    <row r="22" spans="1:250">
      <c r="A22">
        <v>1952</v>
      </c>
      <c r="B22" s="1">
        <v>4947</v>
      </c>
      <c r="C22" s="11">
        <f t="shared" si="0"/>
        <v>1.4769230769230769E-2</v>
      </c>
      <c r="D22">
        <v>3068000</v>
      </c>
      <c r="E22" s="28">
        <f t="shared" si="42"/>
        <v>161.24511082138201</v>
      </c>
      <c r="F22" s="15"/>
      <c r="L22" s="2">
        <v>1347</v>
      </c>
      <c r="M22" s="11">
        <f t="shared" si="1"/>
        <v>7.9326923076923073E-2</v>
      </c>
      <c r="N22" s="16">
        <v>842000</v>
      </c>
      <c r="O22" s="28">
        <f t="shared" si="43"/>
        <v>159.97624703087888</v>
      </c>
      <c r="P22" s="11"/>
      <c r="Q22" s="2">
        <v>1584</v>
      </c>
      <c r="R22" s="11">
        <f t="shared" si="96"/>
        <v>2.4579560155239329E-2</v>
      </c>
      <c r="S22" s="16">
        <v>1838000</v>
      </c>
      <c r="T22" s="28">
        <f t="shared" si="44"/>
        <v>86.18063112078346</v>
      </c>
      <c r="U22" s="11"/>
      <c r="V22" s="2">
        <v>14317</v>
      </c>
      <c r="W22" s="11">
        <f t="shared" si="3"/>
        <v>0.11070597362296354</v>
      </c>
      <c r="X22" s="1">
        <v>11635000</v>
      </c>
      <c r="Y22" s="28">
        <f t="shared" si="45"/>
        <v>123.05113880532875</v>
      </c>
      <c r="Z22" s="11"/>
      <c r="AA22" s="2">
        <v>1935</v>
      </c>
      <c r="AB22" s="12">
        <f t="shared" ref="AB22:AB74" si="100">(AA22-AA21)/(AA21)</f>
        <v>3.5313001605136438E-2</v>
      </c>
      <c r="AC22" s="17">
        <v>1365000</v>
      </c>
      <c r="AD22" s="30">
        <f t="shared" si="46"/>
        <v>141.75824175824175</v>
      </c>
      <c r="AE22" s="12"/>
      <c r="AF22" s="2">
        <v>1682</v>
      </c>
      <c r="AG22" s="8">
        <f t="shared" si="97"/>
        <v>1.877649909145972E-2</v>
      </c>
      <c r="AH22">
        <v>2081000</v>
      </c>
      <c r="AI22" s="27">
        <f t="shared" si="47"/>
        <v>80.826525708793852</v>
      </c>
      <c r="AJ22" s="8"/>
      <c r="AK22" s="2">
        <v>330</v>
      </c>
      <c r="AL22" s="8">
        <f t="shared" si="95"/>
        <v>-4.6242774566473986E-2</v>
      </c>
      <c r="AM22">
        <v>341000</v>
      </c>
      <c r="AN22" s="27">
        <f t="shared" si="94"/>
        <v>96.774193548387103</v>
      </c>
      <c r="AO22" s="8"/>
      <c r="AP22" s="2">
        <v>5587</v>
      </c>
      <c r="AQ22" s="11">
        <f t="shared" si="98"/>
        <v>3.9828773497115208E-2</v>
      </c>
      <c r="AR22" s="16">
        <v>3157000</v>
      </c>
      <c r="AS22" s="28">
        <f t="shared" si="49"/>
        <v>176.97180867912576</v>
      </c>
      <c r="AT22" s="11"/>
      <c r="AU22" s="2">
        <v>6513</v>
      </c>
      <c r="AV22" s="11">
        <f t="shared" si="50"/>
        <v>9.9797365754812559E-2</v>
      </c>
      <c r="AW22" s="16">
        <v>3584000</v>
      </c>
      <c r="AX22" s="28">
        <f t="shared" si="51"/>
        <v>181.72433035714286</v>
      </c>
      <c r="AY22" s="11"/>
      <c r="BE22" s="2">
        <v>500</v>
      </c>
      <c r="BF22" s="11">
        <f t="shared" si="6"/>
        <v>2.004008016032064E-3</v>
      </c>
      <c r="BG22" s="16">
        <v>587000</v>
      </c>
      <c r="BH22" s="28">
        <f t="shared" si="52"/>
        <v>85.178875638841575</v>
      </c>
      <c r="BI22" s="11"/>
      <c r="BJ22" s="2">
        <v>9044</v>
      </c>
      <c r="BK22" s="11">
        <f t="shared" si="7"/>
        <v>-1.3525305410122163E-2</v>
      </c>
      <c r="BL22" s="16">
        <v>8956000</v>
      </c>
      <c r="BM22" s="28">
        <f t="shared" si="53"/>
        <v>100.9825815096025</v>
      </c>
      <c r="BN22" s="11"/>
      <c r="BO22" s="2">
        <v>7148</v>
      </c>
      <c r="BP22" s="8">
        <f t="shared" si="8"/>
        <v>1.6785206258890469E-2</v>
      </c>
      <c r="BQ22">
        <v>4148000</v>
      </c>
      <c r="BR22" s="27">
        <f t="shared" si="54"/>
        <v>172.32401157184185</v>
      </c>
      <c r="BS22" s="8"/>
      <c r="BT22" s="2">
        <v>2128</v>
      </c>
      <c r="BU22" s="11">
        <f t="shared" si="9"/>
        <v>9.4876660341555973E-3</v>
      </c>
      <c r="BV22" s="16">
        <v>2626000</v>
      </c>
      <c r="BW22" s="28">
        <f t="shared" si="55"/>
        <v>81.03579588728104</v>
      </c>
      <c r="BX22" s="11"/>
      <c r="BY22" s="2">
        <v>4174</v>
      </c>
      <c r="BZ22" s="8">
        <f t="shared" si="10"/>
        <v>3.6503600695306677E-2</v>
      </c>
      <c r="CA22">
        <v>1977000</v>
      </c>
      <c r="CB22" s="27">
        <f t="shared" si="56"/>
        <v>211.12797167425393</v>
      </c>
      <c r="CC22" s="8"/>
      <c r="CD22" s="2">
        <v>3787</v>
      </c>
      <c r="CE22" s="8">
        <f t="shared" si="11"/>
        <v>-1.3802083333333333E-2</v>
      </c>
      <c r="CF22">
        <v>2920000</v>
      </c>
      <c r="CG22" s="27">
        <f t="shared" si="57"/>
        <v>129.6917808219178</v>
      </c>
      <c r="CH22" s="8"/>
      <c r="CI22" s="2">
        <v>2999</v>
      </c>
      <c r="CJ22" s="11">
        <f t="shared" si="12"/>
        <v>3.4851621808143544E-2</v>
      </c>
      <c r="CK22" s="16">
        <v>2842000</v>
      </c>
      <c r="CL22" s="28">
        <f t="shared" si="58"/>
        <v>105.52427867698805</v>
      </c>
      <c r="CM22" s="11"/>
      <c r="CN22" s="2">
        <v>727</v>
      </c>
      <c r="CO22" s="11">
        <f t="shared" si="13"/>
        <v>1.6783216783216783E-2</v>
      </c>
      <c r="CP22" s="16">
        <v>915000</v>
      </c>
      <c r="CQ22" s="28">
        <f t="shared" si="59"/>
        <v>79.453551912568301</v>
      </c>
      <c r="CR22" s="11"/>
      <c r="CS22" s="2">
        <v>4414</v>
      </c>
      <c r="CT22" s="11">
        <f t="shared" si="14"/>
        <v>2.2943221320973348E-2</v>
      </c>
      <c r="CU22" s="16">
        <v>2500000</v>
      </c>
      <c r="CV22" s="28">
        <f t="shared" si="60"/>
        <v>176.56</v>
      </c>
      <c r="CW22" s="11"/>
      <c r="CX22" s="2">
        <v>3677</v>
      </c>
      <c r="CY22" s="11">
        <f t="shared" si="15"/>
        <v>5.1940951339529799E-3</v>
      </c>
      <c r="CZ22" s="16">
        <v>4650000</v>
      </c>
      <c r="DA22" s="28">
        <f t="shared" si="61"/>
        <v>79.075268817204304</v>
      </c>
      <c r="DB22" s="11"/>
      <c r="DC22" s="2">
        <v>8965</v>
      </c>
      <c r="DD22" s="8">
        <f t="shared" si="16"/>
        <v>2.1303258145363407E-2</v>
      </c>
      <c r="DE22">
        <v>6650000</v>
      </c>
      <c r="DF22" s="27">
        <f t="shared" si="62"/>
        <v>134.81203007518798</v>
      </c>
      <c r="DG22" s="8"/>
      <c r="DH22" s="2">
        <v>2192</v>
      </c>
      <c r="DI22" s="8">
        <f t="shared" si="17"/>
        <v>4.1330166270783848E-2</v>
      </c>
      <c r="DJ22">
        <v>3030000</v>
      </c>
      <c r="DK22" s="27">
        <f t="shared" si="63"/>
        <v>72.343234323432341</v>
      </c>
      <c r="DL22" s="8"/>
      <c r="DM22" s="2">
        <v>2139</v>
      </c>
      <c r="DN22" s="8">
        <f t="shared" si="18"/>
        <v>-6.5025545750116119E-3</v>
      </c>
      <c r="DO22">
        <v>2152000</v>
      </c>
      <c r="DP22" s="27">
        <f t="shared" si="64"/>
        <v>99.395910780669155</v>
      </c>
      <c r="DQ22" s="8"/>
      <c r="DR22" s="2">
        <v>4799</v>
      </c>
      <c r="DS22" s="8">
        <f t="shared" si="19"/>
        <v>1.3088452607135318E-2</v>
      </c>
      <c r="DT22">
        <v>3972000</v>
      </c>
      <c r="DU22" s="27">
        <f t="shared" si="65"/>
        <v>120.8207452165156</v>
      </c>
      <c r="DV22" s="8"/>
      <c r="DW22" s="2">
        <v>571</v>
      </c>
      <c r="DX22" s="8">
        <f t="shared" si="20"/>
        <v>1.7543859649122807E-3</v>
      </c>
      <c r="DY22">
        <v>602000</v>
      </c>
      <c r="DZ22" s="27">
        <f t="shared" si="66"/>
        <v>94.850498338870437</v>
      </c>
      <c r="EA22" s="8"/>
      <c r="EB22" s="2">
        <v>1184</v>
      </c>
      <c r="EC22" s="8">
        <f t="shared" si="21"/>
        <v>9.3776641091219103E-3</v>
      </c>
      <c r="ED22">
        <v>1311000</v>
      </c>
      <c r="EE22" s="27">
        <f t="shared" si="67"/>
        <v>90.312738367658284</v>
      </c>
      <c r="EF22" s="8"/>
      <c r="EG22" s="2">
        <v>364</v>
      </c>
      <c r="EH22" s="8">
        <f t="shared" si="22"/>
        <v>1.6759776536312849E-2</v>
      </c>
      <c r="EI22">
        <v>181000</v>
      </c>
      <c r="EJ22" s="27">
        <f t="shared" si="68"/>
        <v>201.10497237569061</v>
      </c>
      <c r="EK22" s="8"/>
      <c r="EL22" s="2">
        <v>222</v>
      </c>
      <c r="EM22" s="8">
        <f t="shared" si="23"/>
        <v>-3.4782608695652174E-2</v>
      </c>
      <c r="EN22">
        <v>535000</v>
      </c>
      <c r="EO22" s="27">
        <f t="shared" si="69"/>
        <v>41.495327102803735</v>
      </c>
      <c r="EP22" s="8"/>
      <c r="EQ22" s="2">
        <v>4342</v>
      </c>
      <c r="ER22" s="11">
        <f t="shared" si="24"/>
        <v>6.4904960593416784E-3</v>
      </c>
      <c r="ES22" s="16">
        <v>5125000</v>
      </c>
      <c r="ET22" s="28">
        <f t="shared" si="70"/>
        <v>84.721951219512206</v>
      </c>
      <c r="EU22" s="11"/>
      <c r="EV22" s="2">
        <v>796</v>
      </c>
      <c r="EW22" s="11">
        <f t="shared" si="71"/>
        <v>7.7131258457374827E-2</v>
      </c>
      <c r="EX22" s="16">
        <v>735000</v>
      </c>
      <c r="EY22" s="28">
        <f t="shared" si="72"/>
        <v>108.29931972789115</v>
      </c>
      <c r="EZ22" s="11"/>
      <c r="FA22" s="2">
        <v>16186</v>
      </c>
      <c r="FB22" s="11">
        <f t="shared" si="25"/>
        <v>9.7947470210243935E-3</v>
      </c>
      <c r="FC22" s="16">
        <v>15192000</v>
      </c>
      <c r="FD22" s="28">
        <f t="shared" si="73"/>
        <v>106.54291732490783</v>
      </c>
      <c r="FE22" s="11"/>
      <c r="FF22" s="2">
        <v>7178</v>
      </c>
      <c r="FG22" s="8">
        <f t="shared" si="26"/>
        <v>-9.5514112903225812E-2</v>
      </c>
      <c r="FH22">
        <v>4109000</v>
      </c>
      <c r="FI22" s="27">
        <f t="shared" si="74"/>
        <v>174.6897055244585</v>
      </c>
      <c r="FJ22" s="8"/>
      <c r="FK22" s="2">
        <v>335</v>
      </c>
      <c r="FL22" s="8">
        <f t="shared" si="27"/>
        <v>2.9940119760479044E-3</v>
      </c>
      <c r="FM22">
        <v>608000</v>
      </c>
      <c r="FN22" s="27">
        <f t="shared" si="75"/>
        <v>55.098684210526315</v>
      </c>
      <c r="FO22" s="8"/>
      <c r="FP22" s="2">
        <v>10632</v>
      </c>
      <c r="FQ22" s="8">
        <f t="shared" si="28"/>
        <v>1.3826642509774006E-2</v>
      </c>
      <c r="FR22">
        <v>8275000</v>
      </c>
      <c r="FS22" s="27">
        <f t="shared" si="76"/>
        <v>128.48338368580062</v>
      </c>
      <c r="FT22" s="8"/>
      <c r="FU22" s="2">
        <v>3514</v>
      </c>
      <c r="FV22" s="11">
        <f t="shared" si="99"/>
        <v>2.0621550972988671E-2</v>
      </c>
      <c r="FW22" s="16">
        <v>2219000</v>
      </c>
      <c r="FX22" s="28">
        <f t="shared" si="92"/>
        <v>158.35962145110409</v>
      </c>
      <c r="FY22" s="11"/>
      <c r="FZ22" s="2">
        <v>1449</v>
      </c>
      <c r="GA22" s="8">
        <f t="shared" si="29"/>
        <v>-7.534246575342466E-3</v>
      </c>
      <c r="GB22">
        <v>1582000</v>
      </c>
      <c r="GC22" s="27">
        <f t="shared" si="77"/>
        <v>91.592920353982308</v>
      </c>
      <c r="GD22" s="8"/>
      <c r="GE22" s="2">
        <v>7629</v>
      </c>
      <c r="GF22" s="8">
        <f t="shared" si="30"/>
        <v>-3.786889527291721E-3</v>
      </c>
      <c r="GG22">
        <v>10503000</v>
      </c>
      <c r="GH22" s="27">
        <f t="shared" si="78"/>
        <v>72.636389602970581</v>
      </c>
      <c r="GI22" s="8"/>
      <c r="GJ22" s="2">
        <v>379</v>
      </c>
      <c r="GK22" s="11">
        <f t="shared" si="31"/>
        <v>-7.8534031413612562E-3</v>
      </c>
      <c r="GL22" s="16">
        <v>802000</v>
      </c>
      <c r="GM22" s="28">
        <f t="shared" si="79"/>
        <v>47.256857855361595</v>
      </c>
      <c r="GN22" s="11"/>
      <c r="GO22" s="2">
        <v>2685</v>
      </c>
      <c r="GP22" s="8">
        <f t="shared" si="32"/>
        <v>9.636586361780318E-2</v>
      </c>
      <c r="GQ22">
        <v>2178000</v>
      </c>
      <c r="GR22" s="27">
        <f t="shared" si="80"/>
        <v>123.27823691460054</v>
      </c>
      <c r="GS22" s="8"/>
      <c r="GT22" s="2">
        <v>463</v>
      </c>
      <c r="GU22" s="11">
        <f t="shared" si="81"/>
        <v>2.8888888888888888E-2</v>
      </c>
      <c r="GV22" s="16">
        <v>651000</v>
      </c>
      <c r="GW22" s="28">
        <f t="shared" si="82"/>
        <v>71.121351766513058</v>
      </c>
      <c r="GX22" s="11"/>
      <c r="GY22" s="2">
        <v>3035</v>
      </c>
      <c r="GZ22" s="11">
        <f t="shared" si="33"/>
        <v>-9.8749177090190921E-4</v>
      </c>
      <c r="HA22">
        <v>3352000</v>
      </c>
      <c r="HB22" s="28">
        <f t="shared" si="83"/>
        <v>90.542959427207634</v>
      </c>
      <c r="HC22" s="11"/>
      <c r="HD22" s="2">
        <v>9041</v>
      </c>
      <c r="HE22" s="11">
        <f t="shared" si="34"/>
        <v>5.4713019132057866E-2</v>
      </c>
      <c r="HF22" s="16">
        <v>8314000</v>
      </c>
      <c r="HG22" s="28">
        <f t="shared" si="84"/>
        <v>108.74428674524897</v>
      </c>
      <c r="HH22" s="11"/>
      <c r="HI22">
        <v>540</v>
      </c>
      <c r="HJ22" s="11">
        <f t="shared" si="35"/>
        <v>0</v>
      </c>
      <c r="HK22" s="16">
        <v>724000</v>
      </c>
      <c r="HL22" s="28">
        <f t="shared" si="85"/>
        <v>74.585635359116012</v>
      </c>
      <c r="HM22" s="11"/>
      <c r="HN22">
        <v>316</v>
      </c>
      <c r="HO22" s="11">
        <f t="shared" si="36"/>
        <v>-3.1545741324921135E-3</v>
      </c>
      <c r="HP22" s="16">
        <v>375000</v>
      </c>
      <c r="HQ22" s="28">
        <f t="shared" si="86"/>
        <v>84.266666666666666</v>
      </c>
      <c r="HR22" s="11"/>
      <c r="HS22" s="2">
        <v>9228</v>
      </c>
      <c r="HT22" s="8">
        <f t="shared" si="37"/>
        <v>3.0485762144053602E-2</v>
      </c>
      <c r="HU22">
        <v>3504000</v>
      </c>
      <c r="HV22" s="27">
        <f t="shared" si="87"/>
        <v>263.35616438356163</v>
      </c>
      <c r="HW22" s="8"/>
      <c r="HX22" s="2">
        <v>3688</v>
      </c>
      <c r="HY22" s="8">
        <f t="shared" si="38"/>
        <v>1.4580467675378267E-2</v>
      </c>
      <c r="HZ22">
        <v>2448000</v>
      </c>
      <c r="IA22" s="27">
        <f t="shared" si="88"/>
        <v>150.65359477124184</v>
      </c>
      <c r="IB22" s="8"/>
      <c r="IC22" s="2">
        <v>3163</v>
      </c>
      <c r="ID22" s="8">
        <f t="shared" si="39"/>
        <v>-1.001564945226917E-2</v>
      </c>
      <c r="IE22">
        <v>1957000</v>
      </c>
      <c r="IF22" s="27">
        <f t="shared" si="89"/>
        <v>161.62493612672458</v>
      </c>
      <c r="IG22" s="8"/>
      <c r="IH22" s="2">
        <v>2173</v>
      </c>
      <c r="II22" s="8">
        <f t="shared" si="40"/>
        <v>3.1324157570004743E-2</v>
      </c>
      <c r="IJ22">
        <v>3469000</v>
      </c>
      <c r="IK22" s="27">
        <f t="shared" si="90"/>
        <v>62.640530412222546</v>
      </c>
      <c r="IL22" s="8"/>
      <c r="IM22" s="2">
        <v>385</v>
      </c>
      <c r="IN22" s="8">
        <f t="shared" si="41"/>
        <v>1.5831134564643801E-2</v>
      </c>
      <c r="IO22">
        <v>293000</v>
      </c>
      <c r="IP22" s="27">
        <f t="shared" si="91"/>
        <v>131.39931740614335</v>
      </c>
    </row>
    <row r="23" spans="1:250">
      <c r="A23">
        <v>1953</v>
      </c>
      <c r="B23" s="1">
        <v>5019</v>
      </c>
      <c r="C23" s="11">
        <f t="shared" si="0"/>
        <v>1.4554275318374773E-2</v>
      </c>
      <c r="D23">
        <v>3053000</v>
      </c>
      <c r="E23" s="28">
        <f t="shared" si="42"/>
        <v>164.39567638388471</v>
      </c>
      <c r="F23" s="15"/>
      <c r="L23" s="2">
        <v>1446</v>
      </c>
      <c r="M23" s="11">
        <f t="shared" si="1"/>
        <v>7.3496659242761692E-2</v>
      </c>
      <c r="N23" s="16">
        <v>894000</v>
      </c>
      <c r="O23" s="28">
        <f t="shared" si="43"/>
        <v>161.74496644295303</v>
      </c>
      <c r="P23" s="11"/>
      <c r="Q23" s="2">
        <v>1622</v>
      </c>
      <c r="R23" s="11">
        <f t="shared" si="96"/>
        <v>2.3989898989898988E-2</v>
      </c>
      <c r="S23" s="16">
        <v>1780000</v>
      </c>
      <c r="T23" s="28">
        <f t="shared" si="44"/>
        <v>91.123595505617985</v>
      </c>
      <c r="U23" s="11"/>
      <c r="V23" s="2">
        <v>15744</v>
      </c>
      <c r="W23" s="11">
        <f t="shared" si="3"/>
        <v>9.9671718935531187E-2</v>
      </c>
      <c r="X23" s="1">
        <v>12251000</v>
      </c>
      <c r="Y23" s="28">
        <f t="shared" si="45"/>
        <v>128.51195820749328</v>
      </c>
      <c r="Z23" s="11"/>
      <c r="AA23" s="2">
        <v>2001</v>
      </c>
      <c r="AB23" s="12">
        <f t="shared" si="100"/>
        <v>3.4108527131782945E-2</v>
      </c>
      <c r="AC23" s="17">
        <v>1431000</v>
      </c>
      <c r="AD23" s="30">
        <f t="shared" si="46"/>
        <v>139.83228511530399</v>
      </c>
      <c r="AE23" s="12"/>
      <c r="AF23" s="2">
        <v>1713</v>
      </c>
      <c r="AG23" s="8">
        <f t="shared" si="97"/>
        <v>1.8430439952437573E-2</v>
      </c>
      <c r="AH23">
        <v>2168000</v>
      </c>
      <c r="AI23" s="27">
        <f t="shared" si="47"/>
        <v>79.012915129151295</v>
      </c>
      <c r="AJ23" s="8"/>
      <c r="AK23" s="2">
        <v>322</v>
      </c>
      <c r="AL23" s="8">
        <f t="shared" ref="AL23:AL74" si="101">(AK23-AK22)/(AK22)</f>
        <v>-2.4242424242424242E-2</v>
      </c>
      <c r="AM23">
        <v>351000</v>
      </c>
      <c r="AN23" s="27">
        <f t="shared" si="94"/>
        <v>91.737891737891729</v>
      </c>
      <c r="AO23" s="8"/>
      <c r="AP23" s="2">
        <v>5801</v>
      </c>
      <c r="AQ23" s="11">
        <f t="shared" si="98"/>
        <v>3.8303203866117776E-2</v>
      </c>
      <c r="AR23" s="16">
        <v>3310000</v>
      </c>
      <c r="AS23" s="28">
        <f t="shared" si="49"/>
        <v>175.25679758308158</v>
      </c>
      <c r="AT23" s="11"/>
      <c r="AU23" s="2">
        <v>7104</v>
      </c>
      <c r="AV23" s="11">
        <f t="shared" si="50"/>
        <v>9.0741593735605711E-2</v>
      </c>
      <c r="AW23" s="16">
        <v>3558000</v>
      </c>
      <c r="AX23" s="28">
        <f t="shared" si="51"/>
        <v>199.6627318718381</v>
      </c>
      <c r="AY23" s="11"/>
      <c r="BE23" s="2">
        <v>501</v>
      </c>
      <c r="BF23" s="11">
        <f t="shared" si="6"/>
        <v>2E-3</v>
      </c>
      <c r="BG23" s="16">
        <v>596000</v>
      </c>
      <c r="BH23" s="28">
        <f t="shared" si="52"/>
        <v>84.060402684563755</v>
      </c>
      <c r="BI23" s="11"/>
      <c r="BJ23" s="2">
        <v>8920</v>
      </c>
      <c r="BK23" s="11">
        <f t="shared" si="7"/>
        <v>-1.3710747456877488E-2</v>
      </c>
      <c r="BL23" s="16">
        <v>9065000</v>
      </c>
      <c r="BM23" s="28">
        <f t="shared" si="53"/>
        <v>98.40044125758412</v>
      </c>
      <c r="BN23" s="11"/>
      <c r="BO23" s="2">
        <v>7266</v>
      </c>
      <c r="BP23" s="8">
        <f t="shared" si="8"/>
        <v>1.650811415780638E-2</v>
      </c>
      <c r="BQ23">
        <v>4182000</v>
      </c>
      <c r="BR23" s="27">
        <f t="shared" si="54"/>
        <v>173.74461979913917</v>
      </c>
      <c r="BS23" s="8"/>
      <c r="BT23" s="2">
        <v>2148</v>
      </c>
      <c r="BU23" s="11">
        <f t="shared" si="9"/>
        <v>9.3984962406015032E-3</v>
      </c>
      <c r="BV23" s="16">
        <v>2629000</v>
      </c>
      <c r="BW23" s="28">
        <f t="shared" si="55"/>
        <v>81.704069988588813</v>
      </c>
      <c r="BX23" s="11"/>
      <c r="BY23" s="2">
        <v>4321</v>
      </c>
      <c r="BZ23" s="8">
        <f t="shared" si="10"/>
        <v>3.5218016291327266E-2</v>
      </c>
      <c r="CA23">
        <v>1994000</v>
      </c>
      <c r="CB23" s="27">
        <f t="shared" si="56"/>
        <v>216.7001003009027</v>
      </c>
      <c r="CC23" s="8"/>
      <c r="CD23" s="2">
        <v>3734</v>
      </c>
      <c r="CE23" s="8">
        <f t="shared" si="11"/>
        <v>-1.399524689728017E-2</v>
      </c>
      <c r="CF23">
        <v>2903000</v>
      </c>
      <c r="CG23" s="27">
        <f t="shared" si="57"/>
        <v>128.62555976575956</v>
      </c>
      <c r="CH23" s="8"/>
      <c r="CI23" s="2">
        <v>3100</v>
      </c>
      <c r="CJ23" s="11">
        <f t="shared" si="12"/>
        <v>3.3677892630876956E-2</v>
      </c>
      <c r="CK23" s="16">
        <v>2866000</v>
      </c>
      <c r="CL23" s="28">
        <f t="shared" si="58"/>
        <v>108.16468946266573</v>
      </c>
      <c r="CM23" s="11"/>
      <c r="CN23" s="2">
        <v>739</v>
      </c>
      <c r="CO23" s="11">
        <f t="shared" si="13"/>
        <v>1.6506189821182942E-2</v>
      </c>
      <c r="CP23" s="16">
        <v>913000</v>
      </c>
      <c r="CQ23" s="28">
        <f t="shared" si="59"/>
        <v>80.941949616648415</v>
      </c>
      <c r="CR23" s="11"/>
      <c r="CS23" s="2">
        <v>4513</v>
      </c>
      <c r="CT23" s="11">
        <f t="shared" si="14"/>
        <v>2.242863615768011E-2</v>
      </c>
      <c r="CU23" s="16">
        <v>2567000</v>
      </c>
      <c r="CV23" s="28">
        <f t="shared" si="60"/>
        <v>175.808336579665</v>
      </c>
      <c r="CW23" s="11"/>
      <c r="CX23" s="2">
        <v>3696</v>
      </c>
      <c r="CY23" s="11">
        <f t="shared" si="15"/>
        <v>5.1672559151482184E-3</v>
      </c>
      <c r="CZ23" s="16">
        <v>4806000</v>
      </c>
      <c r="DA23" s="28">
        <f t="shared" si="61"/>
        <v>76.903870162297125</v>
      </c>
      <c r="DB23" s="11"/>
      <c r="DC23" s="2">
        <v>9152</v>
      </c>
      <c r="DD23" s="8">
        <f t="shared" si="16"/>
        <v>2.0858895705521473E-2</v>
      </c>
      <c r="DE23">
        <v>6822000</v>
      </c>
      <c r="DF23" s="27">
        <f t="shared" si="62"/>
        <v>134.15420697742599</v>
      </c>
      <c r="DG23" s="8"/>
      <c r="DH23" s="2">
        <v>2279</v>
      </c>
      <c r="DI23" s="8">
        <f t="shared" si="17"/>
        <v>3.968978102189781E-2</v>
      </c>
      <c r="DJ23">
        <v>3050000</v>
      </c>
      <c r="DK23" s="27">
        <f t="shared" si="63"/>
        <v>74.721311475409834</v>
      </c>
      <c r="DL23" s="8"/>
      <c r="DM23" s="2">
        <v>2125</v>
      </c>
      <c r="DN23" s="8">
        <f t="shared" si="18"/>
        <v>-6.5451145395044414E-3</v>
      </c>
      <c r="DO23">
        <v>2105000</v>
      </c>
      <c r="DP23" s="27">
        <f t="shared" si="64"/>
        <v>100.95011876484561</v>
      </c>
      <c r="DQ23" s="8"/>
      <c r="DR23" s="2">
        <v>4861</v>
      </c>
      <c r="DS23" s="8">
        <f t="shared" si="19"/>
        <v>1.2919358199624921E-2</v>
      </c>
      <c r="DT23">
        <v>4020000</v>
      </c>
      <c r="DU23" s="27">
        <f t="shared" si="65"/>
        <v>120.92039800995025</v>
      </c>
      <c r="DV23" s="8"/>
      <c r="DW23" s="2">
        <v>572</v>
      </c>
      <c r="DX23" s="8">
        <f t="shared" si="20"/>
        <v>1.7513134851138354E-3</v>
      </c>
      <c r="DY23">
        <v>616000</v>
      </c>
      <c r="DZ23" s="27">
        <f t="shared" si="66"/>
        <v>92.857142857142861</v>
      </c>
      <c r="EA23" s="8"/>
      <c r="EB23" s="2">
        <v>1195</v>
      </c>
      <c r="EC23" s="8">
        <f t="shared" si="21"/>
        <v>9.2905405405405411E-3</v>
      </c>
      <c r="ED23">
        <v>1318000</v>
      </c>
      <c r="EE23" s="27">
        <f t="shared" si="67"/>
        <v>90.667678300455236</v>
      </c>
      <c r="EF23" s="8"/>
      <c r="EG23" s="2">
        <v>370</v>
      </c>
      <c r="EH23" s="8">
        <f t="shared" si="22"/>
        <v>1.6483516483516484E-2</v>
      </c>
      <c r="EI23">
        <v>195000</v>
      </c>
      <c r="EJ23" s="27">
        <f t="shared" si="68"/>
        <v>189.74358974358972</v>
      </c>
      <c r="EK23" s="8"/>
      <c r="EL23" s="2">
        <v>214</v>
      </c>
      <c r="EM23" s="8">
        <f t="shared" si="23"/>
        <v>-3.6036036036036036E-2</v>
      </c>
      <c r="EN23">
        <v>547000</v>
      </c>
      <c r="EO23" s="27">
        <f t="shared" si="69"/>
        <v>39.122486288848265</v>
      </c>
      <c r="EP23" s="8"/>
      <c r="EQ23" s="2">
        <v>4370</v>
      </c>
      <c r="ER23" s="11">
        <f t="shared" si="24"/>
        <v>6.4486411791801011E-3</v>
      </c>
      <c r="ES23" s="16">
        <v>5229000</v>
      </c>
      <c r="ET23" s="28">
        <f t="shared" si="70"/>
        <v>83.57238477720405</v>
      </c>
      <c r="EU23" s="11"/>
      <c r="EV23" s="2">
        <v>853</v>
      </c>
      <c r="EW23" s="11">
        <f t="shared" si="71"/>
        <v>7.160804020100503E-2</v>
      </c>
      <c r="EX23" s="16">
        <v>756000</v>
      </c>
      <c r="EY23" s="28">
        <f t="shared" si="72"/>
        <v>112.83068783068784</v>
      </c>
      <c r="EZ23" s="11"/>
      <c r="FA23" s="2">
        <v>16343</v>
      </c>
      <c r="FB23" s="11">
        <f t="shared" si="25"/>
        <v>9.6997405164957369E-3</v>
      </c>
      <c r="FC23" s="16">
        <v>15527000</v>
      </c>
      <c r="FD23" s="28">
        <f t="shared" si="73"/>
        <v>105.25536162813165</v>
      </c>
      <c r="FE23" s="11"/>
      <c r="FF23" s="2">
        <v>6420</v>
      </c>
      <c r="FG23" s="8">
        <f t="shared" si="26"/>
        <v>-0.10560044580663137</v>
      </c>
      <c r="FH23">
        <v>4120000</v>
      </c>
      <c r="FI23" s="27">
        <f t="shared" si="74"/>
        <v>155.82524271844659</v>
      </c>
      <c r="FJ23" s="8"/>
      <c r="FK23" s="2">
        <v>336</v>
      </c>
      <c r="FL23" s="8">
        <f t="shared" si="27"/>
        <v>2.9850746268656717E-3</v>
      </c>
      <c r="FM23">
        <v>609000</v>
      </c>
      <c r="FN23" s="27">
        <f t="shared" si="75"/>
        <v>55.172413793103452</v>
      </c>
      <c r="FO23" s="8"/>
      <c r="FP23" s="2">
        <v>10777</v>
      </c>
      <c r="FQ23" s="8">
        <f t="shared" si="28"/>
        <v>1.3638073739653875E-2</v>
      </c>
      <c r="FR23">
        <v>8591000</v>
      </c>
      <c r="FS23" s="27">
        <f t="shared" si="76"/>
        <v>125.44523338377373</v>
      </c>
      <c r="FT23" s="8"/>
      <c r="FU23" s="2">
        <v>3585</v>
      </c>
      <c r="FV23" s="11">
        <f t="shared" si="99"/>
        <v>2.0204894706886738E-2</v>
      </c>
      <c r="FW23" s="16">
        <v>2182000</v>
      </c>
      <c r="FX23" s="28">
        <f t="shared" si="92"/>
        <v>164.29880843263061</v>
      </c>
      <c r="FY23" s="11"/>
      <c r="FZ23" s="2">
        <v>1438</v>
      </c>
      <c r="GA23" s="8">
        <f t="shared" si="29"/>
        <v>-7.59144237405107E-3</v>
      </c>
      <c r="GB23">
        <v>1601000</v>
      </c>
      <c r="GC23" s="27">
        <f t="shared" si="77"/>
        <v>89.818863210493447</v>
      </c>
      <c r="GD23" s="8"/>
      <c r="GE23" s="2">
        <v>7600</v>
      </c>
      <c r="GF23" s="8">
        <f t="shared" si="30"/>
        <v>-3.8012845720277887E-3</v>
      </c>
      <c r="GG23">
        <v>10662000</v>
      </c>
      <c r="GH23" s="27">
        <f t="shared" si="78"/>
        <v>71.281185518664415</v>
      </c>
      <c r="GI23" s="8"/>
      <c r="GJ23" s="2">
        <v>376</v>
      </c>
      <c r="GK23" s="11">
        <f t="shared" si="31"/>
        <v>-7.9155672823219003E-3</v>
      </c>
      <c r="GL23" s="16">
        <v>815000</v>
      </c>
      <c r="GM23" s="28">
        <f t="shared" si="79"/>
        <v>46.134969325153378</v>
      </c>
      <c r="GN23" s="11"/>
      <c r="GO23" s="2">
        <v>2921</v>
      </c>
      <c r="GP23" s="8">
        <f t="shared" si="32"/>
        <v>8.789571694599628E-2</v>
      </c>
      <c r="GQ23">
        <v>2181000</v>
      </c>
      <c r="GR23" s="27">
        <f t="shared" si="80"/>
        <v>133.92939018798717</v>
      </c>
      <c r="GS23" s="8"/>
      <c r="GT23" s="2">
        <v>476</v>
      </c>
      <c r="GU23" s="11">
        <f t="shared" si="81"/>
        <v>2.8077753779697623E-2</v>
      </c>
      <c r="GV23" s="16">
        <v>648000</v>
      </c>
      <c r="GW23" s="28">
        <f t="shared" si="82"/>
        <v>73.456790123456784</v>
      </c>
      <c r="GX23" s="11"/>
      <c r="GY23" s="2">
        <v>3032</v>
      </c>
      <c r="GZ23" s="11">
        <f t="shared" si="33"/>
        <v>-9.8846787479406925E-4</v>
      </c>
      <c r="HA23">
        <v>3319000</v>
      </c>
      <c r="HB23" s="28">
        <f t="shared" si="83"/>
        <v>91.352817113588429</v>
      </c>
      <c r="HC23" s="11"/>
      <c r="HD23" s="2">
        <v>9510</v>
      </c>
      <c r="HE23" s="11">
        <f t="shared" si="34"/>
        <v>5.1874792611436786E-2</v>
      </c>
      <c r="HF23" s="16">
        <v>8336000</v>
      </c>
      <c r="HG23" s="28">
        <f t="shared" si="84"/>
        <v>114.08349328214972</v>
      </c>
      <c r="HH23" s="11"/>
      <c r="HI23" s="1">
        <v>540</v>
      </c>
      <c r="HJ23" s="11">
        <f t="shared" si="35"/>
        <v>0</v>
      </c>
      <c r="HK23" s="16">
        <v>739000</v>
      </c>
      <c r="HL23" s="28">
        <f t="shared" si="85"/>
        <v>73.071718538565619</v>
      </c>
      <c r="HM23" s="11"/>
      <c r="HN23" s="1">
        <v>315</v>
      </c>
      <c r="HO23" s="11">
        <f t="shared" ref="HO23:HO74" si="102">(HN23-HN22)/(HN22)</f>
        <v>-3.1645569620253164E-3</v>
      </c>
      <c r="HP23" s="16">
        <v>379000</v>
      </c>
      <c r="HQ23" s="28">
        <f t="shared" si="86"/>
        <v>83.113456464379951</v>
      </c>
      <c r="HR23" s="11"/>
      <c r="HS23" s="2">
        <v>9501</v>
      </c>
      <c r="HT23" s="8">
        <f t="shared" si="37"/>
        <v>2.9583875162548765E-2</v>
      </c>
      <c r="HU23">
        <v>3557000</v>
      </c>
      <c r="HV23" s="27">
        <f t="shared" si="87"/>
        <v>267.10711273545121</v>
      </c>
      <c r="HW23" s="8"/>
      <c r="HX23" s="2">
        <v>3741</v>
      </c>
      <c r="HY23" s="8">
        <f t="shared" si="38"/>
        <v>1.4370932754880694E-2</v>
      </c>
      <c r="HZ23">
        <v>2466000</v>
      </c>
      <c r="IA23" s="27">
        <f t="shared" si="88"/>
        <v>151.70316301703164</v>
      </c>
      <c r="IB23" s="8"/>
      <c r="IC23" s="2">
        <v>3131</v>
      </c>
      <c r="ID23" s="8">
        <f t="shared" si="39"/>
        <v>-1.0116977552956055E-2</v>
      </c>
      <c r="IE23">
        <v>1929000</v>
      </c>
      <c r="IF23" s="27">
        <f t="shared" si="89"/>
        <v>162.31207879730431</v>
      </c>
      <c r="IG23" s="8"/>
      <c r="IH23" s="2">
        <v>2239</v>
      </c>
      <c r="II23" s="8">
        <f t="shared" ref="II23:II74" si="103">(IH23-IH22)/(IH22)</f>
        <v>3.0372756557754257E-2</v>
      </c>
      <c r="IJ23">
        <v>3506000</v>
      </c>
      <c r="IK23" s="27">
        <f t="shared" si="90"/>
        <v>63.861950941243585</v>
      </c>
      <c r="IL23" s="8"/>
      <c r="IM23" s="2">
        <v>391</v>
      </c>
      <c r="IN23" s="8">
        <f t="shared" si="41"/>
        <v>1.5584415584415584E-2</v>
      </c>
      <c r="IO23">
        <v>290000</v>
      </c>
      <c r="IP23" s="27">
        <f t="shared" si="91"/>
        <v>134.82758620689657</v>
      </c>
    </row>
    <row r="24" spans="1:250">
      <c r="A24">
        <v>1954</v>
      </c>
      <c r="B24" s="1">
        <v>5091</v>
      </c>
      <c r="C24" s="11">
        <f t="shared" si="0"/>
        <v>1.434548714883443E-2</v>
      </c>
      <c r="D24">
        <v>3014000</v>
      </c>
      <c r="E24" s="28">
        <f t="shared" si="42"/>
        <v>168.91174518911745</v>
      </c>
      <c r="F24" s="15"/>
      <c r="L24" s="2">
        <v>1545</v>
      </c>
      <c r="M24" s="11">
        <f t="shared" si="1"/>
        <v>6.8464730290456438E-2</v>
      </c>
      <c r="N24" s="16">
        <v>933000</v>
      </c>
      <c r="O24" s="28">
        <f t="shared" si="43"/>
        <v>165.59485530546624</v>
      </c>
      <c r="P24" s="11"/>
      <c r="Q24" s="2">
        <v>1660</v>
      </c>
      <c r="R24" s="11">
        <f t="shared" si="96"/>
        <v>2.3427866831072751E-2</v>
      </c>
      <c r="S24" s="16">
        <v>1734000</v>
      </c>
      <c r="T24" s="28">
        <f t="shared" si="44"/>
        <v>95.732410611303351</v>
      </c>
      <c r="U24" s="11"/>
      <c r="V24" s="2">
        <v>17171</v>
      </c>
      <c r="W24" s="11">
        <f t="shared" si="3"/>
        <v>9.063770325203252E-2</v>
      </c>
      <c r="X24" s="1">
        <v>12746000</v>
      </c>
      <c r="Y24" s="28">
        <f t="shared" si="45"/>
        <v>134.71677388984781</v>
      </c>
      <c r="Z24" s="11"/>
      <c r="AA24" s="2">
        <v>2067</v>
      </c>
      <c r="AB24" s="12">
        <f t="shared" si="100"/>
        <v>3.2983508245877063E-2</v>
      </c>
      <c r="AC24" s="17">
        <v>1493000</v>
      </c>
      <c r="AD24" s="30">
        <f t="shared" si="46"/>
        <v>138.44608171466845</v>
      </c>
      <c r="AE24" s="12"/>
      <c r="AF24" s="2">
        <v>1744</v>
      </c>
      <c r="AG24" s="8">
        <f t="shared" si="97"/>
        <v>1.8096906012842966E-2</v>
      </c>
      <c r="AH24">
        <v>2249000</v>
      </c>
      <c r="AI24" s="27">
        <f t="shared" si="47"/>
        <v>77.545575811471764</v>
      </c>
      <c r="AJ24" s="8"/>
      <c r="AK24" s="2">
        <v>314</v>
      </c>
      <c r="AL24" s="8">
        <f t="shared" si="101"/>
        <v>-2.4844720496894408E-2</v>
      </c>
      <c r="AM24">
        <v>368000</v>
      </c>
      <c r="AN24" s="27">
        <f t="shared" si="94"/>
        <v>85.326086956521735</v>
      </c>
      <c r="AO24" s="8"/>
      <c r="AP24" s="2">
        <v>6015</v>
      </c>
      <c r="AQ24" s="11">
        <f t="shared" si="98"/>
        <v>3.6890191346319601E-2</v>
      </c>
      <c r="AR24" s="16">
        <v>3505000</v>
      </c>
      <c r="AS24" s="28">
        <f t="shared" si="49"/>
        <v>171.6119828815977</v>
      </c>
      <c r="AT24" s="11"/>
      <c r="AU24" s="2">
        <v>7695</v>
      </c>
      <c r="AV24" s="11">
        <f t="shared" si="50"/>
        <v>8.3192567567567571E-2</v>
      </c>
      <c r="AW24" s="16">
        <v>3602000</v>
      </c>
      <c r="AX24" s="28">
        <f t="shared" si="51"/>
        <v>213.63131593559135</v>
      </c>
      <c r="AY24" s="11"/>
      <c r="BE24" s="2">
        <v>502</v>
      </c>
      <c r="BF24" s="11">
        <f t="shared" si="6"/>
        <v>1.996007984031936E-3</v>
      </c>
      <c r="BG24" s="16">
        <v>600000</v>
      </c>
      <c r="BH24" s="28">
        <f t="shared" si="52"/>
        <v>83.666666666666671</v>
      </c>
      <c r="BI24" s="11"/>
      <c r="BJ24" s="2">
        <v>8796</v>
      </c>
      <c r="BK24" s="11">
        <f t="shared" si="7"/>
        <v>-1.390134529147982E-2</v>
      </c>
      <c r="BL24" s="16">
        <v>9252000</v>
      </c>
      <c r="BM24" s="28">
        <f t="shared" si="53"/>
        <v>95.071335927367059</v>
      </c>
      <c r="BN24" s="11"/>
      <c r="BO24" s="2">
        <v>7384</v>
      </c>
      <c r="BP24" s="8">
        <f t="shared" si="8"/>
        <v>1.6240022020368842E-2</v>
      </c>
      <c r="BQ24">
        <v>4264000</v>
      </c>
      <c r="BR24" s="27">
        <f t="shared" si="54"/>
        <v>173.17073170731709</v>
      </c>
      <c r="BS24" s="8"/>
      <c r="BT24" s="2">
        <v>2168</v>
      </c>
      <c r="BU24" s="11">
        <f t="shared" si="9"/>
        <v>9.3109869646182501E-3</v>
      </c>
      <c r="BV24" s="16">
        <v>2626000</v>
      </c>
      <c r="BW24" s="28">
        <f t="shared" si="55"/>
        <v>82.55902513328256</v>
      </c>
      <c r="BX24" s="11"/>
      <c r="BY24" s="2">
        <v>4468</v>
      </c>
      <c r="BZ24" s="8">
        <f t="shared" si="10"/>
        <v>3.4019902800277717E-2</v>
      </c>
      <c r="CA24">
        <v>2042000</v>
      </c>
      <c r="CB24" s="27">
        <f t="shared" si="56"/>
        <v>218.80509304603328</v>
      </c>
      <c r="CC24" s="8"/>
      <c r="CD24" s="2">
        <v>3681</v>
      </c>
      <c r="CE24" s="8">
        <f t="shared" si="11"/>
        <v>-1.4193893947509374E-2</v>
      </c>
      <c r="CF24">
        <v>2902000</v>
      </c>
      <c r="CG24" s="27">
        <f t="shared" si="57"/>
        <v>126.84355616815988</v>
      </c>
      <c r="CH24" s="8"/>
      <c r="CI24" s="2">
        <v>3201</v>
      </c>
      <c r="CJ24" s="11">
        <f t="shared" si="12"/>
        <v>3.258064516129032E-2</v>
      </c>
      <c r="CK24" s="16">
        <v>2883000</v>
      </c>
      <c r="CL24" s="28">
        <f t="shared" si="58"/>
        <v>111.03017689906348</v>
      </c>
      <c r="CM24" s="11"/>
      <c r="CN24" s="2">
        <v>751</v>
      </c>
      <c r="CO24" s="11">
        <f t="shared" si="13"/>
        <v>1.6238159675236806E-2</v>
      </c>
      <c r="CP24" s="16">
        <v>927000</v>
      </c>
      <c r="CQ24" s="28">
        <f t="shared" si="59"/>
        <v>81.014023732470335</v>
      </c>
      <c r="CR24" s="11"/>
      <c r="CS24" s="2">
        <v>4612</v>
      </c>
      <c r="CT24" s="11">
        <f t="shared" si="14"/>
        <v>2.1936627520496344E-2</v>
      </c>
      <c r="CU24" s="16">
        <v>2685000</v>
      </c>
      <c r="CV24" s="28">
        <f t="shared" si="60"/>
        <v>171.76908752327748</v>
      </c>
      <c r="CW24" s="11"/>
      <c r="CX24" s="2">
        <v>3715</v>
      </c>
      <c r="CY24" s="11">
        <f t="shared" si="15"/>
        <v>5.140692640692641E-3</v>
      </c>
      <c r="CZ24" s="16">
        <v>4910000</v>
      </c>
      <c r="DA24" s="28">
        <f t="shared" si="61"/>
        <v>75.661914460285132</v>
      </c>
      <c r="DB24" s="11"/>
      <c r="DC24" s="2">
        <v>9339</v>
      </c>
      <c r="DD24" s="8">
        <f t="shared" si="16"/>
        <v>2.0432692307692308E-2</v>
      </c>
      <c r="DE24">
        <v>7066000</v>
      </c>
      <c r="DF24" s="27">
        <f t="shared" si="62"/>
        <v>132.16812906878008</v>
      </c>
      <c r="DG24" s="8"/>
      <c r="DH24" s="2">
        <v>2366</v>
      </c>
      <c r="DI24" s="8">
        <f t="shared" si="17"/>
        <v>3.8174637999122421E-2</v>
      </c>
      <c r="DJ24">
        <v>3113000</v>
      </c>
      <c r="DK24" s="27">
        <f t="shared" si="63"/>
        <v>76.003854802441367</v>
      </c>
      <c r="DL24" s="8"/>
      <c r="DM24" s="2">
        <v>2111</v>
      </c>
      <c r="DN24" s="8">
        <f t="shared" si="18"/>
        <v>-6.5882352941176473E-3</v>
      </c>
      <c r="DO24">
        <v>2064000</v>
      </c>
      <c r="DP24" s="27">
        <f t="shared" si="64"/>
        <v>102.27713178294574</v>
      </c>
      <c r="DQ24" s="8"/>
      <c r="DR24" s="2">
        <v>4923</v>
      </c>
      <c r="DS24" s="8">
        <f t="shared" si="19"/>
        <v>1.2754577247479942E-2</v>
      </c>
      <c r="DT24">
        <v>4066000</v>
      </c>
      <c r="DU24" s="27">
        <f t="shared" si="65"/>
        <v>121.07722577471716</v>
      </c>
      <c r="DV24" s="8"/>
      <c r="DW24" s="2">
        <v>573</v>
      </c>
      <c r="DX24" s="8">
        <f t="shared" si="20"/>
        <v>1.7482517482517483E-3</v>
      </c>
      <c r="DY24">
        <v>624000</v>
      </c>
      <c r="DZ24" s="27">
        <f t="shared" si="66"/>
        <v>91.82692307692308</v>
      </c>
      <c r="EA24" s="8"/>
      <c r="EB24" s="2">
        <v>1206</v>
      </c>
      <c r="EC24" s="8">
        <f t="shared" si="21"/>
        <v>9.2050209205020925E-3</v>
      </c>
      <c r="ED24">
        <v>1340000</v>
      </c>
      <c r="EE24" s="27">
        <f t="shared" si="67"/>
        <v>90</v>
      </c>
      <c r="EF24" s="8"/>
      <c r="EG24" s="2">
        <v>376</v>
      </c>
      <c r="EH24" s="8">
        <f t="shared" si="22"/>
        <v>1.6216216216216217E-2</v>
      </c>
      <c r="EI24">
        <v>213000</v>
      </c>
      <c r="EJ24" s="27">
        <f t="shared" si="68"/>
        <v>176.52582159624413</v>
      </c>
      <c r="EK24" s="8"/>
      <c r="EL24" s="2">
        <v>206</v>
      </c>
      <c r="EM24" s="8">
        <f t="shared" si="23"/>
        <v>-3.7383177570093455E-2</v>
      </c>
      <c r="EN24">
        <v>554000</v>
      </c>
      <c r="EO24" s="27">
        <f t="shared" si="69"/>
        <v>37.184115523465707</v>
      </c>
      <c r="EP24" s="8"/>
      <c r="EQ24" s="2">
        <v>4398</v>
      </c>
      <c r="ER24" s="11">
        <f t="shared" si="24"/>
        <v>6.4073226544622422E-3</v>
      </c>
      <c r="ES24" s="16">
        <v>5360000</v>
      </c>
      <c r="ET24" s="28">
        <f t="shared" si="70"/>
        <v>82.052238805970148</v>
      </c>
      <c r="EU24" s="11"/>
      <c r="EV24" s="2">
        <v>910</v>
      </c>
      <c r="EW24" s="11">
        <f t="shared" si="71"/>
        <v>6.6822977725674096E-2</v>
      </c>
      <c r="EX24" s="16">
        <v>763000</v>
      </c>
      <c r="EY24" s="28">
        <f t="shared" si="72"/>
        <v>119.26605504587157</v>
      </c>
      <c r="EZ24" s="11"/>
      <c r="FA24" s="2">
        <v>16500</v>
      </c>
      <c r="FB24" s="11">
        <f t="shared" si="25"/>
        <v>9.6065593832221751E-3</v>
      </c>
      <c r="FC24" s="16">
        <v>15814000</v>
      </c>
      <c r="FD24" s="28">
        <f t="shared" si="73"/>
        <v>104.3379284178576</v>
      </c>
      <c r="FE24" s="11"/>
      <c r="FF24" s="2">
        <v>5662</v>
      </c>
      <c r="FG24" s="8">
        <f t="shared" si="26"/>
        <v>-0.11806853582554518</v>
      </c>
      <c r="FH24">
        <v>4131000</v>
      </c>
      <c r="FI24" s="27">
        <f t="shared" si="74"/>
        <v>137.06124425078673</v>
      </c>
      <c r="FJ24" s="8"/>
      <c r="FK24" s="2">
        <v>337</v>
      </c>
      <c r="FL24" s="8">
        <f t="shared" si="27"/>
        <v>2.976190476190476E-3</v>
      </c>
      <c r="FM24">
        <v>611000</v>
      </c>
      <c r="FN24" s="27">
        <f t="shared" si="75"/>
        <v>55.155482815057283</v>
      </c>
      <c r="FO24" s="8"/>
      <c r="FP24" s="2">
        <v>10922</v>
      </c>
      <c r="FQ24" s="8">
        <f t="shared" si="28"/>
        <v>1.3454579196436856E-2</v>
      </c>
      <c r="FR24">
        <v>8873000</v>
      </c>
      <c r="FS24" s="27">
        <f t="shared" si="76"/>
        <v>123.09252789360983</v>
      </c>
      <c r="FT24" s="8"/>
      <c r="FU24" s="2">
        <v>3656</v>
      </c>
      <c r="FV24" s="11">
        <f t="shared" si="99"/>
        <v>1.9804741980474199E-2</v>
      </c>
      <c r="FW24" s="16">
        <v>2209000</v>
      </c>
      <c r="FX24" s="28">
        <f t="shared" si="92"/>
        <v>165.50475328202808</v>
      </c>
      <c r="FY24" s="11"/>
      <c r="FZ24" s="2">
        <v>1427</v>
      </c>
      <c r="GA24" s="8">
        <f t="shared" si="29"/>
        <v>-7.6495132127955496E-3</v>
      </c>
      <c r="GB24">
        <v>1626000</v>
      </c>
      <c r="GC24" s="27">
        <f t="shared" si="77"/>
        <v>87.761377613776133</v>
      </c>
      <c r="GD24" s="8"/>
      <c r="GE24" s="2">
        <v>7571</v>
      </c>
      <c r="GF24" s="8">
        <f t="shared" si="30"/>
        <v>-3.8157894736842103E-3</v>
      </c>
      <c r="GG24">
        <v>10817000</v>
      </c>
      <c r="GH24" s="27">
        <f t="shared" si="78"/>
        <v>69.991679763335497</v>
      </c>
      <c r="GI24" s="8"/>
      <c r="GJ24" s="2">
        <v>373</v>
      </c>
      <c r="GK24" s="11">
        <f t="shared" si="31"/>
        <v>-7.9787234042553185E-3</v>
      </c>
      <c r="GL24" s="16">
        <v>816000</v>
      </c>
      <c r="GM24" s="28">
        <f t="shared" si="79"/>
        <v>45.71078431372549</v>
      </c>
      <c r="GN24" s="11"/>
      <c r="GO24" s="2">
        <v>3157</v>
      </c>
      <c r="GP24" s="8">
        <f t="shared" si="32"/>
        <v>8.0794248545018835E-2</v>
      </c>
      <c r="GQ24">
        <v>2176000</v>
      </c>
      <c r="GR24" s="27">
        <f t="shared" si="80"/>
        <v>145.08272058823528</v>
      </c>
      <c r="GS24" s="8"/>
      <c r="GT24" s="2">
        <v>489</v>
      </c>
      <c r="GU24" s="11">
        <f t="shared" si="81"/>
        <v>2.7310924369747899E-2</v>
      </c>
      <c r="GV24" s="16">
        <v>655000</v>
      </c>
      <c r="GW24" s="28">
        <f t="shared" si="82"/>
        <v>74.656488549618317</v>
      </c>
      <c r="GX24" s="11"/>
      <c r="GY24" s="2">
        <v>3029</v>
      </c>
      <c r="GZ24" s="11">
        <f t="shared" si="33"/>
        <v>-9.8944591029023754E-4</v>
      </c>
      <c r="HA24">
        <v>3359000</v>
      </c>
      <c r="HB24" s="28">
        <f t="shared" si="83"/>
        <v>90.175647514141104</v>
      </c>
      <c r="HC24" s="11"/>
      <c r="HD24" s="2">
        <v>9979</v>
      </c>
      <c r="HE24" s="11">
        <f t="shared" si="34"/>
        <v>4.9316508937960045E-2</v>
      </c>
      <c r="HF24" s="16">
        <v>8382000</v>
      </c>
      <c r="HG24" s="28">
        <f t="shared" si="84"/>
        <v>119.05273204485802</v>
      </c>
      <c r="HH24" s="11"/>
      <c r="HI24" s="1">
        <v>540</v>
      </c>
      <c r="HJ24" s="11">
        <f t="shared" si="35"/>
        <v>0</v>
      </c>
      <c r="HK24" s="16">
        <v>750000</v>
      </c>
      <c r="HL24" s="28">
        <f t="shared" si="85"/>
        <v>72</v>
      </c>
      <c r="HM24" s="11"/>
      <c r="HN24" s="1">
        <v>314</v>
      </c>
      <c r="HO24" s="11">
        <f t="shared" si="102"/>
        <v>-3.1746031746031746E-3</v>
      </c>
      <c r="HP24" s="16">
        <v>377000</v>
      </c>
      <c r="HQ24" s="28">
        <f t="shared" si="86"/>
        <v>83.289124668435008</v>
      </c>
      <c r="HR24" s="11"/>
      <c r="HS24" s="2">
        <v>9774</v>
      </c>
      <c r="HT24" s="8">
        <f t="shared" si="37"/>
        <v>2.8733817492895483E-2</v>
      </c>
      <c r="HU24">
        <v>3555000</v>
      </c>
      <c r="HV24" s="27">
        <f t="shared" si="87"/>
        <v>274.9367088607595</v>
      </c>
      <c r="HW24" s="8"/>
      <c r="HX24" s="2">
        <v>3794</v>
      </c>
      <c r="HY24" s="8">
        <f t="shared" si="38"/>
        <v>1.4167334937182571E-2</v>
      </c>
      <c r="HZ24">
        <v>2516000</v>
      </c>
      <c r="IA24" s="27">
        <f t="shared" si="88"/>
        <v>150.79491255961844</v>
      </c>
      <c r="IB24" s="8"/>
      <c r="IC24" s="2">
        <v>3099</v>
      </c>
      <c r="ID24" s="8">
        <f t="shared" si="39"/>
        <v>-1.0220376876397317E-2</v>
      </c>
      <c r="IE24">
        <v>1905000</v>
      </c>
      <c r="IF24" s="27">
        <f t="shared" si="89"/>
        <v>162.6771653543307</v>
      </c>
      <c r="IG24" s="8"/>
      <c r="IH24" s="2">
        <v>2305</v>
      </c>
      <c r="II24" s="8">
        <f t="shared" si="103"/>
        <v>2.9477445288075034E-2</v>
      </c>
      <c r="IJ24">
        <v>3608000</v>
      </c>
      <c r="IK24" s="27">
        <f t="shared" si="90"/>
        <v>63.885809312638578</v>
      </c>
      <c r="IL24" s="8"/>
      <c r="IM24" s="2">
        <v>397</v>
      </c>
      <c r="IN24" s="8">
        <f t="shared" si="41"/>
        <v>1.5345268542199489E-2</v>
      </c>
      <c r="IO24">
        <v>293000</v>
      </c>
      <c r="IP24" s="27">
        <f t="shared" si="91"/>
        <v>135.49488054607508</v>
      </c>
    </row>
    <row r="25" spans="1:250">
      <c r="A25">
        <v>1955</v>
      </c>
      <c r="B25" s="1">
        <v>5163</v>
      </c>
      <c r="C25" s="11">
        <f t="shared" si="0"/>
        <v>1.4142604596346494E-2</v>
      </c>
      <c r="D25">
        <v>3050000</v>
      </c>
      <c r="E25" s="28">
        <f t="shared" si="42"/>
        <v>169.27868852459017</v>
      </c>
      <c r="F25" s="15"/>
      <c r="L25" s="2">
        <v>1644</v>
      </c>
      <c r="M25" s="11">
        <f t="shared" si="1"/>
        <v>6.4077669902912623E-2</v>
      </c>
      <c r="N25" s="16">
        <v>987000</v>
      </c>
      <c r="O25" s="28">
        <f t="shared" si="43"/>
        <v>166.56534954407294</v>
      </c>
      <c r="P25" s="11"/>
      <c r="Q25" s="2">
        <v>1698</v>
      </c>
      <c r="R25" s="11">
        <f t="shared" si="96"/>
        <v>2.289156626506024E-2</v>
      </c>
      <c r="S25" s="16">
        <v>1725000</v>
      </c>
      <c r="T25" s="28">
        <f t="shared" si="44"/>
        <v>98.434782608695642</v>
      </c>
      <c r="U25" s="11"/>
      <c r="V25" s="2">
        <v>18598</v>
      </c>
      <c r="W25" s="11">
        <f t="shared" ref="W25:W74" si="104">(V25-V24)/(V24)</f>
        <v>8.3105235571603278E-2</v>
      </c>
      <c r="X25" s="1">
        <v>13133000</v>
      </c>
      <c r="Y25" s="28">
        <f t="shared" si="45"/>
        <v>141.61273128759615</v>
      </c>
      <c r="Z25" s="11"/>
      <c r="AA25" s="2">
        <v>2133</v>
      </c>
      <c r="AB25" s="12">
        <f t="shared" si="100"/>
        <v>3.1930333817126268E-2</v>
      </c>
      <c r="AC25" s="17">
        <v>1546000</v>
      </c>
      <c r="AD25" s="30">
        <f t="shared" si="46"/>
        <v>137.96895213454076</v>
      </c>
      <c r="AE25" s="12"/>
      <c r="AF25" s="2">
        <v>1775</v>
      </c>
      <c r="AG25" s="8">
        <f t="shared" si="97"/>
        <v>1.7775229357798166E-2</v>
      </c>
      <c r="AH25">
        <v>2300000</v>
      </c>
      <c r="AI25" s="27">
        <f t="shared" si="47"/>
        <v>77.173913043478251</v>
      </c>
      <c r="AJ25" s="8"/>
      <c r="AK25" s="2">
        <v>306</v>
      </c>
      <c r="AL25" s="8">
        <f t="shared" si="101"/>
        <v>-2.5477707006369428E-2</v>
      </c>
      <c r="AM25">
        <v>389000</v>
      </c>
      <c r="AN25" s="27">
        <f t="shared" si="94"/>
        <v>78.663239074550134</v>
      </c>
      <c r="AO25" s="8"/>
      <c r="AP25" s="2">
        <v>6229</v>
      </c>
      <c r="AQ25" s="11">
        <f t="shared" si="98"/>
        <v>3.5577722360764757E-2</v>
      </c>
      <c r="AR25" s="16">
        <v>3747000</v>
      </c>
      <c r="AS25" s="28">
        <f t="shared" si="49"/>
        <v>166.23965839338138</v>
      </c>
      <c r="AT25" s="11"/>
      <c r="AU25" s="2">
        <v>8286</v>
      </c>
      <c r="AV25" s="11">
        <f t="shared" si="50"/>
        <v>7.6803118908382068E-2</v>
      </c>
      <c r="AW25" s="16">
        <v>3636000</v>
      </c>
      <c r="AX25" s="28">
        <f t="shared" si="51"/>
        <v>227.8877887788779</v>
      </c>
      <c r="AY25" s="11"/>
      <c r="BB25">
        <v>539000</v>
      </c>
      <c r="BE25" s="2">
        <v>503</v>
      </c>
      <c r="BF25" s="11">
        <f t="shared" si="6"/>
        <v>1.9920318725099601E-3</v>
      </c>
      <c r="BG25" s="16">
        <v>618000</v>
      </c>
      <c r="BH25" s="28">
        <f t="shared" si="52"/>
        <v>81.391585760517799</v>
      </c>
      <c r="BI25" s="11"/>
      <c r="BJ25" s="2">
        <v>8672</v>
      </c>
      <c r="BK25" s="11">
        <f t="shared" ref="BK25:BK74" si="105">(BJ25-BJ24)/(BJ24)</f>
        <v>-1.4097316962255571E-2</v>
      </c>
      <c r="BL25" s="16">
        <v>9435000</v>
      </c>
      <c r="BM25" s="28">
        <f t="shared" si="53"/>
        <v>91.913089560148379</v>
      </c>
      <c r="BN25" s="11"/>
      <c r="BO25" s="2">
        <v>7502</v>
      </c>
      <c r="BP25" s="8">
        <f t="shared" si="8"/>
        <v>1.5980498374864573E-2</v>
      </c>
      <c r="BQ25">
        <v>4363000</v>
      </c>
      <c r="BR25" s="27">
        <f t="shared" si="54"/>
        <v>171.94590877836353</v>
      </c>
      <c r="BS25" s="8"/>
      <c r="BT25" s="2">
        <v>2188</v>
      </c>
      <c r="BU25" s="11">
        <f t="shared" si="9"/>
        <v>9.2250922509225092E-3</v>
      </c>
      <c r="BV25" s="16">
        <v>2679000</v>
      </c>
      <c r="BW25" s="28">
        <f t="shared" si="55"/>
        <v>81.672265770810014</v>
      </c>
      <c r="BX25" s="11"/>
      <c r="BY25" s="2">
        <v>4615</v>
      </c>
      <c r="BZ25" s="8">
        <f t="shared" si="10"/>
        <v>3.2900626678603405E-2</v>
      </c>
      <c r="CA25">
        <v>2093000</v>
      </c>
      <c r="CB25" s="27">
        <f t="shared" si="56"/>
        <v>220.49689440993788</v>
      </c>
      <c r="CC25" s="8"/>
      <c r="CD25" s="2">
        <v>3628</v>
      </c>
      <c r="CE25" s="8">
        <f t="shared" si="11"/>
        <v>-1.4398261342026623E-2</v>
      </c>
      <c r="CF25">
        <v>2910000</v>
      </c>
      <c r="CG25" s="27">
        <f t="shared" si="57"/>
        <v>124.67353951890034</v>
      </c>
      <c r="CH25" s="8"/>
      <c r="CI25" s="2">
        <v>3302</v>
      </c>
      <c r="CJ25" s="11">
        <f t="shared" si="12"/>
        <v>3.1552639800062482E-2</v>
      </c>
      <c r="CK25" s="16">
        <v>2946000</v>
      </c>
      <c r="CL25" s="28">
        <f t="shared" si="58"/>
        <v>112.08418194161575</v>
      </c>
      <c r="CM25" s="11"/>
      <c r="CN25" s="2">
        <v>763</v>
      </c>
      <c r="CO25" s="11">
        <f t="shared" si="13"/>
        <v>1.5978695073235686E-2</v>
      </c>
      <c r="CP25" s="16">
        <v>934000</v>
      </c>
      <c r="CQ25" s="28">
        <f t="shared" si="59"/>
        <v>81.691648822269812</v>
      </c>
      <c r="CR25" s="11"/>
      <c r="CS25" s="2">
        <v>4711</v>
      </c>
      <c r="CT25" s="11">
        <f t="shared" si="14"/>
        <v>2.1465741543798787E-2</v>
      </c>
      <c r="CU25" s="16">
        <v>2742000</v>
      </c>
      <c r="CV25" s="28">
        <f t="shared" si="60"/>
        <v>171.80889861415025</v>
      </c>
      <c r="CW25" s="11"/>
      <c r="CX25" s="2">
        <v>3734</v>
      </c>
      <c r="CY25" s="11">
        <f t="shared" si="15"/>
        <v>5.1144010767160165E-3</v>
      </c>
      <c r="CZ25" s="16">
        <v>4882000</v>
      </c>
      <c r="DA25" s="28">
        <f t="shared" si="61"/>
        <v>76.485047111839407</v>
      </c>
      <c r="DB25" s="11"/>
      <c r="DC25" s="2">
        <v>9526</v>
      </c>
      <c r="DD25" s="8">
        <f t="shared" si="16"/>
        <v>2.0023557126030624E-2</v>
      </c>
      <c r="DE25">
        <v>7285000</v>
      </c>
      <c r="DF25" s="27">
        <f t="shared" si="62"/>
        <v>130.76183939601921</v>
      </c>
      <c r="DG25" s="8"/>
      <c r="DH25" s="2">
        <v>2453</v>
      </c>
      <c r="DI25" s="8">
        <f t="shared" si="17"/>
        <v>3.6770921386305999E-2</v>
      </c>
      <c r="DJ25">
        <v>3172000</v>
      </c>
      <c r="DK25" s="27">
        <f t="shared" si="63"/>
        <v>77.332912988650691</v>
      </c>
      <c r="DL25" s="8"/>
      <c r="DM25" s="2">
        <v>2097</v>
      </c>
      <c r="DN25" s="8">
        <f t="shared" si="18"/>
        <v>-6.631927996210327E-3</v>
      </c>
      <c r="DO25">
        <v>2060000</v>
      </c>
      <c r="DP25" s="27">
        <f t="shared" si="64"/>
        <v>101.79611650485438</v>
      </c>
      <c r="DQ25" s="8"/>
      <c r="DR25" s="2">
        <v>4985</v>
      </c>
      <c r="DS25" s="8">
        <f t="shared" si="19"/>
        <v>1.2593946780418443E-2</v>
      </c>
      <c r="DT25">
        <v>4134000</v>
      </c>
      <c r="DU25" s="27">
        <f t="shared" si="65"/>
        <v>120.58538945331398</v>
      </c>
      <c r="DV25" s="8"/>
      <c r="DW25" s="2">
        <v>574</v>
      </c>
      <c r="DX25" s="8">
        <f t="shared" si="20"/>
        <v>1.7452006980802793E-3</v>
      </c>
      <c r="DY25">
        <v>636000</v>
      </c>
      <c r="DZ25" s="27">
        <f t="shared" si="66"/>
        <v>90.25157232704403</v>
      </c>
      <c r="EA25" s="8"/>
      <c r="EB25" s="2">
        <v>1217</v>
      </c>
      <c r="EC25" s="8">
        <f t="shared" si="21"/>
        <v>9.1210613598673301E-3</v>
      </c>
      <c r="ED25">
        <v>1374000</v>
      </c>
      <c r="EE25" s="27">
        <f t="shared" si="67"/>
        <v>88.573508005822418</v>
      </c>
      <c r="EF25" s="8"/>
      <c r="EG25" s="2">
        <v>382</v>
      </c>
      <c r="EH25" s="8">
        <f t="shared" si="22"/>
        <v>1.5957446808510637E-2</v>
      </c>
      <c r="EI25">
        <v>237000</v>
      </c>
      <c r="EJ25" s="27">
        <f t="shared" si="68"/>
        <v>161.18143459915612</v>
      </c>
      <c r="EK25" s="8"/>
      <c r="EL25" s="2">
        <v>198</v>
      </c>
      <c r="EM25" s="8">
        <f t="shared" si="23"/>
        <v>-3.8834951456310676E-2</v>
      </c>
      <c r="EN25">
        <v>557000</v>
      </c>
      <c r="EO25" s="27">
        <f t="shared" si="69"/>
        <v>35.547576301615798</v>
      </c>
      <c r="EP25" s="8"/>
      <c r="EQ25" s="2">
        <v>4426</v>
      </c>
      <c r="ER25" s="11">
        <f t="shared" si="24"/>
        <v>6.3665302410186447E-3</v>
      </c>
      <c r="ES25" s="16">
        <v>5502000</v>
      </c>
      <c r="ET25" s="28">
        <f t="shared" si="70"/>
        <v>80.443475099963649</v>
      </c>
      <c r="EU25" s="11"/>
      <c r="EV25" s="2">
        <v>967</v>
      </c>
      <c r="EW25" s="11">
        <f t="shared" si="71"/>
        <v>6.2637362637362637E-2</v>
      </c>
      <c r="EX25" s="16">
        <v>785000</v>
      </c>
      <c r="EY25" s="28">
        <f t="shared" si="72"/>
        <v>123.18471337579618</v>
      </c>
      <c r="EZ25" s="11"/>
      <c r="FA25" s="2">
        <v>16657</v>
      </c>
      <c r="FB25" s="11">
        <f t="shared" si="25"/>
        <v>9.5151515151515147E-3</v>
      </c>
      <c r="FC25" s="16">
        <v>15966000</v>
      </c>
      <c r="FD25" s="28">
        <f t="shared" si="73"/>
        <v>104.32794688713517</v>
      </c>
      <c r="FE25" s="11"/>
      <c r="FF25" s="2">
        <v>4904</v>
      </c>
      <c r="FG25" s="8">
        <f t="shared" si="26"/>
        <v>-0.13387495584599082</v>
      </c>
      <c r="FH25">
        <v>4242000</v>
      </c>
      <c r="FI25" s="27">
        <f t="shared" si="74"/>
        <v>115.60584629891561</v>
      </c>
      <c r="FJ25" s="8"/>
      <c r="FK25" s="2">
        <v>338</v>
      </c>
      <c r="FL25" s="8">
        <f t="shared" si="27"/>
        <v>2.967359050445104E-3</v>
      </c>
      <c r="FM25">
        <v>615000</v>
      </c>
      <c r="FN25" s="27">
        <f t="shared" si="75"/>
        <v>54.959349593495936</v>
      </c>
      <c r="FO25" s="8"/>
      <c r="FP25" s="2">
        <v>11067</v>
      </c>
      <c r="FQ25" s="8">
        <f t="shared" si="28"/>
        <v>1.3275956784471708E-2</v>
      </c>
      <c r="FR25">
        <v>9017000</v>
      </c>
      <c r="FS25" s="27">
        <f t="shared" si="76"/>
        <v>122.73483420206276</v>
      </c>
      <c r="FT25" s="8"/>
      <c r="FU25" s="2">
        <v>3727</v>
      </c>
      <c r="FV25" s="11">
        <f t="shared" si="99"/>
        <v>1.9420131291028448E-2</v>
      </c>
      <c r="FW25" s="16">
        <v>2250000</v>
      </c>
      <c r="FX25" s="28">
        <f t="shared" si="92"/>
        <v>165.64444444444445</v>
      </c>
      <c r="FY25" s="11"/>
      <c r="FZ25" s="2">
        <v>1416</v>
      </c>
      <c r="GA25" s="8">
        <f t="shared" si="29"/>
        <v>-7.7084793272599863E-3</v>
      </c>
      <c r="GB25">
        <v>1659000</v>
      </c>
      <c r="GC25" s="27">
        <f t="shared" si="77"/>
        <v>85.352622061482819</v>
      </c>
      <c r="GD25" s="8"/>
      <c r="GE25" s="2">
        <v>7542</v>
      </c>
      <c r="GF25" s="8">
        <f t="shared" si="30"/>
        <v>-3.8304054946506406E-3</v>
      </c>
      <c r="GG25">
        <v>10939000</v>
      </c>
      <c r="GH25" s="27">
        <f t="shared" si="78"/>
        <v>68.945973123685889</v>
      </c>
      <c r="GI25" s="8"/>
      <c r="GJ25" s="2">
        <v>370</v>
      </c>
      <c r="GK25" s="11">
        <f t="shared" si="31"/>
        <v>-8.0428954423592495E-3</v>
      </c>
      <c r="GL25" s="16">
        <v>823000</v>
      </c>
      <c r="GM25" s="28">
        <f t="shared" si="79"/>
        <v>44.957472660996352</v>
      </c>
      <c r="GN25" s="11"/>
      <c r="GO25" s="2">
        <v>3393</v>
      </c>
      <c r="GP25" s="8">
        <f t="shared" si="32"/>
        <v>7.4754513778904019E-2</v>
      </c>
      <c r="GQ25">
        <v>2200000</v>
      </c>
      <c r="GR25" s="27">
        <f t="shared" si="80"/>
        <v>154.22727272727272</v>
      </c>
      <c r="GS25" s="8"/>
      <c r="GT25" s="2">
        <v>502</v>
      </c>
      <c r="GU25" s="11">
        <f t="shared" si="81"/>
        <v>2.6584867075664622E-2</v>
      </c>
      <c r="GV25" s="16">
        <v>663000</v>
      </c>
      <c r="GW25" s="28">
        <f t="shared" si="82"/>
        <v>75.716440422322776</v>
      </c>
      <c r="GX25" s="11"/>
      <c r="GY25" s="2">
        <v>3026</v>
      </c>
      <c r="GZ25" s="11">
        <f t="shared" si="33"/>
        <v>-9.9042588312974584E-4</v>
      </c>
      <c r="HA25">
        <v>3415000</v>
      </c>
      <c r="HB25" s="28">
        <f t="shared" si="83"/>
        <v>88.609077598828691</v>
      </c>
      <c r="HC25" s="11"/>
      <c r="HD25" s="2">
        <v>10448</v>
      </c>
      <c r="HE25" s="11">
        <f t="shared" si="34"/>
        <v>4.6998697264254936E-2</v>
      </c>
      <c r="HF25" s="16">
        <v>8660000</v>
      </c>
      <c r="HG25" s="28">
        <f t="shared" si="84"/>
        <v>120.64665127020785</v>
      </c>
      <c r="HH25" s="11"/>
      <c r="HI25" s="1">
        <v>541</v>
      </c>
      <c r="HJ25" s="11">
        <f t="shared" si="35"/>
        <v>1.8518518518518519E-3</v>
      </c>
      <c r="HK25" s="16">
        <v>783000</v>
      </c>
      <c r="HL25" s="28">
        <f t="shared" si="85"/>
        <v>69.093231162196687</v>
      </c>
      <c r="HM25" s="11"/>
      <c r="HN25" s="1">
        <v>313</v>
      </c>
      <c r="HO25" s="11">
        <f t="shared" si="102"/>
        <v>-3.1847133757961785E-3</v>
      </c>
      <c r="HP25" s="16">
        <v>375000</v>
      </c>
      <c r="HQ25" s="28">
        <f t="shared" si="86"/>
        <v>83.466666666666669</v>
      </c>
      <c r="HR25" s="11"/>
      <c r="HS25" s="2">
        <v>10047</v>
      </c>
      <c r="HT25" s="8">
        <f t="shared" si="37"/>
        <v>2.7931246163290364E-2</v>
      </c>
      <c r="HU25">
        <v>3588000</v>
      </c>
      <c r="HV25" s="27">
        <f t="shared" si="87"/>
        <v>280.01672240802674</v>
      </c>
      <c r="HW25" s="8"/>
      <c r="HX25" s="2">
        <v>3847</v>
      </c>
      <c r="HY25" s="8">
        <f t="shared" si="38"/>
        <v>1.39694254085398E-2</v>
      </c>
      <c r="HZ25">
        <v>2604000</v>
      </c>
      <c r="IA25" s="27">
        <f t="shared" si="88"/>
        <v>147.73425499231951</v>
      </c>
      <c r="IB25" s="8"/>
      <c r="IC25" s="2">
        <v>3067</v>
      </c>
      <c r="ID25" s="8">
        <f t="shared" si="39"/>
        <v>-1.0325911584382058E-2</v>
      </c>
      <c r="IE25">
        <v>1880000</v>
      </c>
      <c r="IF25" s="27">
        <f t="shared" si="89"/>
        <v>163.13829787234042</v>
      </c>
      <c r="IG25" s="8"/>
      <c r="IH25" s="2">
        <v>2371</v>
      </c>
      <c r="II25" s="8">
        <f t="shared" si="103"/>
        <v>2.8633405639913231E-2</v>
      </c>
      <c r="IJ25">
        <v>3679000</v>
      </c>
      <c r="IK25" s="27">
        <f t="shared" si="90"/>
        <v>64.446860559934763</v>
      </c>
      <c r="IL25" s="8"/>
      <c r="IM25" s="2">
        <v>403</v>
      </c>
      <c r="IN25" s="8">
        <f t="shared" si="41"/>
        <v>1.5113350125944584E-2</v>
      </c>
      <c r="IO25">
        <v>307000</v>
      </c>
      <c r="IP25" s="27">
        <f t="shared" si="91"/>
        <v>131.27035830618894</v>
      </c>
    </row>
    <row r="26" spans="1:250">
      <c r="A26">
        <v>1956</v>
      </c>
      <c r="B26" s="1">
        <v>5235</v>
      </c>
      <c r="C26" s="11">
        <f t="shared" si="0"/>
        <v>1.3945380592678676E-2</v>
      </c>
      <c r="D26">
        <v>3071000</v>
      </c>
      <c r="E26" s="28">
        <f t="shared" si="42"/>
        <v>170.46564636926084</v>
      </c>
      <c r="F26" s="15"/>
      <c r="L26" s="2">
        <v>1743</v>
      </c>
      <c r="M26" s="11">
        <f t="shared" si="1"/>
        <v>6.0218978102189784E-2</v>
      </c>
      <c r="N26" s="16">
        <v>1053000</v>
      </c>
      <c r="O26" s="28">
        <f t="shared" si="43"/>
        <v>165.52706552706553</v>
      </c>
      <c r="P26" s="11"/>
      <c r="Q26" s="2">
        <v>1736</v>
      </c>
      <c r="R26" s="11">
        <f t="shared" si="96"/>
        <v>2.237926972909305E-2</v>
      </c>
      <c r="S26" s="16">
        <v>1704000</v>
      </c>
      <c r="T26" s="28">
        <f t="shared" si="44"/>
        <v>101.87793427230048</v>
      </c>
      <c r="U26" s="11"/>
      <c r="V26" s="2">
        <v>20025</v>
      </c>
      <c r="W26" s="11">
        <f t="shared" si="104"/>
        <v>7.6728680503279925E-2</v>
      </c>
      <c r="X26" s="1">
        <v>13713000</v>
      </c>
      <c r="Y26" s="28">
        <f t="shared" si="45"/>
        <v>146.02931524830453</v>
      </c>
      <c r="Z26" s="11"/>
      <c r="AA26" s="2">
        <v>2199</v>
      </c>
      <c r="AB26" s="12">
        <f t="shared" si="100"/>
        <v>3.0942334739803096E-2</v>
      </c>
      <c r="AC26" s="17">
        <v>1625000</v>
      </c>
      <c r="AD26" s="30">
        <f t="shared" si="46"/>
        <v>135.32307692307694</v>
      </c>
      <c r="AE26" s="12"/>
      <c r="AF26" s="2">
        <v>1806</v>
      </c>
      <c r="AG26" s="8">
        <f t="shared" si="97"/>
        <v>1.7464788732394366E-2</v>
      </c>
      <c r="AH26">
        <v>2316000</v>
      </c>
      <c r="AI26" s="27">
        <f t="shared" si="47"/>
        <v>77.979274611398964</v>
      </c>
      <c r="AJ26" s="8"/>
      <c r="AK26" s="2">
        <v>298</v>
      </c>
      <c r="AL26" s="8">
        <f t="shared" si="101"/>
        <v>-2.6143790849673203E-2</v>
      </c>
      <c r="AM26">
        <v>408000</v>
      </c>
      <c r="AN26" s="27">
        <f t="shared" si="94"/>
        <v>73.039215686274503</v>
      </c>
      <c r="AO26" s="8"/>
      <c r="AP26" s="2">
        <v>6443</v>
      </c>
      <c r="AQ26" s="11">
        <f t="shared" si="98"/>
        <v>3.4355434259110612E-2</v>
      </c>
      <c r="AR26" s="16">
        <v>4047000</v>
      </c>
      <c r="AS26" s="28">
        <f t="shared" si="49"/>
        <v>159.20434890042006</v>
      </c>
      <c r="AT26" s="11"/>
      <c r="AU26" s="2">
        <v>8877</v>
      </c>
      <c r="AV26" s="11">
        <f t="shared" si="50"/>
        <v>7.1325126719768289E-2</v>
      </c>
      <c r="AW26" s="16">
        <v>3701000</v>
      </c>
      <c r="AX26" s="28">
        <f t="shared" si="51"/>
        <v>239.85409348824641</v>
      </c>
      <c r="AY26" s="11"/>
      <c r="BB26">
        <v>559000</v>
      </c>
      <c r="BE26" s="2">
        <v>504</v>
      </c>
      <c r="BF26" s="11">
        <f t="shared" si="6"/>
        <v>1.9880715705765406E-3</v>
      </c>
      <c r="BG26" s="16">
        <v>628000</v>
      </c>
      <c r="BH26" s="28">
        <f t="shared" si="52"/>
        <v>80.254777070063696</v>
      </c>
      <c r="BI26" s="11"/>
      <c r="BJ26" s="2">
        <v>8548</v>
      </c>
      <c r="BK26" s="11">
        <f t="shared" si="105"/>
        <v>-1.429889298892989E-2</v>
      </c>
      <c r="BL26" s="16">
        <v>9530000</v>
      </c>
      <c r="BM26" s="28">
        <f t="shared" si="53"/>
        <v>89.695697796432327</v>
      </c>
      <c r="BN26" s="11"/>
      <c r="BO26" s="2">
        <v>7620</v>
      </c>
      <c r="BP26" s="8">
        <f t="shared" si="8"/>
        <v>1.572913889629432E-2</v>
      </c>
      <c r="BQ26">
        <v>4458000</v>
      </c>
      <c r="BR26" s="27">
        <f t="shared" si="54"/>
        <v>170.92866756393002</v>
      </c>
      <c r="BS26" s="8"/>
      <c r="BT26" s="2">
        <v>2208</v>
      </c>
      <c r="BU26" s="11">
        <f t="shared" si="9"/>
        <v>9.140767824497258E-3</v>
      </c>
      <c r="BV26" s="16">
        <v>2703000</v>
      </c>
      <c r="BW26" s="28">
        <f t="shared" si="55"/>
        <v>81.68701442841288</v>
      </c>
      <c r="BX26" s="11"/>
      <c r="BY26" s="2">
        <v>4762</v>
      </c>
      <c r="BZ26" s="8">
        <f t="shared" si="10"/>
        <v>3.1852654387865657E-2</v>
      </c>
      <c r="CA26">
        <v>2119000</v>
      </c>
      <c r="CB26" s="27">
        <f t="shared" si="56"/>
        <v>224.72864558754128</v>
      </c>
      <c r="CC26" s="8"/>
      <c r="CD26" s="2">
        <v>3575</v>
      </c>
      <c r="CE26" s="8">
        <f t="shared" si="11"/>
        <v>-1.4608599779492833E-2</v>
      </c>
      <c r="CF26">
        <v>2898000</v>
      </c>
      <c r="CG26" s="27">
        <f t="shared" si="57"/>
        <v>123.36093857832988</v>
      </c>
      <c r="CH26" s="8"/>
      <c r="CI26" s="2">
        <v>3403</v>
      </c>
      <c r="CJ26" s="11">
        <f t="shared" si="12"/>
        <v>3.0587522713506964E-2</v>
      </c>
      <c r="CK26" s="16">
        <v>3032000</v>
      </c>
      <c r="CL26" s="28">
        <f t="shared" si="58"/>
        <v>112.23614775725594</v>
      </c>
      <c r="CM26" s="11"/>
      <c r="CN26" s="2">
        <v>775</v>
      </c>
      <c r="CO26" s="11">
        <f t="shared" si="13"/>
        <v>1.5727391874180863E-2</v>
      </c>
      <c r="CP26" s="16">
        <v>938000</v>
      </c>
      <c r="CQ26" s="28">
        <f t="shared" si="59"/>
        <v>82.622601279317706</v>
      </c>
      <c r="CR26" s="11"/>
      <c r="CS26" s="2">
        <v>4810</v>
      </c>
      <c r="CT26" s="11">
        <f t="shared" si="14"/>
        <v>2.1014646571853111E-2</v>
      </c>
      <c r="CU26" s="16">
        <v>2811000</v>
      </c>
      <c r="CV26" s="28">
        <f t="shared" si="60"/>
        <v>171.11348274635361</v>
      </c>
      <c r="CW26" s="11"/>
      <c r="CX26" s="2">
        <v>3753</v>
      </c>
      <c r="CY26" s="11">
        <f t="shared" si="15"/>
        <v>5.0883770755222281E-3</v>
      </c>
      <c r="CZ26" s="16">
        <v>4891000</v>
      </c>
      <c r="DA26" s="28">
        <f t="shared" si="61"/>
        <v>76.732774483745658</v>
      </c>
      <c r="DB26" s="11"/>
      <c r="DC26" s="2">
        <v>9713</v>
      </c>
      <c r="DD26" s="8">
        <f t="shared" si="16"/>
        <v>1.9630484988452657E-2</v>
      </c>
      <c r="DE26">
        <v>7467000</v>
      </c>
      <c r="DF26" s="27">
        <f t="shared" si="62"/>
        <v>130.07901432971744</v>
      </c>
      <c r="DG26" s="8"/>
      <c r="DH26" s="2">
        <v>2540</v>
      </c>
      <c r="DI26" s="8">
        <f t="shared" si="17"/>
        <v>3.5466775377089275E-2</v>
      </c>
      <c r="DJ26">
        <v>3240000</v>
      </c>
      <c r="DK26" s="27">
        <f t="shared" si="63"/>
        <v>78.395061728395063</v>
      </c>
      <c r="DL26" s="8"/>
      <c r="DM26" s="2">
        <v>2083</v>
      </c>
      <c r="DN26" s="8">
        <f t="shared" si="18"/>
        <v>-6.6762041010968052E-3</v>
      </c>
      <c r="DO26">
        <v>2086000</v>
      </c>
      <c r="DP26" s="27">
        <f t="shared" si="64"/>
        <v>99.856184084372003</v>
      </c>
      <c r="DQ26" s="8"/>
      <c r="DR26" s="2">
        <v>5047</v>
      </c>
      <c r="DS26" s="8">
        <f t="shared" si="19"/>
        <v>1.2437311935807422E-2</v>
      </c>
      <c r="DT26">
        <v>4163000</v>
      </c>
      <c r="DU26" s="27">
        <f t="shared" si="65"/>
        <v>121.23468652414124</v>
      </c>
      <c r="DV26" s="8"/>
      <c r="DW26" s="2">
        <v>575</v>
      </c>
      <c r="DX26" s="8">
        <f t="shared" si="20"/>
        <v>1.7421602787456446E-3</v>
      </c>
      <c r="DY26">
        <v>656000</v>
      </c>
      <c r="DZ26" s="27">
        <f t="shared" si="66"/>
        <v>87.652439024390247</v>
      </c>
      <c r="EA26" s="8"/>
      <c r="EB26" s="2">
        <v>1228</v>
      </c>
      <c r="EC26" s="8">
        <f t="shared" si="21"/>
        <v>9.0386195562859491E-3</v>
      </c>
      <c r="ED26">
        <v>1397000</v>
      </c>
      <c r="EE26" s="27">
        <f t="shared" si="67"/>
        <v>87.902648532569785</v>
      </c>
      <c r="EF26" s="8"/>
      <c r="EG26" s="2">
        <v>388</v>
      </c>
      <c r="EH26" s="8">
        <f t="shared" si="22"/>
        <v>1.5706806282722512E-2</v>
      </c>
      <c r="EI26">
        <v>250000</v>
      </c>
      <c r="EJ26" s="27">
        <f t="shared" si="68"/>
        <v>155.19999999999999</v>
      </c>
      <c r="EK26" s="8"/>
      <c r="EL26" s="2">
        <v>190</v>
      </c>
      <c r="EM26" s="8">
        <f t="shared" si="23"/>
        <v>-4.0404040404040407E-2</v>
      </c>
      <c r="EN26">
        <v>566000</v>
      </c>
      <c r="EO26" s="27">
        <f t="shared" si="69"/>
        <v>33.568904593639573</v>
      </c>
      <c r="EP26" s="8"/>
      <c r="EQ26" s="2">
        <v>4454</v>
      </c>
      <c r="ER26" s="11">
        <f t="shared" si="24"/>
        <v>6.3262539539087215E-3</v>
      </c>
      <c r="ES26" s="16">
        <v>5615000</v>
      </c>
      <c r="ET26" s="28">
        <f t="shared" si="70"/>
        <v>79.323241317898493</v>
      </c>
      <c r="EU26" s="11"/>
      <c r="EV26" s="2">
        <v>1024</v>
      </c>
      <c r="EW26" s="11">
        <f t="shared" si="71"/>
        <v>5.894519131334023E-2</v>
      </c>
      <c r="EX26" s="16">
        <v>806000</v>
      </c>
      <c r="EY26" s="28">
        <f t="shared" si="72"/>
        <v>127.04714640198512</v>
      </c>
      <c r="EZ26" s="11"/>
      <c r="FA26" s="2">
        <v>16814</v>
      </c>
      <c r="FB26" s="11">
        <f t="shared" si="25"/>
        <v>9.4254667707270225E-3</v>
      </c>
      <c r="FC26" s="16">
        <v>16112000</v>
      </c>
      <c r="FD26" s="28">
        <f t="shared" si="73"/>
        <v>104.35700099304866</v>
      </c>
      <c r="FE26" s="11"/>
      <c r="FF26" s="2">
        <v>4146</v>
      </c>
      <c r="FG26" s="8">
        <f t="shared" si="26"/>
        <v>-0.15456769983686786</v>
      </c>
      <c r="FH26">
        <v>4309000</v>
      </c>
      <c r="FI26" s="27">
        <f t="shared" si="74"/>
        <v>96.217219772569038</v>
      </c>
      <c r="FJ26" s="8"/>
      <c r="FK26" s="2">
        <v>339</v>
      </c>
      <c r="FL26" s="8">
        <f t="shared" si="27"/>
        <v>2.9585798816568047E-3</v>
      </c>
      <c r="FM26">
        <v>613000</v>
      </c>
      <c r="FN26" s="27">
        <f t="shared" si="75"/>
        <v>55.301794453507334</v>
      </c>
      <c r="FO26" s="8"/>
      <c r="FP26" s="2">
        <v>11212</v>
      </c>
      <c r="FQ26" s="8">
        <f t="shared" si="28"/>
        <v>1.3102014999548207E-2</v>
      </c>
      <c r="FR26">
        <v>9207000</v>
      </c>
      <c r="FS26" s="27">
        <f t="shared" si="76"/>
        <v>121.77690887368307</v>
      </c>
      <c r="FT26" s="8"/>
      <c r="FU26" s="2">
        <v>3798</v>
      </c>
      <c r="FV26" s="11">
        <f t="shared" si="99"/>
        <v>1.9050174403005098E-2</v>
      </c>
      <c r="FW26" s="16">
        <v>2273000</v>
      </c>
      <c r="FX26" s="28">
        <f t="shared" si="92"/>
        <v>167.09194896612408</v>
      </c>
      <c r="FY26" s="11"/>
      <c r="FZ26" s="2">
        <v>1405</v>
      </c>
      <c r="GA26" s="8">
        <f t="shared" si="29"/>
        <v>-7.7683615819209044E-3</v>
      </c>
      <c r="GB26">
        <v>1698000</v>
      </c>
      <c r="GC26" s="27">
        <f t="shared" si="77"/>
        <v>82.744405182567732</v>
      </c>
      <c r="GD26" s="8"/>
      <c r="GE26" s="2">
        <v>7513</v>
      </c>
      <c r="GF26" s="8">
        <f t="shared" si="30"/>
        <v>-3.8451339167329623E-3</v>
      </c>
      <c r="GG26">
        <v>10972000</v>
      </c>
      <c r="GH26" s="27">
        <f t="shared" si="78"/>
        <v>68.474298213634711</v>
      </c>
      <c r="GI26" s="8"/>
      <c r="GJ26" s="2">
        <v>367</v>
      </c>
      <c r="GK26" s="11">
        <f t="shared" si="31"/>
        <v>-8.1081081081081086E-3</v>
      </c>
      <c r="GL26" s="16">
        <v>840000</v>
      </c>
      <c r="GM26" s="28">
        <f t="shared" si="79"/>
        <v>43.69047619047619</v>
      </c>
      <c r="GN26" s="11"/>
      <c r="GO26" s="2">
        <v>3629</v>
      </c>
      <c r="GP26" s="8">
        <f t="shared" si="32"/>
        <v>6.955496610669025E-2</v>
      </c>
      <c r="GQ26">
        <v>2229000</v>
      </c>
      <c r="GR26" s="27">
        <f t="shared" si="80"/>
        <v>162.80843427545986</v>
      </c>
      <c r="GS26" s="8"/>
      <c r="GT26" s="2">
        <v>515</v>
      </c>
      <c r="GU26" s="11">
        <f t="shared" si="81"/>
        <v>2.5896414342629483E-2</v>
      </c>
      <c r="GV26" s="16">
        <v>670000</v>
      </c>
      <c r="GW26" s="28">
        <f t="shared" si="82"/>
        <v>76.865671641791039</v>
      </c>
      <c r="GX26" s="11"/>
      <c r="GY26" s="2">
        <v>3023</v>
      </c>
      <c r="GZ26" s="11">
        <f t="shared" si="33"/>
        <v>-9.9140779907468612E-4</v>
      </c>
      <c r="HA26">
        <v>3415000</v>
      </c>
      <c r="HB26" s="28">
        <f t="shared" si="83"/>
        <v>88.521229868228403</v>
      </c>
      <c r="HC26" s="11"/>
      <c r="HD26" s="2">
        <v>10917</v>
      </c>
      <c r="HE26" s="11">
        <f t="shared" si="34"/>
        <v>4.4888973966309344E-2</v>
      </c>
      <c r="HF26" s="16">
        <v>8830000</v>
      </c>
      <c r="HG26" s="28">
        <f t="shared" si="84"/>
        <v>123.63533408833523</v>
      </c>
      <c r="HH26" s="11"/>
      <c r="HI26" s="1">
        <v>541</v>
      </c>
      <c r="HJ26" s="11">
        <f t="shared" si="35"/>
        <v>0</v>
      </c>
      <c r="HK26" s="16">
        <v>809000</v>
      </c>
      <c r="HL26" s="28">
        <f t="shared" si="85"/>
        <v>66.872682323856608</v>
      </c>
      <c r="HM26" s="11"/>
      <c r="HN26" s="1">
        <v>312</v>
      </c>
      <c r="HO26" s="11">
        <f t="shared" si="102"/>
        <v>-3.1948881789137379E-3</v>
      </c>
      <c r="HP26" s="16">
        <v>377000</v>
      </c>
      <c r="HQ26" s="28">
        <f t="shared" si="86"/>
        <v>82.758620689655174</v>
      </c>
      <c r="HR26" s="11"/>
      <c r="HS26" s="2">
        <v>10320</v>
      </c>
      <c r="HT26" s="8">
        <f t="shared" si="37"/>
        <v>2.7172290235891312E-2</v>
      </c>
      <c r="HU26">
        <v>3722000</v>
      </c>
      <c r="HV26" s="27">
        <f t="shared" si="87"/>
        <v>277.27028479312196</v>
      </c>
      <c r="HW26" s="8"/>
      <c r="HX26" s="2">
        <v>3900</v>
      </c>
      <c r="HY26" s="8">
        <f t="shared" si="38"/>
        <v>1.3776969066805303E-2</v>
      </c>
      <c r="HZ26">
        <v>2668000</v>
      </c>
      <c r="IA26" s="27">
        <f t="shared" si="88"/>
        <v>146.17691154422789</v>
      </c>
      <c r="IB26" s="8"/>
      <c r="IC26" s="2">
        <v>3035</v>
      </c>
      <c r="ID26" s="8">
        <f t="shared" si="39"/>
        <v>-1.0433648516465601E-2</v>
      </c>
      <c r="IE26">
        <v>1857000</v>
      </c>
      <c r="IF26" s="27">
        <f t="shared" si="89"/>
        <v>163.43564889606893</v>
      </c>
      <c r="IG26" s="8"/>
      <c r="IH26" s="2">
        <v>2437</v>
      </c>
      <c r="II26" s="8">
        <f t="shared" si="103"/>
        <v>2.7836355967946015E-2</v>
      </c>
      <c r="IJ26">
        <v>3742000</v>
      </c>
      <c r="IK26" s="27">
        <f t="shared" si="90"/>
        <v>65.125601282736511</v>
      </c>
      <c r="IL26" s="8"/>
      <c r="IM26" s="2">
        <v>409</v>
      </c>
      <c r="IN26" s="8">
        <f t="shared" si="41"/>
        <v>1.488833746898263E-2</v>
      </c>
      <c r="IO26">
        <v>312000</v>
      </c>
      <c r="IP26" s="27">
        <f t="shared" si="91"/>
        <v>131.08974358974359</v>
      </c>
    </row>
    <row r="27" spans="1:250">
      <c r="A27">
        <v>1957</v>
      </c>
      <c r="B27" s="1">
        <v>5307</v>
      </c>
      <c r="C27" s="11">
        <f t="shared" si="0"/>
        <v>1.3753581661891117E-2</v>
      </c>
      <c r="D27">
        <v>3109000</v>
      </c>
      <c r="E27" s="28">
        <f t="shared" si="42"/>
        <v>170.69797362495979</v>
      </c>
      <c r="F27" s="15"/>
      <c r="I27">
        <v>231000</v>
      </c>
      <c r="L27" s="2">
        <v>1842</v>
      </c>
      <c r="M27" s="11">
        <f t="shared" si="1"/>
        <v>5.6798623063683308E-2</v>
      </c>
      <c r="N27" s="16">
        <v>1125000</v>
      </c>
      <c r="O27" s="28">
        <f t="shared" si="43"/>
        <v>163.73333333333332</v>
      </c>
      <c r="P27" s="11"/>
      <c r="Q27" s="2">
        <v>1774</v>
      </c>
      <c r="R27" s="11">
        <f t="shared" si="96"/>
        <v>2.1889400921658985E-2</v>
      </c>
      <c r="S27" s="16">
        <v>1733000</v>
      </c>
      <c r="T27" s="28">
        <f t="shared" si="44"/>
        <v>102.36583958453549</v>
      </c>
      <c r="U27" s="11"/>
      <c r="V27" s="2">
        <v>21452</v>
      </c>
      <c r="W27" s="11">
        <f t="shared" si="104"/>
        <v>7.1260923845193502E-2</v>
      </c>
      <c r="X27" s="1">
        <v>14264000</v>
      </c>
      <c r="Y27" s="28">
        <f t="shared" si="45"/>
        <v>150.39259674705551</v>
      </c>
      <c r="Z27" s="11"/>
      <c r="AA27" s="2">
        <v>2265</v>
      </c>
      <c r="AB27" s="12">
        <f t="shared" si="100"/>
        <v>3.0013642564802184E-2</v>
      </c>
      <c r="AC27" s="17">
        <v>1664000</v>
      </c>
      <c r="AD27" s="30">
        <f t="shared" si="46"/>
        <v>136.11778846153848</v>
      </c>
      <c r="AE27" s="12"/>
      <c r="AF27" s="2">
        <v>1837</v>
      </c>
      <c r="AG27" s="8">
        <f t="shared" si="97"/>
        <v>1.7165005537098561E-2</v>
      </c>
      <c r="AH27">
        <v>2359000</v>
      </c>
      <c r="AI27" s="27">
        <f t="shared" si="47"/>
        <v>77.871979652395083</v>
      </c>
      <c r="AJ27" s="8"/>
      <c r="AK27" s="2">
        <v>290</v>
      </c>
      <c r="AL27" s="8">
        <f t="shared" si="101"/>
        <v>-2.6845637583892617E-2</v>
      </c>
      <c r="AM27">
        <v>426000</v>
      </c>
      <c r="AN27" s="27">
        <f t="shared" si="94"/>
        <v>68.075117370892016</v>
      </c>
      <c r="AO27" s="8"/>
      <c r="AP27" s="2">
        <v>6657</v>
      </c>
      <c r="AQ27" s="11">
        <f t="shared" si="98"/>
        <v>3.3214341145429149E-2</v>
      </c>
      <c r="AR27" s="16">
        <v>4372000</v>
      </c>
      <c r="AS27" s="28">
        <f t="shared" si="49"/>
        <v>152.26440988106131</v>
      </c>
      <c r="AT27" s="11"/>
      <c r="AU27" s="2">
        <v>9468</v>
      </c>
      <c r="AV27" s="11">
        <f t="shared" si="50"/>
        <v>6.6576546130449471E-2</v>
      </c>
      <c r="AW27" s="16">
        <v>3766000</v>
      </c>
      <c r="AX27" s="28">
        <f t="shared" si="51"/>
        <v>251.40732873074882</v>
      </c>
      <c r="AY27" s="11"/>
      <c r="BB27">
        <v>584000</v>
      </c>
      <c r="BE27" s="2">
        <v>505</v>
      </c>
      <c r="BF27" s="11">
        <f t="shared" si="6"/>
        <v>1.984126984126984E-3</v>
      </c>
      <c r="BG27" s="16">
        <v>642000</v>
      </c>
      <c r="BH27" s="28">
        <f t="shared" si="52"/>
        <v>78.660436137071656</v>
      </c>
      <c r="BI27" s="11"/>
      <c r="BJ27" s="2">
        <v>8424</v>
      </c>
      <c r="BK27" s="11">
        <f t="shared" si="105"/>
        <v>-1.4506317267197005E-2</v>
      </c>
      <c r="BL27" s="16">
        <v>9668000</v>
      </c>
      <c r="BM27" s="28">
        <f t="shared" si="53"/>
        <v>87.132809267687207</v>
      </c>
      <c r="BN27" s="11"/>
      <c r="BO27" s="2">
        <v>7738</v>
      </c>
      <c r="BP27" s="8">
        <f t="shared" si="8"/>
        <v>1.5485564304461942E-2</v>
      </c>
      <c r="BQ27">
        <v>4529000</v>
      </c>
      <c r="BR27" s="27">
        <f t="shared" si="54"/>
        <v>170.85449326562156</v>
      </c>
      <c r="BS27" s="8"/>
      <c r="BT27" s="2">
        <v>2228</v>
      </c>
      <c r="BU27" s="11">
        <f t="shared" si="9"/>
        <v>9.057971014492754E-3</v>
      </c>
      <c r="BV27" s="16">
        <v>2716000</v>
      </c>
      <c r="BW27" s="28">
        <f t="shared" si="55"/>
        <v>82.032400589101613</v>
      </c>
      <c r="BX27" s="11"/>
      <c r="BY27" s="2">
        <v>4909</v>
      </c>
      <c r="BZ27" s="8">
        <f t="shared" si="10"/>
        <v>3.0869382612347753E-2</v>
      </c>
      <c r="CA27">
        <v>2128000</v>
      </c>
      <c r="CB27" s="27">
        <f t="shared" si="56"/>
        <v>230.6860902255639</v>
      </c>
      <c r="CC27" s="8"/>
      <c r="CD27" s="2">
        <v>3522</v>
      </c>
      <c r="CE27" s="8">
        <f t="shared" si="11"/>
        <v>-1.4825174825174826E-2</v>
      </c>
      <c r="CF27">
        <v>2928000</v>
      </c>
      <c r="CG27" s="27">
        <f t="shared" si="57"/>
        <v>120.28688524590163</v>
      </c>
      <c r="CH27" s="8"/>
      <c r="CI27" s="2">
        <v>3504</v>
      </c>
      <c r="CJ27" s="11">
        <f t="shared" si="12"/>
        <v>2.9679694387305319E-2</v>
      </c>
      <c r="CK27" s="16">
        <v>3115000</v>
      </c>
      <c r="CL27" s="28">
        <f t="shared" si="58"/>
        <v>112.48796147672552</v>
      </c>
      <c r="CM27" s="11"/>
      <c r="CN27" s="2">
        <v>787</v>
      </c>
      <c r="CO27" s="11">
        <f t="shared" si="13"/>
        <v>1.5483870967741935E-2</v>
      </c>
      <c r="CP27" s="16">
        <v>943000</v>
      </c>
      <c r="CQ27" s="28">
        <f t="shared" si="59"/>
        <v>83.457051961823964</v>
      </c>
      <c r="CR27" s="11"/>
      <c r="CS27" s="2">
        <v>4909</v>
      </c>
      <c r="CT27" s="11">
        <f t="shared" si="14"/>
        <v>2.0582120582120583E-2</v>
      </c>
      <c r="CU27" s="16">
        <v>2873000</v>
      </c>
      <c r="CV27" s="28">
        <f t="shared" si="60"/>
        <v>170.86668987121476</v>
      </c>
      <c r="CW27" s="11"/>
      <c r="CX27" s="2">
        <v>3772</v>
      </c>
      <c r="CY27" s="11">
        <f t="shared" si="15"/>
        <v>5.0626165734079407E-3</v>
      </c>
      <c r="CZ27" s="16">
        <v>4929000</v>
      </c>
      <c r="DA27" s="28">
        <f t="shared" si="61"/>
        <v>76.526678839521196</v>
      </c>
      <c r="DB27" s="11"/>
      <c r="DC27" s="2">
        <v>9900</v>
      </c>
      <c r="DD27" s="8">
        <f t="shared" si="16"/>
        <v>1.9252548131370329E-2</v>
      </c>
      <c r="DE27">
        <v>7569000</v>
      </c>
      <c r="DF27" s="27">
        <f t="shared" si="62"/>
        <v>130.79667063020216</v>
      </c>
      <c r="DG27" s="8"/>
      <c r="DH27" s="2">
        <v>2627</v>
      </c>
      <c r="DI27" s="8">
        <f t="shared" si="17"/>
        <v>3.4251968503937011E-2</v>
      </c>
      <c r="DJ27">
        <v>3274000</v>
      </c>
      <c r="DK27" s="27">
        <f t="shared" si="63"/>
        <v>80.238240684178365</v>
      </c>
      <c r="DL27" s="8"/>
      <c r="DM27" s="2">
        <v>2069</v>
      </c>
      <c r="DN27" s="8">
        <f t="shared" si="18"/>
        <v>-6.7210753720595299E-3</v>
      </c>
      <c r="DO27">
        <v>2088000</v>
      </c>
      <c r="DP27" s="27">
        <f t="shared" si="64"/>
        <v>99.090038314176255</v>
      </c>
      <c r="DQ27" s="8"/>
      <c r="DR27" s="2">
        <v>5109</v>
      </c>
      <c r="DS27" s="8">
        <f t="shared" si="19"/>
        <v>1.2284525460669705E-2</v>
      </c>
      <c r="DT27">
        <v>4189000</v>
      </c>
      <c r="DU27" s="27">
        <f t="shared" si="65"/>
        <v>121.96228216758175</v>
      </c>
      <c r="DV27" s="8"/>
      <c r="DW27" s="2">
        <v>576</v>
      </c>
      <c r="DX27" s="8">
        <f t="shared" si="20"/>
        <v>1.7391304347826088E-3</v>
      </c>
      <c r="DY27">
        <v>667000</v>
      </c>
      <c r="DZ27" s="27">
        <f t="shared" si="66"/>
        <v>86.356821589205396</v>
      </c>
      <c r="EA27" s="8"/>
      <c r="EB27" s="2">
        <v>1239</v>
      </c>
      <c r="EC27" s="8">
        <f t="shared" si="21"/>
        <v>8.9576547231270363E-3</v>
      </c>
      <c r="ED27">
        <v>1394000</v>
      </c>
      <c r="EE27" s="27">
        <f t="shared" si="67"/>
        <v>88.88091822094691</v>
      </c>
      <c r="EF27" s="8"/>
      <c r="EG27" s="2">
        <v>394</v>
      </c>
      <c r="EH27" s="8">
        <f t="shared" si="22"/>
        <v>1.5463917525773196E-2</v>
      </c>
      <c r="EI27">
        <v>260000</v>
      </c>
      <c r="EJ27" s="27">
        <f t="shared" si="68"/>
        <v>151.53846153846155</v>
      </c>
      <c r="EK27" s="8"/>
      <c r="EL27" s="2">
        <v>182</v>
      </c>
      <c r="EM27" s="8">
        <f t="shared" si="23"/>
        <v>-4.2105263157894736E-2</v>
      </c>
      <c r="EN27">
        <v>572000</v>
      </c>
      <c r="EO27" s="27">
        <f t="shared" si="69"/>
        <v>31.81818181818182</v>
      </c>
      <c r="EP27" s="8"/>
      <c r="EQ27" s="2">
        <v>4482</v>
      </c>
      <c r="ER27" s="11">
        <f t="shared" si="24"/>
        <v>6.2864840592725636E-3</v>
      </c>
      <c r="ES27" s="16">
        <v>5737000</v>
      </c>
      <c r="ET27" s="28">
        <f t="shared" si="70"/>
        <v>78.124455290221363</v>
      </c>
      <c r="EU27" s="11"/>
      <c r="EV27" s="2">
        <v>1081</v>
      </c>
      <c r="EW27" s="11">
        <f t="shared" si="71"/>
        <v>5.56640625E-2</v>
      </c>
      <c r="EX27" s="16">
        <v>847000</v>
      </c>
      <c r="EY27" s="28">
        <f t="shared" si="72"/>
        <v>127.62691853600944</v>
      </c>
      <c r="EZ27" s="11"/>
      <c r="FA27" s="2">
        <v>16971</v>
      </c>
      <c r="FB27" s="11">
        <f t="shared" si="25"/>
        <v>9.3374568811704535E-3</v>
      </c>
      <c r="FC27" s="16">
        <v>16374000</v>
      </c>
      <c r="FD27" s="28">
        <f t="shared" si="73"/>
        <v>103.64602418468304</v>
      </c>
      <c r="FE27" s="11"/>
      <c r="FF27" s="2">
        <v>3388</v>
      </c>
      <c r="FG27" s="8">
        <f t="shared" si="26"/>
        <v>-0.18282682103232031</v>
      </c>
      <c r="FH27">
        <v>4368000</v>
      </c>
      <c r="FI27" s="27">
        <f t="shared" si="74"/>
        <v>77.564102564102569</v>
      </c>
      <c r="FJ27" s="8"/>
      <c r="FK27" s="2">
        <v>340</v>
      </c>
      <c r="FL27" s="8">
        <f t="shared" si="27"/>
        <v>2.9498525073746312E-3</v>
      </c>
      <c r="FM27">
        <v>612000</v>
      </c>
      <c r="FN27" s="27">
        <f t="shared" si="75"/>
        <v>55.555555555555557</v>
      </c>
      <c r="FO27" s="8"/>
      <c r="FP27" s="2">
        <v>11357</v>
      </c>
      <c r="FQ27" s="8">
        <f t="shared" si="28"/>
        <v>1.2932572244024259E-2</v>
      </c>
      <c r="FR27">
        <v>9410000</v>
      </c>
      <c r="FS27" s="27">
        <f t="shared" si="76"/>
        <v>120.69075451647184</v>
      </c>
      <c r="FT27" s="8"/>
      <c r="FU27" s="2">
        <v>3869</v>
      </c>
      <c r="FV27" s="11">
        <f t="shared" si="99"/>
        <v>1.8694049499736704E-2</v>
      </c>
      <c r="FW27" s="16">
        <v>2282000</v>
      </c>
      <c r="FX27" s="28">
        <f t="shared" si="92"/>
        <v>169.54425942156001</v>
      </c>
      <c r="FY27" s="11"/>
      <c r="FZ27" s="2">
        <v>1394</v>
      </c>
      <c r="GA27" s="8">
        <f t="shared" si="29"/>
        <v>-7.8291814946619218E-3</v>
      </c>
      <c r="GB27">
        <v>1712000</v>
      </c>
      <c r="GC27" s="27">
        <f t="shared" si="77"/>
        <v>81.425233644859816</v>
      </c>
      <c r="GD27" s="8"/>
      <c r="GE27" s="2">
        <v>7484</v>
      </c>
      <c r="GF27" s="8">
        <f t="shared" si="30"/>
        <v>-3.8599760415280182E-3</v>
      </c>
      <c r="GG27">
        <v>10954000</v>
      </c>
      <c r="GH27" s="27">
        <f t="shared" si="78"/>
        <v>68.32207412817236</v>
      </c>
      <c r="GI27" s="8"/>
      <c r="GJ27" s="2">
        <v>364</v>
      </c>
      <c r="GK27" s="11">
        <f t="shared" si="31"/>
        <v>-8.1743869209809257E-3</v>
      </c>
      <c r="GL27" s="16">
        <v>851000</v>
      </c>
      <c r="GM27" s="28">
        <f t="shared" si="79"/>
        <v>42.773207990599296</v>
      </c>
      <c r="GN27" s="11"/>
      <c r="GO27" s="2">
        <v>3865</v>
      </c>
      <c r="GP27" s="8">
        <f t="shared" si="32"/>
        <v>6.5031689170570409E-2</v>
      </c>
      <c r="GQ27">
        <v>2274000</v>
      </c>
      <c r="GR27" s="27">
        <f t="shared" si="80"/>
        <v>169.96481970096747</v>
      </c>
      <c r="GS27" s="8"/>
      <c r="GT27" s="2">
        <v>528</v>
      </c>
      <c r="GU27" s="11">
        <f t="shared" si="81"/>
        <v>2.524271844660194E-2</v>
      </c>
      <c r="GV27" s="16">
        <v>666000</v>
      </c>
      <c r="GW27" s="28">
        <f t="shared" si="82"/>
        <v>79.27927927927928</v>
      </c>
      <c r="GX27" s="11"/>
      <c r="GY27" s="2">
        <v>3020</v>
      </c>
      <c r="GZ27" s="11">
        <f t="shared" si="33"/>
        <v>-9.9239166391002311E-4</v>
      </c>
      <c r="HA27">
        <v>3434000</v>
      </c>
      <c r="HB27" s="28">
        <f t="shared" si="83"/>
        <v>87.944088526499698</v>
      </c>
      <c r="HC27" s="11"/>
      <c r="HD27" s="2">
        <v>11386</v>
      </c>
      <c r="HE27" s="11">
        <f t="shared" si="34"/>
        <v>4.2960520289456808E-2</v>
      </c>
      <c r="HF27" s="16">
        <v>9070000</v>
      </c>
      <c r="HG27" s="28">
        <f t="shared" si="84"/>
        <v>125.53472987872107</v>
      </c>
      <c r="HH27" s="11"/>
      <c r="HI27" s="1">
        <v>541</v>
      </c>
      <c r="HJ27" s="11">
        <f t="shared" si="35"/>
        <v>0</v>
      </c>
      <c r="HK27" s="16">
        <v>826000</v>
      </c>
      <c r="HL27" s="28">
        <f t="shared" si="85"/>
        <v>65.496368038740925</v>
      </c>
      <c r="HM27" s="11"/>
      <c r="HN27" s="1">
        <v>311</v>
      </c>
      <c r="HO27" s="11">
        <f t="shared" si="102"/>
        <v>-3.205128205128205E-3</v>
      </c>
      <c r="HP27" s="16">
        <v>376000</v>
      </c>
      <c r="HQ27" s="28">
        <f t="shared" si="86"/>
        <v>82.712765957446805</v>
      </c>
      <c r="HR27" s="11"/>
      <c r="HS27" s="2">
        <v>10593</v>
      </c>
      <c r="HT27" s="8">
        <f t="shared" si="37"/>
        <v>2.6453488372093024E-2</v>
      </c>
      <c r="HU27">
        <v>3844000</v>
      </c>
      <c r="HV27" s="27">
        <f t="shared" si="87"/>
        <v>275.5723204994797</v>
      </c>
      <c r="HW27" s="8"/>
      <c r="HX27" s="2">
        <v>3953</v>
      </c>
      <c r="HY27" s="8">
        <f t="shared" si="38"/>
        <v>1.358974358974359E-2</v>
      </c>
      <c r="HZ27">
        <v>2724000</v>
      </c>
      <c r="IA27" s="27">
        <f t="shared" si="88"/>
        <v>145.11747430249633</v>
      </c>
      <c r="IB27" s="8"/>
      <c r="IC27" s="2">
        <v>3003</v>
      </c>
      <c r="ID27" s="8">
        <f t="shared" si="39"/>
        <v>-1.0543657331136738E-2</v>
      </c>
      <c r="IE27">
        <v>1843000</v>
      </c>
      <c r="IF27" s="27">
        <f t="shared" si="89"/>
        <v>162.94085729788387</v>
      </c>
      <c r="IG27" s="8"/>
      <c r="IH27" s="2">
        <v>2503</v>
      </c>
      <c r="II27" s="8">
        <f t="shared" si="103"/>
        <v>2.7082478457119408E-2</v>
      </c>
      <c r="IJ27">
        <v>3791000</v>
      </c>
      <c r="IK27" s="27">
        <f t="shared" si="90"/>
        <v>66.024795568451594</v>
      </c>
      <c r="IL27" s="8"/>
      <c r="IM27" s="2">
        <v>415</v>
      </c>
      <c r="IN27" s="8">
        <f t="shared" si="41"/>
        <v>1.4669926650366748E-2</v>
      </c>
      <c r="IO27">
        <v>314000</v>
      </c>
      <c r="IP27" s="27">
        <f t="shared" si="91"/>
        <v>132.16560509554139</v>
      </c>
    </row>
    <row r="28" spans="1:250">
      <c r="A28">
        <v>1958</v>
      </c>
      <c r="B28" s="1">
        <v>5379</v>
      </c>
      <c r="C28" s="11">
        <f t="shared" si="0"/>
        <v>1.3566986998304126E-2</v>
      </c>
      <c r="D28">
        <v>3163000</v>
      </c>
      <c r="E28" s="28">
        <f t="shared" si="42"/>
        <v>170.06006955422069</v>
      </c>
      <c r="F28" s="15"/>
      <c r="I28">
        <v>224000</v>
      </c>
      <c r="L28" s="2">
        <v>1941</v>
      </c>
      <c r="M28" s="11">
        <f t="shared" si="1"/>
        <v>5.3745928338762218E-2</v>
      </c>
      <c r="N28" s="16">
        <v>1193000</v>
      </c>
      <c r="O28" s="28">
        <f t="shared" si="43"/>
        <v>162.69907795473597</v>
      </c>
      <c r="P28" s="11"/>
      <c r="Q28" s="2">
        <v>1812</v>
      </c>
      <c r="R28" s="11">
        <f t="shared" si="96"/>
        <v>2.1420518602029311E-2</v>
      </c>
      <c r="S28" s="16">
        <v>1726000</v>
      </c>
      <c r="T28" s="28">
        <f t="shared" si="44"/>
        <v>104.98261877172654</v>
      </c>
      <c r="U28" s="11"/>
      <c r="V28" s="2">
        <v>22879</v>
      </c>
      <c r="W28" s="11">
        <f t="shared" si="104"/>
        <v>6.6520604139474179E-2</v>
      </c>
      <c r="X28" s="1">
        <v>14880000</v>
      </c>
      <c r="Y28" s="28">
        <f t="shared" si="45"/>
        <v>153.75672043010752</v>
      </c>
      <c r="Z28" s="11"/>
      <c r="AA28" s="2">
        <v>2331</v>
      </c>
      <c r="AB28" s="12">
        <f t="shared" si="100"/>
        <v>2.9139072847682121E-2</v>
      </c>
      <c r="AC28" s="17">
        <v>1667000</v>
      </c>
      <c r="AD28" s="30">
        <f t="shared" si="46"/>
        <v>139.83203359328135</v>
      </c>
      <c r="AE28" s="12"/>
      <c r="AF28" s="2">
        <v>1868</v>
      </c>
      <c r="AG28" s="8">
        <f t="shared" si="97"/>
        <v>1.6875340228633642E-2</v>
      </c>
      <c r="AH28">
        <v>2446000</v>
      </c>
      <c r="AI28" s="27">
        <f t="shared" si="47"/>
        <v>76.369582992641043</v>
      </c>
      <c r="AJ28" s="8"/>
      <c r="AK28" s="2">
        <v>282</v>
      </c>
      <c r="AL28" s="8">
        <f t="shared" si="101"/>
        <v>-2.7586206896551724E-2</v>
      </c>
      <c r="AM28">
        <v>433000</v>
      </c>
      <c r="AN28" s="27">
        <f t="shared" si="94"/>
        <v>65.127020785219401</v>
      </c>
      <c r="AO28" s="8"/>
      <c r="AP28" s="2">
        <v>6871</v>
      </c>
      <c r="AQ28" s="11">
        <f t="shared" si="98"/>
        <v>3.2146612588252965E-2</v>
      </c>
      <c r="AR28" s="16">
        <v>4630000</v>
      </c>
      <c r="AS28" s="28">
        <f t="shared" si="49"/>
        <v>148.40172786177106</v>
      </c>
      <c r="AT28" s="11"/>
      <c r="AU28" s="2">
        <v>10059</v>
      </c>
      <c r="AV28" s="11">
        <f t="shared" si="50"/>
        <v>6.242078580481622E-2</v>
      </c>
      <c r="AW28" s="16">
        <v>3804000</v>
      </c>
      <c r="AX28" s="28">
        <f t="shared" si="51"/>
        <v>264.4321766561514</v>
      </c>
      <c r="AY28" s="11"/>
      <c r="BB28">
        <v>605000</v>
      </c>
      <c r="BE28" s="2">
        <v>506</v>
      </c>
      <c r="BF28" s="11">
        <f t="shared" si="6"/>
        <v>1.9801980198019802E-3</v>
      </c>
      <c r="BG28" s="16">
        <v>646000</v>
      </c>
      <c r="BH28" s="28">
        <f t="shared" si="52"/>
        <v>78.328173374613002</v>
      </c>
      <c r="BI28" s="11"/>
      <c r="BJ28" s="2">
        <v>8300</v>
      </c>
      <c r="BK28" s="11">
        <f t="shared" si="105"/>
        <v>-1.4719848053181387E-2</v>
      </c>
      <c r="BL28" s="16">
        <v>9886000</v>
      </c>
      <c r="BM28" s="28">
        <f t="shared" si="53"/>
        <v>83.957111066154155</v>
      </c>
      <c r="BN28" s="11"/>
      <c r="BO28" s="2">
        <v>7856</v>
      </c>
      <c r="BP28" s="8">
        <f t="shared" si="8"/>
        <v>1.5249418454380976E-2</v>
      </c>
      <c r="BQ28">
        <v>4583000</v>
      </c>
      <c r="BR28" s="27">
        <f t="shared" si="54"/>
        <v>171.41610298930831</v>
      </c>
      <c r="BS28" s="8"/>
      <c r="BT28" s="2">
        <v>2248</v>
      </c>
      <c r="BU28" s="11">
        <f t="shared" si="9"/>
        <v>8.9766606822262122E-3</v>
      </c>
      <c r="BV28" s="16">
        <v>2708000</v>
      </c>
      <c r="BW28" s="28">
        <f t="shared" si="55"/>
        <v>83.013293943870011</v>
      </c>
      <c r="BX28" s="11"/>
      <c r="BY28" s="2">
        <v>5056</v>
      </c>
      <c r="BZ28" s="8">
        <f t="shared" si="10"/>
        <v>2.994499898146262E-2</v>
      </c>
      <c r="CA28">
        <v>2142000</v>
      </c>
      <c r="CB28" s="27">
        <f t="shared" si="56"/>
        <v>236.04108309990661</v>
      </c>
      <c r="CC28" s="8"/>
      <c r="CD28" s="2">
        <v>3469</v>
      </c>
      <c r="CE28" s="8">
        <f t="shared" si="11"/>
        <v>-1.5048268029528676E-2</v>
      </c>
      <c r="CF28">
        <v>2961000</v>
      </c>
      <c r="CG28" s="27">
        <f t="shared" si="57"/>
        <v>117.1563660925363</v>
      </c>
      <c r="CH28" s="8"/>
      <c r="CI28" s="2">
        <v>3605</v>
      </c>
      <c r="CJ28" s="11">
        <f t="shared" si="12"/>
        <v>2.8824200913242008E-2</v>
      </c>
      <c r="CK28" s="16">
        <v>3155000</v>
      </c>
      <c r="CL28" s="28">
        <f t="shared" si="58"/>
        <v>114.26307448494453</v>
      </c>
      <c r="CM28" s="11"/>
      <c r="CN28" s="2">
        <v>799</v>
      </c>
      <c r="CO28" s="11">
        <f t="shared" si="13"/>
        <v>1.5247776365946633E-2</v>
      </c>
      <c r="CP28" s="16">
        <v>944000</v>
      </c>
      <c r="CQ28" s="28">
        <f t="shared" si="59"/>
        <v>84.639830508474574</v>
      </c>
      <c r="CR28" s="11"/>
      <c r="CS28" s="2">
        <v>5008</v>
      </c>
      <c r="CT28" s="11">
        <f t="shared" si="14"/>
        <v>2.0167040130372786E-2</v>
      </c>
      <c r="CU28" s="16">
        <v>2982000</v>
      </c>
      <c r="CV28" s="28">
        <f t="shared" si="60"/>
        <v>167.94097920858485</v>
      </c>
      <c r="CW28" s="11"/>
      <c r="CX28" s="2">
        <v>3791</v>
      </c>
      <c r="CY28" s="11">
        <f t="shared" si="15"/>
        <v>5.0371155885471901E-3</v>
      </c>
      <c r="CZ28" s="16">
        <v>5010000</v>
      </c>
      <c r="DA28" s="28">
        <f t="shared" si="61"/>
        <v>75.668662674650705</v>
      </c>
      <c r="DB28" s="11"/>
      <c r="DC28" s="2">
        <v>10087</v>
      </c>
      <c r="DD28" s="8">
        <f t="shared" si="16"/>
        <v>1.8888888888888889E-2</v>
      </c>
      <c r="DE28">
        <v>7667000</v>
      </c>
      <c r="DF28" s="27">
        <f t="shared" si="62"/>
        <v>131.56384505021521</v>
      </c>
      <c r="DG28" s="8"/>
      <c r="DH28" s="2">
        <v>2714</v>
      </c>
      <c r="DI28" s="8">
        <f t="shared" si="17"/>
        <v>3.3117624666920441E-2</v>
      </c>
      <c r="DJ28">
        <v>3313000</v>
      </c>
      <c r="DK28" s="27">
        <f t="shared" si="63"/>
        <v>81.919710232417742</v>
      </c>
      <c r="DL28" s="8"/>
      <c r="DM28" s="2">
        <v>2055</v>
      </c>
      <c r="DN28" s="8">
        <f t="shared" si="18"/>
        <v>-6.7665538907684874E-3</v>
      </c>
      <c r="DO28">
        <v>2086000</v>
      </c>
      <c r="DP28" s="27">
        <f t="shared" si="64"/>
        <v>98.513902205177374</v>
      </c>
      <c r="DQ28" s="8"/>
      <c r="DR28" s="2">
        <v>5171</v>
      </c>
      <c r="DS28" s="8">
        <f t="shared" si="19"/>
        <v>1.2135447249951067E-2</v>
      </c>
      <c r="DT28">
        <v>4186000</v>
      </c>
      <c r="DU28" s="27">
        <f t="shared" si="65"/>
        <v>123.53081700907788</v>
      </c>
      <c r="DV28" s="8"/>
      <c r="DW28" s="2">
        <v>577</v>
      </c>
      <c r="DX28" s="8">
        <f t="shared" si="20"/>
        <v>1.736111111111111E-3</v>
      </c>
      <c r="DY28">
        <v>666000</v>
      </c>
      <c r="DZ28" s="27">
        <f t="shared" si="66"/>
        <v>86.636636636636638</v>
      </c>
      <c r="EA28" s="8"/>
      <c r="EB28" s="2">
        <v>1250</v>
      </c>
      <c r="EC28" s="8">
        <f t="shared" si="21"/>
        <v>8.8781275221953195E-3</v>
      </c>
      <c r="ED28">
        <v>1383000</v>
      </c>
      <c r="EE28" s="27">
        <f t="shared" si="67"/>
        <v>90.383224873463476</v>
      </c>
      <c r="EF28" s="8"/>
      <c r="EG28" s="2">
        <v>400</v>
      </c>
      <c r="EH28" s="8">
        <f t="shared" si="22"/>
        <v>1.5228426395939087E-2</v>
      </c>
      <c r="EI28">
        <v>269000</v>
      </c>
      <c r="EJ28" s="27">
        <f t="shared" si="68"/>
        <v>148.6988847583643</v>
      </c>
      <c r="EK28" s="8"/>
      <c r="EL28" s="2">
        <v>174</v>
      </c>
      <c r="EM28" s="8">
        <f t="shared" si="23"/>
        <v>-4.3956043956043959E-2</v>
      </c>
      <c r="EN28">
        <v>581000</v>
      </c>
      <c r="EO28" s="27">
        <f t="shared" si="69"/>
        <v>29.948364888123923</v>
      </c>
      <c r="EP28" s="8"/>
      <c r="EQ28" s="2">
        <v>4510</v>
      </c>
      <c r="ER28" s="11">
        <f t="shared" si="24"/>
        <v>6.2472110664881751E-3</v>
      </c>
      <c r="ES28" s="16">
        <v>5890000</v>
      </c>
      <c r="ET28" s="28">
        <f t="shared" si="70"/>
        <v>76.570458404074699</v>
      </c>
      <c r="EU28" s="11"/>
      <c r="EV28" s="2">
        <v>1138</v>
      </c>
      <c r="EW28" s="11">
        <f t="shared" si="71"/>
        <v>5.2728954671600367E-2</v>
      </c>
      <c r="EX28" s="16">
        <v>886000</v>
      </c>
      <c r="EY28" s="28">
        <f t="shared" si="72"/>
        <v>128.44243792325057</v>
      </c>
      <c r="EZ28" s="11"/>
      <c r="FA28" s="2">
        <v>17128</v>
      </c>
      <c r="FB28" s="11">
        <f t="shared" si="25"/>
        <v>9.2510753638559897E-3</v>
      </c>
      <c r="FC28" s="16">
        <v>16601000</v>
      </c>
      <c r="FD28" s="28">
        <f t="shared" si="73"/>
        <v>103.17450755978555</v>
      </c>
      <c r="FE28" s="11"/>
      <c r="FF28" s="2">
        <v>2630</v>
      </c>
      <c r="FG28" s="8">
        <f t="shared" si="26"/>
        <v>-0.22373081463990555</v>
      </c>
      <c r="FH28">
        <v>4376000</v>
      </c>
      <c r="FI28" s="27">
        <f t="shared" si="74"/>
        <v>60.100548446069467</v>
      </c>
      <c r="FJ28" s="8"/>
      <c r="FK28" s="2">
        <v>341</v>
      </c>
      <c r="FL28" s="8">
        <f t="shared" si="27"/>
        <v>2.9411764705882353E-3</v>
      </c>
      <c r="FM28">
        <v>606000</v>
      </c>
      <c r="FN28" s="27">
        <f t="shared" si="75"/>
        <v>56.270627062706268</v>
      </c>
      <c r="FO28" s="8"/>
      <c r="FP28" s="2">
        <v>11502</v>
      </c>
      <c r="FQ28" s="8">
        <f t="shared" si="28"/>
        <v>1.2767456194417539E-2</v>
      </c>
      <c r="FR28">
        <v>9599000</v>
      </c>
      <c r="FS28" s="27">
        <f t="shared" si="76"/>
        <v>119.82498176893426</v>
      </c>
      <c r="FT28" s="8"/>
      <c r="FU28" s="2">
        <v>3940</v>
      </c>
      <c r="FV28" s="11">
        <f t="shared" si="99"/>
        <v>1.8350995089170329E-2</v>
      </c>
      <c r="FW28" s="16">
        <v>2267000</v>
      </c>
      <c r="FX28" s="28">
        <f t="shared" si="92"/>
        <v>173.79797088663432</v>
      </c>
      <c r="FY28" s="11"/>
      <c r="FZ28" s="2">
        <v>1383</v>
      </c>
      <c r="GA28" s="8">
        <f t="shared" si="29"/>
        <v>-7.8909612625538018E-3</v>
      </c>
      <c r="GB28">
        <v>1718000</v>
      </c>
      <c r="GC28" s="27">
        <f t="shared" si="77"/>
        <v>80.500582072176954</v>
      </c>
      <c r="GD28" s="8"/>
      <c r="GE28" s="2">
        <v>7455</v>
      </c>
      <c r="GF28" s="8">
        <f t="shared" si="30"/>
        <v>-3.8749331908070552E-3</v>
      </c>
      <c r="GG28">
        <v>11058000</v>
      </c>
      <c r="GH28" s="27">
        <f t="shared" si="78"/>
        <v>67.417254476397176</v>
      </c>
      <c r="GI28" s="8"/>
      <c r="GJ28" s="2">
        <v>361</v>
      </c>
      <c r="GK28" s="11">
        <f t="shared" si="31"/>
        <v>-8.241758241758242E-3</v>
      </c>
      <c r="GL28" s="16">
        <v>858000</v>
      </c>
      <c r="GM28" s="28">
        <f t="shared" si="79"/>
        <v>42.074592074592076</v>
      </c>
      <c r="GN28" s="11"/>
      <c r="GO28" s="2">
        <v>4101</v>
      </c>
      <c r="GP28" s="8">
        <f t="shared" si="32"/>
        <v>6.10608020698577E-2</v>
      </c>
      <c r="GQ28">
        <v>2304000</v>
      </c>
      <c r="GR28" s="27">
        <f t="shared" si="80"/>
        <v>177.99479166666666</v>
      </c>
      <c r="GS28" s="8"/>
      <c r="GT28" s="2">
        <v>541</v>
      </c>
      <c r="GU28" s="11">
        <f t="shared" si="81"/>
        <v>2.462121212121212E-2</v>
      </c>
      <c r="GV28" s="16">
        <v>656000</v>
      </c>
      <c r="GW28" s="28">
        <f t="shared" si="82"/>
        <v>82.469512195121951</v>
      </c>
      <c r="GX28" s="11"/>
      <c r="GY28" s="2">
        <v>3017</v>
      </c>
      <c r="GZ28" s="11">
        <f t="shared" si="33"/>
        <v>-9.9337748344370861E-4</v>
      </c>
      <c r="HA28">
        <v>3471000</v>
      </c>
      <c r="HB28" s="28">
        <f t="shared" si="83"/>
        <v>86.920195908959954</v>
      </c>
      <c r="HC28" s="11"/>
      <c r="HD28" s="2">
        <v>11855</v>
      </c>
      <c r="HE28" s="11">
        <f t="shared" si="34"/>
        <v>4.1190936237484634E-2</v>
      </c>
      <c r="HF28" s="16">
        <v>9252000</v>
      </c>
      <c r="HG28" s="28">
        <f t="shared" si="84"/>
        <v>128.13445741461305</v>
      </c>
      <c r="HH28" s="11"/>
      <c r="HI28" s="1">
        <v>541</v>
      </c>
      <c r="HJ28" s="11">
        <f t="shared" si="35"/>
        <v>0</v>
      </c>
      <c r="HK28" s="16">
        <v>845000</v>
      </c>
      <c r="HL28" s="28">
        <f t="shared" si="85"/>
        <v>64.023668639053255</v>
      </c>
      <c r="HM28" s="11"/>
      <c r="HN28" s="1">
        <v>310</v>
      </c>
      <c r="HO28" s="11">
        <f t="shared" si="102"/>
        <v>-3.2154340836012861E-3</v>
      </c>
      <c r="HP28" s="16">
        <v>380000</v>
      </c>
      <c r="HQ28" s="28">
        <f t="shared" si="86"/>
        <v>81.578947368421055</v>
      </c>
      <c r="HR28" s="11"/>
      <c r="HS28" s="2">
        <v>10866</v>
      </c>
      <c r="HT28" s="8">
        <f t="shared" si="37"/>
        <v>2.5771736052109882E-2</v>
      </c>
      <c r="HU28">
        <v>3914000</v>
      </c>
      <c r="HV28" s="27">
        <f t="shared" si="87"/>
        <v>277.6188042922841</v>
      </c>
      <c r="HW28" s="8"/>
      <c r="HX28" s="2">
        <v>4006</v>
      </c>
      <c r="HY28" s="8">
        <f t="shared" si="38"/>
        <v>1.3407538578294966E-2</v>
      </c>
      <c r="HZ28">
        <v>2773000</v>
      </c>
      <c r="IA28" s="27">
        <f t="shared" si="88"/>
        <v>144.46447890371439</v>
      </c>
      <c r="IB28" s="8"/>
      <c r="IC28" s="2">
        <v>2971</v>
      </c>
      <c r="ID28" s="8">
        <f t="shared" si="39"/>
        <v>-1.0656010656010656E-2</v>
      </c>
      <c r="IE28">
        <v>1845000</v>
      </c>
      <c r="IF28" s="27">
        <f t="shared" si="89"/>
        <v>161.02981029810297</v>
      </c>
      <c r="IG28" s="8"/>
      <c r="IH28" s="2">
        <v>2569</v>
      </c>
      <c r="II28" s="8">
        <f t="shared" si="103"/>
        <v>2.6368357970435477E-2</v>
      </c>
      <c r="IJ28">
        <v>3843000</v>
      </c>
      <c r="IK28" s="27">
        <f t="shared" si="90"/>
        <v>66.84881602914389</v>
      </c>
      <c r="IL28" s="8"/>
      <c r="IM28" s="2">
        <v>421</v>
      </c>
      <c r="IN28" s="8">
        <f t="shared" si="41"/>
        <v>1.4457831325301205E-2</v>
      </c>
      <c r="IO28">
        <v>315000</v>
      </c>
      <c r="IP28" s="27">
        <f t="shared" si="91"/>
        <v>133.65079365079364</v>
      </c>
    </row>
    <row r="29" spans="1:250">
      <c r="A29">
        <v>1959</v>
      </c>
      <c r="B29" s="1">
        <v>5451</v>
      </c>
      <c r="C29" s="11">
        <f t="shared" si="0"/>
        <v>1.3385387618516454E-2</v>
      </c>
      <c r="D29">
        <v>3204000</v>
      </c>
      <c r="E29" s="28">
        <f t="shared" si="42"/>
        <v>170.13108614232209</v>
      </c>
      <c r="F29" s="15"/>
      <c r="I29">
        <v>224000</v>
      </c>
      <c r="L29" s="2">
        <v>2040</v>
      </c>
      <c r="M29" s="11">
        <f t="shared" si="1"/>
        <v>5.1004636785162288E-2</v>
      </c>
      <c r="N29" s="16">
        <v>1261000</v>
      </c>
      <c r="O29" s="28">
        <f t="shared" si="43"/>
        <v>161.77636796193497</v>
      </c>
      <c r="P29" s="11"/>
      <c r="Q29" s="2">
        <v>1850</v>
      </c>
      <c r="R29" s="11">
        <f t="shared" si="96"/>
        <v>2.097130242825607E-2</v>
      </c>
      <c r="S29" s="16">
        <v>1756000</v>
      </c>
      <c r="T29" s="28">
        <f t="shared" si="44"/>
        <v>105.35307517084281</v>
      </c>
      <c r="U29" s="11"/>
      <c r="V29" s="2">
        <v>24306</v>
      </c>
      <c r="W29" s="11">
        <f t="shared" si="104"/>
        <v>6.237160715066218E-2</v>
      </c>
      <c r="X29" s="1">
        <v>15467000</v>
      </c>
      <c r="Y29" s="28">
        <f t="shared" si="45"/>
        <v>157.14747526992952</v>
      </c>
      <c r="Z29" s="11"/>
      <c r="AA29" s="2">
        <v>2397</v>
      </c>
      <c r="AB29" s="12">
        <f t="shared" si="100"/>
        <v>2.8314028314028315E-2</v>
      </c>
      <c r="AC29" s="17">
        <v>1710000</v>
      </c>
      <c r="AD29" s="30">
        <f t="shared" si="46"/>
        <v>140.17543859649123</v>
      </c>
      <c r="AE29" s="12"/>
      <c r="AF29" s="2">
        <v>1899</v>
      </c>
      <c r="AG29" s="8">
        <f t="shared" si="97"/>
        <v>1.6595289079229122E-2</v>
      </c>
      <c r="AH29">
        <v>2523000</v>
      </c>
      <c r="AI29" s="27">
        <f t="shared" si="47"/>
        <v>75.267538644470861</v>
      </c>
      <c r="AJ29" s="8"/>
      <c r="AK29" s="2">
        <v>274</v>
      </c>
      <c r="AL29" s="8">
        <f t="shared" si="101"/>
        <v>-2.8368794326241134E-2</v>
      </c>
      <c r="AM29">
        <v>441000</v>
      </c>
      <c r="AN29" s="27">
        <f t="shared" si="94"/>
        <v>62.131519274376423</v>
      </c>
      <c r="AO29" s="8"/>
      <c r="AP29" s="2">
        <v>7085</v>
      </c>
      <c r="AQ29" s="11">
        <f t="shared" si="98"/>
        <v>3.1145393683597731E-2</v>
      </c>
      <c r="AR29" s="16">
        <v>4808000</v>
      </c>
      <c r="AS29" s="28">
        <f t="shared" si="49"/>
        <v>147.3585690515807</v>
      </c>
      <c r="AT29" s="11"/>
      <c r="AU29" s="2">
        <v>10650</v>
      </c>
      <c r="AV29" s="11">
        <f t="shared" si="50"/>
        <v>5.8753355204294665E-2</v>
      </c>
      <c r="AW29" s="16">
        <v>3868000</v>
      </c>
      <c r="AX29" s="28">
        <f t="shared" si="51"/>
        <v>275.33609100310241</v>
      </c>
      <c r="AY29" s="11"/>
      <c r="BB29">
        <v>622000</v>
      </c>
      <c r="BE29" s="2">
        <v>507</v>
      </c>
      <c r="BF29" s="11">
        <f t="shared" si="6"/>
        <v>1.976284584980237E-3</v>
      </c>
      <c r="BG29" s="16">
        <v>657000</v>
      </c>
      <c r="BH29" s="28">
        <f t="shared" si="52"/>
        <v>77.168949771689498</v>
      </c>
      <c r="BI29" s="11"/>
      <c r="BJ29" s="2">
        <v>8176</v>
      </c>
      <c r="BK29" s="11">
        <f t="shared" si="105"/>
        <v>-1.4939759036144579E-2</v>
      </c>
      <c r="BL29" s="16">
        <v>9986000</v>
      </c>
      <c r="BM29" s="28">
        <f t="shared" si="53"/>
        <v>81.874624474263967</v>
      </c>
      <c r="BN29" s="11"/>
      <c r="BO29" s="2">
        <v>7974</v>
      </c>
      <c r="BP29" s="8">
        <f t="shared" si="8"/>
        <v>1.5020366598778005E-2</v>
      </c>
      <c r="BQ29">
        <v>4613000</v>
      </c>
      <c r="BR29" s="27">
        <f t="shared" si="54"/>
        <v>172.85931064383266</v>
      </c>
      <c r="BS29" s="8"/>
      <c r="BT29" s="2">
        <v>2268</v>
      </c>
      <c r="BU29" s="11">
        <f t="shared" si="9"/>
        <v>8.8967971530249119E-3</v>
      </c>
      <c r="BV29" s="16">
        <v>2729000</v>
      </c>
      <c r="BW29" s="28">
        <f t="shared" si="55"/>
        <v>83.107365335287653</v>
      </c>
      <c r="BX29" s="11"/>
      <c r="BY29" s="2">
        <v>5203</v>
      </c>
      <c r="BZ29" s="8">
        <f t="shared" si="10"/>
        <v>2.9074367088607594E-2</v>
      </c>
      <c r="CA29">
        <v>2160000</v>
      </c>
      <c r="CB29" s="27">
        <f t="shared" si="56"/>
        <v>240.87962962962965</v>
      </c>
      <c r="CC29" s="8"/>
      <c r="CD29" s="2">
        <v>3416</v>
      </c>
      <c r="CE29" s="8">
        <f t="shared" si="11"/>
        <v>-1.5278178149322572E-2</v>
      </c>
      <c r="CF29">
        <v>2999000</v>
      </c>
      <c r="CG29" s="27">
        <f t="shared" si="57"/>
        <v>113.90463487829275</v>
      </c>
      <c r="CH29" s="8"/>
      <c r="CI29" s="2">
        <v>3706</v>
      </c>
      <c r="CJ29" s="11">
        <f t="shared" si="12"/>
        <v>2.8016643550624134E-2</v>
      </c>
      <c r="CK29" s="16">
        <v>3208000</v>
      </c>
      <c r="CL29" s="28">
        <f t="shared" si="58"/>
        <v>115.52369077306734</v>
      </c>
      <c r="CM29" s="11"/>
      <c r="CN29" s="2">
        <v>811</v>
      </c>
      <c r="CO29" s="11">
        <f t="shared" si="13"/>
        <v>1.5018773466833541E-2</v>
      </c>
      <c r="CP29" s="16">
        <v>957000</v>
      </c>
      <c r="CQ29" s="28">
        <f t="shared" si="59"/>
        <v>84.743991640543356</v>
      </c>
      <c r="CR29" s="11"/>
      <c r="CS29" s="2">
        <v>5107</v>
      </c>
      <c r="CT29" s="11">
        <f t="shared" si="14"/>
        <v>1.9768370607028754E-2</v>
      </c>
      <c r="CU29" s="16">
        <v>3066000</v>
      </c>
      <c r="CV29" s="28">
        <f t="shared" si="60"/>
        <v>166.56881930854536</v>
      </c>
      <c r="CW29" s="11"/>
      <c r="CX29" s="2">
        <v>3810</v>
      </c>
      <c r="CY29" s="11">
        <f t="shared" si="15"/>
        <v>5.0118702189395938E-3</v>
      </c>
      <c r="CZ29" s="16">
        <v>5117000</v>
      </c>
      <c r="DA29" s="28">
        <f t="shared" si="61"/>
        <v>74.457690052765287</v>
      </c>
      <c r="DB29" s="11"/>
      <c r="DC29" s="2">
        <v>10274</v>
      </c>
      <c r="DD29" s="8">
        <f t="shared" si="16"/>
        <v>1.8538713195201745E-2</v>
      </c>
      <c r="DE29">
        <v>7767000</v>
      </c>
      <c r="DF29" s="27">
        <f t="shared" si="62"/>
        <v>132.27758465301918</v>
      </c>
      <c r="DG29" s="8"/>
      <c r="DH29" s="2">
        <v>2801</v>
      </c>
      <c r="DI29" s="8">
        <f t="shared" si="17"/>
        <v>3.2056005895357405E-2</v>
      </c>
      <c r="DJ29">
        <v>3366000</v>
      </c>
      <c r="DK29" s="27">
        <f t="shared" si="63"/>
        <v>83.214497920380268</v>
      </c>
      <c r="DL29" s="8"/>
      <c r="DM29" s="2">
        <v>2041</v>
      </c>
      <c r="DN29" s="8">
        <f t="shared" si="18"/>
        <v>-6.8126520681265207E-3</v>
      </c>
      <c r="DO29">
        <v>2138000</v>
      </c>
      <c r="DP29" s="27">
        <f t="shared" si="64"/>
        <v>95.463049579045844</v>
      </c>
      <c r="DQ29" s="8"/>
      <c r="DR29" s="2">
        <v>5233</v>
      </c>
      <c r="DS29" s="8">
        <f t="shared" si="19"/>
        <v>1.1989943918004254E-2</v>
      </c>
      <c r="DT29">
        <v>4258000</v>
      </c>
      <c r="DU29" s="27">
        <f t="shared" si="65"/>
        <v>122.89807421324566</v>
      </c>
      <c r="DV29" s="8"/>
      <c r="DW29" s="2">
        <v>578</v>
      </c>
      <c r="DX29" s="8">
        <f t="shared" si="20"/>
        <v>1.7331022530329288E-3</v>
      </c>
      <c r="DY29">
        <v>669000</v>
      </c>
      <c r="DZ29" s="27">
        <f t="shared" si="66"/>
        <v>86.397608370702542</v>
      </c>
      <c r="EA29" s="8"/>
      <c r="EB29" s="2">
        <v>1261</v>
      </c>
      <c r="EC29" s="8">
        <f t="shared" si="21"/>
        <v>8.8000000000000005E-3</v>
      </c>
      <c r="ED29">
        <v>1397000</v>
      </c>
      <c r="EE29" s="27">
        <f t="shared" si="67"/>
        <v>90.264853256979251</v>
      </c>
      <c r="EF29" s="8"/>
      <c r="EG29" s="2">
        <v>406</v>
      </c>
      <c r="EH29" s="8">
        <f t="shared" si="22"/>
        <v>1.4999999999999999E-2</v>
      </c>
      <c r="EI29">
        <v>279000</v>
      </c>
      <c r="EJ29" s="27">
        <f t="shared" si="68"/>
        <v>145.51971326164875</v>
      </c>
      <c r="EK29" s="8"/>
      <c r="EL29" s="2">
        <v>166</v>
      </c>
      <c r="EM29" s="8">
        <f t="shared" si="23"/>
        <v>-4.5977011494252873E-2</v>
      </c>
      <c r="EN29">
        <v>596000</v>
      </c>
      <c r="EO29" s="27">
        <f t="shared" si="69"/>
        <v>27.85234899328859</v>
      </c>
      <c r="EP29" s="8"/>
      <c r="EQ29" s="2">
        <v>4538</v>
      </c>
      <c r="ER29" s="11">
        <f t="shared" si="24"/>
        <v>6.2084257206208426E-3</v>
      </c>
      <c r="ES29" s="16">
        <v>6015000</v>
      </c>
      <c r="ET29" s="28">
        <f t="shared" si="70"/>
        <v>75.44472152950955</v>
      </c>
      <c r="EU29" s="11"/>
      <c r="EV29" s="2">
        <v>1195</v>
      </c>
      <c r="EW29" s="11">
        <f t="shared" si="71"/>
        <v>5.0087873462214411E-2</v>
      </c>
      <c r="EX29" s="16">
        <v>919000</v>
      </c>
      <c r="EY29" s="28">
        <f t="shared" si="72"/>
        <v>130.03264417845486</v>
      </c>
      <c r="EZ29" s="11"/>
      <c r="FA29" s="2">
        <v>17285</v>
      </c>
      <c r="FB29" s="11">
        <f t="shared" si="25"/>
        <v>9.1662774404483883E-3</v>
      </c>
      <c r="FC29" s="16">
        <v>16685000</v>
      </c>
      <c r="FD29" s="28">
        <f t="shared" si="73"/>
        <v>103.59604435121366</v>
      </c>
      <c r="FE29" s="11"/>
      <c r="FF29" s="2">
        <v>1872</v>
      </c>
      <c r="FG29" s="8">
        <f t="shared" si="26"/>
        <v>-0.28821292775665397</v>
      </c>
      <c r="FH29">
        <v>4458000</v>
      </c>
      <c r="FI29" s="27">
        <f t="shared" si="74"/>
        <v>41.991924629878866</v>
      </c>
      <c r="FJ29" s="8"/>
      <c r="FK29" s="2">
        <v>342</v>
      </c>
      <c r="FL29" s="8">
        <f t="shared" si="27"/>
        <v>2.9325513196480938E-3</v>
      </c>
      <c r="FM29">
        <v>618000</v>
      </c>
      <c r="FN29" s="27">
        <f t="shared" si="75"/>
        <v>55.339805825242713</v>
      </c>
      <c r="FO29" s="8"/>
      <c r="FP29" s="2">
        <v>11647</v>
      </c>
      <c r="FQ29" s="8">
        <f t="shared" si="28"/>
        <v>1.2606503216831856E-2</v>
      </c>
      <c r="FR29">
        <v>9671000</v>
      </c>
      <c r="FS29" s="27">
        <f t="shared" si="76"/>
        <v>120.43222003929273</v>
      </c>
      <c r="FT29" s="8"/>
      <c r="FU29" s="2">
        <v>4011</v>
      </c>
      <c r="FV29" s="11">
        <f t="shared" si="99"/>
        <v>1.802030456852792E-2</v>
      </c>
      <c r="FW29" s="16">
        <v>2289000</v>
      </c>
      <c r="FX29" s="28">
        <f t="shared" si="92"/>
        <v>175.22935779816513</v>
      </c>
      <c r="FY29" s="11"/>
      <c r="FZ29" s="2">
        <v>1372</v>
      </c>
      <c r="GA29" s="8">
        <f t="shared" si="29"/>
        <v>-7.9537237888647871E-3</v>
      </c>
      <c r="GB29">
        <v>1746000</v>
      </c>
      <c r="GC29" s="27">
        <f t="shared" si="77"/>
        <v>78.57961053837343</v>
      </c>
      <c r="GD29" s="8"/>
      <c r="GE29" s="2">
        <v>7426</v>
      </c>
      <c r="GF29" s="8">
        <f t="shared" si="30"/>
        <v>-3.8900067069081155E-3</v>
      </c>
      <c r="GG29">
        <v>11234000</v>
      </c>
      <c r="GH29" s="27">
        <f t="shared" si="78"/>
        <v>66.102901904931457</v>
      </c>
      <c r="GI29" s="8"/>
      <c r="GJ29" s="2">
        <v>358</v>
      </c>
      <c r="GK29" s="11">
        <f t="shared" si="31"/>
        <v>-8.3102493074792248E-3</v>
      </c>
      <c r="GL29" s="16">
        <v>857000</v>
      </c>
      <c r="GM29" s="28">
        <f t="shared" si="79"/>
        <v>41.773628938156364</v>
      </c>
      <c r="GN29" s="11"/>
      <c r="GO29" s="2">
        <v>4337</v>
      </c>
      <c r="GP29" s="8">
        <f t="shared" si="32"/>
        <v>5.7546939770787613E-2</v>
      </c>
      <c r="GQ29">
        <v>2348000</v>
      </c>
      <c r="GR29" s="27">
        <f t="shared" si="80"/>
        <v>184.71039182282794</v>
      </c>
      <c r="GS29" s="8"/>
      <c r="GT29" s="2">
        <v>554</v>
      </c>
      <c r="GU29" s="11">
        <f t="shared" si="81"/>
        <v>2.4029574861367836E-2</v>
      </c>
      <c r="GV29" s="16">
        <v>667000</v>
      </c>
      <c r="GW29" s="28">
        <f t="shared" si="82"/>
        <v>83.058470764617695</v>
      </c>
      <c r="GX29" s="11"/>
      <c r="GY29" s="2">
        <v>3014</v>
      </c>
      <c r="GZ29" s="11">
        <f t="shared" si="33"/>
        <v>-9.9436526350679482E-4</v>
      </c>
      <c r="HA29">
        <v>3522000</v>
      </c>
      <c r="HB29" s="28">
        <f t="shared" si="83"/>
        <v>85.576377058489498</v>
      </c>
      <c r="HC29" s="11"/>
      <c r="HD29" s="2">
        <v>12324</v>
      </c>
      <c r="HE29" s="11">
        <f t="shared" si="34"/>
        <v>3.9561366512020246E-2</v>
      </c>
      <c r="HF29" s="16">
        <v>9405000</v>
      </c>
      <c r="HG29" s="28">
        <f t="shared" si="84"/>
        <v>131.03668261562999</v>
      </c>
      <c r="HH29" s="11"/>
      <c r="HI29" s="1">
        <v>541</v>
      </c>
      <c r="HJ29" s="11">
        <f t="shared" si="35"/>
        <v>0</v>
      </c>
      <c r="HK29" s="16">
        <v>870000</v>
      </c>
      <c r="HL29" s="28">
        <f t="shared" si="85"/>
        <v>62.183908045977013</v>
      </c>
      <c r="HM29" s="11"/>
      <c r="HN29" s="1">
        <v>310</v>
      </c>
      <c r="HO29" s="11">
        <f t="shared" si="102"/>
        <v>0</v>
      </c>
      <c r="HP29" s="16">
        <v>387000</v>
      </c>
      <c r="HQ29" s="28">
        <f t="shared" si="86"/>
        <v>80.10335917312662</v>
      </c>
      <c r="HR29" s="11"/>
      <c r="HS29" s="2">
        <v>11139</v>
      </c>
      <c r="HT29" s="8">
        <f t="shared" si="37"/>
        <v>2.5124240750966316E-2</v>
      </c>
      <c r="HU29">
        <v>3951000</v>
      </c>
      <c r="HV29" s="27">
        <f t="shared" si="87"/>
        <v>281.92862566438879</v>
      </c>
      <c r="HW29" s="8"/>
      <c r="HX29" s="2">
        <v>4059</v>
      </c>
      <c r="HY29" s="8">
        <f t="shared" si="38"/>
        <v>1.3230154767848227E-2</v>
      </c>
      <c r="HZ29">
        <v>2821000</v>
      </c>
      <c r="IA29" s="27">
        <f t="shared" si="88"/>
        <v>143.88514711095357</v>
      </c>
      <c r="IB29" s="8"/>
      <c r="IC29" s="2">
        <v>2939</v>
      </c>
      <c r="ID29" s="8">
        <f t="shared" si="39"/>
        <v>-1.0770784247728038E-2</v>
      </c>
      <c r="IE29">
        <v>1855000</v>
      </c>
      <c r="IF29" s="27">
        <f t="shared" si="89"/>
        <v>158.43665768194069</v>
      </c>
      <c r="IG29" s="8"/>
      <c r="IH29" s="2">
        <v>2635</v>
      </c>
      <c r="II29" s="8">
        <f t="shared" si="103"/>
        <v>2.5690930323082912E-2</v>
      </c>
      <c r="IJ29">
        <v>3891000</v>
      </c>
      <c r="IK29" s="27">
        <f t="shared" si="90"/>
        <v>67.720380364944745</v>
      </c>
      <c r="IL29" s="8"/>
      <c r="IM29" s="2">
        <v>427</v>
      </c>
      <c r="IN29" s="8">
        <f t="shared" si="41"/>
        <v>1.4251781472684086E-2</v>
      </c>
      <c r="IO29">
        <v>320000</v>
      </c>
      <c r="IP29" s="27">
        <f t="shared" si="91"/>
        <v>133.4375</v>
      </c>
    </row>
    <row r="30" spans="1:250">
      <c r="A30">
        <v>1960</v>
      </c>
      <c r="B30" s="1">
        <v>5525</v>
      </c>
      <c r="C30" s="11">
        <f t="shared" si="0"/>
        <v>1.3575490735644836E-2</v>
      </c>
      <c r="D30">
        <v>3274000</v>
      </c>
      <c r="E30" s="28">
        <f t="shared" si="42"/>
        <v>168.75381795968235</v>
      </c>
      <c r="F30" s="15"/>
      <c r="G30">
        <v>156</v>
      </c>
      <c r="H30" s="8"/>
      <c r="I30">
        <v>229000</v>
      </c>
      <c r="J30" s="27">
        <f>(G30/I30)*100000</f>
        <v>68.122270742358069</v>
      </c>
      <c r="K30" s="8"/>
      <c r="L30" s="1">
        <v>2141</v>
      </c>
      <c r="M30" s="11">
        <f t="shared" si="1"/>
        <v>4.9509803921568625E-2</v>
      </c>
      <c r="N30" s="16">
        <v>1321000</v>
      </c>
      <c r="O30" s="28">
        <f t="shared" si="43"/>
        <v>162.07418622255867</v>
      </c>
      <c r="P30" s="11"/>
      <c r="Q30" s="1">
        <v>1896</v>
      </c>
      <c r="R30" s="11">
        <f t="shared" si="96"/>
        <v>2.4864864864864864E-2</v>
      </c>
      <c r="S30" s="16">
        <v>1789000</v>
      </c>
      <c r="T30" s="28">
        <f t="shared" si="44"/>
        <v>105.98099496925656</v>
      </c>
      <c r="U30" s="11"/>
      <c r="V30" s="1">
        <v>25739</v>
      </c>
      <c r="W30" s="11">
        <f t="shared" si="104"/>
        <v>5.8956636221509096E-2</v>
      </c>
      <c r="X30" s="1">
        <v>15870000</v>
      </c>
      <c r="Y30" s="28">
        <f t="shared" si="45"/>
        <v>162.18651543793322</v>
      </c>
      <c r="Z30" s="11"/>
      <c r="AA30" s="1">
        <v>2469</v>
      </c>
      <c r="AB30" s="12">
        <f t="shared" si="100"/>
        <v>3.0037546933667083E-2</v>
      </c>
      <c r="AC30" s="17">
        <v>1769000</v>
      </c>
      <c r="AD30" s="30">
        <f t="shared" si="46"/>
        <v>139.57037874505369</v>
      </c>
      <c r="AE30" s="12"/>
      <c r="AF30" s="2">
        <v>1937</v>
      </c>
      <c r="AG30" s="8">
        <f t="shared" si="97"/>
        <v>2.0010531858873092E-2</v>
      </c>
      <c r="AH30">
        <v>2544000</v>
      </c>
      <c r="AI30" s="27">
        <f t="shared" si="47"/>
        <v>76.139937106918239</v>
      </c>
      <c r="AJ30" s="8"/>
      <c r="AK30" s="2">
        <v>256</v>
      </c>
      <c r="AL30" s="8">
        <f t="shared" si="101"/>
        <v>-6.569343065693431E-2</v>
      </c>
      <c r="AM30">
        <v>449000</v>
      </c>
      <c r="AN30" s="27">
        <f t="shared" si="94"/>
        <v>57.015590200445438</v>
      </c>
      <c r="AO30" s="8"/>
      <c r="AP30" s="1">
        <v>7303</v>
      </c>
      <c r="AQ30" s="11">
        <f t="shared" si="98"/>
        <v>3.0769230769230771E-2</v>
      </c>
      <c r="AR30" s="16">
        <v>5004000</v>
      </c>
      <c r="AS30" s="28">
        <f t="shared" si="49"/>
        <v>145.94324540367705</v>
      </c>
      <c r="AT30" s="11"/>
      <c r="AU30" s="1">
        <v>11246</v>
      </c>
      <c r="AV30" s="11">
        <f t="shared" si="50"/>
        <v>5.5962441314553989E-2</v>
      </c>
      <c r="AW30" s="16">
        <v>3956000</v>
      </c>
      <c r="AX30" s="28">
        <f t="shared" si="51"/>
        <v>284.27704752275025</v>
      </c>
      <c r="AY30" s="11"/>
      <c r="AZ30" s="2">
        <v>540</v>
      </c>
      <c r="BA30" s="2"/>
      <c r="BB30">
        <v>642000</v>
      </c>
      <c r="BC30" s="27">
        <f>(AZ30/BB30)*100000</f>
        <v>84.112149532710276</v>
      </c>
      <c r="BD30" s="2"/>
      <c r="BE30" s="1">
        <v>507</v>
      </c>
      <c r="BF30" s="11">
        <f t="shared" si="6"/>
        <v>0</v>
      </c>
      <c r="BG30" s="16">
        <v>671000</v>
      </c>
      <c r="BH30" s="28">
        <f t="shared" si="52"/>
        <v>75.55886736214606</v>
      </c>
      <c r="BI30" s="11"/>
      <c r="BJ30" s="1">
        <v>8044</v>
      </c>
      <c r="BK30" s="11">
        <f t="shared" si="105"/>
        <v>-1.6144814090019569E-2</v>
      </c>
      <c r="BL30" s="16">
        <v>10086000</v>
      </c>
      <c r="BM30" s="28">
        <f t="shared" si="53"/>
        <v>79.754114614316876</v>
      </c>
      <c r="BN30" s="11"/>
      <c r="BO30" s="2">
        <v>8100</v>
      </c>
      <c r="BP30" s="8">
        <f t="shared" si="8"/>
        <v>1.580135440180587E-2</v>
      </c>
      <c r="BQ30">
        <v>4674000</v>
      </c>
      <c r="BR30" s="27">
        <f t="shared" si="54"/>
        <v>173.29910141206673</v>
      </c>
      <c r="BS30" s="8"/>
      <c r="BT30" s="1">
        <v>2294</v>
      </c>
      <c r="BU30" s="11">
        <f t="shared" si="9"/>
        <v>1.146384479717813E-2</v>
      </c>
      <c r="BV30" s="16">
        <v>2756000</v>
      </c>
      <c r="BW30" s="28">
        <f t="shared" si="55"/>
        <v>83.236574746008699</v>
      </c>
      <c r="BX30" s="11"/>
      <c r="BY30" s="2">
        <v>5359</v>
      </c>
      <c r="BZ30" s="8">
        <f t="shared" si="10"/>
        <v>2.9982702287142032E-2</v>
      </c>
      <c r="CA30">
        <v>2183000</v>
      </c>
      <c r="CB30" s="27">
        <f t="shared" si="56"/>
        <v>245.48786074209804</v>
      </c>
      <c r="CC30" s="8"/>
      <c r="CD30" s="2">
        <v>3357</v>
      </c>
      <c r="CE30" s="8">
        <f t="shared" si="11"/>
        <v>-1.7271662763466041E-2</v>
      </c>
      <c r="CF30">
        <v>3041000</v>
      </c>
      <c r="CG30" s="27">
        <f t="shared" si="57"/>
        <v>110.39131864518251</v>
      </c>
      <c r="CH30" s="8"/>
      <c r="CI30" s="1">
        <v>3809</v>
      </c>
      <c r="CJ30" s="11">
        <f t="shared" si="12"/>
        <v>2.7792768483540203E-2</v>
      </c>
      <c r="CK30" s="16">
        <v>3260000</v>
      </c>
      <c r="CL30" s="28">
        <f t="shared" si="58"/>
        <v>116.84049079754601</v>
      </c>
      <c r="CM30" s="11"/>
      <c r="CN30" s="1">
        <v>831</v>
      </c>
      <c r="CO30" s="11">
        <f t="shared" si="13"/>
        <v>2.4660912453760789E-2</v>
      </c>
      <c r="CP30" s="16">
        <v>975000</v>
      </c>
      <c r="CQ30" s="28">
        <f t="shared" si="59"/>
        <v>85.230769230769241</v>
      </c>
      <c r="CR30" s="11"/>
      <c r="CS30" s="1">
        <v>5215</v>
      </c>
      <c r="CT30" s="11">
        <f t="shared" si="14"/>
        <v>2.1147444683767377E-2</v>
      </c>
      <c r="CU30" s="16">
        <v>3113000</v>
      </c>
      <c r="CV30" s="28">
        <f t="shared" si="60"/>
        <v>167.52328943141663</v>
      </c>
      <c r="CW30" s="11"/>
      <c r="CX30" s="1">
        <v>3829</v>
      </c>
      <c r="CY30" s="11">
        <f t="shared" si="15"/>
        <v>4.9868766404199474E-3</v>
      </c>
      <c r="CZ30" s="16">
        <v>5160000</v>
      </c>
      <c r="DA30" s="28">
        <f t="shared" si="61"/>
        <v>74.205426356589143</v>
      </c>
      <c r="DB30" s="11"/>
      <c r="DC30" s="2">
        <v>10287</v>
      </c>
      <c r="DD30" s="8">
        <f t="shared" si="16"/>
        <v>1.265329959120109E-3</v>
      </c>
      <c r="DE30">
        <v>7834000</v>
      </c>
      <c r="DF30" s="27">
        <f t="shared" si="62"/>
        <v>131.31222874648967</v>
      </c>
      <c r="DG30" s="8"/>
      <c r="DH30" s="2">
        <v>2893</v>
      </c>
      <c r="DI30" s="8">
        <f t="shared" si="17"/>
        <v>3.2845412352731168E-2</v>
      </c>
      <c r="DJ30">
        <v>3425000</v>
      </c>
      <c r="DK30" s="27">
        <f t="shared" si="63"/>
        <v>84.467153284671525</v>
      </c>
      <c r="DL30" s="8"/>
      <c r="DM30" s="2">
        <v>2023</v>
      </c>
      <c r="DN30" s="8">
        <f t="shared" si="18"/>
        <v>-8.8192062714355715E-3</v>
      </c>
      <c r="DO30">
        <v>2182000</v>
      </c>
      <c r="DP30" s="27">
        <f t="shared" si="64"/>
        <v>92.713107241063256</v>
      </c>
      <c r="DQ30" s="8"/>
      <c r="DR30" s="2">
        <v>5296</v>
      </c>
      <c r="DS30" s="8">
        <f t="shared" si="19"/>
        <v>1.2038983374737244E-2</v>
      </c>
      <c r="DT30">
        <v>4326000</v>
      </c>
      <c r="DU30" s="27">
        <f t="shared" si="65"/>
        <v>122.42256125751271</v>
      </c>
      <c r="DV30" s="8"/>
      <c r="DW30" s="2">
        <v>588</v>
      </c>
      <c r="DX30" s="8">
        <f t="shared" si="20"/>
        <v>1.7301038062283738E-2</v>
      </c>
      <c r="DY30">
        <v>679000</v>
      </c>
      <c r="DZ30" s="27">
        <f t="shared" si="66"/>
        <v>86.597938144329888</v>
      </c>
      <c r="EA30" s="8"/>
      <c r="EB30" s="2">
        <v>1276</v>
      </c>
      <c r="EC30" s="8">
        <f t="shared" si="21"/>
        <v>1.1895321173671689E-2</v>
      </c>
      <c r="ED30">
        <v>1417000</v>
      </c>
      <c r="EE30" s="27">
        <f t="shared" si="67"/>
        <v>90.049400141143252</v>
      </c>
      <c r="EF30" s="8"/>
      <c r="EG30" s="2">
        <v>412</v>
      </c>
      <c r="EH30" s="8">
        <f t="shared" si="22"/>
        <v>1.4778325123152709E-2</v>
      </c>
      <c r="EI30">
        <v>291000</v>
      </c>
      <c r="EJ30" s="27">
        <f t="shared" si="68"/>
        <v>141.58075601374571</v>
      </c>
      <c r="EK30" s="8"/>
      <c r="EL30" s="2">
        <v>152</v>
      </c>
      <c r="EM30" s="8">
        <f t="shared" si="23"/>
        <v>-8.4337349397590355E-2</v>
      </c>
      <c r="EN30">
        <v>609000</v>
      </c>
      <c r="EO30" s="27">
        <f t="shared" si="69"/>
        <v>24.958949096880129</v>
      </c>
      <c r="EP30" s="8"/>
      <c r="EQ30" s="1">
        <v>4573</v>
      </c>
      <c r="ER30" s="11">
        <f t="shared" si="24"/>
        <v>7.7126487439400614E-3</v>
      </c>
      <c r="ES30" s="16">
        <v>6103000</v>
      </c>
      <c r="ET30" s="28">
        <f t="shared" si="70"/>
        <v>74.930362116991645</v>
      </c>
      <c r="EU30" s="11"/>
      <c r="EV30" s="1">
        <v>1260</v>
      </c>
      <c r="EW30" s="11">
        <f t="shared" si="71"/>
        <v>5.4393305439330547E-2</v>
      </c>
      <c r="EX30" s="16">
        <v>954000</v>
      </c>
      <c r="EY30" s="28">
        <f t="shared" si="72"/>
        <v>132.0754716981132</v>
      </c>
      <c r="EZ30" s="11"/>
      <c r="FA30" s="1">
        <v>17449</v>
      </c>
      <c r="FB30" s="11">
        <f t="shared" si="25"/>
        <v>9.4879953717095754E-3</v>
      </c>
      <c r="FC30" s="16">
        <v>16838000</v>
      </c>
      <c r="FD30" s="28">
        <f t="shared" si="73"/>
        <v>103.62869699489249</v>
      </c>
      <c r="FE30" s="11"/>
      <c r="FF30" s="2">
        <v>1106</v>
      </c>
      <c r="FG30" s="8">
        <f t="shared" si="26"/>
        <v>-0.40918803418803418</v>
      </c>
      <c r="FH30">
        <v>4573000</v>
      </c>
      <c r="FI30" s="27">
        <f t="shared" si="74"/>
        <v>24.185436256286899</v>
      </c>
      <c r="FJ30" s="8"/>
      <c r="FK30" s="1">
        <v>350</v>
      </c>
      <c r="FL30" s="8">
        <f t="shared" si="27"/>
        <v>2.3391812865497075E-2</v>
      </c>
      <c r="FM30">
        <v>634000</v>
      </c>
      <c r="FN30" s="27">
        <f t="shared" si="75"/>
        <v>55.205047318611982</v>
      </c>
      <c r="FO30" s="8"/>
      <c r="FP30" s="2">
        <v>11796</v>
      </c>
      <c r="FQ30" s="8">
        <f t="shared" si="28"/>
        <v>1.2792993904009616E-2</v>
      </c>
      <c r="FR30">
        <v>9734000</v>
      </c>
      <c r="FS30" s="27">
        <f t="shared" si="76"/>
        <v>121.18348058352169</v>
      </c>
      <c r="FT30" s="8"/>
      <c r="FU30" s="1">
        <v>4084</v>
      </c>
      <c r="FV30" s="11">
        <f t="shared" si="99"/>
        <v>1.8199950137122913E-2</v>
      </c>
      <c r="FW30" s="16">
        <v>2336000</v>
      </c>
      <c r="FX30" s="28">
        <f t="shared" si="92"/>
        <v>174.82876712328766</v>
      </c>
      <c r="FY30" s="11"/>
      <c r="FZ30" s="2">
        <v>1352</v>
      </c>
      <c r="GA30" s="8">
        <f t="shared" si="29"/>
        <v>-1.4577259475218658E-2</v>
      </c>
      <c r="GB30">
        <v>1772000</v>
      </c>
      <c r="GC30" s="27">
        <f t="shared" si="77"/>
        <v>76.2979683972912</v>
      </c>
      <c r="GD30" s="8"/>
      <c r="GE30" s="2">
        <v>7392</v>
      </c>
      <c r="GF30" s="8">
        <f t="shared" si="30"/>
        <v>-4.5785079450579051E-3</v>
      </c>
      <c r="GG30">
        <v>11329000</v>
      </c>
      <c r="GH30" s="27">
        <f t="shared" si="78"/>
        <v>65.248477358990201</v>
      </c>
      <c r="GI30" s="8"/>
      <c r="GJ30" s="1">
        <v>348</v>
      </c>
      <c r="GK30" s="11">
        <f t="shared" si="31"/>
        <v>-2.7932960893854747E-2</v>
      </c>
      <c r="GL30" s="16">
        <v>855000</v>
      </c>
      <c r="GM30" s="28">
        <f t="shared" si="79"/>
        <v>40.701754385964911</v>
      </c>
      <c r="GN30" s="11"/>
      <c r="GO30" s="2">
        <v>4578</v>
      </c>
      <c r="GP30" s="8">
        <f t="shared" si="32"/>
        <v>5.5568365229421261E-2</v>
      </c>
      <c r="GQ30">
        <v>2392000</v>
      </c>
      <c r="GR30" s="27">
        <f t="shared" si="80"/>
        <v>191.38795986622074</v>
      </c>
      <c r="GS30" s="8"/>
      <c r="GT30" s="1">
        <v>569</v>
      </c>
      <c r="GU30" s="11">
        <f t="shared" si="81"/>
        <v>2.7075812274368231E-2</v>
      </c>
      <c r="GV30" s="16">
        <v>683000</v>
      </c>
      <c r="GW30" s="28">
        <f t="shared" si="82"/>
        <v>83.30893118594436</v>
      </c>
      <c r="GX30" s="11"/>
      <c r="GY30" s="1">
        <v>3008</v>
      </c>
      <c r="GZ30" s="11">
        <f t="shared" si="33"/>
        <v>-1.9907100199071004E-3</v>
      </c>
      <c r="HA30">
        <v>3575000</v>
      </c>
      <c r="HB30" s="28">
        <f t="shared" si="83"/>
        <v>84.139860139860147</v>
      </c>
      <c r="HC30" s="11"/>
      <c r="HD30" s="1">
        <v>12795</v>
      </c>
      <c r="HE30" s="11">
        <f t="shared" si="34"/>
        <v>3.8218111002921128E-2</v>
      </c>
      <c r="HF30" s="16">
        <v>9624000</v>
      </c>
      <c r="HG30" s="28">
        <f t="shared" si="84"/>
        <v>132.94887780548629</v>
      </c>
      <c r="HH30" s="11"/>
      <c r="HI30" s="1">
        <v>542</v>
      </c>
      <c r="HJ30" s="11">
        <f t="shared" si="35"/>
        <v>1.8484288354898336E-3</v>
      </c>
      <c r="HK30" s="16">
        <v>900000</v>
      </c>
      <c r="HL30" s="28">
        <f t="shared" si="85"/>
        <v>60.222222222222221</v>
      </c>
      <c r="HM30" s="11"/>
      <c r="HN30" s="1">
        <v>310</v>
      </c>
      <c r="HO30" s="11">
        <f t="shared" si="102"/>
        <v>0</v>
      </c>
      <c r="HP30" s="16">
        <v>389000</v>
      </c>
      <c r="HQ30" s="28">
        <f t="shared" si="86"/>
        <v>79.691516709511561</v>
      </c>
      <c r="HR30" s="11"/>
      <c r="HS30" s="2">
        <v>11419</v>
      </c>
      <c r="HT30" s="8">
        <f t="shared" si="37"/>
        <v>2.513690636502379E-2</v>
      </c>
      <c r="HU30">
        <v>3986000</v>
      </c>
      <c r="HV30" s="27">
        <f t="shared" si="87"/>
        <v>286.47767185148018</v>
      </c>
      <c r="HW30" s="8"/>
      <c r="HX30" s="2">
        <v>4120</v>
      </c>
      <c r="HY30" s="8">
        <f t="shared" si="38"/>
        <v>1.5028332101502834E-2</v>
      </c>
      <c r="HZ30">
        <v>2855000</v>
      </c>
      <c r="IA30" s="27">
        <f t="shared" si="88"/>
        <v>144.30823117338002</v>
      </c>
      <c r="IB30" s="8"/>
      <c r="IC30" s="2">
        <v>2906</v>
      </c>
      <c r="ID30" s="8">
        <f t="shared" si="39"/>
        <v>-1.1228308948621981E-2</v>
      </c>
      <c r="IE30">
        <v>1853000</v>
      </c>
      <c r="IF30" s="27">
        <f t="shared" si="89"/>
        <v>156.82676740420939</v>
      </c>
      <c r="IG30" s="8"/>
      <c r="IH30" s="2">
        <v>2703</v>
      </c>
      <c r="II30" s="8">
        <f t="shared" si="103"/>
        <v>2.5806451612903226E-2</v>
      </c>
      <c r="IJ30">
        <v>3962000</v>
      </c>
      <c r="IK30" s="27">
        <f t="shared" si="90"/>
        <v>68.223119636547196</v>
      </c>
      <c r="IL30" s="8"/>
      <c r="IM30" s="2">
        <v>304</v>
      </c>
      <c r="IN30" s="8">
        <f t="shared" si="41"/>
        <v>-0.28805620608899296</v>
      </c>
      <c r="IO30">
        <v>331000</v>
      </c>
      <c r="IP30" s="27">
        <f t="shared" si="91"/>
        <v>91.842900302114799</v>
      </c>
    </row>
    <row r="31" spans="1:250">
      <c r="A31">
        <v>1961</v>
      </c>
      <c r="B31" s="1">
        <v>5323</v>
      </c>
      <c r="C31" s="11">
        <f t="shared" si="0"/>
        <v>-3.6561085972850682E-2</v>
      </c>
      <c r="D31">
        <v>3316000</v>
      </c>
      <c r="E31" s="28">
        <f t="shared" si="42"/>
        <v>160.52472858866105</v>
      </c>
      <c r="F31" s="15"/>
      <c r="G31">
        <v>156</v>
      </c>
      <c r="H31" s="8">
        <f>(G31-G30)/(G30)</f>
        <v>0</v>
      </c>
      <c r="I31">
        <v>238000</v>
      </c>
      <c r="J31" s="27">
        <f t="shared" ref="J31:J86" si="106">(G31/I31)*100000</f>
        <v>65.546218487394952</v>
      </c>
      <c r="K31" s="8"/>
      <c r="L31" s="2">
        <v>2146</v>
      </c>
      <c r="M31" s="11">
        <f t="shared" si="1"/>
        <v>2.3353573096683792E-3</v>
      </c>
      <c r="N31" s="16">
        <v>1407000</v>
      </c>
      <c r="O31" s="28">
        <f t="shared" si="43"/>
        <v>152.5230987917555</v>
      </c>
      <c r="P31" s="11"/>
      <c r="Q31" s="2">
        <v>1843</v>
      </c>
      <c r="R31" s="11">
        <f t="shared" si="96"/>
        <v>-2.7953586497890294E-2</v>
      </c>
      <c r="S31" s="16">
        <v>1806000</v>
      </c>
      <c r="T31" s="28">
        <f t="shared" si="44"/>
        <v>102.04872646733111</v>
      </c>
      <c r="U31" s="11"/>
      <c r="V31" s="2">
        <v>25487</v>
      </c>
      <c r="W31" s="11">
        <f t="shared" si="104"/>
        <v>-9.7905901550176776E-3</v>
      </c>
      <c r="X31" s="1">
        <v>16497000</v>
      </c>
      <c r="Y31" s="28">
        <f t="shared" si="45"/>
        <v>154.49475662241619</v>
      </c>
      <c r="Z31" s="11"/>
      <c r="AA31" s="2">
        <v>2515</v>
      </c>
      <c r="AB31" s="12">
        <f t="shared" si="100"/>
        <v>1.8631024706358849E-2</v>
      </c>
      <c r="AC31" s="17">
        <v>1844000</v>
      </c>
      <c r="AD31" s="30">
        <f t="shared" si="46"/>
        <v>136.3882863340564</v>
      </c>
      <c r="AE31" s="12"/>
      <c r="AF31" s="2">
        <v>2098</v>
      </c>
      <c r="AG31" s="8">
        <f t="shared" si="97"/>
        <v>8.3118224057821377E-2</v>
      </c>
      <c r="AH31">
        <v>2586000</v>
      </c>
      <c r="AI31" s="27">
        <f t="shared" si="47"/>
        <v>81.129156999226609</v>
      </c>
      <c r="AJ31" s="8"/>
      <c r="AK31" s="2">
        <v>301</v>
      </c>
      <c r="AL31" s="8">
        <f t="shared" si="101"/>
        <v>0.17578125</v>
      </c>
      <c r="AM31">
        <v>461000</v>
      </c>
      <c r="AN31" s="27">
        <f t="shared" si="94"/>
        <v>65.292841648590027</v>
      </c>
      <c r="AO31" s="8"/>
      <c r="AP31" s="2">
        <v>7436</v>
      </c>
      <c r="AQ31" s="11">
        <f t="shared" si="98"/>
        <v>1.8211693824455703E-2</v>
      </c>
      <c r="AR31" s="16">
        <v>5243000</v>
      </c>
      <c r="AS31" s="28">
        <f t="shared" si="49"/>
        <v>141.82719816898722</v>
      </c>
      <c r="AT31" s="11"/>
      <c r="AU31" s="2">
        <v>11029</v>
      </c>
      <c r="AV31" s="11">
        <f t="shared" si="50"/>
        <v>-1.9295749599857727E-2</v>
      </c>
      <c r="AW31" s="16">
        <v>4015000</v>
      </c>
      <c r="AX31" s="28">
        <f t="shared" si="51"/>
        <v>274.69489414694897</v>
      </c>
      <c r="AY31" s="11"/>
      <c r="AZ31" s="2">
        <v>567</v>
      </c>
      <c r="BA31" s="8">
        <f>(AZ31-AZ30)/(AZ30)</f>
        <v>0.05</v>
      </c>
      <c r="BB31">
        <v>659000</v>
      </c>
      <c r="BC31" s="27">
        <f t="shared" ref="BC31:BC86" si="107">(AZ31/BB31)*100000</f>
        <v>86.039453717754171</v>
      </c>
      <c r="BD31" s="8"/>
      <c r="BE31" s="2">
        <v>520</v>
      </c>
      <c r="BF31" s="11">
        <f t="shared" si="6"/>
        <v>2.564102564102564E-2</v>
      </c>
      <c r="BG31" s="16">
        <v>684000</v>
      </c>
      <c r="BH31" s="28">
        <f t="shared" si="52"/>
        <v>76.023391812865498</v>
      </c>
      <c r="BI31" s="11"/>
      <c r="BJ31" s="2">
        <v>8022</v>
      </c>
      <c r="BK31" s="11">
        <f t="shared" si="105"/>
        <v>-2.7349577324714074E-3</v>
      </c>
      <c r="BL31" s="16">
        <v>10130000</v>
      </c>
      <c r="BM31" s="28">
        <f t="shared" si="53"/>
        <v>79.190523198420536</v>
      </c>
      <c r="BN31" s="11"/>
      <c r="BO31" s="2">
        <v>7924</v>
      </c>
      <c r="BP31" s="8">
        <f t="shared" si="8"/>
        <v>-2.1728395061728394E-2</v>
      </c>
      <c r="BQ31">
        <v>4730000</v>
      </c>
      <c r="BR31" s="27">
        <f t="shared" si="54"/>
        <v>167.52642706131078</v>
      </c>
      <c r="BS31" s="8"/>
      <c r="BT31" s="2">
        <v>2231</v>
      </c>
      <c r="BU31" s="11">
        <f t="shared" si="9"/>
        <v>-2.7462946817785529E-2</v>
      </c>
      <c r="BV31" s="16">
        <v>2756000</v>
      </c>
      <c r="BW31" s="28">
        <f t="shared" si="55"/>
        <v>80.950653120464438</v>
      </c>
      <c r="BX31" s="11"/>
      <c r="BY31" s="2">
        <v>5224</v>
      </c>
      <c r="BZ31" s="8">
        <f t="shared" si="10"/>
        <v>-2.5191267027430492E-2</v>
      </c>
      <c r="CA31">
        <v>2215000</v>
      </c>
      <c r="CB31" s="27">
        <f t="shared" si="56"/>
        <v>235.84650112866817</v>
      </c>
      <c r="CC31" s="8"/>
      <c r="CD31" s="2">
        <v>3396</v>
      </c>
      <c r="CE31" s="8">
        <f t="shared" si="11"/>
        <v>1.161751563896336E-2</v>
      </c>
      <c r="CF31">
        <v>3054000</v>
      </c>
      <c r="CG31" s="27">
        <f t="shared" si="57"/>
        <v>111.1984282907662</v>
      </c>
      <c r="CH31" s="8"/>
      <c r="CI31" s="2">
        <v>3952</v>
      </c>
      <c r="CJ31" s="11">
        <f t="shared" si="12"/>
        <v>3.7542662116040959E-2</v>
      </c>
      <c r="CK31" s="16">
        <v>3287000</v>
      </c>
      <c r="CL31" s="28">
        <f t="shared" si="58"/>
        <v>120.23121387283236</v>
      </c>
      <c r="CM31" s="11"/>
      <c r="CN31" s="2">
        <v>800</v>
      </c>
      <c r="CO31" s="11">
        <f t="shared" si="13"/>
        <v>-3.7304452466907341E-2</v>
      </c>
      <c r="CP31" s="16">
        <v>995000</v>
      </c>
      <c r="CQ31" s="28">
        <f t="shared" si="59"/>
        <v>80.402010050251263</v>
      </c>
      <c r="CR31" s="11"/>
      <c r="CS31" s="2">
        <v>5325</v>
      </c>
      <c r="CT31" s="11">
        <f t="shared" si="14"/>
        <v>2.109300095877277E-2</v>
      </c>
      <c r="CU31" s="16">
        <v>3176000</v>
      </c>
      <c r="CV31" s="28">
        <f t="shared" si="60"/>
        <v>167.66372795969775</v>
      </c>
      <c r="CW31" s="11"/>
      <c r="CX31" s="2">
        <v>3785</v>
      </c>
      <c r="CY31" s="11">
        <f t="shared" si="15"/>
        <v>-1.1491250979367981E-2</v>
      </c>
      <c r="CZ31" s="16">
        <v>5219000</v>
      </c>
      <c r="DA31" s="28">
        <f t="shared" si="61"/>
        <v>72.523471929488409</v>
      </c>
      <c r="DB31" s="11"/>
      <c r="DC31" s="2">
        <v>10090</v>
      </c>
      <c r="DD31" s="8">
        <f t="shared" si="16"/>
        <v>-1.9150383979780305E-2</v>
      </c>
      <c r="DE31">
        <v>7893000</v>
      </c>
      <c r="DF31" s="27">
        <f t="shared" si="62"/>
        <v>127.83479032053718</v>
      </c>
      <c r="DG31" s="8"/>
      <c r="DH31" s="2">
        <v>2821</v>
      </c>
      <c r="DI31" s="8">
        <f t="shared" si="17"/>
        <v>-2.4887659868648462E-2</v>
      </c>
      <c r="DJ31">
        <v>3470000</v>
      </c>
      <c r="DK31" s="27">
        <f t="shared" si="63"/>
        <v>81.296829971181552</v>
      </c>
      <c r="DL31" s="8"/>
      <c r="DM31" s="2">
        <v>1989</v>
      </c>
      <c r="DN31" s="8">
        <f t="shared" si="18"/>
        <v>-1.680672268907563E-2</v>
      </c>
      <c r="DO31">
        <v>2206000</v>
      </c>
      <c r="DP31" s="27">
        <f t="shared" si="64"/>
        <v>90.163191296464191</v>
      </c>
      <c r="DQ31" s="8"/>
      <c r="DR31" s="2">
        <v>5176</v>
      </c>
      <c r="DS31" s="8">
        <f t="shared" si="19"/>
        <v>-2.2658610271903322E-2</v>
      </c>
      <c r="DT31">
        <v>4349000</v>
      </c>
      <c r="DU31" s="27">
        <f t="shared" si="65"/>
        <v>119.01586571625661</v>
      </c>
      <c r="DV31" s="8"/>
      <c r="DW31" s="2">
        <v>563</v>
      </c>
      <c r="DX31" s="8">
        <f t="shared" si="20"/>
        <v>-4.2517006802721087E-2</v>
      </c>
      <c r="DY31">
        <v>696000</v>
      </c>
      <c r="DZ31" s="27">
        <f t="shared" si="66"/>
        <v>80.890804597701148</v>
      </c>
      <c r="EA31" s="8"/>
      <c r="EB31" s="2">
        <v>1247</v>
      </c>
      <c r="EC31" s="8">
        <f t="shared" si="21"/>
        <v>-2.2727272727272728E-2</v>
      </c>
      <c r="ED31">
        <v>1446000</v>
      </c>
      <c r="EE31" s="27">
        <f t="shared" si="67"/>
        <v>86.23789764868603</v>
      </c>
      <c r="EF31" s="8"/>
      <c r="EG31" s="2">
        <v>438</v>
      </c>
      <c r="EH31" s="8">
        <f t="shared" si="22"/>
        <v>6.3106796116504854E-2</v>
      </c>
      <c r="EI31">
        <v>315000</v>
      </c>
      <c r="EJ31" s="27">
        <f t="shared" si="68"/>
        <v>139.04761904761904</v>
      </c>
      <c r="EK31" s="8"/>
      <c r="EL31" s="2">
        <v>161</v>
      </c>
      <c r="EM31" s="8">
        <f t="shared" si="23"/>
        <v>5.921052631578947E-2</v>
      </c>
      <c r="EN31">
        <v>618000</v>
      </c>
      <c r="EO31" s="27">
        <f t="shared" si="69"/>
        <v>26.051779935275082</v>
      </c>
      <c r="EP31" s="8"/>
      <c r="EQ31" s="2">
        <v>4676</v>
      </c>
      <c r="ER31" s="11">
        <f t="shared" si="24"/>
        <v>2.2523507544281653E-2</v>
      </c>
      <c r="ES31" s="16">
        <v>6265000</v>
      </c>
      <c r="ET31" s="28">
        <f t="shared" si="70"/>
        <v>74.636871508379883</v>
      </c>
      <c r="EU31" s="11"/>
      <c r="EV31" s="2">
        <v>1227</v>
      </c>
      <c r="EW31" s="11">
        <f t="shared" si="71"/>
        <v>-2.6190476190476191E-2</v>
      </c>
      <c r="EX31" s="16">
        <v>965000</v>
      </c>
      <c r="EY31" s="28">
        <f t="shared" si="72"/>
        <v>127.15025906735751</v>
      </c>
      <c r="EZ31" s="11"/>
      <c r="FA31" s="2">
        <v>17063</v>
      </c>
      <c r="FB31" s="11">
        <f t="shared" si="25"/>
        <v>-2.2121611553670699E-2</v>
      </c>
      <c r="FC31" s="16">
        <v>17061000</v>
      </c>
      <c r="FD31" s="28">
        <f t="shared" si="73"/>
        <v>100.01172264228357</v>
      </c>
      <c r="FE31" s="11"/>
      <c r="FF31" s="2">
        <v>1742</v>
      </c>
      <c r="FG31" s="8">
        <f t="shared" si="26"/>
        <v>0.57504520795660041</v>
      </c>
      <c r="FH31">
        <v>4663000</v>
      </c>
      <c r="FI31" s="27">
        <f t="shared" si="74"/>
        <v>37.357924083208232</v>
      </c>
      <c r="FJ31" s="8"/>
      <c r="FK31" s="2">
        <v>335</v>
      </c>
      <c r="FL31" s="8">
        <f t="shared" si="27"/>
        <v>-4.2857142857142858E-2</v>
      </c>
      <c r="FM31">
        <v>641000</v>
      </c>
      <c r="FN31" s="27">
        <f t="shared" si="75"/>
        <v>52.262090483619353</v>
      </c>
      <c r="FO31" s="8"/>
      <c r="FP31" s="2">
        <v>11580</v>
      </c>
      <c r="FQ31" s="8">
        <f t="shared" si="28"/>
        <v>-1.8311291963377416E-2</v>
      </c>
      <c r="FR31">
        <v>9854000</v>
      </c>
      <c r="FS31" s="27">
        <f t="shared" si="76"/>
        <v>117.51572965293282</v>
      </c>
      <c r="FT31" s="8"/>
      <c r="FU31" s="2">
        <v>4093</v>
      </c>
      <c r="FV31" s="11">
        <f t="shared" si="99"/>
        <v>2.2037218413320275E-3</v>
      </c>
      <c r="FW31" s="16">
        <v>2380000</v>
      </c>
      <c r="FX31" s="28">
        <f t="shared" si="92"/>
        <v>171.97478991596637</v>
      </c>
      <c r="FY31" s="11"/>
      <c r="FZ31" s="2">
        <v>1366</v>
      </c>
      <c r="GA31" s="8">
        <f t="shared" si="29"/>
        <v>1.0355029585798817E-2</v>
      </c>
      <c r="GB31">
        <v>1787000</v>
      </c>
      <c r="GC31" s="27">
        <f t="shared" si="77"/>
        <v>76.440962506994964</v>
      </c>
      <c r="GD31" s="8"/>
      <c r="GE31" s="2">
        <v>7341</v>
      </c>
      <c r="GF31" s="8">
        <f t="shared" si="30"/>
        <v>-6.899350649350649E-3</v>
      </c>
      <c r="GG31">
        <v>11392000</v>
      </c>
      <c r="GH31" s="27">
        <f t="shared" si="78"/>
        <v>64.439957865168537</v>
      </c>
      <c r="GI31" s="8"/>
      <c r="GJ31" s="2">
        <v>361</v>
      </c>
      <c r="GK31" s="11">
        <f t="shared" si="31"/>
        <v>3.7356321839080463E-2</v>
      </c>
      <c r="GL31" s="16">
        <v>858000</v>
      </c>
      <c r="GM31" s="28">
        <f t="shared" si="79"/>
        <v>42.074592074592076</v>
      </c>
      <c r="GN31" s="11"/>
      <c r="GO31" s="2">
        <v>4388</v>
      </c>
      <c r="GP31" s="8">
        <f t="shared" si="32"/>
        <v>-4.1502839667977284E-2</v>
      </c>
      <c r="GQ31">
        <v>2409000</v>
      </c>
      <c r="GR31" s="27">
        <f t="shared" si="80"/>
        <v>182.15026982150272</v>
      </c>
      <c r="GS31" s="8"/>
      <c r="GT31" s="2">
        <v>551</v>
      </c>
      <c r="GU31" s="11">
        <f t="shared" si="81"/>
        <v>-3.163444639718805E-2</v>
      </c>
      <c r="GV31" s="16">
        <v>693000</v>
      </c>
      <c r="GW31" s="28">
        <f t="shared" si="82"/>
        <v>79.509379509379514</v>
      </c>
      <c r="GX31" s="11"/>
      <c r="GY31" s="2">
        <v>3039</v>
      </c>
      <c r="GZ31" s="11">
        <f t="shared" si="33"/>
        <v>1.0305851063829786E-2</v>
      </c>
      <c r="HA31">
        <v>3622000</v>
      </c>
      <c r="HB31" s="28">
        <f t="shared" si="83"/>
        <v>83.903920485919386</v>
      </c>
      <c r="HC31" s="11"/>
      <c r="HD31" s="2">
        <v>12820</v>
      </c>
      <c r="HE31" s="11">
        <f t="shared" si="34"/>
        <v>1.9538882375928096E-3</v>
      </c>
      <c r="HF31" s="16">
        <v>9820000</v>
      </c>
      <c r="HG31" s="28">
        <f t="shared" si="84"/>
        <v>130.54989816700612</v>
      </c>
      <c r="HH31" s="11"/>
      <c r="HI31" s="1">
        <v>542</v>
      </c>
      <c r="HJ31" s="11">
        <f t="shared" si="35"/>
        <v>0</v>
      </c>
      <c r="HK31" s="16">
        <v>936000</v>
      </c>
      <c r="HL31" s="28">
        <f t="shared" si="85"/>
        <v>57.90598290598291</v>
      </c>
      <c r="HM31" s="11"/>
      <c r="HN31" s="1">
        <v>309</v>
      </c>
      <c r="HO31" s="11">
        <f t="shared" si="102"/>
        <v>-3.2258064516129032E-3</v>
      </c>
      <c r="HP31" s="16">
        <v>390000</v>
      </c>
      <c r="HQ31" s="28">
        <f t="shared" si="86"/>
        <v>79.230769230769226</v>
      </c>
      <c r="HR31" s="11"/>
      <c r="HS31" s="2">
        <v>10930</v>
      </c>
      <c r="HT31" s="8">
        <f t="shared" si="37"/>
        <v>-4.2823364567825553E-2</v>
      </c>
      <c r="HU31">
        <v>4095000</v>
      </c>
      <c r="HV31" s="27">
        <f t="shared" si="87"/>
        <v>266.9108669108669</v>
      </c>
      <c r="HW31" s="8"/>
      <c r="HX31">
        <v>4121</v>
      </c>
      <c r="HY31" s="8">
        <f t="shared" si="38"/>
        <v>2.4271844660194174E-4</v>
      </c>
      <c r="HZ31">
        <v>2882000</v>
      </c>
      <c r="IA31" s="27">
        <f t="shared" si="88"/>
        <v>142.9909784871617</v>
      </c>
      <c r="IB31" s="8"/>
      <c r="IC31" s="2">
        <v>2777</v>
      </c>
      <c r="ID31" s="8">
        <f t="shared" si="39"/>
        <v>-4.4390915347556778E-2</v>
      </c>
      <c r="IE31">
        <v>1828000</v>
      </c>
      <c r="IF31" s="27">
        <f t="shared" si="89"/>
        <v>151.91466083150985</v>
      </c>
      <c r="IG31" s="8"/>
      <c r="IH31" s="2">
        <v>2766</v>
      </c>
      <c r="II31" s="8">
        <f t="shared" si="103"/>
        <v>2.3307436182019976E-2</v>
      </c>
      <c r="IJ31">
        <v>4009000</v>
      </c>
      <c r="IK31" s="27">
        <f t="shared" si="90"/>
        <v>68.994761785981538</v>
      </c>
      <c r="IL31" s="8"/>
      <c r="IM31" s="2">
        <v>294</v>
      </c>
      <c r="IN31" s="8">
        <f t="shared" si="41"/>
        <v>-3.2894736842105261E-2</v>
      </c>
      <c r="IO31">
        <v>337000</v>
      </c>
      <c r="IP31" s="27">
        <f t="shared" si="91"/>
        <v>87.240356083086056</v>
      </c>
    </row>
    <row r="32" spans="1:250">
      <c r="A32">
        <v>1962</v>
      </c>
      <c r="B32" s="1">
        <v>5121</v>
      </c>
      <c r="C32" s="11">
        <f t="shared" si="0"/>
        <v>-3.794852526770618E-2</v>
      </c>
      <c r="D32">
        <v>3323000</v>
      </c>
      <c r="E32" s="28">
        <f t="shared" si="42"/>
        <v>154.1077339753235</v>
      </c>
      <c r="F32" s="15"/>
      <c r="G32">
        <v>156</v>
      </c>
      <c r="H32" s="8">
        <f t="shared" ref="H32:H86" si="108">(G32-G31)/(G31)</f>
        <v>0</v>
      </c>
      <c r="I32">
        <v>246000</v>
      </c>
      <c r="J32" s="27">
        <f t="shared" si="106"/>
        <v>63.414634146341463</v>
      </c>
      <c r="K32" s="8"/>
      <c r="L32" s="2">
        <v>2151</v>
      </c>
      <c r="M32" s="11">
        <f t="shared" si="1"/>
        <v>2.3299161230195711E-3</v>
      </c>
      <c r="N32" s="16">
        <v>1471000</v>
      </c>
      <c r="O32" s="28">
        <f t="shared" si="43"/>
        <v>146.22705642420121</v>
      </c>
      <c r="P32" s="11"/>
      <c r="Q32" s="2">
        <v>1790</v>
      </c>
      <c r="R32" s="11">
        <f t="shared" si="96"/>
        <v>-2.875746066196419E-2</v>
      </c>
      <c r="S32" s="16">
        <v>1853000</v>
      </c>
      <c r="T32" s="28">
        <f t="shared" si="44"/>
        <v>96.600107933081489</v>
      </c>
      <c r="U32" s="11"/>
      <c r="V32" s="2">
        <v>25235</v>
      </c>
      <c r="W32" s="11">
        <f t="shared" si="104"/>
        <v>-9.8873935731941774E-3</v>
      </c>
      <c r="X32" s="1">
        <v>17072000</v>
      </c>
      <c r="Y32" s="28">
        <f t="shared" si="45"/>
        <v>147.8151358950328</v>
      </c>
      <c r="Z32" s="11"/>
      <c r="AA32" s="2">
        <v>2561</v>
      </c>
      <c r="AB32" s="12">
        <f t="shared" si="100"/>
        <v>1.8290258449304174E-2</v>
      </c>
      <c r="AC32" s="17">
        <v>1899000</v>
      </c>
      <c r="AD32" s="30">
        <f t="shared" si="46"/>
        <v>134.86045286993155</v>
      </c>
      <c r="AE32" s="12"/>
      <c r="AF32" s="2">
        <v>2259</v>
      </c>
      <c r="AG32" s="8">
        <f t="shared" si="97"/>
        <v>7.6739752144899906E-2</v>
      </c>
      <c r="AH32">
        <v>2647000</v>
      </c>
      <c r="AI32" s="27">
        <f t="shared" si="47"/>
        <v>85.341896486588581</v>
      </c>
      <c r="AJ32" s="8"/>
      <c r="AK32" s="2">
        <v>346</v>
      </c>
      <c r="AL32" s="8">
        <f t="shared" si="101"/>
        <v>0.14950166112956811</v>
      </c>
      <c r="AM32">
        <v>469000</v>
      </c>
      <c r="AN32" s="27">
        <f t="shared" si="94"/>
        <v>73.773987206823023</v>
      </c>
      <c r="AO32" s="8"/>
      <c r="AP32" s="2">
        <v>7569</v>
      </c>
      <c r="AQ32" s="11">
        <f t="shared" si="98"/>
        <v>1.78859601936525E-2</v>
      </c>
      <c r="AR32" s="16">
        <v>5458000</v>
      </c>
      <c r="AS32" s="28">
        <f t="shared" si="49"/>
        <v>138.67717112495419</v>
      </c>
      <c r="AT32" s="11"/>
      <c r="AU32" s="2">
        <v>10812</v>
      </c>
      <c r="AV32" s="11">
        <f t="shared" si="50"/>
        <v>-1.9675401214978693E-2</v>
      </c>
      <c r="AW32" s="16">
        <v>4086000</v>
      </c>
      <c r="AX32" s="28">
        <f t="shared" si="51"/>
        <v>264.61086637298092</v>
      </c>
      <c r="AY32" s="11"/>
      <c r="AZ32" s="2">
        <v>594</v>
      </c>
      <c r="BA32" s="8">
        <f t="shared" ref="BA32:BA86" si="109">(AZ32-AZ31)/(AZ31)</f>
        <v>4.7619047619047616E-2</v>
      </c>
      <c r="BB32">
        <v>684000</v>
      </c>
      <c r="BC32" s="27">
        <f t="shared" si="107"/>
        <v>86.84210526315789</v>
      </c>
      <c r="BD32" s="8"/>
      <c r="BE32" s="2">
        <v>533</v>
      </c>
      <c r="BF32" s="11">
        <f t="shared" si="6"/>
        <v>2.5000000000000001E-2</v>
      </c>
      <c r="BG32" s="16">
        <v>692000</v>
      </c>
      <c r="BH32" s="28">
        <f t="shared" si="52"/>
        <v>77.02312138728324</v>
      </c>
      <c r="BI32" s="11"/>
      <c r="BJ32" s="2">
        <v>8000</v>
      </c>
      <c r="BK32" s="11">
        <f t="shared" si="105"/>
        <v>-2.7424582398404389E-3</v>
      </c>
      <c r="BL32" s="16">
        <v>10280000</v>
      </c>
      <c r="BM32" s="28">
        <f t="shared" si="53"/>
        <v>77.821011673151759</v>
      </c>
      <c r="BN32" s="11"/>
      <c r="BO32" s="2">
        <v>7748</v>
      </c>
      <c r="BP32" s="8">
        <f t="shared" si="8"/>
        <v>-2.221100454316002E-2</v>
      </c>
      <c r="BQ32">
        <v>4736000</v>
      </c>
      <c r="BR32" s="27">
        <f t="shared" si="54"/>
        <v>163.59797297297297</v>
      </c>
      <c r="BS32" s="8"/>
      <c r="BT32" s="2">
        <v>2168</v>
      </c>
      <c r="BU32" s="11">
        <f t="shared" si="9"/>
        <v>-2.8238458090542359E-2</v>
      </c>
      <c r="BV32" s="16">
        <v>2750000</v>
      </c>
      <c r="BW32" s="28">
        <f t="shared" si="55"/>
        <v>78.836363636363643</v>
      </c>
      <c r="BX32" s="11"/>
      <c r="BY32" s="2">
        <v>5089</v>
      </c>
      <c r="BZ32" s="8">
        <f t="shared" si="10"/>
        <v>-2.5842266462480858E-2</v>
      </c>
      <c r="CA32">
        <v>2231000</v>
      </c>
      <c r="CB32" s="27">
        <f t="shared" si="56"/>
        <v>228.10398924249216</v>
      </c>
      <c r="CC32" s="8"/>
      <c r="CD32" s="2">
        <v>3435</v>
      </c>
      <c r="CE32" s="8">
        <f t="shared" si="11"/>
        <v>1.1484098939929329E-2</v>
      </c>
      <c r="CF32">
        <v>3079000</v>
      </c>
      <c r="CG32" s="27">
        <f t="shared" si="57"/>
        <v>111.56219551802533</v>
      </c>
      <c r="CH32" s="8"/>
      <c r="CI32" s="2">
        <v>4095</v>
      </c>
      <c r="CJ32" s="11">
        <f t="shared" si="12"/>
        <v>3.6184210526315791E-2</v>
      </c>
      <c r="CK32" s="16">
        <v>3345000</v>
      </c>
      <c r="CL32" s="28">
        <f t="shared" si="58"/>
        <v>122.42152466367715</v>
      </c>
      <c r="CM32" s="11"/>
      <c r="CN32" s="2">
        <v>769</v>
      </c>
      <c r="CO32" s="11">
        <f t="shared" si="13"/>
        <v>-3.875E-2</v>
      </c>
      <c r="CP32" s="16">
        <v>994000</v>
      </c>
      <c r="CQ32" s="28">
        <f t="shared" si="59"/>
        <v>77.364185110663982</v>
      </c>
      <c r="CR32" s="11"/>
      <c r="CS32" s="2">
        <v>5435</v>
      </c>
      <c r="CT32" s="11">
        <f t="shared" si="14"/>
        <v>2.0657276995305163E-2</v>
      </c>
      <c r="CU32" s="16">
        <v>3263000</v>
      </c>
      <c r="CV32" s="28">
        <f t="shared" si="60"/>
        <v>166.56451118602513</v>
      </c>
      <c r="CW32" s="11"/>
      <c r="CX32" s="2">
        <v>3741</v>
      </c>
      <c r="CY32" s="11">
        <f t="shared" si="15"/>
        <v>-1.1624834874504624E-2</v>
      </c>
      <c r="CZ32" s="16">
        <v>5263000</v>
      </c>
      <c r="DA32" s="28">
        <f t="shared" si="61"/>
        <v>71.081132433973025</v>
      </c>
      <c r="DB32" s="11"/>
      <c r="DC32" s="2">
        <v>9893</v>
      </c>
      <c r="DD32" s="8">
        <f t="shared" si="16"/>
        <v>-1.9524281466798812E-2</v>
      </c>
      <c r="DE32">
        <v>7933000</v>
      </c>
      <c r="DF32" s="27">
        <f t="shared" si="62"/>
        <v>124.70692045884282</v>
      </c>
      <c r="DG32" s="8"/>
      <c r="DH32" s="2">
        <v>2749</v>
      </c>
      <c r="DI32" s="8">
        <f t="shared" si="17"/>
        <v>-2.5522864232541652E-2</v>
      </c>
      <c r="DJ32">
        <v>3513000</v>
      </c>
      <c r="DK32" s="27">
        <f t="shared" si="63"/>
        <v>78.252206091659545</v>
      </c>
      <c r="DL32" s="8"/>
      <c r="DM32" s="2">
        <v>1955</v>
      </c>
      <c r="DN32" s="8">
        <f t="shared" si="18"/>
        <v>-1.7094017094017096E-2</v>
      </c>
      <c r="DO32">
        <v>2243000</v>
      </c>
      <c r="DP32" s="27">
        <f t="shared" si="64"/>
        <v>87.160053499777078</v>
      </c>
      <c r="DQ32" s="8"/>
      <c r="DR32" s="2">
        <v>5056</v>
      </c>
      <c r="DS32" s="8">
        <f t="shared" si="19"/>
        <v>-2.3183925811437404E-2</v>
      </c>
      <c r="DT32">
        <v>4357000</v>
      </c>
      <c r="DU32" s="27">
        <f t="shared" si="65"/>
        <v>116.04314895570346</v>
      </c>
      <c r="DV32" s="8"/>
      <c r="DW32" s="2">
        <v>538</v>
      </c>
      <c r="DX32" s="8">
        <f t="shared" si="20"/>
        <v>-4.4404973357015987E-2</v>
      </c>
      <c r="DY32">
        <v>698000</v>
      </c>
      <c r="DZ32" s="27">
        <f t="shared" si="66"/>
        <v>77.077363896848141</v>
      </c>
      <c r="EA32" s="8"/>
      <c r="EB32" s="2">
        <v>1218</v>
      </c>
      <c r="EC32" s="8">
        <f t="shared" si="21"/>
        <v>-2.3255813953488372E-2</v>
      </c>
      <c r="ED32">
        <v>1464000</v>
      </c>
      <c r="EE32" s="27">
        <f t="shared" si="67"/>
        <v>83.196721311475414</v>
      </c>
      <c r="EF32" s="8"/>
      <c r="EG32" s="2">
        <v>464</v>
      </c>
      <c r="EH32" s="8">
        <f t="shared" si="22"/>
        <v>5.9360730593607303E-2</v>
      </c>
      <c r="EI32">
        <v>352000</v>
      </c>
      <c r="EJ32" s="27">
        <f t="shared" si="68"/>
        <v>131.81818181818181</v>
      </c>
      <c r="EK32" s="8"/>
      <c r="EL32" s="2">
        <v>170</v>
      </c>
      <c r="EM32" s="8">
        <f t="shared" si="23"/>
        <v>5.5900621118012424E-2</v>
      </c>
      <c r="EN32">
        <v>632000</v>
      </c>
      <c r="EO32" s="27">
        <f t="shared" si="69"/>
        <v>26.898734177215193</v>
      </c>
      <c r="EP32" s="8"/>
      <c r="EQ32" s="2">
        <v>4779</v>
      </c>
      <c r="ER32" s="11">
        <f t="shared" si="24"/>
        <v>2.2027373823781008E-2</v>
      </c>
      <c r="ES32" s="16">
        <v>6376000</v>
      </c>
      <c r="ET32" s="28">
        <f t="shared" si="70"/>
        <v>74.952948557089087</v>
      </c>
      <c r="EU32" s="11"/>
      <c r="EV32" s="2">
        <v>1194</v>
      </c>
      <c r="EW32" s="11">
        <f t="shared" si="71"/>
        <v>-2.6894865525672371E-2</v>
      </c>
      <c r="EX32" s="16">
        <v>979000</v>
      </c>
      <c r="EY32" s="28">
        <f t="shared" si="72"/>
        <v>121.9611848825332</v>
      </c>
      <c r="EZ32" s="11"/>
      <c r="FA32" s="2">
        <v>16677</v>
      </c>
      <c r="FB32" s="11">
        <f t="shared" si="25"/>
        <v>-2.262204770556174E-2</v>
      </c>
      <c r="FC32" s="16">
        <v>17301000</v>
      </c>
      <c r="FD32" s="28">
        <f t="shared" si="73"/>
        <v>96.393272065198545</v>
      </c>
      <c r="FE32" s="11"/>
      <c r="FF32" s="2">
        <v>2378</v>
      </c>
      <c r="FG32" s="8">
        <f t="shared" si="26"/>
        <v>0.36509758897818601</v>
      </c>
      <c r="FH32">
        <v>4707000</v>
      </c>
      <c r="FI32" s="27">
        <f t="shared" si="74"/>
        <v>50.520501380922028</v>
      </c>
      <c r="FJ32" s="8"/>
      <c r="FK32" s="2">
        <v>320</v>
      </c>
      <c r="FL32" s="8">
        <f t="shared" si="27"/>
        <v>-4.4776119402985072E-2</v>
      </c>
      <c r="FM32">
        <v>637000</v>
      </c>
      <c r="FN32" s="27">
        <f t="shared" si="75"/>
        <v>50.235478806907373</v>
      </c>
      <c r="FO32" s="8"/>
      <c r="FP32" s="2">
        <v>11364</v>
      </c>
      <c r="FQ32" s="8">
        <f t="shared" si="28"/>
        <v>-1.8652849740932641E-2</v>
      </c>
      <c r="FR32">
        <v>9929000</v>
      </c>
      <c r="FS32" s="27">
        <f t="shared" si="76"/>
        <v>114.45261355624936</v>
      </c>
      <c r="FT32" s="8"/>
      <c r="FU32" s="2">
        <v>4102</v>
      </c>
      <c r="FV32" s="11">
        <f t="shared" si="99"/>
        <v>2.1988761299780112E-3</v>
      </c>
      <c r="FW32" s="16">
        <v>2427000</v>
      </c>
      <c r="FX32" s="28">
        <f t="shared" si="92"/>
        <v>169.01524515863204</v>
      </c>
      <c r="FY32" s="11"/>
      <c r="FZ32" s="2">
        <v>1380</v>
      </c>
      <c r="GA32" s="8">
        <f t="shared" si="29"/>
        <v>1.0248901903367497E-2</v>
      </c>
      <c r="GB32">
        <v>1818000</v>
      </c>
      <c r="GC32" s="27">
        <f t="shared" si="77"/>
        <v>75.907590759075902</v>
      </c>
      <c r="GD32" s="8"/>
      <c r="GE32" s="2">
        <v>7290</v>
      </c>
      <c r="GF32" s="8">
        <f t="shared" si="30"/>
        <v>-6.9472823865958317E-3</v>
      </c>
      <c r="GG32">
        <v>11355000</v>
      </c>
      <c r="GH32" s="27">
        <f t="shared" si="78"/>
        <v>64.200792602377803</v>
      </c>
      <c r="GI32" s="8"/>
      <c r="GJ32" s="2">
        <v>374</v>
      </c>
      <c r="GK32" s="11">
        <f t="shared" si="31"/>
        <v>3.6011080332409975E-2</v>
      </c>
      <c r="GL32" s="16">
        <v>871000</v>
      </c>
      <c r="GM32" s="28">
        <f t="shared" si="79"/>
        <v>42.939150401836969</v>
      </c>
      <c r="GN32" s="11"/>
      <c r="GO32" s="2">
        <v>4198</v>
      </c>
      <c r="GP32" s="8">
        <f t="shared" si="32"/>
        <v>-4.3299908842297175E-2</v>
      </c>
      <c r="GQ32">
        <v>2423000</v>
      </c>
      <c r="GR32" s="27">
        <f t="shared" si="80"/>
        <v>173.25629385059844</v>
      </c>
      <c r="GS32" s="8"/>
      <c r="GT32" s="2">
        <v>533</v>
      </c>
      <c r="GU32" s="11">
        <f t="shared" si="81"/>
        <v>-3.2667876588021776E-2</v>
      </c>
      <c r="GV32" s="16">
        <v>705000</v>
      </c>
      <c r="GW32" s="28">
        <f t="shared" si="82"/>
        <v>75.602836879432616</v>
      </c>
      <c r="GX32" s="11"/>
      <c r="GY32" s="2">
        <v>3070</v>
      </c>
      <c r="GZ32" s="11">
        <f t="shared" si="33"/>
        <v>1.0200723922342876E-2</v>
      </c>
      <c r="HA32">
        <v>3673000</v>
      </c>
      <c r="HB32" s="28">
        <f t="shared" si="83"/>
        <v>83.582902259733189</v>
      </c>
      <c r="HC32" s="11"/>
      <c r="HD32" s="2">
        <v>12845</v>
      </c>
      <c r="HE32" s="11">
        <f t="shared" si="34"/>
        <v>1.9500780031201249E-3</v>
      </c>
      <c r="HF32" s="16">
        <v>10053000</v>
      </c>
      <c r="HG32" s="28">
        <f t="shared" si="84"/>
        <v>127.77280413806824</v>
      </c>
      <c r="HH32" s="11"/>
      <c r="HI32" s="1">
        <v>542</v>
      </c>
      <c r="HJ32" s="11">
        <f t="shared" si="35"/>
        <v>0</v>
      </c>
      <c r="HK32" s="16">
        <v>958000</v>
      </c>
      <c r="HL32" s="28">
        <f t="shared" si="85"/>
        <v>56.57620041753654</v>
      </c>
      <c r="HM32" s="11"/>
      <c r="HN32" s="1">
        <v>308</v>
      </c>
      <c r="HO32" s="11">
        <f t="shared" si="102"/>
        <v>-3.2362459546925568E-3</v>
      </c>
      <c r="HP32" s="16">
        <v>393000</v>
      </c>
      <c r="HQ32" s="28">
        <f t="shared" si="86"/>
        <v>78.371501272264638</v>
      </c>
      <c r="HR32" s="11"/>
      <c r="HS32" s="2">
        <v>10441</v>
      </c>
      <c r="HT32" s="8">
        <f t="shared" si="37"/>
        <v>-4.4739249771271729E-2</v>
      </c>
      <c r="HU32">
        <v>4180000</v>
      </c>
      <c r="HV32" s="27">
        <f t="shared" si="87"/>
        <v>249.7846889952153</v>
      </c>
      <c r="HW32" s="8"/>
      <c r="HX32">
        <v>4121</v>
      </c>
      <c r="HY32" s="8">
        <f t="shared" si="38"/>
        <v>0</v>
      </c>
      <c r="HZ32">
        <v>2942000</v>
      </c>
      <c r="IA32" s="27">
        <f t="shared" si="88"/>
        <v>140.07477906186267</v>
      </c>
      <c r="IB32" s="8"/>
      <c r="IC32" s="2">
        <v>2648</v>
      </c>
      <c r="ID32" s="8">
        <f t="shared" si="39"/>
        <v>-4.6453006841915737E-2</v>
      </c>
      <c r="IE32">
        <v>1809000</v>
      </c>
      <c r="IF32" s="27">
        <f t="shared" si="89"/>
        <v>146.37921503593145</v>
      </c>
      <c r="IG32" s="8"/>
      <c r="IH32" s="2">
        <v>2829</v>
      </c>
      <c r="II32" s="8">
        <f t="shared" si="103"/>
        <v>2.27765726681128E-2</v>
      </c>
      <c r="IJ32">
        <v>4049000</v>
      </c>
      <c r="IK32" s="27">
        <f t="shared" si="90"/>
        <v>69.869103482341316</v>
      </c>
      <c r="IL32" s="8"/>
      <c r="IM32" s="2">
        <v>284</v>
      </c>
      <c r="IN32" s="8">
        <f t="shared" si="41"/>
        <v>-3.4013605442176874E-2</v>
      </c>
      <c r="IO32">
        <v>333000</v>
      </c>
      <c r="IP32" s="27">
        <f t="shared" si="91"/>
        <v>85.285285285285283</v>
      </c>
    </row>
    <row r="33" spans="1:258">
      <c r="A33">
        <v>1963</v>
      </c>
      <c r="B33" s="1">
        <v>4919</v>
      </c>
      <c r="C33" s="11">
        <f t="shared" si="0"/>
        <v>-3.9445420816246829E-2</v>
      </c>
      <c r="D33">
        <v>3358000</v>
      </c>
      <c r="E33" s="28">
        <f t="shared" si="42"/>
        <v>146.48600357355568</v>
      </c>
      <c r="F33" s="15"/>
      <c r="G33">
        <v>156</v>
      </c>
      <c r="H33" s="8">
        <f t="shared" si="108"/>
        <v>0</v>
      </c>
      <c r="I33">
        <v>256000</v>
      </c>
      <c r="J33" s="27">
        <f t="shared" si="106"/>
        <v>60.9375</v>
      </c>
      <c r="K33" s="8"/>
      <c r="L33" s="2">
        <v>2156</v>
      </c>
      <c r="M33" s="11">
        <f t="shared" si="1"/>
        <v>2.3245002324500234E-3</v>
      </c>
      <c r="N33" s="16">
        <v>1521000</v>
      </c>
      <c r="O33" s="28">
        <f t="shared" si="43"/>
        <v>141.74884944115712</v>
      </c>
      <c r="P33" s="11"/>
      <c r="Q33" s="2">
        <v>1737</v>
      </c>
      <c r="R33" s="11">
        <f t="shared" si="96"/>
        <v>-2.9608938547486034E-2</v>
      </c>
      <c r="S33" s="16">
        <v>1875000</v>
      </c>
      <c r="T33" s="28">
        <f t="shared" si="44"/>
        <v>92.64</v>
      </c>
      <c r="U33" s="11"/>
      <c r="V33" s="2">
        <v>24983</v>
      </c>
      <c r="W33" s="11">
        <f t="shared" si="104"/>
        <v>-9.9861303744798891E-3</v>
      </c>
      <c r="X33" s="1">
        <v>17668000</v>
      </c>
      <c r="Y33" s="28">
        <f t="shared" si="45"/>
        <v>141.40253565768623</v>
      </c>
      <c r="Z33" s="11"/>
      <c r="AA33" s="2">
        <v>2607</v>
      </c>
      <c r="AB33" s="12">
        <f t="shared" si="100"/>
        <v>1.7961733697774308E-2</v>
      </c>
      <c r="AC33" s="17">
        <v>1936000</v>
      </c>
      <c r="AD33" s="30">
        <f t="shared" si="46"/>
        <v>134.65909090909091</v>
      </c>
      <c r="AE33" s="12"/>
      <c r="AF33" s="2">
        <v>2420</v>
      </c>
      <c r="AG33" s="8">
        <f t="shared" si="97"/>
        <v>7.1270473660911909E-2</v>
      </c>
      <c r="AH33">
        <v>2727000</v>
      </c>
      <c r="AI33" s="27">
        <f t="shared" si="47"/>
        <v>88.74220755408875</v>
      </c>
      <c r="AJ33" s="8"/>
      <c r="AK33" s="2">
        <v>391</v>
      </c>
      <c r="AL33" s="8">
        <f t="shared" si="101"/>
        <v>0.13005780346820808</v>
      </c>
      <c r="AM33">
        <v>483000</v>
      </c>
      <c r="AN33" s="27">
        <f t="shared" si="94"/>
        <v>80.952380952380963</v>
      </c>
      <c r="AO33" s="8"/>
      <c r="AP33" s="2">
        <v>7702</v>
      </c>
      <c r="AQ33" s="11">
        <f t="shared" si="98"/>
        <v>1.7571673933148367E-2</v>
      </c>
      <c r="AR33" s="16">
        <v>5628000</v>
      </c>
      <c r="AS33" s="28">
        <f t="shared" si="49"/>
        <v>136.85145700071075</v>
      </c>
      <c r="AT33" s="11"/>
      <c r="AU33" s="2">
        <v>10595</v>
      </c>
      <c r="AV33" s="11">
        <f t="shared" si="50"/>
        <v>-2.0070292267850537E-2</v>
      </c>
      <c r="AW33" s="16">
        <v>4172000</v>
      </c>
      <c r="AX33" s="28">
        <f t="shared" si="51"/>
        <v>253.95493767976987</v>
      </c>
      <c r="AY33" s="11"/>
      <c r="AZ33" s="2">
        <v>621</v>
      </c>
      <c r="BA33" s="8">
        <f t="shared" si="109"/>
        <v>4.5454545454545456E-2</v>
      </c>
      <c r="BB33">
        <v>682000</v>
      </c>
      <c r="BC33" s="27">
        <f t="shared" si="107"/>
        <v>91.05571847507332</v>
      </c>
      <c r="BD33" s="8"/>
      <c r="BE33" s="2">
        <v>546</v>
      </c>
      <c r="BF33" s="11">
        <f t="shared" si="6"/>
        <v>2.4390243902439025E-2</v>
      </c>
      <c r="BG33" s="16">
        <v>683000</v>
      </c>
      <c r="BH33" s="28">
        <f t="shared" si="52"/>
        <v>79.941434846266461</v>
      </c>
      <c r="BI33" s="11"/>
      <c r="BJ33" s="2">
        <v>7978</v>
      </c>
      <c r="BK33" s="11">
        <f t="shared" si="105"/>
        <v>-2.7499999999999998E-3</v>
      </c>
      <c r="BL33" s="16">
        <v>10402000</v>
      </c>
      <c r="BM33" s="28">
        <f t="shared" si="53"/>
        <v>76.696789079023262</v>
      </c>
      <c r="BN33" s="11"/>
      <c r="BO33" s="2">
        <v>7572</v>
      </c>
      <c r="BP33" s="8">
        <f t="shared" si="8"/>
        <v>-2.2715539494062985E-2</v>
      </c>
      <c r="BQ33">
        <v>4799000</v>
      </c>
      <c r="BR33" s="27">
        <f t="shared" si="54"/>
        <v>157.78287143154822</v>
      </c>
      <c r="BS33" s="8"/>
      <c r="BT33" s="2">
        <v>2105</v>
      </c>
      <c r="BU33" s="11">
        <f t="shared" si="9"/>
        <v>-2.9059040590405903E-2</v>
      </c>
      <c r="BV33" s="16">
        <v>2747000</v>
      </c>
      <c r="BW33" s="28">
        <f t="shared" si="55"/>
        <v>76.629049872588268</v>
      </c>
      <c r="BX33" s="11"/>
      <c r="BY33" s="2">
        <v>4954</v>
      </c>
      <c r="BZ33" s="8">
        <f t="shared" si="10"/>
        <v>-2.6527805069758301E-2</v>
      </c>
      <c r="CA33">
        <v>2217000</v>
      </c>
      <c r="CB33" s="27">
        <f t="shared" si="56"/>
        <v>223.4551195308976</v>
      </c>
      <c r="CC33" s="8"/>
      <c r="CD33" s="2">
        <v>3474</v>
      </c>
      <c r="CE33" s="8">
        <f t="shared" si="11"/>
        <v>1.1353711790393014E-2</v>
      </c>
      <c r="CF33">
        <v>3096000</v>
      </c>
      <c r="CG33" s="27">
        <f t="shared" si="57"/>
        <v>112.20930232558139</v>
      </c>
      <c r="CH33" s="8"/>
      <c r="CI33" s="2">
        <v>4238</v>
      </c>
      <c r="CJ33" s="11">
        <f t="shared" si="12"/>
        <v>3.4920634920634921E-2</v>
      </c>
      <c r="CK33" s="16">
        <v>3377000</v>
      </c>
      <c r="CL33" s="28">
        <f t="shared" si="58"/>
        <v>125.49600236896653</v>
      </c>
      <c r="CM33" s="11"/>
      <c r="CN33" s="2">
        <v>738</v>
      </c>
      <c r="CO33" s="11">
        <f t="shared" si="13"/>
        <v>-4.0312093628088429E-2</v>
      </c>
      <c r="CP33" s="16">
        <v>993000</v>
      </c>
      <c r="CQ33" s="28">
        <f t="shared" si="59"/>
        <v>74.320241691842909</v>
      </c>
      <c r="CR33" s="11"/>
      <c r="CS33" s="2">
        <v>5545</v>
      </c>
      <c r="CT33" s="11">
        <f t="shared" si="14"/>
        <v>2.0239190432382703E-2</v>
      </c>
      <c r="CU33" s="16">
        <v>3386000</v>
      </c>
      <c r="CV33" s="28">
        <f t="shared" si="60"/>
        <v>163.76255168340225</v>
      </c>
      <c r="CW33" s="11"/>
      <c r="CX33" s="2">
        <v>3697</v>
      </c>
      <c r="CY33" s="11">
        <f t="shared" si="15"/>
        <v>-1.1761561079925154E-2</v>
      </c>
      <c r="CZ33" s="16">
        <v>5344000</v>
      </c>
      <c r="DA33" s="28">
        <f t="shared" si="61"/>
        <v>69.180389221556879</v>
      </c>
      <c r="DB33" s="11"/>
      <c r="DC33" s="2">
        <v>9696</v>
      </c>
      <c r="DD33" s="8">
        <f t="shared" si="16"/>
        <v>-1.9913069847366825E-2</v>
      </c>
      <c r="DE33">
        <v>8058000</v>
      </c>
      <c r="DF33" s="27">
        <f t="shared" si="62"/>
        <v>120.32762472077439</v>
      </c>
      <c r="DG33" s="8"/>
      <c r="DH33" s="2">
        <v>2677</v>
      </c>
      <c r="DI33" s="8">
        <f t="shared" si="17"/>
        <v>-2.6191342306293199E-2</v>
      </c>
      <c r="DJ33">
        <v>3531000</v>
      </c>
      <c r="DK33" s="27">
        <f t="shared" si="63"/>
        <v>75.814216935712267</v>
      </c>
      <c r="DL33" s="8"/>
      <c r="DM33" s="2">
        <v>1921</v>
      </c>
      <c r="DN33" s="8">
        <f t="shared" si="18"/>
        <v>-1.7391304347826087E-2</v>
      </c>
      <c r="DO33">
        <v>2244000</v>
      </c>
      <c r="DP33" s="27">
        <f t="shared" si="64"/>
        <v>85.606060606060609</v>
      </c>
      <c r="DQ33" s="8"/>
      <c r="DR33" s="2">
        <v>4936</v>
      </c>
      <c r="DS33" s="8">
        <f t="shared" si="19"/>
        <v>-2.3734177215189875E-2</v>
      </c>
      <c r="DT33">
        <v>4392000</v>
      </c>
      <c r="DU33" s="27">
        <f t="shared" si="65"/>
        <v>112.38615664845173</v>
      </c>
      <c r="DV33" s="8"/>
      <c r="DW33" s="2">
        <v>513</v>
      </c>
      <c r="DX33" s="8">
        <f t="shared" si="20"/>
        <v>-4.6468401486988845E-2</v>
      </c>
      <c r="DY33">
        <v>703000</v>
      </c>
      <c r="DZ33" s="27">
        <f t="shared" si="66"/>
        <v>72.972972972972968</v>
      </c>
      <c r="EA33" s="8"/>
      <c r="EB33" s="2">
        <v>1189</v>
      </c>
      <c r="EC33" s="8">
        <f t="shared" si="21"/>
        <v>-2.3809523809523808E-2</v>
      </c>
      <c r="ED33">
        <v>1476000</v>
      </c>
      <c r="EE33" s="27">
        <f t="shared" si="67"/>
        <v>80.555555555555557</v>
      </c>
      <c r="EF33" s="8"/>
      <c r="EG33" s="2">
        <v>490</v>
      </c>
      <c r="EH33" s="8">
        <f t="shared" si="22"/>
        <v>5.6034482758620691E-2</v>
      </c>
      <c r="EI33">
        <v>397000</v>
      </c>
      <c r="EJ33" s="27">
        <f t="shared" si="68"/>
        <v>123.42569269521411</v>
      </c>
      <c r="EK33" s="8"/>
      <c r="EL33" s="2">
        <v>179</v>
      </c>
      <c r="EM33" s="8">
        <f t="shared" si="23"/>
        <v>5.2941176470588235E-2</v>
      </c>
      <c r="EN33">
        <v>649000</v>
      </c>
      <c r="EO33" s="27">
        <f t="shared" si="69"/>
        <v>27.580893682588595</v>
      </c>
      <c r="EP33" s="8"/>
      <c r="EQ33" s="2">
        <v>4882</v>
      </c>
      <c r="ER33" s="11">
        <f t="shared" si="24"/>
        <v>2.1552626072400084E-2</v>
      </c>
      <c r="ES33" s="16">
        <v>6531000</v>
      </c>
      <c r="ET33" s="28">
        <f t="shared" si="70"/>
        <v>74.751186648292759</v>
      </c>
      <c r="EU33" s="11"/>
      <c r="EV33" s="2">
        <v>1161</v>
      </c>
      <c r="EW33" s="11">
        <f t="shared" si="71"/>
        <v>-2.7638190954773871E-2</v>
      </c>
      <c r="EX33" s="16">
        <v>989000</v>
      </c>
      <c r="EY33" s="28">
        <f t="shared" si="72"/>
        <v>117.39130434782609</v>
      </c>
      <c r="EZ33" s="11"/>
      <c r="FA33" s="2">
        <v>16291</v>
      </c>
      <c r="FB33" s="11">
        <f t="shared" si="25"/>
        <v>-2.3145649697187742E-2</v>
      </c>
      <c r="FC33" s="16">
        <v>17461000</v>
      </c>
      <c r="FD33" s="28">
        <f t="shared" si="73"/>
        <v>93.299352843479753</v>
      </c>
      <c r="FE33" s="11"/>
      <c r="FF33" s="2">
        <v>3014</v>
      </c>
      <c r="FG33" s="8">
        <f t="shared" si="26"/>
        <v>0.26745164003364169</v>
      </c>
      <c r="FH33">
        <v>4742000</v>
      </c>
      <c r="FI33" s="27">
        <f t="shared" si="74"/>
        <v>63.5596794601434</v>
      </c>
      <c r="FJ33" s="8"/>
      <c r="FK33" s="2">
        <v>305</v>
      </c>
      <c r="FL33" s="8">
        <f t="shared" si="27"/>
        <v>-4.6875E-2</v>
      </c>
      <c r="FM33">
        <v>644000</v>
      </c>
      <c r="FN33" s="27">
        <f t="shared" si="75"/>
        <v>47.360248447204974</v>
      </c>
      <c r="FO33" s="8"/>
      <c r="FP33" s="2">
        <v>11148</v>
      </c>
      <c r="FQ33" s="8">
        <f t="shared" si="28"/>
        <v>-1.9007391763463569E-2</v>
      </c>
      <c r="FR33">
        <v>9986000</v>
      </c>
      <c r="FS33" s="27">
        <f t="shared" si="76"/>
        <v>111.63629080712998</v>
      </c>
      <c r="FT33" s="8"/>
      <c r="FU33" s="2">
        <v>4111</v>
      </c>
      <c r="FV33" s="11">
        <f t="shared" si="99"/>
        <v>2.1940516821062897E-3</v>
      </c>
      <c r="FW33" s="16">
        <v>2439000</v>
      </c>
      <c r="FX33" s="28">
        <f t="shared" si="92"/>
        <v>168.55268552685527</v>
      </c>
      <c r="FY33" s="11"/>
      <c r="FZ33" s="2">
        <v>1394</v>
      </c>
      <c r="GA33" s="8">
        <f t="shared" si="29"/>
        <v>1.0144927536231883E-2</v>
      </c>
      <c r="GB33">
        <v>1853000</v>
      </c>
      <c r="GC33" s="27">
        <f t="shared" si="77"/>
        <v>75.22935779816514</v>
      </c>
      <c r="GD33" s="8"/>
      <c r="GE33" s="2">
        <v>7239</v>
      </c>
      <c r="GF33" s="8">
        <f t="shared" si="30"/>
        <v>-6.9958847736625515E-3</v>
      </c>
      <c r="GG33">
        <v>11424000</v>
      </c>
      <c r="GH33" s="27">
        <f t="shared" si="78"/>
        <v>63.366596638655459</v>
      </c>
      <c r="GI33" s="8"/>
      <c r="GJ33" s="2">
        <v>387</v>
      </c>
      <c r="GK33" s="11">
        <f t="shared" si="31"/>
        <v>3.4759358288770054E-2</v>
      </c>
      <c r="GL33" s="16">
        <v>876000</v>
      </c>
      <c r="GM33" s="28">
        <f t="shared" si="79"/>
        <v>44.178082191780824</v>
      </c>
      <c r="GN33" s="11"/>
      <c r="GO33" s="2">
        <v>4008</v>
      </c>
      <c r="GP33" s="8">
        <f t="shared" si="32"/>
        <v>-4.5259647451167222E-2</v>
      </c>
      <c r="GQ33">
        <v>2460000</v>
      </c>
      <c r="GR33" s="27">
        <f t="shared" si="80"/>
        <v>162.92682926829269</v>
      </c>
      <c r="GS33" s="8"/>
      <c r="GT33" s="2">
        <v>515</v>
      </c>
      <c r="GU33" s="11">
        <f t="shared" si="81"/>
        <v>-3.3771106941838651E-2</v>
      </c>
      <c r="GV33" s="16">
        <v>708000</v>
      </c>
      <c r="GW33" s="28">
        <f t="shared" si="82"/>
        <v>72.740112994350284</v>
      </c>
      <c r="GX33" s="11"/>
      <c r="GY33" s="2">
        <v>3101</v>
      </c>
      <c r="GZ33" s="11">
        <f t="shared" si="33"/>
        <v>1.0097719869706841E-2</v>
      </c>
      <c r="HA33">
        <v>3718000</v>
      </c>
      <c r="HB33" s="28">
        <f t="shared" si="83"/>
        <v>83.405056481979557</v>
      </c>
      <c r="HC33" s="11"/>
      <c r="HD33" s="2">
        <v>12870</v>
      </c>
      <c r="HE33" s="11">
        <f t="shared" si="34"/>
        <v>1.946282600233554E-3</v>
      </c>
      <c r="HF33" s="16">
        <v>10159000</v>
      </c>
      <c r="HG33" s="28">
        <f t="shared" si="84"/>
        <v>126.68569741116251</v>
      </c>
      <c r="HH33" s="11"/>
      <c r="HI33" s="1">
        <v>542</v>
      </c>
      <c r="HJ33" s="11">
        <f t="shared" si="35"/>
        <v>0</v>
      </c>
      <c r="HK33" s="16">
        <v>974000</v>
      </c>
      <c r="HL33" s="28">
        <f t="shared" si="85"/>
        <v>55.646817248459961</v>
      </c>
      <c r="HM33" s="11"/>
      <c r="HN33" s="1">
        <v>307</v>
      </c>
      <c r="HO33" s="11">
        <f t="shared" si="102"/>
        <v>-3.246753246753247E-3</v>
      </c>
      <c r="HP33" s="16">
        <v>397000</v>
      </c>
      <c r="HQ33" s="28">
        <f t="shared" si="86"/>
        <v>77.329974811083133</v>
      </c>
      <c r="HR33" s="11"/>
      <c r="HS33" s="2">
        <v>9952</v>
      </c>
      <c r="HT33" s="8">
        <f t="shared" si="37"/>
        <v>-4.6834594387510774E-2</v>
      </c>
      <c r="HU33">
        <v>4276000</v>
      </c>
      <c r="HV33" s="27">
        <f t="shared" si="87"/>
        <v>232.74087932647333</v>
      </c>
      <c r="HW33" s="8"/>
      <c r="HX33" s="2">
        <v>4122</v>
      </c>
      <c r="HY33" s="8">
        <f t="shared" si="38"/>
        <v>2.4265954865323951E-4</v>
      </c>
      <c r="HZ33">
        <v>2955000</v>
      </c>
      <c r="IA33" s="27">
        <f t="shared" si="88"/>
        <v>139.49238578680203</v>
      </c>
      <c r="IB33" s="8"/>
      <c r="IC33" s="2">
        <v>2519</v>
      </c>
      <c r="ID33" s="8">
        <f t="shared" si="39"/>
        <v>-4.8716012084592142E-2</v>
      </c>
      <c r="IE33">
        <v>1796000</v>
      </c>
      <c r="IF33" s="27">
        <f t="shared" si="89"/>
        <v>140.25612472160358</v>
      </c>
      <c r="IG33" s="8"/>
      <c r="IH33" s="2">
        <v>2892</v>
      </c>
      <c r="II33" s="8">
        <f t="shared" si="103"/>
        <v>2.2269353128313893E-2</v>
      </c>
      <c r="IJ33">
        <v>4112000</v>
      </c>
      <c r="IK33" s="27">
        <f t="shared" si="90"/>
        <v>70.330739299610897</v>
      </c>
      <c r="IL33" s="8"/>
      <c r="IM33" s="2">
        <v>274</v>
      </c>
      <c r="IN33" s="8">
        <f t="shared" si="41"/>
        <v>-3.5211267605633804E-2</v>
      </c>
      <c r="IO33">
        <v>336000</v>
      </c>
      <c r="IP33" s="27">
        <f t="shared" si="91"/>
        <v>81.547619047619051</v>
      </c>
    </row>
    <row r="34" spans="1:258">
      <c r="A34">
        <v>1964</v>
      </c>
      <c r="B34" s="1">
        <v>4717</v>
      </c>
      <c r="C34" s="11">
        <f t="shared" si="0"/>
        <v>-4.106525716609067E-2</v>
      </c>
      <c r="D34">
        <v>3395000</v>
      </c>
      <c r="E34" s="28">
        <f t="shared" si="42"/>
        <v>138.93961708394698</v>
      </c>
      <c r="F34" s="15"/>
      <c r="G34">
        <v>156</v>
      </c>
      <c r="H34" s="8">
        <f t="shared" si="108"/>
        <v>0</v>
      </c>
      <c r="I34">
        <v>263000</v>
      </c>
      <c r="J34" s="27">
        <f t="shared" si="106"/>
        <v>59.315589353612168</v>
      </c>
      <c r="K34" s="8"/>
      <c r="L34" s="2">
        <v>2161</v>
      </c>
      <c r="M34" s="11">
        <f t="shared" si="1"/>
        <v>2.3191094619666049E-3</v>
      </c>
      <c r="N34" s="16">
        <v>1556000</v>
      </c>
      <c r="O34" s="28">
        <f t="shared" si="43"/>
        <v>138.88174807197944</v>
      </c>
      <c r="P34" s="11"/>
      <c r="Q34" s="2">
        <v>1684</v>
      </c>
      <c r="R34" s="11">
        <f t="shared" si="96"/>
        <v>-3.051237766263673E-2</v>
      </c>
      <c r="S34" s="16">
        <v>1897000</v>
      </c>
      <c r="T34" s="28">
        <f t="shared" si="44"/>
        <v>88.771744860305745</v>
      </c>
      <c r="U34" s="11"/>
      <c r="V34" s="2">
        <v>24731</v>
      </c>
      <c r="W34" s="11">
        <f t="shared" si="104"/>
        <v>-1.0086859064163631E-2</v>
      </c>
      <c r="X34" s="1">
        <v>18151000</v>
      </c>
      <c r="Y34" s="28">
        <f t="shared" si="45"/>
        <v>136.25144620131121</v>
      </c>
      <c r="Z34" s="11"/>
      <c r="AA34" s="2">
        <v>2653</v>
      </c>
      <c r="AB34" s="12">
        <f t="shared" si="100"/>
        <v>1.7644802454929037E-2</v>
      </c>
      <c r="AC34" s="17">
        <v>1970000</v>
      </c>
      <c r="AD34" s="30">
        <f t="shared" si="46"/>
        <v>134.67005076142132</v>
      </c>
      <c r="AE34" s="12"/>
      <c r="AF34" s="2">
        <v>2581</v>
      </c>
      <c r="AG34" s="8">
        <f t="shared" si="97"/>
        <v>6.6528925619834714E-2</v>
      </c>
      <c r="AH34">
        <v>2798000</v>
      </c>
      <c r="AI34" s="27">
        <f t="shared" si="47"/>
        <v>92.244460328806284</v>
      </c>
      <c r="AJ34" s="8"/>
      <c r="AK34" s="2">
        <v>436</v>
      </c>
      <c r="AL34" s="8">
        <f t="shared" si="101"/>
        <v>0.11508951406649616</v>
      </c>
      <c r="AM34">
        <v>497000</v>
      </c>
      <c r="AN34" s="27">
        <f t="shared" si="94"/>
        <v>87.726358148893354</v>
      </c>
      <c r="AO34" s="8"/>
      <c r="AP34" s="2">
        <v>7835</v>
      </c>
      <c r="AQ34" s="11">
        <f t="shared" si="98"/>
        <v>1.7268242015061021E-2</v>
      </c>
      <c r="AR34" s="16">
        <v>5781000</v>
      </c>
      <c r="AS34" s="28">
        <f t="shared" si="49"/>
        <v>135.53018508908494</v>
      </c>
      <c r="AT34" s="11"/>
      <c r="AU34" s="2">
        <v>10378</v>
      </c>
      <c r="AV34" s="11">
        <f t="shared" si="50"/>
        <v>-2.0481359131665881E-2</v>
      </c>
      <c r="AW34" s="16">
        <v>4258000</v>
      </c>
      <c r="AX34" s="28">
        <f t="shared" si="51"/>
        <v>243.72945044621886</v>
      </c>
      <c r="AY34" s="11"/>
      <c r="AZ34" s="2">
        <v>648</v>
      </c>
      <c r="BA34" s="8">
        <f t="shared" si="109"/>
        <v>4.3478260869565216E-2</v>
      </c>
      <c r="BB34">
        <v>700000</v>
      </c>
      <c r="BC34" s="27">
        <f t="shared" si="107"/>
        <v>92.571428571428569</v>
      </c>
      <c r="BD34" s="8"/>
      <c r="BE34" s="2">
        <v>559</v>
      </c>
      <c r="BF34" s="11">
        <f t="shared" si="6"/>
        <v>2.3809523809523808E-2</v>
      </c>
      <c r="BG34" s="16">
        <v>680000</v>
      </c>
      <c r="BH34" s="28">
        <f t="shared" si="52"/>
        <v>82.205882352941174</v>
      </c>
      <c r="BI34" s="11"/>
      <c r="BJ34" s="2">
        <v>7956</v>
      </c>
      <c r="BK34" s="11">
        <f t="shared" si="105"/>
        <v>-2.7575833542241163E-3</v>
      </c>
      <c r="BL34" s="16">
        <v>10580000</v>
      </c>
      <c r="BM34" s="28">
        <f t="shared" si="53"/>
        <v>75.198487712665411</v>
      </c>
      <c r="BN34" s="11"/>
      <c r="BO34" s="2">
        <v>7396</v>
      </c>
      <c r="BP34" s="8">
        <f t="shared" si="8"/>
        <v>-2.324352879027998E-2</v>
      </c>
      <c r="BQ34">
        <v>4856000</v>
      </c>
      <c r="BR34" s="27">
        <f t="shared" si="54"/>
        <v>152.30642504118615</v>
      </c>
      <c r="BS34" s="8"/>
      <c r="BT34" s="2">
        <v>2042</v>
      </c>
      <c r="BU34" s="11">
        <f t="shared" si="9"/>
        <v>-2.9928741092636581E-2</v>
      </c>
      <c r="BV34" s="16">
        <v>2746000</v>
      </c>
      <c r="BW34" s="28">
        <f t="shared" si="55"/>
        <v>74.362709395484345</v>
      </c>
      <c r="BX34" s="11"/>
      <c r="BY34" s="2">
        <v>4819</v>
      </c>
      <c r="BZ34" s="8">
        <f t="shared" si="10"/>
        <v>-2.7250706499798143E-2</v>
      </c>
      <c r="CA34">
        <v>2209000</v>
      </c>
      <c r="CB34" s="27">
        <f t="shared" si="56"/>
        <v>218.15301041195113</v>
      </c>
      <c r="CC34" s="8"/>
      <c r="CD34" s="2">
        <v>3513</v>
      </c>
      <c r="CE34" s="8">
        <f t="shared" si="11"/>
        <v>1.1226252158894647E-2</v>
      </c>
      <c r="CF34">
        <v>3129000</v>
      </c>
      <c r="CG34" s="27">
        <f t="shared" si="57"/>
        <v>112.27229146692234</v>
      </c>
      <c r="CH34" s="8"/>
      <c r="CI34" s="2">
        <v>4381</v>
      </c>
      <c r="CJ34" s="11">
        <f t="shared" si="12"/>
        <v>3.3742331288343558E-2</v>
      </c>
      <c r="CK34" s="16">
        <v>3446000</v>
      </c>
      <c r="CL34" s="28">
        <f t="shared" si="58"/>
        <v>127.1329077190946</v>
      </c>
      <c r="CM34" s="11"/>
      <c r="CN34" s="2">
        <v>707</v>
      </c>
      <c r="CO34" s="11">
        <f t="shared" si="13"/>
        <v>-4.2005420054200542E-2</v>
      </c>
      <c r="CP34" s="16">
        <v>993000</v>
      </c>
      <c r="CQ34" s="28">
        <f t="shared" si="59"/>
        <v>71.198388721047323</v>
      </c>
      <c r="CR34" s="11"/>
      <c r="CS34" s="2">
        <v>5655</v>
      </c>
      <c r="CT34" s="11">
        <f t="shared" si="14"/>
        <v>1.9837691614066726E-2</v>
      </c>
      <c r="CU34" s="16">
        <v>3492000</v>
      </c>
      <c r="CV34" s="28">
        <f t="shared" si="60"/>
        <v>161.94158075601374</v>
      </c>
      <c r="CW34" s="11"/>
      <c r="CX34" s="2">
        <v>3653</v>
      </c>
      <c r="CY34" s="11">
        <f t="shared" si="15"/>
        <v>-1.1901541790641061E-2</v>
      </c>
      <c r="CZ34" s="16">
        <v>5448000</v>
      </c>
      <c r="DA34" s="28">
        <f t="shared" si="61"/>
        <v>67.052129221732741</v>
      </c>
      <c r="DB34" s="11"/>
      <c r="DC34" s="2">
        <v>9499</v>
      </c>
      <c r="DD34" s="8">
        <f t="shared" si="16"/>
        <v>-2.0317656765676567E-2</v>
      </c>
      <c r="DE34">
        <v>8187000</v>
      </c>
      <c r="DF34" s="27">
        <f t="shared" si="62"/>
        <v>116.02540613167216</v>
      </c>
      <c r="DG34" s="8"/>
      <c r="DH34" s="2">
        <v>2605</v>
      </c>
      <c r="DI34" s="8">
        <f t="shared" si="17"/>
        <v>-2.6895778856929398E-2</v>
      </c>
      <c r="DJ34">
        <v>3558000</v>
      </c>
      <c r="DK34" s="27">
        <f t="shared" si="63"/>
        <v>73.215289488476671</v>
      </c>
      <c r="DL34" s="8"/>
      <c r="DM34" s="2">
        <v>1887</v>
      </c>
      <c r="DN34" s="8">
        <f t="shared" si="18"/>
        <v>-1.7699115044247787E-2</v>
      </c>
      <c r="DO34">
        <v>2241000</v>
      </c>
      <c r="DP34" s="27">
        <f t="shared" si="64"/>
        <v>84.20348058902276</v>
      </c>
      <c r="DQ34" s="8"/>
      <c r="DR34" s="2">
        <v>4816</v>
      </c>
      <c r="DS34" s="8">
        <f t="shared" si="19"/>
        <v>-2.4311183144246355E-2</v>
      </c>
      <c r="DT34">
        <v>4442000</v>
      </c>
      <c r="DU34" s="27">
        <f t="shared" si="65"/>
        <v>108.41963079693832</v>
      </c>
      <c r="DV34" s="8"/>
      <c r="DW34" s="2">
        <v>488</v>
      </c>
      <c r="DX34" s="8">
        <f t="shared" si="20"/>
        <v>-4.8732943469785572E-2</v>
      </c>
      <c r="DY34">
        <v>706000</v>
      </c>
      <c r="DZ34" s="27">
        <f t="shared" si="66"/>
        <v>69.12181303116148</v>
      </c>
      <c r="EA34" s="8"/>
      <c r="EB34" s="2">
        <v>1160</v>
      </c>
      <c r="EC34" s="8">
        <f t="shared" si="21"/>
        <v>-2.4390243902439025E-2</v>
      </c>
      <c r="ED34">
        <v>1482000</v>
      </c>
      <c r="EE34" s="27">
        <f t="shared" si="67"/>
        <v>78.27260458839406</v>
      </c>
      <c r="EF34" s="8"/>
      <c r="EG34" s="2">
        <v>516</v>
      </c>
      <c r="EH34" s="8">
        <f t="shared" si="22"/>
        <v>5.3061224489795916E-2</v>
      </c>
      <c r="EI34">
        <v>426000</v>
      </c>
      <c r="EJ34" s="27">
        <f t="shared" si="68"/>
        <v>121.12676056338029</v>
      </c>
      <c r="EK34" s="8"/>
      <c r="EL34" s="2">
        <v>188</v>
      </c>
      <c r="EM34" s="8">
        <f t="shared" si="23"/>
        <v>5.027932960893855E-2</v>
      </c>
      <c r="EN34">
        <v>663000</v>
      </c>
      <c r="EO34" s="27">
        <f t="shared" si="69"/>
        <v>28.355957767722476</v>
      </c>
      <c r="EP34" s="8"/>
      <c r="EQ34" s="2">
        <v>4985</v>
      </c>
      <c r="ER34" s="11">
        <f t="shared" si="24"/>
        <v>2.1097910692339204E-2</v>
      </c>
      <c r="ES34" s="16">
        <v>6660000</v>
      </c>
      <c r="ET34" s="28">
        <f t="shared" si="70"/>
        <v>74.849849849849846</v>
      </c>
      <c r="EU34" s="11"/>
      <c r="EV34" s="2">
        <v>1128</v>
      </c>
      <c r="EW34" s="11">
        <f t="shared" si="71"/>
        <v>-2.8423772609819122E-2</v>
      </c>
      <c r="EX34" s="16">
        <v>1006000</v>
      </c>
      <c r="EY34" s="28">
        <f t="shared" si="72"/>
        <v>112.12723658051689</v>
      </c>
      <c r="EZ34" s="11"/>
      <c r="FA34" s="2">
        <v>15905</v>
      </c>
      <c r="FB34" s="11">
        <f t="shared" si="25"/>
        <v>-2.3694064207230987E-2</v>
      </c>
      <c r="FC34" s="16">
        <v>17589000</v>
      </c>
      <c r="FD34" s="28">
        <f t="shared" si="73"/>
        <v>90.425834328273353</v>
      </c>
      <c r="FE34" s="11"/>
      <c r="FF34" s="2">
        <v>3650</v>
      </c>
      <c r="FG34" s="8">
        <f t="shared" si="26"/>
        <v>0.21101526211015262</v>
      </c>
      <c r="FH34">
        <v>4802000</v>
      </c>
      <c r="FI34" s="27">
        <f t="shared" si="74"/>
        <v>76.009995835068722</v>
      </c>
      <c r="FJ34" s="8"/>
      <c r="FK34" s="2">
        <v>290</v>
      </c>
      <c r="FL34" s="8">
        <f t="shared" si="27"/>
        <v>-4.9180327868852458E-2</v>
      </c>
      <c r="FM34">
        <v>649000</v>
      </c>
      <c r="FN34" s="27">
        <f t="shared" si="75"/>
        <v>44.684129429892138</v>
      </c>
      <c r="FO34" s="8"/>
      <c r="FP34" s="2">
        <v>10932</v>
      </c>
      <c r="FQ34" s="8">
        <f t="shared" si="28"/>
        <v>-1.9375672766415501E-2</v>
      </c>
      <c r="FR34">
        <v>10080000</v>
      </c>
      <c r="FS34" s="27">
        <f t="shared" si="76"/>
        <v>108.45238095238095</v>
      </c>
      <c r="FT34" s="8"/>
      <c r="FU34" s="2">
        <v>4120</v>
      </c>
      <c r="FV34" s="11">
        <f t="shared" si="99"/>
        <v>2.1892483580637314E-3</v>
      </c>
      <c r="FW34" s="16">
        <v>2446000</v>
      </c>
      <c r="FX34" s="28">
        <f t="shared" si="92"/>
        <v>168.43826655764514</v>
      </c>
      <c r="FY34" s="11"/>
      <c r="FZ34" s="2">
        <v>1408</v>
      </c>
      <c r="GA34" s="8">
        <f t="shared" si="29"/>
        <v>1.0043041606886656E-2</v>
      </c>
      <c r="GB34">
        <v>1888000</v>
      </c>
      <c r="GC34" s="27">
        <f t="shared" si="77"/>
        <v>74.576271186440678</v>
      </c>
      <c r="GD34" s="8"/>
      <c r="GE34" s="2">
        <v>7188</v>
      </c>
      <c r="GF34" s="8">
        <f t="shared" si="30"/>
        <v>-7.0451719850808123E-3</v>
      </c>
      <c r="GG34">
        <v>11519000</v>
      </c>
      <c r="GH34" s="27">
        <f t="shared" si="78"/>
        <v>62.401250108516365</v>
      </c>
      <c r="GI34" s="8"/>
      <c r="GJ34" s="2">
        <v>400</v>
      </c>
      <c r="GK34" s="11">
        <f t="shared" si="31"/>
        <v>3.3591731266149873E-2</v>
      </c>
      <c r="GL34" s="16">
        <v>885000</v>
      </c>
      <c r="GM34" s="28">
        <f t="shared" si="79"/>
        <v>45.197740112994353</v>
      </c>
      <c r="GN34" s="11"/>
      <c r="GO34" s="2">
        <v>3818</v>
      </c>
      <c r="GP34" s="8">
        <f t="shared" si="32"/>
        <v>-4.740518962075848E-2</v>
      </c>
      <c r="GQ34">
        <v>2475000</v>
      </c>
      <c r="GR34" s="27">
        <f t="shared" si="80"/>
        <v>154.26262626262627</v>
      </c>
      <c r="GS34" s="8"/>
      <c r="GT34" s="2">
        <v>497</v>
      </c>
      <c r="GU34" s="11">
        <f t="shared" si="81"/>
        <v>-3.4951456310679613E-2</v>
      </c>
      <c r="GV34" s="16">
        <v>701000</v>
      </c>
      <c r="GW34" s="28">
        <f t="shared" si="82"/>
        <v>70.898716119828819</v>
      </c>
      <c r="GX34" s="11"/>
      <c r="GY34" s="2">
        <v>3132</v>
      </c>
      <c r="GZ34" s="11">
        <f t="shared" si="33"/>
        <v>9.99677523379555E-3</v>
      </c>
      <c r="HA34">
        <v>3771000</v>
      </c>
      <c r="HB34" s="28">
        <f t="shared" si="83"/>
        <v>83.054892601431973</v>
      </c>
      <c r="HC34" s="11"/>
      <c r="HD34" s="2">
        <v>12895</v>
      </c>
      <c r="HE34" s="11">
        <f t="shared" si="34"/>
        <v>1.9425019425019425E-3</v>
      </c>
      <c r="HF34" s="16">
        <v>10270000</v>
      </c>
      <c r="HG34" s="28">
        <f t="shared" si="84"/>
        <v>125.55988315481987</v>
      </c>
      <c r="HH34" s="11"/>
      <c r="HI34" s="1">
        <v>542</v>
      </c>
      <c r="HJ34" s="11">
        <f t="shared" si="35"/>
        <v>0</v>
      </c>
      <c r="HK34" s="16">
        <v>978000</v>
      </c>
      <c r="HL34" s="28">
        <f t="shared" si="85"/>
        <v>55.419222903885483</v>
      </c>
      <c r="HM34" s="11"/>
      <c r="HN34" s="1">
        <v>306</v>
      </c>
      <c r="HO34" s="11">
        <f t="shared" si="102"/>
        <v>-3.2573289902280132E-3</v>
      </c>
      <c r="HP34" s="16">
        <v>399000</v>
      </c>
      <c r="HQ34" s="28">
        <f t="shared" si="86"/>
        <v>76.691729323308266</v>
      </c>
      <c r="HR34" s="11"/>
      <c r="HS34" s="2">
        <v>9463</v>
      </c>
      <c r="HT34" s="8">
        <f t="shared" si="37"/>
        <v>-4.9135852090032156E-2</v>
      </c>
      <c r="HU34">
        <v>4357000</v>
      </c>
      <c r="HV34" s="27">
        <f t="shared" si="87"/>
        <v>217.1907275648382</v>
      </c>
      <c r="HW34" s="8"/>
      <c r="HX34" s="2">
        <v>4123</v>
      </c>
      <c r="HY34" s="8">
        <f t="shared" si="38"/>
        <v>2.4260067928190198E-4</v>
      </c>
      <c r="HZ34">
        <v>2961000</v>
      </c>
      <c r="IA34" s="27">
        <f t="shared" si="88"/>
        <v>139.24349881796689</v>
      </c>
      <c r="IB34" s="8"/>
      <c r="IC34" s="2">
        <v>2390</v>
      </c>
      <c r="ID34" s="8">
        <f t="shared" si="39"/>
        <v>-5.1210797935688765E-2</v>
      </c>
      <c r="IE34">
        <v>1797000</v>
      </c>
      <c r="IF34" s="27">
        <f t="shared" si="89"/>
        <v>132.99944351697272</v>
      </c>
      <c r="IG34" s="8"/>
      <c r="IH34" s="2">
        <v>2955</v>
      </c>
      <c r="II34" s="8">
        <f t="shared" si="103"/>
        <v>2.1784232365145227E-2</v>
      </c>
      <c r="IJ34">
        <v>4165000</v>
      </c>
      <c r="IK34" s="27">
        <f t="shared" si="90"/>
        <v>70.948379351740698</v>
      </c>
      <c r="IL34" s="8"/>
      <c r="IM34" s="2">
        <v>264</v>
      </c>
      <c r="IN34" s="8">
        <f t="shared" si="41"/>
        <v>-3.6496350364963501E-2</v>
      </c>
      <c r="IO34">
        <v>339000</v>
      </c>
      <c r="IP34" s="27">
        <f t="shared" si="91"/>
        <v>77.876106194690266</v>
      </c>
    </row>
    <row r="35" spans="1:258">
      <c r="A35">
        <v>1965</v>
      </c>
      <c r="B35" s="1">
        <v>4515</v>
      </c>
      <c r="C35" s="11">
        <f t="shared" si="0"/>
        <v>-4.282382870468518E-2</v>
      </c>
      <c r="D35">
        <v>3443000</v>
      </c>
      <c r="E35" s="28">
        <f t="shared" si="42"/>
        <v>131.13563752541387</v>
      </c>
      <c r="F35" s="15"/>
      <c r="G35">
        <v>156</v>
      </c>
      <c r="H35" s="8">
        <f t="shared" si="108"/>
        <v>0</v>
      </c>
      <c r="I35">
        <v>271000</v>
      </c>
      <c r="J35" s="27">
        <f t="shared" si="106"/>
        <v>57.564575645756463</v>
      </c>
      <c r="K35" s="8"/>
      <c r="L35" s="2">
        <v>2166</v>
      </c>
      <c r="M35" s="11">
        <f t="shared" si="1"/>
        <v>2.3137436372049976E-3</v>
      </c>
      <c r="N35" s="16">
        <v>1584000</v>
      </c>
      <c r="O35" s="28">
        <f t="shared" si="43"/>
        <v>136.74242424242425</v>
      </c>
      <c r="P35" s="11"/>
      <c r="Q35" s="2">
        <v>1631</v>
      </c>
      <c r="R35" s="11">
        <f t="shared" si="96"/>
        <v>-3.147268408551069E-2</v>
      </c>
      <c r="S35" s="16">
        <v>1894000</v>
      </c>
      <c r="T35" s="28">
        <f t="shared" si="44"/>
        <v>86.114044350580784</v>
      </c>
      <c r="U35" s="11"/>
      <c r="V35" s="2">
        <v>24479</v>
      </c>
      <c r="W35" s="11">
        <f t="shared" si="104"/>
        <v>-1.0189640532125671E-2</v>
      </c>
      <c r="X35" s="1">
        <v>18585000</v>
      </c>
      <c r="Y35" s="28">
        <f t="shared" si="45"/>
        <v>131.71374764595103</v>
      </c>
      <c r="Z35" s="11"/>
      <c r="AA35" s="2">
        <v>2699</v>
      </c>
      <c r="AB35" s="12">
        <f t="shared" si="100"/>
        <v>1.7338861666038447E-2</v>
      </c>
      <c r="AC35" s="17">
        <v>1985000</v>
      </c>
      <c r="AD35" s="30">
        <f t="shared" si="46"/>
        <v>135.96977329974811</v>
      </c>
      <c r="AE35" s="12"/>
      <c r="AF35" s="2">
        <v>2742</v>
      </c>
      <c r="AG35" s="8">
        <f t="shared" si="97"/>
        <v>6.2378922898101513E-2</v>
      </c>
      <c r="AH35">
        <v>2857000</v>
      </c>
      <c r="AI35" s="27">
        <f t="shared" si="47"/>
        <v>95.974798739937</v>
      </c>
      <c r="AJ35" s="8"/>
      <c r="AK35" s="2">
        <v>481</v>
      </c>
      <c r="AL35" s="8">
        <f t="shared" si="101"/>
        <v>0.10321100917431193</v>
      </c>
      <c r="AM35">
        <v>507000</v>
      </c>
      <c r="AN35" s="27">
        <f t="shared" si="94"/>
        <v>94.871794871794862</v>
      </c>
      <c r="AO35" s="8"/>
      <c r="AP35" s="2">
        <v>7968</v>
      </c>
      <c r="AQ35" s="11">
        <f t="shared" si="98"/>
        <v>1.6975111678366305E-2</v>
      </c>
      <c r="AR35" s="16">
        <v>5954000</v>
      </c>
      <c r="AS35" s="28">
        <f t="shared" si="49"/>
        <v>133.82599932818272</v>
      </c>
      <c r="AT35" s="11"/>
      <c r="AU35" s="2">
        <v>10161</v>
      </c>
      <c r="AV35" s="11">
        <f t="shared" si="50"/>
        <v>-2.0909616496434767E-2</v>
      </c>
      <c r="AW35" s="16">
        <v>4332000</v>
      </c>
      <c r="AX35" s="28">
        <f t="shared" si="51"/>
        <v>234.55678670360109</v>
      </c>
      <c r="AY35" s="11"/>
      <c r="AZ35" s="2">
        <v>675</v>
      </c>
      <c r="BA35" s="8">
        <f t="shared" si="109"/>
        <v>4.1666666666666664E-2</v>
      </c>
      <c r="BB35">
        <v>704000</v>
      </c>
      <c r="BC35" s="27">
        <f t="shared" si="107"/>
        <v>95.880681818181813</v>
      </c>
      <c r="BD35" s="8"/>
      <c r="BE35" s="2">
        <v>572</v>
      </c>
      <c r="BF35" s="11">
        <f t="shared" si="6"/>
        <v>2.3255813953488372E-2</v>
      </c>
      <c r="BG35" s="16">
        <v>686000</v>
      </c>
      <c r="BH35" s="28">
        <f t="shared" si="52"/>
        <v>83.381924198250729</v>
      </c>
      <c r="BI35" s="11"/>
      <c r="BJ35" s="2">
        <v>7934</v>
      </c>
      <c r="BK35" s="11">
        <f t="shared" si="105"/>
        <v>-2.7652086475615889E-3</v>
      </c>
      <c r="BL35" s="16">
        <v>10693000</v>
      </c>
      <c r="BM35" s="28">
        <f t="shared" si="53"/>
        <v>74.198073506031989</v>
      </c>
      <c r="BN35" s="11"/>
      <c r="BO35" s="2">
        <v>7220</v>
      </c>
      <c r="BP35" s="8">
        <f t="shared" si="8"/>
        <v>-2.3796646836127637E-2</v>
      </c>
      <c r="BQ35">
        <v>4922000</v>
      </c>
      <c r="BR35" s="27">
        <f t="shared" si="54"/>
        <v>146.68833807395367</v>
      </c>
      <c r="BS35" s="8"/>
      <c r="BT35" s="2">
        <v>1979</v>
      </c>
      <c r="BU35" s="11">
        <f t="shared" si="9"/>
        <v>-3.0852105778648383E-2</v>
      </c>
      <c r="BV35" s="16">
        <v>2742000</v>
      </c>
      <c r="BW35" s="28">
        <f t="shared" si="55"/>
        <v>72.173595915390223</v>
      </c>
      <c r="BX35" s="11"/>
      <c r="BY35" s="2">
        <v>4684</v>
      </c>
      <c r="BZ35" s="8">
        <f t="shared" si="10"/>
        <v>-2.8014110811371652E-2</v>
      </c>
      <c r="CA35">
        <v>2206000</v>
      </c>
      <c r="CB35" s="27">
        <f t="shared" si="56"/>
        <v>212.33000906618312</v>
      </c>
      <c r="CC35" s="8"/>
      <c r="CD35" s="2">
        <v>3552</v>
      </c>
      <c r="CE35" s="8">
        <f t="shared" si="11"/>
        <v>1.1101622544833475E-2</v>
      </c>
      <c r="CF35">
        <v>3140000</v>
      </c>
      <c r="CG35" s="27">
        <f t="shared" si="57"/>
        <v>113.12101910828025</v>
      </c>
      <c r="CH35" s="8"/>
      <c r="CI35" s="2">
        <v>4524</v>
      </c>
      <c r="CJ35" s="11">
        <f t="shared" si="12"/>
        <v>3.2640949554896145E-2</v>
      </c>
      <c r="CK35" s="16">
        <v>3496000</v>
      </c>
      <c r="CL35" s="28">
        <f t="shared" si="58"/>
        <v>129.40503432494279</v>
      </c>
      <c r="CM35" s="11"/>
      <c r="CN35" s="2">
        <v>676</v>
      </c>
      <c r="CO35" s="11">
        <f t="shared" si="13"/>
        <v>-4.3847241867043849E-2</v>
      </c>
      <c r="CP35" s="16">
        <v>997000</v>
      </c>
      <c r="CQ35" s="28">
        <f t="shared" si="59"/>
        <v>67.80341023069208</v>
      </c>
      <c r="CR35" s="11"/>
      <c r="CS35" s="2">
        <v>5765</v>
      </c>
      <c r="CT35" s="11">
        <f t="shared" si="14"/>
        <v>1.9451812555260833E-2</v>
      </c>
      <c r="CU35" s="16">
        <v>3600000</v>
      </c>
      <c r="CV35" s="28">
        <f t="shared" si="60"/>
        <v>160.13888888888889</v>
      </c>
      <c r="CW35" s="11"/>
      <c r="CX35" s="2">
        <v>3609</v>
      </c>
      <c r="CY35" s="11">
        <f t="shared" si="15"/>
        <v>-1.2044894607172188E-2</v>
      </c>
      <c r="CZ35" s="16">
        <v>5502000</v>
      </c>
      <c r="DA35" s="28">
        <f t="shared" si="61"/>
        <v>65.594329334787346</v>
      </c>
      <c r="DB35" s="11"/>
      <c r="DC35" s="2">
        <v>9302</v>
      </c>
      <c r="DD35" s="8">
        <f t="shared" si="16"/>
        <v>-2.0739025160543215E-2</v>
      </c>
      <c r="DE35">
        <v>8357000</v>
      </c>
      <c r="DF35" s="27">
        <f t="shared" si="62"/>
        <v>111.30788560488215</v>
      </c>
      <c r="DG35" s="8"/>
      <c r="DH35" s="2">
        <v>2533</v>
      </c>
      <c r="DI35" s="8">
        <f t="shared" si="17"/>
        <v>-2.7639155470249518E-2</v>
      </c>
      <c r="DJ35">
        <v>3592000</v>
      </c>
      <c r="DK35" s="27">
        <f t="shared" si="63"/>
        <v>70.517817371937639</v>
      </c>
      <c r="DL35" s="8"/>
      <c r="DM35" s="2">
        <v>1853</v>
      </c>
      <c r="DN35" s="8">
        <f t="shared" si="18"/>
        <v>-1.8018018018018018E-2</v>
      </c>
      <c r="DO35">
        <v>2246000</v>
      </c>
      <c r="DP35" s="27">
        <f t="shared" si="64"/>
        <v>82.502226179875336</v>
      </c>
      <c r="DQ35" s="8"/>
      <c r="DR35" s="2">
        <v>4696</v>
      </c>
      <c r="DS35" s="8">
        <f t="shared" si="19"/>
        <v>-2.4916943521594685E-2</v>
      </c>
      <c r="DT35">
        <v>4467000</v>
      </c>
      <c r="DU35" s="27">
        <f t="shared" si="65"/>
        <v>105.12648309827625</v>
      </c>
      <c r="DV35" s="8"/>
      <c r="DW35" s="2">
        <v>463</v>
      </c>
      <c r="DX35" s="8">
        <f t="shared" si="20"/>
        <v>-5.1229508196721313E-2</v>
      </c>
      <c r="DY35">
        <v>706000</v>
      </c>
      <c r="DZ35" s="27">
        <f t="shared" si="66"/>
        <v>65.580736543909353</v>
      </c>
      <c r="EA35" s="8"/>
      <c r="EB35" s="2">
        <v>1131</v>
      </c>
      <c r="EC35" s="8">
        <f t="shared" si="21"/>
        <v>-2.5000000000000001E-2</v>
      </c>
      <c r="ED35">
        <v>1471000</v>
      </c>
      <c r="EE35" s="27">
        <f t="shared" si="67"/>
        <v>76.886471787899382</v>
      </c>
      <c r="EF35" s="8"/>
      <c r="EG35" s="2">
        <v>542</v>
      </c>
      <c r="EH35" s="8">
        <f t="shared" si="22"/>
        <v>5.0387596899224806E-2</v>
      </c>
      <c r="EI35">
        <v>444000</v>
      </c>
      <c r="EJ35" s="27">
        <f t="shared" si="68"/>
        <v>122.07207207207207</v>
      </c>
      <c r="EK35" s="8"/>
      <c r="EL35" s="2">
        <v>197</v>
      </c>
      <c r="EM35" s="8">
        <f t="shared" si="23"/>
        <v>4.7872340425531915E-2</v>
      </c>
      <c r="EN35">
        <v>676000</v>
      </c>
      <c r="EO35" s="27">
        <f t="shared" si="69"/>
        <v>29.142011834319526</v>
      </c>
      <c r="EP35" s="8"/>
      <c r="EQ35" s="2">
        <v>5088</v>
      </c>
      <c r="ER35" s="11">
        <f t="shared" si="24"/>
        <v>2.0661985957873621E-2</v>
      </c>
      <c r="ES35" s="16">
        <v>6767000</v>
      </c>
      <c r="ET35" s="28">
        <f t="shared" si="70"/>
        <v>75.188414363824435</v>
      </c>
      <c r="EU35" s="11"/>
      <c r="EV35" s="2">
        <v>1095</v>
      </c>
      <c r="EW35" s="11">
        <f t="shared" si="71"/>
        <v>-2.9255319148936171E-2</v>
      </c>
      <c r="EX35" s="16">
        <v>1012000</v>
      </c>
      <c r="EY35" s="28">
        <f t="shared" si="72"/>
        <v>108.201581027668</v>
      </c>
      <c r="EZ35" s="11"/>
      <c r="FA35" s="2">
        <v>15519</v>
      </c>
      <c r="FB35" s="11">
        <f t="shared" si="25"/>
        <v>-2.4269097767997485E-2</v>
      </c>
      <c r="FC35" s="16">
        <v>17734000</v>
      </c>
      <c r="FD35" s="28">
        <f t="shared" si="73"/>
        <v>87.509868050073308</v>
      </c>
      <c r="FE35" s="11"/>
      <c r="FF35" s="2">
        <v>4286</v>
      </c>
      <c r="FG35" s="8">
        <f t="shared" si="26"/>
        <v>0.17424657534246576</v>
      </c>
      <c r="FH35">
        <v>4863000</v>
      </c>
      <c r="FI35" s="27">
        <f t="shared" si="74"/>
        <v>88.134896154637048</v>
      </c>
      <c r="FJ35" s="8"/>
      <c r="FK35" s="2">
        <v>275</v>
      </c>
      <c r="FL35" s="8">
        <f t="shared" si="27"/>
        <v>-5.1724137931034482E-2</v>
      </c>
      <c r="FM35">
        <v>649000</v>
      </c>
      <c r="FN35" s="27">
        <f t="shared" si="75"/>
        <v>42.372881355932201</v>
      </c>
      <c r="FO35" s="8"/>
      <c r="FP35" s="2">
        <v>10716</v>
      </c>
      <c r="FQ35" s="8">
        <f t="shared" si="28"/>
        <v>-1.9758507135016465E-2</v>
      </c>
      <c r="FR35">
        <v>10201000</v>
      </c>
      <c r="FS35" s="27">
        <f t="shared" si="76"/>
        <v>105.04852465444564</v>
      </c>
      <c r="FT35" s="8"/>
      <c r="FU35" s="2">
        <v>4129</v>
      </c>
      <c r="FV35" s="11">
        <f t="shared" si="99"/>
        <v>2.1844660194174758E-3</v>
      </c>
      <c r="FW35" s="16">
        <v>2440000</v>
      </c>
      <c r="FX35" s="28">
        <f t="shared" si="92"/>
        <v>169.22131147540983</v>
      </c>
      <c r="FY35" s="11"/>
      <c r="FZ35" s="2">
        <v>1422</v>
      </c>
      <c r="GA35" s="8">
        <f t="shared" si="29"/>
        <v>9.943181818181818E-3</v>
      </c>
      <c r="GB35">
        <v>1937000</v>
      </c>
      <c r="GC35" s="27">
        <f t="shared" si="77"/>
        <v>73.412493546721734</v>
      </c>
      <c r="GD35" s="8"/>
      <c r="GE35" s="2">
        <v>7137</v>
      </c>
      <c r="GF35" s="8">
        <f t="shared" si="30"/>
        <v>-7.0951585976627716E-3</v>
      </c>
      <c r="GG35">
        <v>11620000</v>
      </c>
      <c r="GH35" s="27">
        <f t="shared" si="78"/>
        <v>61.419965576592077</v>
      </c>
      <c r="GI35" s="8"/>
      <c r="GJ35" s="2">
        <v>413</v>
      </c>
      <c r="GK35" s="11">
        <f t="shared" si="31"/>
        <v>3.2500000000000001E-2</v>
      </c>
      <c r="GL35" s="16">
        <v>893000</v>
      </c>
      <c r="GM35" s="28">
        <f t="shared" si="79"/>
        <v>46.248600223964168</v>
      </c>
      <c r="GN35" s="11"/>
      <c r="GO35" s="2">
        <v>3628</v>
      </c>
      <c r="GP35" s="8">
        <f t="shared" si="32"/>
        <v>-4.9764274489261393E-2</v>
      </c>
      <c r="GQ35">
        <v>2494000</v>
      </c>
      <c r="GR35" s="27">
        <f t="shared" si="80"/>
        <v>145.46912590216519</v>
      </c>
      <c r="GS35" s="8"/>
      <c r="GT35" s="2">
        <v>479</v>
      </c>
      <c r="GU35" s="11">
        <f t="shared" si="81"/>
        <v>-3.6217303822937627E-2</v>
      </c>
      <c r="GV35" s="16">
        <v>692000</v>
      </c>
      <c r="GW35" s="28">
        <f t="shared" si="82"/>
        <v>69.219653179190757</v>
      </c>
      <c r="GX35" s="11"/>
      <c r="GY35" s="2">
        <v>3163</v>
      </c>
      <c r="GZ35" s="11">
        <f t="shared" si="33"/>
        <v>9.8978288633461056E-3</v>
      </c>
      <c r="HA35">
        <v>3798000</v>
      </c>
      <c r="HB35" s="28">
        <f t="shared" si="83"/>
        <v>83.280674038967874</v>
      </c>
      <c r="HC35" s="11"/>
      <c r="HD35" s="2">
        <v>12920</v>
      </c>
      <c r="HE35" s="11">
        <f t="shared" si="34"/>
        <v>1.9387359441644049E-3</v>
      </c>
      <c r="HF35" s="16">
        <v>10378000</v>
      </c>
      <c r="HG35" s="28">
        <f t="shared" si="84"/>
        <v>124.49412218153786</v>
      </c>
      <c r="HH35" s="11"/>
      <c r="HI35" s="1">
        <v>542</v>
      </c>
      <c r="HJ35" s="11">
        <f t="shared" si="35"/>
        <v>0</v>
      </c>
      <c r="HK35" s="16">
        <v>994000</v>
      </c>
      <c r="HL35" s="28">
        <f t="shared" si="85"/>
        <v>54.527162977867199</v>
      </c>
      <c r="HM35" s="11"/>
      <c r="HN35" s="1">
        <v>305</v>
      </c>
      <c r="HO35" s="11">
        <f t="shared" si="102"/>
        <v>-3.2679738562091504E-3</v>
      </c>
      <c r="HP35" s="16">
        <v>404000</v>
      </c>
      <c r="HQ35" s="28">
        <f t="shared" si="86"/>
        <v>75.495049504950501</v>
      </c>
      <c r="HR35" s="11"/>
      <c r="HS35" s="2">
        <v>8974</v>
      </c>
      <c r="HT35" s="8">
        <f t="shared" si="37"/>
        <v>-5.1674944520765084E-2</v>
      </c>
      <c r="HU35">
        <v>4411000</v>
      </c>
      <c r="HV35" s="27">
        <f t="shared" si="87"/>
        <v>203.44593062797551</v>
      </c>
      <c r="HW35" s="8"/>
      <c r="HX35" s="2">
        <v>4124</v>
      </c>
      <c r="HY35" s="8">
        <f t="shared" si="38"/>
        <v>2.4254183846713557E-4</v>
      </c>
      <c r="HZ35">
        <v>2967000</v>
      </c>
      <c r="IA35" s="27">
        <f t="shared" si="88"/>
        <v>138.99561846983485</v>
      </c>
      <c r="IB35" s="8"/>
      <c r="IC35" s="2">
        <v>2261</v>
      </c>
      <c r="ID35" s="8">
        <f t="shared" si="39"/>
        <v>-5.3974895397489543E-2</v>
      </c>
      <c r="IE35">
        <v>1786000</v>
      </c>
      <c r="IF35" s="27">
        <f t="shared" si="89"/>
        <v>126.59574468085106</v>
      </c>
      <c r="IG35" s="8"/>
      <c r="IH35" s="2">
        <v>3018</v>
      </c>
      <c r="II35" s="8">
        <f t="shared" si="103"/>
        <v>2.1319796954314719E-2</v>
      </c>
      <c r="IJ35">
        <v>4232000</v>
      </c>
      <c r="IK35" s="27">
        <f t="shared" si="90"/>
        <v>71.313799621928169</v>
      </c>
      <c r="IL35" s="8"/>
      <c r="IM35" s="2">
        <v>254</v>
      </c>
      <c r="IN35" s="8">
        <f t="shared" si="41"/>
        <v>-3.787878787878788E-2</v>
      </c>
      <c r="IO35">
        <v>332000</v>
      </c>
      <c r="IP35" s="27">
        <f t="shared" si="91"/>
        <v>76.506024096385545</v>
      </c>
    </row>
    <row r="36" spans="1:258">
      <c r="A36">
        <v>1966</v>
      </c>
      <c r="B36" s="1">
        <v>4313</v>
      </c>
      <c r="C36" s="11">
        <f t="shared" si="0"/>
        <v>-4.4739756367663343E-2</v>
      </c>
      <c r="D36">
        <v>3464000</v>
      </c>
      <c r="E36" s="28">
        <f t="shared" si="42"/>
        <v>124.50923787528869</v>
      </c>
      <c r="F36" s="15"/>
      <c r="G36">
        <v>156</v>
      </c>
      <c r="H36" s="8">
        <f t="shared" si="108"/>
        <v>0</v>
      </c>
      <c r="I36">
        <v>271000</v>
      </c>
      <c r="J36" s="27">
        <f t="shared" si="106"/>
        <v>57.564575645756463</v>
      </c>
      <c r="K36" s="8"/>
      <c r="L36" s="2">
        <v>2171</v>
      </c>
      <c r="M36" s="11">
        <f t="shared" si="1"/>
        <v>2.3084025854108957E-3</v>
      </c>
      <c r="N36" s="16">
        <v>1614000</v>
      </c>
      <c r="O36" s="28">
        <f t="shared" si="43"/>
        <v>134.51053283767038</v>
      </c>
      <c r="P36" s="11"/>
      <c r="Q36" s="2">
        <v>1578</v>
      </c>
      <c r="R36" s="11">
        <f t="shared" si="96"/>
        <v>-3.2495401594114043E-2</v>
      </c>
      <c r="S36" s="16">
        <v>1899000</v>
      </c>
      <c r="T36" s="28">
        <f t="shared" si="44"/>
        <v>83.096366508688774</v>
      </c>
      <c r="U36" s="11"/>
      <c r="V36" s="2">
        <v>24227</v>
      </c>
      <c r="W36" s="11">
        <f t="shared" si="104"/>
        <v>-1.0294538175579068E-2</v>
      </c>
      <c r="X36" s="1">
        <v>18858000</v>
      </c>
      <c r="Y36" s="28">
        <f t="shared" si="45"/>
        <v>128.47067557535263</v>
      </c>
      <c r="Z36" s="11"/>
      <c r="AA36" s="2">
        <v>2745</v>
      </c>
      <c r="AB36" s="12">
        <f t="shared" si="100"/>
        <v>1.7043349388662466E-2</v>
      </c>
      <c r="AC36" s="17">
        <v>2007000</v>
      </c>
      <c r="AD36" s="30">
        <f t="shared" si="46"/>
        <v>136.77130044843048</v>
      </c>
      <c r="AE36" s="12"/>
      <c r="AF36" s="2">
        <v>2903</v>
      </c>
      <c r="AG36" s="8">
        <f t="shared" si="97"/>
        <v>5.8716265499635302E-2</v>
      </c>
      <c r="AH36">
        <v>2903000</v>
      </c>
      <c r="AI36" s="27">
        <f t="shared" si="47"/>
        <v>100</v>
      </c>
      <c r="AJ36" s="8"/>
      <c r="AK36" s="2">
        <v>526</v>
      </c>
      <c r="AL36" s="8">
        <f t="shared" si="101"/>
        <v>9.355509355509356E-2</v>
      </c>
      <c r="AM36">
        <v>516000</v>
      </c>
      <c r="AN36" s="27">
        <f t="shared" si="94"/>
        <v>101.93798449612403</v>
      </c>
      <c r="AO36" s="8"/>
      <c r="AP36" s="2">
        <v>8101</v>
      </c>
      <c r="AQ36" s="11">
        <f t="shared" si="98"/>
        <v>1.6691767068273092E-2</v>
      </c>
      <c r="AR36" s="16">
        <v>6104000</v>
      </c>
      <c r="AS36" s="28">
        <f t="shared" si="49"/>
        <v>132.71625163826999</v>
      </c>
      <c r="AT36" s="11"/>
      <c r="AU36" s="2">
        <v>9944</v>
      </c>
      <c r="AV36" s="11">
        <f t="shared" si="50"/>
        <v>-2.135616573171932E-2</v>
      </c>
      <c r="AW36" s="16">
        <v>4379000</v>
      </c>
      <c r="AX36" s="28">
        <f t="shared" si="51"/>
        <v>227.08380908883305</v>
      </c>
      <c r="AY36" s="11"/>
      <c r="AZ36" s="2">
        <v>702</v>
      </c>
      <c r="BA36" s="8">
        <f t="shared" si="109"/>
        <v>0.04</v>
      </c>
      <c r="BB36">
        <v>710000</v>
      </c>
      <c r="BC36" s="27">
        <f t="shared" si="107"/>
        <v>98.873239436619727</v>
      </c>
      <c r="BD36" s="8"/>
      <c r="BE36" s="2">
        <v>585</v>
      </c>
      <c r="BF36" s="11">
        <f t="shared" si="6"/>
        <v>2.2727272727272728E-2</v>
      </c>
      <c r="BG36" s="16">
        <v>689000</v>
      </c>
      <c r="BH36" s="28">
        <f t="shared" si="52"/>
        <v>84.905660377358487</v>
      </c>
      <c r="BI36" s="11"/>
      <c r="BJ36" s="2">
        <v>7912</v>
      </c>
      <c r="BK36" s="11">
        <f t="shared" si="105"/>
        <v>-2.7728762288883285E-3</v>
      </c>
      <c r="BL36" s="16">
        <v>10836000</v>
      </c>
      <c r="BM36" s="28">
        <f t="shared" si="53"/>
        <v>73.015873015873026</v>
      </c>
      <c r="BN36" s="11"/>
      <c r="BO36" s="2">
        <v>7044</v>
      </c>
      <c r="BP36" s="8">
        <f t="shared" si="8"/>
        <v>-2.4376731301939059E-2</v>
      </c>
      <c r="BQ36">
        <v>4999000</v>
      </c>
      <c r="BR36" s="27">
        <f t="shared" si="54"/>
        <v>140.90818163632727</v>
      </c>
      <c r="BS36" s="8"/>
      <c r="BT36" s="2">
        <v>1916</v>
      </c>
      <c r="BU36" s="11">
        <f t="shared" si="9"/>
        <v>-3.1834259727134918E-2</v>
      </c>
      <c r="BV36" s="16">
        <v>2762000</v>
      </c>
      <c r="BW36" s="28">
        <f t="shared" si="55"/>
        <v>69.370021723388859</v>
      </c>
      <c r="BX36" s="11"/>
      <c r="BY36" s="2">
        <v>4549</v>
      </c>
      <c r="BZ36" s="8">
        <f t="shared" si="10"/>
        <v>-2.8821520068317678E-2</v>
      </c>
      <c r="CA36">
        <v>2200000</v>
      </c>
      <c r="CB36" s="27">
        <f t="shared" si="56"/>
        <v>206.77272727272728</v>
      </c>
      <c r="CC36" s="8"/>
      <c r="CD36" s="2">
        <v>3591</v>
      </c>
      <c r="CE36" s="8">
        <f t="shared" si="11"/>
        <v>1.097972972972973E-2</v>
      </c>
      <c r="CF36">
        <v>3147000</v>
      </c>
      <c r="CG36" s="27">
        <f t="shared" si="57"/>
        <v>114.10867492850335</v>
      </c>
      <c r="CH36" s="8"/>
      <c r="CI36" s="2">
        <v>4667</v>
      </c>
      <c r="CJ36" s="11">
        <f t="shared" si="12"/>
        <v>3.1609195402298854E-2</v>
      </c>
      <c r="CK36" s="16">
        <v>3550000</v>
      </c>
      <c r="CL36" s="28">
        <f t="shared" si="58"/>
        <v>131.46478873239437</v>
      </c>
      <c r="CM36" s="11"/>
      <c r="CN36" s="2">
        <v>645</v>
      </c>
      <c r="CO36" s="11">
        <f t="shared" si="13"/>
        <v>-4.5857988165680472E-2</v>
      </c>
      <c r="CP36" s="16">
        <v>999000</v>
      </c>
      <c r="CQ36" s="28">
        <f t="shared" si="59"/>
        <v>64.564564564564563</v>
      </c>
      <c r="CR36" s="11"/>
      <c r="CS36" s="2">
        <v>5875</v>
      </c>
      <c r="CT36" s="11">
        <f t="shared" si="14"/>
        <v>1.9080659150043366E-2</v>
      </c>
      <c r="CU36" s="16">
        <v>3695000</v>
      </c>
      <c r="CV36" s="28">
        <f t="shared" si="60"/>
        <v>158.99864682002706</v>
      </c>
      <c r="CW36" s="11"/>
      <c r="CX36" s="2">
        <v>3565</v>
      </c>
      <c r="CY36" s="11">
        <f t="shared" si="15"/>
        <v>-1.2191742865059573E-2</v>
      </c>
      <c r="CZ36" s="16">
        <v>5535000</v>
      </c>
      <c r="DA36" s="28">
        <f t="shared" si="61"/>
        <v>64.408310749774159</v>
      </c>
      <c r="DB36" s="11"/>
      <c r="DC36" s="2">
        <v>9105</v>
      </c>
      <c r="DD36" s="8">
        <f t="shared" si="16"/>
        <v>-2.1178241238443345E-2</v>
      </c>
      <c r="DE36">
        <v>8512000</v>
      </c>
      <c r="DF36" s="27">
        <f t="shared" si="62"/>
        <v>106.96663533834587</v>
      </c>
      <c r="DG36" s="8"/>
      <c r="DH36" s="2">
        <v>2461</v>
      </c>
      <c r="DI36" s="8">
        <f t="shared" si="17"/>
        <v>-2.8424792735886301E-2</v>
      </c>
      <c r="DJ36">
        <v>3617000</v>
      </c>
      <c r="DK36" s="27">
        <f t="shared" si="63"/>
        <v>68.039811998894109</v>
      </c>
      <c r="DL36" s="8"/>
      <c r="DM36" s="2">
        <v>1819</v>
      </c>
      <c r="DN36" s="8">
        <f t="shared" si="18"/>
        <v>-1.834862385321101E-2</v>
      </c>
      <c r="DO36">
        <v>2245000</v>
      </c>
      <c r="DP36" s="27">
        <f t="shared" si="64"/>
        <v>81.024498886414264</v>
      </c>
      <c r="DQ36" s="8"/>
      <c r="DR36" s="2">
        <v>4576</v>
      </c>
      <c r="DS36" s="8">
        <f t="shared" si="19"/>
        <v>-2.5553662691652469E-2</v>
      </c>
      <c r="DT36">
        <v>4523000</v>
      </c>
      <c r="DU36" s="27">
        <f t="shared" si="65"/>
        <v>101.17178863586116</v>
      </c>
      <c r="DV36" s="8"/>
      <c r="DW36" s="2">
        <v>438</v>
      </c>
      <c r="DX36" s="8">
        <f t="shared" si="20"/>
        <v>-5.3995680345572353E-2</v>
      </c>
      <c r="DY36">
        <v>707000</v>
      </c>
      <c r="DZ36" s="27">
        <f t="shared" si="66"/>
        <v>61.951909476661946</v>
      </c>
      <c r="EA36" s="8"/>
      <c r="EB36" s="2">
        <v>1102</v>
      </c>
      <c r="EC36" s="8">
        <f t="shared" si="21"/>
        <v>-2.564102564102564E-2</v>
      </c>
      <c r="ED36">
        <v>1456000</v>
      </c>
      <c r="EE36" s="27">
        <f t="shared" si="67"/>
        <v>75.686813186813183</v>
      </c>
      <c r="EF36" s="8"/>
      <c r="EG36" s="2">
        <v>568</v>
      </c>
      <c r="EH36" s="8">
        <f t="shared" si="22"/>
        <v>4.797047970479705E-2</v>
      </c>
      <c r="EI36">
        <v>446000</v>
      </c>
      <c r="EJ36" s="27">
        <f t="shared" si="68"/>
        <v>127.35426008968611</v>
      </c>
      <c r="EK36" s="8"/>
      <c r="EL36" s="2">
        <v>206</v>
      </c>
      <c r="EM36" s="8">
        <f t="shared" si="23"/>
        <v>4.5685279187817257E-2</v>
      </c>
      <c r="EN36">
        <v>681000</v>
      </c>
      <c r="EO36" s="27">
        <f t="shared" si="69"/>
        <v>30.249632892804698</v>
      </c>
      <c r="EP36" s="8"/>
      <c r="EQ36" s="2">
        <v>5191</v>
      </c>
      <c r="ER36" s="11">
        <f t="shared" si="24"/>
        <v>2.0243710691823898E-2</v>
      </c>
      <c r="ES36" s="16">
        <v>6851000</v>
      </c>
      <c r="ET36" s="28">
        <f t="shared" si="70"/>
        <v>75.769960589694932</v>
      </c>
      <c r="EU36" s="11"/>
      <c r="EV36" s="2">
        <v>1062</v>
      </c>
      <c r="EW36" s="11">
        <f t="shared" si="71"/>
        <v>-3.0136986301369864E-2</v>
      </c>
      <c r="EX36" s="16">
        <v>1007000</v>
      </c>
      <c r="EY36" s="28">
        <f t="shared" si="72"/>
        <v>105.46176762661369</v>
      </c>
      <c r="EZ36" s="11"/>
      <c r="FA36" s="2">
        <v>15133</v>
      </c>
      <c r="FB36" s="11">
        <f t="shared" si="25"/>
        <v>-2.4872736645402412E-2</v>
      </c>
      <c r="FC36" s="16">
        <v>17843000</v>
      </c>
      <c r="FD36" s="28">
        <f t="shared" si="73"/>
        <v>84.811971081096232</v>
      </c>
      <c r="FE36" s="11"/>
      <c r="FF36" s="2">
        <v>4922</v>
      </c>
      <c r="FG36" s="8">
        <f t="shared" si="26"/>
        <v>0.14839010732617824</v>
      </c>
      <c r="FH36">
        <v>4896000</v>
      </c>
      <c r="FI36" s="27">
        <f t="shared" si="74"/>
        <v>100.53104575163398</v>
      </c>
      <c r="FJ36" s="8"/>
      <c r="FK36" s="2">
        <v>260</v>
      </c>
      <c r="FL36" s="8">
        <f t="shared" si="27"/>
        <v>-5.4545454545454543E-2</v>
      </c>
      <c r="FM36">
        <v>647000</v>
      </c>
      <c r="FN36" s="27">
        <f t="shared" si="75"/>
        <v>40.185471406491502</v>
      </c>
      <c r="FO36" s="8"/>
      <c r="FP36" s="2">
        <v>10500</v>
      </c>
      <c r="FQ36" s="8">
        <f t="shared" si="28"/>
        <v>-2.0156774916013438E-2</v>
      </c>
      <c r="FR36">
        <v>10330000</v>
      </c>
      <c r="FS36" s="27">
        <f t="shared" si="76"/>
        <v>101.64569215876089</v>
      </c>
      <c r="FT36" s="8"/>
      <c r="FU36" s="2">
        <v>4138</v>
      </c>
      <c r="FV36" s="11">
        <f t="shared" si="99"/>
        <v>2.1797045289416324E-3</v>
      </c>
      <c r="FW36" s="16">
        <v>2454000</v>
      </c>
      <c r="FX36" s="28">
        <f t="shared" si="92"/>
        <v>168.62265688671556</v>
      </c>
      <c r="FY36" s="11"/>
      <c r="FZ36" s="2">
        <v>1436</v>
      </c>
      <c r="GA36" s="8">
        <f t="shared" si="29"/>
        <v>9.8452883263009851E-3</v>
      </c>
      <c r="GB36">
        <v>1969000</v>
      </c>
      <c r="GC36" s="27">
        <f t="shared" si="77"/>
        <v>72.930421533773497</v>
      </c>
      <c r="GD36" s="8"/>
      <c r="GE36" s="2">
        <v>7086</v>
      </c>
      <c r="GF36" s="8">
        <f t="shared" si="30"/>
        <v>-7.1458596048759983E-3</v>
      </c>
      <c r="GG36">
        <v>11664000</v>
      </c>
      <c r="GH36" s="27">
        <f t="shared" si="78"/>
        <v>60.751028806584365</v>
      </c>
      <c r="GI36" s="8"/>
      <c r="GJ36" s="2">
        <v>426</v>
      </c>
      <c r="GK36" s="11">
        <f t="shared" si="31"/>
        <v>3.1476997578692496E-2</v>
      </c>
      <c r="GL36" s="16">
        <v>899000</v>
      </c>
      <c r="GM36" s="28">
        <f t="shared" si="79"/>
        <v>47.385984427141267</v>
      </c>
      <c r="GN36" s="11"/>
      <c r="GO36" s="2">
        <v>3438</v>
      </c>
      <c r="GP36" s="8">
        <f t="shared" si="32"/>
        <v>-5.237045203969129E-2</v>
      </c>
      <c r="GQ36">
        <v>2520000</v>
      </c>
      <c r="GR36" s="27">
        <f t="shared" si="80"/>
        <v>136.42857142857144</v>
      </c>
      <c r="GS36" s="8"/>
      <c r="GT36" s="2">
        <v>461</v>
      </c>
      <c r="GU36" s="11">
        <f t="shared" si="81"/>
        <v>-3.7578288100208766E-2</v>
      </c>
      <c r="GV36" s="16">
        <v>683000</v>
      </c>
      <c r="GW36" s="28">
        <f t="shared" si="82"/>
        <v>67.496339677891655</v>
      </c>
      <c r="GX36" s="11"/>
      <c r="GY36" s="2">
        <v>3194</v>
      </c>
      <c r="GZ36" s="11">
        <f t="shared" si="33"/>
        <v>9.8008220044261771E-3</v>
      </c>
      <c r="HA36">
        <v>3822000</v>
      </c>
      <c r="HB36" s="28">
        <f t="shared" si="83"/>
        <v>83.568812140240709</v>
      </c>
      <c r="HC36" s="11"/>
      <c r="HD36" s="2">
        <v>12945</v>
      </c>
      <c r="HE36" s="11">
        <f t="shared" si="34"/>
        <v>1.934984520123839E-3</v>
      </c>
      <c r="HF36" s="16">
        <v>10492000</v>
      </c>
      <c r="HG36" s="28">
        <f t="shared" si="84"/>
        <v>123.37971788028975</v>
      </c>
      <c r="HH36" s="11"/>
      <c r="HI36" s="1">
        <v>542</v>
      </c>
      <c r="HJ36" s="11">
        <f t="shared" si="35"/>
        <v>0</v>
      </c>
      <c r="HK36" s="16">
        <v>1009000</v>
      </c>
      <c r="HL36" s="28">
        <f t="shared" si="85"/>
        <v>53.716551040634286</v>
      </c>
      <c r="HM36" s="11"/>
      <c r="HN36" s="1">
        <v>304</v>
      </c>
      <c r="HO36" s="11">
        <f t="shared" si="102"/>
        <v>-3.2786885245901639E-3</v>
      </c>
      <c r="HP36" s="16">
        <v>413000</v>
      </c>
      <c r="HQ36" s="28">
        <f t="shared" si="86"/>
        <v>73.607748184019371</v>
      </c>
      <c r="HR36" s="11"/>
      <c r="HS36" s="2">
        <v>8485</v>
      </c>
      <c r="HT36" s="8">
        <f t="shared" si="37"/>
        <v>-5.4490751058613771E-2</v>
      </c>
      <c r="HU36">
        <v>4456000</v>
      </c>
      <c r="HV36" s="27">
        <f t="shared" si="87"/>
        <v>190.4174147217235</v>
      </c>
      <c r="HW36" s="8"/>
      <c r="HX36" s="2">
        <v>4125</v>
      </c>
      <c r="HY36" s="8">
        <f t="shared" si="38"/>
        <v>2.4248302618816683E-4</v>
      </c>
      <c r="HZ36">
        <v>3057000</v>
      </c>
      <c r="IA36" s="27">
        <f t="shared" si="88"/>
        <v>134.93621197252207</v>
      </c>
      <c r="IB36" s="8"/>
      <c r="IC36" s="2">
        <v>2132</v>
      </c>
      <c r="ID36" s="8">
        <f t="shared" si="39"/>
        <v>-5.7054400707651484E-2</v>
      </c>
      <c r="IE36">
        <v>1775000</v>
      </c>
      <c r="IF36" s="27">
        <f t="shared" si="89"/>
        <v>120.11267605633803</v>
      </c>
      <c r="IG36" s="8"/>
      <c r="IH36" s="2">
        <v>3081</v>
      </c>
      <c r="II36" s="8">
        <f t="shared" si="103"/>
        <v>2.0874751491053677E-2</v>
      </c>
      <c r="IJ36">
        <v>4274000</v>
      </c>
      <c r="IK36" s="27">
        <f t="shared" si="90"/>
        <v>72.087037903603175</v>
      </c>
      <c r="IL36" s="8"/>
      <c r="IM36" s="2">
        <v>244</v>
      </c>
      <c r="IN36" s="8">
        <f t="shared" si="41"/>
        <v>-3.937007874015748E-2</v>
      </c>
      <c r="IO36">
        <v>323000</v>
      </c>
      <c r="IP36" s="27">
        <f t="shared" si="91"/>
        <v>75.54179566563468</v>
      </c>
    </row>
    <row r="37" spans="1:258">
      <c r="A37">
        <v>1967</v>
      </c>
      <c r="B37" s="1">
        <v>4111</v>
      </c>
      <c r="C37" s="11">
        <f t="shared" si="0"/>
        <v>-4.6835149547878506E-2</v>
      </c>
      <c r="D37">
        <v>3458000</v>
      </c>
      <c r="E37" s="28">
        <f t="shared" si="42"/>
        <v>118.88374783111625</v>
      </c>
      <c r="F37" s="15"/>
      <c r="G37">
        <v>156</v>
      </c>
      <c r="H37" s="8">
        <f t="shared" si="108"/>
        <v>0</v>
      </c>
      <c r="I37">
        <v>278000</v>
      </c>
      <c r="J37" s="27">
        <f t="shared" si="106"/>
        <v>56.115107913669064</v>
      </c>
      <c r="K37" s="8"/>
      <c r="L37" s="2">
        <v>2176</v>
      </c>
      <c r="M37" s="11">
        <f t="shared" si="1"/>
        <v>2.3030861354214646E-3</v>
      </c>
      <c r="N37" s="16">
        <v>1646000</v>
      </c>
      <c r="O37" s="28">
        <f t="shared" si="43"/>
        <v>132.19927095990278</v>
      </c>
      <c r="P37" s="11"/>
      <c r="Q37" s="2">
        <v>1525</v>
      </c>
      <c r="R37" s="11">
        <f t="shared" si="96"/>
        <v>-3.3586818757921418E-2</v>
      </c>
      <c r="S37" s="16">
        <v>1901000</v>
      </c>
      <c r="T37" s="28">
        <f t="shared" si="44"/>
        <v>80.220936349289843</v>
      </c>
      <c r="U37" s="11"/>
      <c r="V37" s="2">
        <v>23975</v>
      </c>
      <c r="W37" s="11">
        <f t="shared" si="104"/>
        <v>-1.0401618029471251E-2</v>
      </c>
      <c r="X37" s="1">
        <v>19176000</v>
      </c>
      <c r="Y37" s="28">
        <f t="shared" si="45"/>
        <v>125.02607425949103</v>
      </c>
      <c r="Z37" s="11"/>
      <c r="AA37" s="2">
        <v>2791</v>
      </c>
      <c r="AB37" s="12">
        <f t="shared" si="100"/>
        <v>1.6757741347905284E-2</v>
      </c>
      <c r="AC37" s="17">
        <v>2053000</v>
      </c>
      <c r="AD37" s="30">
        <f t="shared" si="46"/>
        <v>135.94739405747686</v>
      </c>
      <c r="AE37" s="12"/>
      <c r="AF37" s="2">
        <v>3064</v>
      </c>
      <c r="AG37" s="8">
        <f t="shared" si="97"/>
        <v>5.5459869100930072E-2</v>
      </c>
      <c r="AH37">
        <v>2935000</v>
      </c>
      <c r="AI37" s="27">
        <f t="shared" si="47"/>
        <v>104.39522998296424</v>
      </c>
      <c r="AJ37" s="8"/>
      <c r="AK37" s="2">
        <v>571</v>
      </c>
      <c r="AL37" s="8">
        <f t="shared" si="101"/>
        <v>8.5551330798479083E-2</v>
      </c>
      <c r="AM37">
        <v>525000</v>
      </c>
      <c r="AN37" s="27">
        <f t="shared" si="94"/>
        <v>108.76190476190476</v>
      </c>
      <c r="AO37" s="8"/>
      <c r="AP37" s="2">
        <v>8234</v>
      </c>
      <c r="AQ37" s="11">
        <f t="shared" si="98"/>
        <v>1.6417726206641156E-2</v>
      </c>
      <c r="AR37" s="16">
        <v>6242000</v>
      </c>
      <c r="AS37" s="28">
        <f t="shared" si="49"/>
        <v>131.91284844601088</v>
      </c>
      <c r="AT37" s="11"/>
      <c r="AU37" s="2">
        <v>9727</v>
      </c>
      <c r="AV37" s="11">
        <f t="shared" si="50"/>
        <v>-2.1822204344328237E-2</v>
      </c>
      <c r="AW37" s="16">
        <v>4408000</v>
      </c>
      <c r="AX37" s="28">
        <f t="shared" si="51"/>
        <v>220.66696914700546</v>
      </c>
      <c r="AY37" s="11"/>
      <c r="AZ37" s="2">
        <v>729</v>
      </c>
      <c r="BA37" s="8">
        <f t="shared" si="109"/>
        <v>3.8461538461538464E-2</v>
      </c>
      <c r="BB37">
        <v>723000</v>
      </c>
      <c r="BC37" s="27">
        <f t="shared" si="107"/>
        <v>100.82987551867218</v>
      </c>
      <c r="BD37" s="8"/>
      <c r="BE37" s="2">
        <v>598</v>
      </c>
      <c r="BF37" s="11">
        <f t="shared" si="6"/>
        <v>2.2222222222222223E-2</v>
      </c>
      <c r="BG37" s="16">
        <v>688000</v>
      </c>
      <c r="BH37" s="28">
        <f t="shared" si="52"/>
        <v>86.918604651162781</v>
      </c>
      <c r="BI37" s="11"/>
      <c r="BJ37" s="2">
        <v>7890</v>
      </c>
      <c r="BK37" s="11">
        <f t="shared" si="105"/>
        <v>-2.780586450960566E-3</v>
      </c>
      <c r="BL37" s="16">
        <v>10947000</v>
      </c>
      <c r="BM37" s="28">
        <f t="shared" si="53"/>
        <v>72.074540970128808</v>
      </c>
      <c r="BN37" s="11"/>
      <c r="BO37" s="2">
        <v>6868</v>
      </c>
      <c r="BP37" s="8">
        <f t="shared" si="8"/>
        <v>-2.4985803520726858E-2</v>
      </c>
      <c r="BQ37">
        <v>5053000</v>
      </c>
      <c r="BR37" s="27">
        <f t="shared" si="54"/>
        <v>135.91925588759153</v>
      </c>
      <c r="BS37" s="8"/>
      <c r="BT37" s="2">
        <v>1853</v>
      </c>
      <c r="BU37" s="11">
        <f t="shared" si="9"/>
        <v>-3.2881002087682673E-2</v>
      </c>
      <c r="BV37" s="16">
        <v>2793000</v>
      </c>
      <c r="BW37" s="28">
        <f t="shared" si="55"/>
        <v>66.344432509846044</v>
      </c>
      <c r="BX37" s="11"/>
      <c r="BY37" s="2">
        <v>4414</v>
      </c>
      <c r="BZ37" s="8">
        <f t="shared" si="10"/>
        <v>-2.9676852055396791E-2</v>
      </c>
      <c r="CA37">
        <v>2197000</v>
      </c>
      <c r="CB37" s="27">
        <f t="shared" si="56"/>
        <v>200.910332271279</v>
      </c>
      <c r="CC37" s="8"/>
      <c r="CD37" s="2">
        <v>3630</v>
      </c>
      <c r="CE37" s="8">
        <f t="shared" si="11"/>
        <v>1.086048454469507E-2</v>
      </c>
      <c r="CF37">
        <v>3172000</v>
      </c>
      <c r="CG37" s="27">
        <f t="shared" si="57"/>
        <v>114.43883984867591</v>
      </c>
      <c r="CH37" s="8"/>
      <c r="CI37" s="2">
        <v>4810</v>
      </c>
      <c r="CJ37" s="11">
        <f t="shared" si="12"/>
        <v>3.0640668523676879E-2</v>
      </c>
      <c r="CK37" s="16">
        <v>3581000</v>
      </c>
      <c r="CL37" s="28">
        <f t="shared" si="58"/>
        <v>134.32002234012845</v>
      </c>
      <c r="CM37" s="11"/>
      <c r="CN37" s="2">
        <v>614</v>
      </c>
      <c r="CO37" s="11">
        <f t="shared" si="13"/>
        <v>-4.8062015503875968E-2</v>
      </c>
      <c r="CP37" s="16">
        <v>1004000</v>
      </c>
      <c r="CQ37" s="28">
        <f t="shared" si="59"/>
        <v>61.155378486055774</v>
      </c>
      <c r="CR37" s="11"/>
      <c r="CS37" s="2">
        <v>5985</v>
      </c>
      <c r="CT37" s="11">
        <f t="shared" si="14"/>
        <v>1.872340425531915E-2</v>
      </c>
      <c r="CU37" s="16">
        <v>3757000</v>
      </c>
      <c r="CV37" s="28">
        <f t="shared" si="60"/>
        <v>159.30263508118179</v>
      </c>
      <c r="CW37" s="11"/>
      <c r="CX37" s="2">
        <v>3521</v>
      </c>
      <c r="CY37" s="11">
        <f t="shared" si="15"/>
        <v>-1.2342215988779803E-2</v>
      </c>
      <c r="CZ37" s="16">
        <v>5594000</v>
      </c>
      <c r="DA37" s="28">
        <f t="shared" si="61"/>
        <v>62.942438326778692</v>
      </c>
      <c r="DB37" s="11"/>
      <c r="DC37" s="2">
        <v>8908</v>
      </c>
      <c r="DD37" s="8">
        <f t="shared" si="16"/>
        <v>-2.1636463481603516E-2</v>
      </c>
      <c r="DE37">
        <v>8630000</v>
      </c>
      <c r="DF37" s="27">
        <f t="shared" si="62"/>
        <v>103.22132097334878</v>
      </c>
      <c r="DG37" s="8"/>
      <c r="DH37" s="2">
        <v>2389</v>
      </c>
      <c r="DI37" s="8">
        <f t="shared" si="17"/>
        <v>-2.9256399837464444E-2</v>
      </c>
      <c r="DJ37">
        <v>3659000</v>
      </c>
      <c r="DK37" s="27">
        <f t="shared" si="63"/>
        <v>65.291063132003273</v>
      </c>
      <c r="DL37" s="8"/>
      <c r="DM37" s="2">
        <v>1785</v>
      </c>
      <c r="DN37" s="8">
        <f t="shared" si="18"/>
        <v>-1.8691588785046728E-2</v>
      </c>
      <c r="DO37">
        <v>2228000</v>
      </c>
      <c r="DP37" s="27">
        <f t="shared" si="64"/>
        <v>80.116696588868948</v>
      </c>
      <c r="DQ37" s="8"/>
      <c r="DR37" s="2">
        <v>4456</v>
      </c>
      <c r="DS37" s="8">
        <f t="shared" si="19"/>
        <v>-2.6223776223776224E-2</v>
      </c>
      <c r="DT37">
        <v>4539000</v>
      </c>
      <c r="DU37" s="27">
        <f t="shared" si="65"/>
        <v>98.171403392817808</v>
      </c>
      <c r="DV37" s="8"/>
      <c r="DW37" s="2">
        <v>413</v>
      </c>
      <c r="DX37" s="8">
        <f t="shared" si="20"/>
        <v>-5.7077625570776253E-2</v>
      </c>
      <c r="DY37">
        <v>701000</v>
      </c>
      <c r="DZ37" s="27">
        <f t="shared" si="66"/>
        <v>58.915834522111268</v>
      </c>
      <c r="EA37" s="8"/>
      <c r="EB37" s="2">
        <v>1073</v>
      </c>
      <c r="EC37" s="8">
        <f t="shared" si="21"/>
        <v>-2.6315789473684209E-2</v>
      </c>
      <c r="ED37">
        <v>1457000</v>
      </c>
      <c r="EE37" s="27">
        <f t="shared" si="67"/>
        <v>73.644474948524362</v>
      </c>
      <c r="EF37" s="8"/>
      <c r="EG37" s="2">
        <v>594</v>
      </c>
      <c r="EH37" s="8">
        <f t="shared" si="22"/>
        <v>4.5774647887323945E-2</v>
      </c>
      <c r="EI37">
        <v>449000</v>
      </c>
      <c r="EJ37" s="27">
        <f t="shared" si="68"/>
        <v>132.29398663697106</v>
      </c>
      <c r="EK37" s="8"/>
      <c r="EL37" s="2">
        <v>215</v>
      </c>
      <c r="EM37" s="8">
        <f t="shared" si="23"/>
        <v>4.3689320388349516E-2</v>
      </c>
      <c r="EN37">
        <v>697000</v>
      </c>
      <c r="EO37" s="27">
        <f t="shared" si="69"/>
        <v>30.846484935437587</v>
      </c>
      <c r="EP37" s="8"/>
      <c r="EQ37" s="2">
        <v>5294</v>
      </c>
      <c r="ER37" s="11">
        <f t="shared" si="24"/>
        <v>1.9842034290117511E-2</v>
      </c>
      <c r="ES37" s="16">
        <v>6928000</v>
      </c>
      <c r="ET37" s="28">
        <f t="shared" si="70"/>
        <v>76.414549653579684</v>
      </c>
      <c r="EU37" s="11"/>
      <c r="EV37" s="2">
        <v>1029</v>
      </c>
      <c r="EW37" s="11">
        <f t="shared" si="71"/>
        <v>-3.1073446327683617E-2</v>
      </c>
      <c r="EX37" s="16">
        <v>1000000</v>
      </c>
      <c r="EY37" s="28">
        <f t="shared" si="72"/>
        <v>102.89999999999999</v>
      </c>
      <c r="EZ37" s="11"/>
      <c r="FA37" s="2">
        <v>14747</v>
      </c>
      <c r="FB37" s="11">
        <f t="shared" si="25"/>
        <v>-2.5507169761448491E-2</v>
      </c>
      <c r="FC37" s="16">
        <v>17935000</v>
      </c>
      <c r="FD37" s="28">
        <f t="shared" si="73"/>
        <v>82.224700306662953</v>
      </c>
      <c r="FE37" s="11"/>
      <c r="FF37" s="2">
        <v>5558</v>
      </c>
      <c r="FG37" s="8">
        <f t="shared" si="26"/>
        <v>0.1292157659488013</v>
      </c>
      <c r="FH37">
        <v>4952000</v>
      </c>
      <c r="FI37" s="27">
        <f t="shared" si="74"/>
        <v>112.23747980613894</v>
      </c>
      <c r="FJ37" s="8"/>
      <c r="FK37" s="2">
        <v>245</v>
      </c>
      <c r="FL37" s="8">
        <f t="shared" si="27"/>
        <v>-5.7692307692307696E-2</v>
      </c>
      <c r="FM37">
        <v>626000</v>
      </c>
      <c r="FN37" s="27">
        <f t="shared" si="75"/>
        <v>39.137380191693289</v>
      </c>
      <c r="FO37" s="8"/>
      <c r="FP37" s="2">
        <v>10284</v>
      </c>
      <c r="FQ37" s="8">
        <f t="shared" si="28"/>
        <v>-2.057142857142857E-2</v>
      </c>
      <c r="FR37">
        <v>10414000</v>
      </c>
      <c r="FS37" s="27">
        <f t="shared" si="76"/>
        <v>98.75168043019012</v>
      </c>
      <c r="FT37" s="8"/>
      <c r="FU37" s="2">
        <v>4147</v>
      </c>
      <c r="FV37" s="11">
        <f t="shared" si="99"/>
        <v>2.1749637506041568E-3</v>
      </c>
      <c r="FW37" s="16">
        <v>2489000</v>
      </c>
      <c r="FX37" s="28">
        <f t="shared" si="92"/>
        <v>166.61309762957009</v>
      </c>
      <c r="FY37" s="11"/>
      <c r="FZ37" s="2">
        <v>1450</v>
      </c>
      <c r="GA37" s="8">
        <f t="shared" si="29"/>
        <v>9.7493036211699167E-3</v>
      </c>
      <c r="GB37">
        <v>1979000</v>
      </c>
      <c r="GC37" s="27">
        <f t="shared" si="77"/>
        <v>73.269327943405756</v>
      </c>
      <c r="GD37" s="8"/>
      <c r="GE37" s="2">
        <v>7035</v>
      </c>
      <c r="GF37" s="8">
        <f t="shared" si="30"/>
        <v>-7.1972904318374255E-3</v>
      </c>
      <c r="GG37">
        <v>11681000</v>
      </c>
      <c r="GH37" s="27">
        <f t="shared" si="78"/>
        <v>60.226008047256229</v>
      </c>
      <c r="GI37" s="8"/>
      <c r="GJ37" s="2">
        <v>439</v>
      </c>
      <c r="GK37" s="11">
        <f t="shared" si="31"/>
        <v>3.0516431924882629E-2</v>
      </c>
      <c r="GL37" s="16">
        <v>909000</v>
      </c>
      <c r="GM37" s="28">
        <f t="shared" si="79"/>
        <v>48.294829482948295</v>
      </c>
      <c r="GN37" s="11"/>
      <c r="GO37" s="2">
        <v>3248</v>
      </c>
      <c r="GP37" s="8">
        <f t="shared" si="32"/>
        <v>-5.5264688772542175E-2</v>
      </c>
      <c r="GQ37">
        <v>2533000</v>
      </c>
      <c r="GR37" s="27">
        <f t="shared" si="80"/>
        <v>128.2273983418871</v>
      </c>
      <c r="GS37" s="8"/>
      <c r="GT37" s="2">
        <v>443</v>
      </c>
      <c r="GU37" s="11">
        <f t="shared" si="81"/>
        <v>-3.9045553145336226E-2</v>
      </c>
      <c r="GV37" s="16">
        <v>671000</v>
      </c>
      <c r="GW37" s="28">
        <f t="shared" si="82"/>
        <v>66.020864381520113</v>
      </c>
      <c r="GX37" s="11"/>
      <c r="GY37" s="2">
        <v>3225</v>
      </c>
      <c r="GZ37" s="11">
        <f t="shared" si="33"/>
        <v>9.7056981840951788E-3</v>
      </c>
      <c r="HA37">
        <v>3859000</v>
      </c>
      <c r="HB37" s="28">
        <f t="shared" si="83"/>
        <v>83.570873283233993</v>
      </c>
      <c r="HC37" s="11"/>
      <c r="HD37" s="2">
        <v>12970</v>
      </c>
      <c r="HE37" s="11">
        <f t="shared" si="34"/>
        <v>1.9312475859405175E-3</v>
      </c>
      <c r="HF37" s="16">
        <v>10599000</v>
      </c>
      <c r="HG37" s="28">
        <f t="shared" si="84"/>
        <v>122.37003490895367</v>
      </c>
      <c r="HH37" s="11"/>
      <c r="HI37" s="1">
        <v>542</v>
      </c>
      <c r="HJ37" s="11">
        <f t="shared" si="35"/>
        <v>0</v>
      </c>
      <c r="HK37" s="16">
        <v>1019000</v>
      </c>
      <c r="HL37" s="28">
        <f t="shared" si="85"/>
        <v>53.189401373895969</v>
      </c>
      <c r="HM37" s="11"/>
      <c r="HN37" s="1">
        <v>303</v>
      </c>
      <c r="HO37" s="11">
        <f t="shared" si="102"/>
        <v>-3.2894736842105261E-3</v>
      </c>
      <c r="HP37" s="16">
        <v>423000</v>
      </c>
      <c r="HQ37" s="28">
        <f t="shared" si="86"/>
        <v>71.63120567375887</v>
      </c>
      <c r="HR37" s="11"/>
      <c r="HS37" s="2">
        <v>7996</v>
      </c>
      <c r="HT37" s="8">
        <f t="shared" si="37"/>
        <v>-5.7631113730111962E-2</v>
      </c>
      <c r="HU37">
        <v>4508000</v>
      </c>
      <c r="HV37" s="27">
        <f t="shared" si="87"/>
        <v>177.37355811889972</v>
      </c>
      <c r="HW37" s="8"/>
      <c r="HX37" s="2">
        <v>4125</v>
      </c>
      <c r="HY37" s="8">
        <f t="shared" si="38"/>
        <v>0</v>
      </c>
      <c r="HZ37">
        <v>3174000</v>
      </c>
      <c r="IA37" s="27">
        <f t="shared" si="88"/>
        <v>129.96219281663517</v>
      </c>
      <c r="IB37" s="8"/>
      <c r="IC37" s="2">
        <v>2003</v>
      </c>
      <c r="ID37" s="8">
        <f t="shared" si="39"/>
        <v>-6.0506566604127579E-2</v>
      </c>
      <c r="IE37">
        <v>1769000</v>
      </c>
      <c r="IF37" s="27">
        <f t="shared" si="89"/>
        <v>113.22781232334653</v>
      </c>
      <c r="IG37" s="8"/>
      <c r="IH37" s="2">
        <v>3144</v>
      </c>
      <c r="II37" s="8">
        <f t="shared" si="103"/>
        <v>2.0447906523855891E-2</v>
      </c>
      <c r="IJ37">
        <v>4303000</v>
      </c>
      <c r="IK37" s="27">
        <f t="shared" si="90"/>
        <v>73.065303276783638</v>
      </c>
      <c r="IL37" s="8"/>
      <c r="IM37" s="2">
        <v>234</v>
      </c>
      <c r="IN37" s="8">
        <f t="shared" si="41"/>
        <v>-4.0983606557377046E-2</v>
      </c>
      <c r="IO37">
        <v>322000</v>
      </c>
      <c r="IP37" s="27">
        <f t="shared" si="91"/>
        <v>72.670807453416145</v>
      </c>
    </row>
    <row r="38" spans="1:258">
      <c r="A38">
        <v>1968</v>
      </c>
      <c r="B38" s="1">
        <v>3909</v>
      </c>
      <c r="C38" s="11">
        <f t="shared" si="0"/>
        <v>-4.9136463147652638E-2</v>
      </c>
      <c r="D38">
        <v>3446000</v>
      </c>
      <c r="E38" s="28">
        <f t="shared" si="42"/>
        <v>113.43586767266396</v>
      </c>
      <c r="F38" s="15"/>
      <c r="G38">
        <v>156</v>
      </c>
      <c r="H38" s="8">
        <f t="shared" si="108"/>
        <v>0</v>
      </c>
      <c r="I38">
        <v>285000</v>
      </c>
      <c r="J38" s="27">
        <f t="shared" si="106"/>
        <v>54.736842105263158</v>
      </c>
      <c r="K38" s="8"/>
      <c r="L38" s="2">
        <v>2181</v>
      </c>
      <c r="M38" s="11">
        <f t="shared" si="1"/>
        <v>2.2977941176470589E-3</v>
      </c>
      <c r="N38" s="16">
        <v>1682000</v>
      </c>
      <c r="O38" s="28">
        <f t="shared" si="43"/>
        <v>129.66706302021402</v>
      </c>
      <c r="P38" s="11"/>
      <c r="Q38" s="2">
        <v>1472</v>
      </c>
      <c r="R38" s="11">
        <f t="shared" si="96"/>
        <v>-3.4754098360655739E-2</v>
      </c>
      <c r="S38" s="16">
        <v>1902000</v>
      </c>
      <c r="T38" s="28">
        <f t="shared" si="44"/>
        <v>77.392218717139855</v>
      </c>
      <c r="U38" s="11"/>
      <c r="V38" s="2">
        <v>23723</v>
      </c>
      <c r="W38" s="11">
        <f t="shared" si="104"/>
        <v>-1.0510948905109488E-2</v>
      </c>
      <c r="X38" s="1">
        <v>19394000</v>
      </c>
      <c r="Y38" s="28">
        <f t="shared" si="45"/>
        <v>122.32133649582346</v>
      </c>
      <c r="Z38" s="11"/>
      <c r="AA38" s="2">
        <v>2837</v>
      </c>
      <c r="AB38" s="12">
        <f t="shared" si="100"/>
        <v>1.6481547832318165E-2</v>
      </c>
      <c r="AC38" s="17">
        <v>2120000</v>
      </c>
      <c r="AD38" s="30">
        <f t="shared" si="46"/>
        <v>133.82075471698113</v>
      </c>
      <c r="AE38" s="12"/>
      <c r="AF38" s="2">
        <v>3225</v>
      </c>
      <c r="AG38" s="8">
        <f t="shared" si="97"/>
        <v>5.2545691906005221E-2</v>
      </c>
      <c r="AH38">
        <v>2964000</v>
      </c>
      <c r="AI38" s="27">
        <f t="shared" si="47"/>
        <v>108.80566801619433</v>
      </c>
      <c r="AJ38" s="8"/>
      <c r="AK38" s="2">
        <v>616</v>
      </c>
      <c r="AL38" s="8">
        <f t="shared" si="101"/>
        <v>7.8809106830122586E-2</v>
      </c>
      <c r="AM38">
        <v>534000</v>
      </c>
      <c r="AN38" s="27">
        <f t="shared" si="94"/>
        <v>115.3558052434457</v>
      </c>
      <c r="AO38" s="8"/>
      <c r="AP38" s="2">
        <v>8367</v>
      </c>
      <c r="AQ38" s="11">
        <f t="shared" si="98"/>
        <v>1.6152538256011657E-2</v>
      </c>
      <c r="AR38" s="16">
        <v>6433000</v>
      </c>
      <c r="AS38" s="28">
        <f t="shared" si="49"/>
        <v>130.06373387222135</v>
      </c>
      <c r="AT38" s="11"/>
      <c r="AU38" s="2">
        <v>9510</v>
      </c>
      <c r="AV38" s="11">
        <f t="shared" si="50"/>
        <v>-2.2309036701963606E-2</v>
      </c>
      <c r="AW38" s="16">
        <v>4482000</v>
      </c>
      <c r="AX38" s="28">
        <f t="shared" si="51"/>
        <v>212.18206157965193</v>
      </c>
      <c r="AY38" s="11"/>
      <c r="AZ38" s="2">
        <v>756</v>
      </c>
      <c r="BA38" s="8">
        <f t="shared" si="109"/>
        <v>3.7037037037037035E-2</v>
      </c>
      <c r="BB38">
        <v>734000</v>
      </c>
      <c r="BC38" s="27">
        <f t="shared" si="107"/>
        <v>102.99727520435968</v>
      </c>
      <c r="BD38" s="8"/>
      <c r="BE38" s="2">
        <v>611</v>
      </c>
      <c r="BF38" s="11">
        <f t="shared" si="6"/>
        <v>2.1739130434782608E-2</v>
      </c>
      <c r="BG38" s="16">
        <v>695000</v>
      </c>
      <c r="BH38" s="28">
        <f t="shared" si="52"/>
        <v>87.913669064748206</v>
      </c>
      <c r="BI38" s="11"/>
      <c r="BJ38" s="2">
        <v>7868</v>
      </c>
      <c r="BK38" s="11">
        <f t="shared" si="105"/>
        <v>-2.7883396704689481E-3</v>
      </c>
      <c r="BL38" s="16">
        <v>10995000</v>
      </c>
      <c r="BM38" s="28">
        <f t="shared" si="53"/>
        <v>71.559799909049573</v>
      </c>
      <c r="BN38" s="11"/>
      <c r="BO38" s="2">
        <v>6692</v>
      </c>
      <c r="BP38" s="8">
        <f t="shared" si="8"/>
        <v>-2.5626092020966801E-2</v>
      </c>
      <c r="BQ38">
        <v>5093000</v>
      </c>
      <c r="BR38" s="27">
        <f t="shared" si="54"/>
        <v>131.39603377184372</v>
      </c>
      <c r="BS38" s="8"/>
      <c r="BT38" s="2">
        <v>1790</v>
      </c>
      <c r="BU38" s="11">
        <f t="shared" si="9"/>
        <v>-3.3998920669185105E-2</v>
      </c>
      <c r="BV38" s="16">
        <v>2803000</v>
      </c>
      <c r="BW38" s="28">
        <f t="shared" si="55"/>
        <v>63.860149839457726</v>
      </c>
      <c r="BX38" s="11"/>
      <c r="BY38" s="2">
        <v>4279</v>
      </c>
      <c r="BZ38" s="8">
        <f t="shared" si="10"/>
        <v>-3.0584503851381967E-2</v>
      </c>
      <c r="CA38">
        <v>2216000</v>
      </c>
      <c r="CB38" s="27">
        <f t="shared" si="56"/>
        <v>193.0956678700361</v>
      </c>
      <c r="CC38" s="8"/>
      <c r="CD38" s="2">
        <v>3669</v>
      </c>
      <c r="CE38" s="8">
        <f t="shared" si="11"/>
        <v>1.0743801652892562E-2</v>
      </c>
      <c r="CF38">
        <v>3195000</v>
      </c>
      <c r="CG38" s="27">
        <f t="shared" si="57"/>
        <v>114.83568075117371</v>
      </c>
      <c r="CH38" s="8"/>
      <c r="CI38" s="2">
        <v>4953</v>
      </c>
      <c r="CJ38" s="11">
        <f t="shared" si="12"/>
        <v>2.9729729729729731E-2</v>
      </c>
      <c r="CK38" s="16">
        <v>3603000</v>
      </c>
      <c r="CL38" s="28">
        <f t="shared" si="58"/>
        <v>137.46877601998335</v>
      </c>
      <c r="CM38" s="11"/>
      <c r="CN38" s="2">
        <v>583</v>
      </c>
      <c r="CO38" s="11">
        <f t="shared" si="13"/>
        <v>-5.0488599348534204E-2</v>
      </c>
      <c r="CP38" s="16">
        <v>994000</v>
      </c>
      <c r="CQ38" s="28">
        <f t="shared" si="59"/>
        <v>58.651911468812877</v>
      </c>
      <c r="CR38" s="11"/>
      <c r="CS38" s="2">
        <v>6095</v>
      </c>
      <c r="CT38" s="11">
        <f t="shared" si="14"/>
        <v>1.8379281537176273E-2</v>
      </c>
      <c r="CU38" s="16">
        <v>3815000</v>
      </c>
      <c r="CV38" s="28">
        <f t="shared" si="60"/>
        <v>159.76408912188728</v>
      </c>
      <c r="CW38" s="11"/>
      <c r="CX38" s="2">
        <v>3477</v>
      </c>
      <c r="CY38" s="11">
        <f t="shared" si="15"/>
        <v>-1.2496449872195399E-2</v>
      </c>
      <c r="CZ38" s="16">
        <v>5618000</v>
      </c>
      <c r="DA38" s="28">
        <f t="shared" si="61"/>
        <v>61.890352438590249</v>
      </c>
      <c r="DB38" s="11"/>
      <c r="DC38" s="2">
        <v>8711</v>
      </c>
      <c r="DD38" s="8">
        <f t="shared" si="16"/>
        <v>-2.2114952851369555E-2</v>
      </c>
      <c r="DE38">
        <v>8696000</v>
      </c>
      <c r="DF38" s="27">
        <f t="shared" si="62"/>
        <v>100.172493100276</v>
      </c>
      <c r="DG38" s="8"/>
      <c r="DH38" s="2">
        <v>2317</v>
      </c>
      <c r="DI38" s="8">
        <f t="shared" si="17"/>
        <v>-3.0138133110087902E-2</v>
      </c>
      <c r="DJ38">
        <v>3703000</v>
      </c>
      <c r="DK38" s="27">
        <f t="shared" si="63"/>
        <v>62.570888468809081</v>
      </c>
      <c r="DL38" s="8"/>
      <c r="DM38" s="2">
        <v>1751</v>
      </c>
      <c r="DN38" s="8">
        <f t="shared" si="18"/>
        <v>-1.9047619047619049E-2</v>
      </c>
      <c r="DO38">
        <v>2219000</v>
      </c>
      <c r="DP38" s="27">
        <f t="shared" si="64"/>
        <v>78.909418657052726</v>
      </c>
      <c r="DQ38" s="8"/>
      <c r="DR38" s="2">
        <v>4336</v>
      </c>
      <c r="DS38" s="8">
        <f t="shared" si="19"/>
        <v>-2.6929982046678635E-2</v>
      </c>
      <c r="DT38">
        <v>4568000</v>
      </c>
      <c r="DU38" s="27">
        <f t="shared" si="65"/>
        <v>94.921190893169879</v>
      </c>
      <c r="DV38" s="8"/>
      <c r="DW38" s="2">
        <v>388</v>
      </c>
      <c r="DX38" s="8">
        <f t="shared" si="20"/>
        <v>-6.0532687651331719E-2</v>
      </c>
      <c r="DY38">
        <v>700000</v>
      </c>
      <c r="DZ38" s="27">
        <f t="shared" si="66"/>
        <v>55.428571428571431</v>
      </c>
      <c r="EA38" s="8"/>
      <c r="EB38" s="2">
        <v>1044</v>
      </c>
      <c r="EC38" s="8">
        <f t="shared" si="21"/>
        <v>-2.7027027027027029E-2</v>
      </c>
      <c r="ED38">
        <v>1467000</v>
      </c>
      <c r="EE38" s="27">
        <f t="shared" si="67"/>
        <v>71.165644171779149</v>
      </c>
      <c r="EF38" s="8"/>
      <c r="EG38" s="2">
        <v>620</v>
      </c>
      <c r="EH38" s="8">
        <f t="shared" si="22"/>
        <v>4.3771043771043773E-2</v>
      </c>
      <c r="EI38">
        <v>464000</v>
      </c>
      <c r="EJ38" s="27">
        <f t="shared" si="68"/>
        <v>133.62068965517241</v>
      </c>
      <c r="EK38" s="8"/>
      <c r="EL38" s="2">
        <v>224</v>
      </c>
      <c r="EM38" s="8">
        <f t="shared" si="23"/>
        <v>4.1860465116279069E-2</v>
      </c>
      <c r="EN38">
        <v>709000</v>
      </c>
      <c r="EO38" s="27">
        <f t="shared" si="69"/>
        <v>31.593794076163608</v>
      </c>
      <c r="EP38" s="8"/>
      <c r="EQ38" s="2">
        <v>5397</v>
      </c>
      <c r="ER38" s="11">
        <f t="shared" si="24"/>
        <v>1.9455987910842461E-2</v>
      </c>
      <c r="ES38" s="16">
        <v>7005000</v>
      </c>
      <c r="ET38" s="28">
        <f t="shared" si="70"/>
        <v>77.04496788008565</v>
      </c>
      <c r="EU38" s="11"/>
      <c r="EV38" s="2">
        <v>996</v>
      </c>
      <c r="EW38" s="11">
        <f t="shared" si="71"/>
        <v>-3.2069970845481049E-2</v>
      </c>
      <c r="EX38" s="16">
        <v>994000</v>
      </c>
      <c r="EY38" s="28">
        <f t="shared" si="72"/>
        <v>100.20120724346076</v>
      </c>
      <c r="EZ38" s="11"/>
      <c r="FA38" s="2">
        <v>14361</v>
      </c>
      <c r="FB38" s="11">
        <f t="shared" si="25"/>
        <v>-2.6174815216654233E-2</v>
      </c>
      <c r="FC38" s="16">
        <v>18051000</v>
      </c>
      <c r="FD38" s="28">
        <f t="shared" si="73"/>
        <v>79.557919228851588</v>
      </c>
      <c r="FE38" s="11"/>
      <c r="FF38" s="2">
        <v>6194</v>
      </c>
      <c r="FG38" s="8">
        <f t="shared" si="26"/>
        <v>0.11442965095358043</v>
      </c>
      <c r="FH38">
        <v>5004000</v>
      </c>
      <c r="FI38" s="27">
        <f t="shared" si="74"/>
        <v>123.78097521982416</v>
      </c>
      <c r="FJ38" s="8"/>
      <c r="FK38" s="2">
        <v>230</v>
      </c>
      <c r="FL38" s="8">
        <f t="shared" si="27"/>
        <v>-6.1224489795918366E-2</v>
      </c>
      <c r="FM38">
        <v>621000</v>
      </c>
      <c r="FN38" s="27">
        <f t="shared" si="75"/>
        <v>37.037037037037038</v>
      </c>
      <c r="FO38" s="8"/>
      <c r="FP38" s="2">
        <v>10068</v>
      </c>
      <c r="FQ38" s="8">
        <f t="shared" si="28"/>
        <v>-2.1003500583430573E-2</v>
      </c>
      <c r="FR38">
        <v>10516000</v>
      </c>
      <c r="FS38" s="27">
        <f t="shared" si="76"/>
        <v>95.73982502852796</v>
      </c>
      <c r="FT38" s="8"/>
      <c r="FU38" s="2">
        <v>4156</v>
      </c>
      <c r="FV38" s="11">
        <f t="shared" si="99"/>
        <v>2.1702435495538942E-3</v>
      </c>
      <c r="FW38" s="16">
        <v>2503000</v>
      </c>
      <c r="FX38" s="28">
        <f t="shared" si="92"/>
        <v>166.0407510986816</v>
      </c>
      <c r="FY38" s="11"/>
      <c r="FZ38" s="2">
        <v>1464</v>
      </c>
      <c r="GA38" s="8">
        <f t="shared" si="29"/>
        <v>9.655172413793104E-3</v>
      </c>
      <c r="GB38">
        <v>2004000</v>
      </c>
      <c r="GC38" s="27">
        <f t="shared" si="77"/>
        <v>73.053892215568865</v>
      </c>
      <c r="GD38" s="8"/>
      <c r="GE38" s="2">
        <v>6984</v>
      </c>
      <c r="GF38" s="8">
        <f t="shared" si="30"/>
        <v>-7.2494669509594887E-3</v>
      </c>
      <c r="GG38">
        <v>11741000</v>
      </c>
      <c r="GH38" s="27">
        <f t="shared" si="78"/>
        <v>59.483859977855374</v>
      </c>
      <c r="GI38" s="8"/>
      <c r="GJ38" s="2">
        <v>452</v>
      </c>
      <c r="GK38" s="11">
        <f t="shared" si="31"/>
        <v>2.9612756264236904E-2</v>
      </c>
      <c r="GL38" s="16">
        <v>922000</v>
      </c>
      <c r="GM38" s="28">
        <f t="shared" si="79"/>
        <v>49.023861171366597</v>
      </c>
      <c r="GN38" s="11"/>
      <c r="GO38" s="2">
        <v>3058</v>
      </c>
      <c r="GP38" s="8">
        <f t="shared" si="32"/>
        <v>-5.8497536945812806E-2</v>
      </c>
      <c r="GQ38">
        <v>2559000</v>
      </c>
      <c r="GR38" s="27">
        <f t="shared" si="80"/>
        <v>119.49980461117624</v>
      </c>
      <c r="GS38" s="8"/>
      <c r="GT38" s="2">
        <v>425</v>
      </c>
      <c r="GU38" s="11">
        <f t="shared" si="81"/>
        <v>-4.0632054176072234E-2</v>
      </c>
      <c r="GV38" s="16">
        <v>669000</v>
      </c>
      <c r="GW38" s="28">
        <f t="shared" si="82"/>
        <v>63.527653213751869</v>
      </c>
      <c r="GX38" s="11"/>
      <c r="GY38" s="2">
        <v>3256</v>
      </c>
      <c r="GZ38" s="11">
        <f t="shared" si="33"/>
        <v>9.612403100775194E-3</v>
      </c>
      <c r="HA38">
        <v>3878000</v>
      </c>
      <c r="HB38" s="28">
        <f t="shared" si="83"/>
        <v>83.960804538421868</v>
      </c>
      <c r="HC38" s="11"/>
      <c r="HD38" s="2">
        <v>12995</v>
      </c>
      <c r="HE38" s="11">
        <f t="shared" si="34"/>
        <v>1.9275250578257518E-3</v>
      </c>
      <c r="HF38" s="16">
        <v>10819000</v>
      </c>
      <c r="HG38" s="28">
        <f t="shared" si="84"/>
        <v>120.11276458083003</v>
      </c>
      <c r="HH38" s="11"/>
      <c r="HI38" s="1">
        <v>542</v>
      </c>
      <c r="HJ38" s="11">
        <f t="shared" si="35"/>
        <v>0</v>
      </c>
      <c r="HK38" s="16">
        <v>1029000</v>
      </c>
      <c r="HL38" s="28">
        <f t="shared" si="85"/>
        <v>52.672497570456748</v>
      </c>
      <c r="HM38" s="11"/>
      <c r="HN38" s="1">
        <v>302</v>
      </c>
      <c r="HO38" s="11">
        <f t="shared" si="102"/>
        <v>-3.3003300330033004E-3</v>
      </c>
      <c r="HP38" s="16">
        <v>430000</v>
      </c>
      <c r="HQ38" s="28">
        <f t="shared" si="86"/>
        <v>70.232558139534888</v>
      </c>
      <c r="HR38" s="11"/>
      <c r="HS38" s="2">
        <v>7507</v>
      </c>
      <c r="HT38" s="8">
        <f t="shared" si="37"/>
        <v>-6.1155577788894445E-2</v>
      </c>
      <c r="HU38">
        <v>4558000</v>
      </c>
      <c r="HV38" s="27">
        <f t="shared" si="87"/>
        <v>164.69942957437473</v>
      </c>
      <c r="HW38" s="8"/>
      <c r="HX38" s="2">
        <v>4126</v>
      </c>
      <c r="HY38" s="8">
        <f t="shared" si="38"/>
        <v>2.4242424242424242E-4</v>
      </c>
      <c r="HZ38">
        <v>3270000</v>
      </c>
      <c r="IA38" s="27">
        <f t="shared" si="88"/>
        <v>126.17737003058105</v>
      </c>
      <c r="IB38" s="8"/>
      <c r="IC38" s="2">
        <v>1874</v>
      </c>
      <c r="ID38" s="8">
        <f t="shared" si="39"/>
        <v>-6.4403394907638536E-2</v>
      </c>
      <c r="IE38">
        <v>1763000</v>
      </c>
      <c r="IF38" s="27">
        <f t="shared" si="89"/>
        <v>106.29608621667612</v>
      </c>
      <c r="IG38" s="8"/>
      <c r="IH38" s="2">
        <v>3207</v>
      </c>
      <c r="II38" s="8">
        <f t="shared" si="103"/>
        <v>2.0038167938931296E-2</v>
      </c>
      <c r="IJ38">
        <v>4345000</v>
      </c>
      <c r="IK38" s="27">
        <f t="shared" si="90"/>
        <v>73.808975834292283</v>
      </c>
      <c r="IL38" s="8"/>
      <c r="IM38" s="2">
        <v>224</v>
      </c>
      <c r="IN38" s="8">
        <f t="shared" si="41"/>
        <v>-4.2735042735042736E-2</v>
      </c>
      <c r="IO38">
        <v>324000</v>
      </c>
      <c r="IP38" s="27">
        <f t="shared" si="91"/>
        <v>69.135802469135797</v>
      </c>
    </row>
    <row r="39" spans="1:258">
      <c r="A39">
        <v>1969</v>
      </c>
      <c r="B39" s="1">
        <v>3707</v>
      </c>
      <c r="C39" s="11">
        <f t="shared" si="0"/>
        <v>-5.1675620363264264E-2</v>
      </c>
      <c r="D39">
        <v>3440000</v>
      </c>
      <c r="E39" s="28">
        <f t="shared" si="42"/>
        <v>107.76162790697676</v>
      </c>
      <c r="F39" s="15"/>
      <c r="G39">
        <v>156</v>
      </c>
      <c r="H39" s="8">
        <f t="shared" si="108"/>
        <v>0</v>
      </c>
      <c r="I39">
        <v>296000</v>
      </c>
      <c r="J39" s="27">
        <f t="shared" si="106"/>
        <v>52.702702702702702</v>
      </c>
      <c r="K39" s="8"/>
      <c r="L39" s="2">
        <v>2186</v>
      </c>
      <c r="M39" s="11">
        <f t="shared" si="1"/>
        <v>2.2925263640531865E-3</v>
      </c>
      <c r="N39" s="16">
        <v>1737000</v>
      </c>
      <c r="O39" s="28">
        <f t="shared" si="43"/>
        <v>125.84916522740356</v>
      </c>
      <c r="P39" s="11"/>
      <c r="Q39" s="2">
        <v>1419</v>
      </c>
      <c r="R39" s="11">
        <f t="shared" si="96"/>
        <v>-3.6005434782608696E-2</v>
      </c>
      <c r="S39" s="16">
        <v>1913000</v>
      </c>
      <c r="T39" s="28">
        <f t="shared" si="44"/>
        <v>74.176685833768943</v>
      </c>
      <c r="U39" s="11"/>
      <c r="V39" s="2">
        <v>23471</v>
      </c>
      <c r="W39" s="11">
        <f t="shared" si="104"/>
        <v>-1.0622602537621718E-2</v>
      </c>
      <c r="X39" s="1">
        <v>19711000</v>
      </c>
      <c r="Y39" s="28">
        <f t="shared" si="45"/>
        <v>119.07564304195627</v>
      </c>
      <c r="Z39" s="11"/>
      <c r="AA39" s="2">
        <v>2883</v>
      </c>
      <c r="AB39" s="12">
        <f t="shared" si="100"/>
        <v>1.6214310891787098E-2</v>
      </c>
      <c r="AC39" s="17">
        <v>2166000</v>
      </c>
      <c r="AD39" s="30">
        <f t="shared" si="46"/>
        <v>133.10249307479225</v>
      </c>
      <c r="AE39" s="12"/>
      <c r="AF39" s="2">
        <v>3386</v>
      </c>
      <c r="AG39" s="8">
        <f t="shared" si="97"/>
        <v>4.9922480620155037E-2</v>
      </c>
      <c r="AH39">
        <v>3000000</v>
      </c>
      <c r="AI39" s="27">
        <f t="shared" si="47"/>
        <v>112.86666666666667</v>
      </c>
      <c r="AJ39" s="8"/>
      <c r="AK39" s="2">
        <v>661</v>
      </c>
      <c r="AL39" s="8">
        <f t="shared" si="101"/>
        <v>7.3051948051948049E-2</v>
      </c>
      <c r="AM39">
        <v>540000</v>
      </c>
      <c r="AN39" s="27">
        <f t="shared" si="94"/>
        <v>122.4074074074074</v>
      </c>
      <c r="AO39" s="8"/>
      <c r="AP39" s="2">
        <v>8500</v>
      </c>
      <c r="AQ39" s="11">
        <f t="shared" si="98"/>
        <v>1.5895781044579897E-2</v>
      </c>
      <c r="AR39" s="16">
        <v>6641000</v>
      </c>
      <c r="AS39" s="28">
        <f t="shared" si="49"/>
        <v>127.99277217286553</v>
      </c>
      <c r="AT39" s="11"/>
      <c r="AU39" s="2">
        <v>9293</v>
      </c>
      <c r="AV39" s="11">
        <f t="shared" si="50"/>
        <v>-2.2818086225026287E-2</v>
      </c>
      <c r="AW39" s="16">
        <v>4551000</v>
      </c>
      <c r="AX39" s="28">
        <f t="shared" si="51"/>
        <v>204.19687980663591</v>
      </c>
      <c r="AY39" s="11"/>
      <c r="AZ39" s="2">
        <v>783</v>
      </c>
      <c r="BA39" s="8">
        <f t="shared" si="109"/>
        <v>3.5714285714285712E-2</v>
      </c>
      <c r="BB39">
        <v>750000</v>
      </c>
      <c r="BC39" s="27">
        <f t="shared" si="107"/>
        <v>104.4</v>
      </c>
      <c r="BD39" s="8"/>
      <c r="BE39" s="2">
        <v>624</v>
      </c>
      <c r="BF39" s="11">
        <f t="shared" si="6"/>
        <v>2.1276595744680851E-2</v>
      </c>
      <c r="BG39" s="16">
        <v>707000</v>
      </c>
      <c r="BH39" s="28">
        <f t="shared" si="52"/>
        <v>88.260254596888259</v>
      </c>
      <c r="BI39" s="11"/>
      <c r="BJ39" s="2">
        <v>7846</v>
      </c>
      <c r="BK39" s="11">
        <f t="shared" si="105"/>
        <v>-2.7961362480935434E-3</v>
      </c>
      <c r="BL39" s="16">
        <v>11039000</v>
      </c>
      <c r="BM39" s="28">
        <f t="shared" si="53"/>
        <v>71.075278557840377</v>
      </c>
      <c r="BN39" s="11"/>
      <c r="BO39" s="2">
        <v>6516</v>
      </c>
      <c r="BP39" s="8">
        <f t="shared" si="8"/>
        <v>-2.6300059772863121E-2</v>
      </c>
      <c r="BQ39">
        <v>5143000</v>
      </c>
      <c r="BR39" s="27">
        <f t="shared" si="54"/>
        <v>126.69648065331519</v>
      </c>
      <c r="BS39" s="8"/>
      <c r="BT39" s="2">
        <v>1727</v>
      </c>
      <c r="BU39" s="11">
        <f t="shared" si="9"/>
        <v>-3.5195530726256981E-2</v>
      </c>
      <c r="BV39" s="16">
        <v>2805000</v>
      </c>
      <c r="BW39" s="28">
        <f t="shared" si="55"/>
        <v>61.568627450980394</v>
      </c>
      <c r="BX39" s="11"/>
      <c r="BY39" s="2">
        <v>4144</v>
      </c>
      <c r="BZ39" s="8">
        <f t="shared" si="10"/>
        <v>-3.1549427436316897E-2</v>
      </c>
      <c r="CA39">
        <v>2236000</v>
      </c>
      <c r="CB39" s="27">
        <f t="shared" si="56"/>
        <v>185.3309481216458</v>
      </c>
      <c r="CC39" s="8"/>
      <c r="CD39" s="2">
        <v>3708</v>
      </c>
      <c r="CE39" s="8">
        <f t="shared" si="11"/>
        <v>1.0629599345870809E-2</v>
      </c>
      <c r="CF39">
        <v>3198000</v>
      </c>
      <c r="CG39" s="27">
        <f t="shared" si="57"/>
        <v>115.94746716697935</v>
      </c>
      <c r="CH39" s="8"/>
      <c r="CI39" s="2">
        <v>5096</v>
      </c>
      <c r="CJ39" s="11">
        <f t="shared" si="12"/>
        <v>2.8871391076115485E-2</v>
      </c>
      <c r="CK39" s="16">
        <v>3619000</v>
      </c>
      <c r="CL39" s="28">
        <f t="shared" si="58"/>
        <v>140.81237911025144</v>
      </c>
      <c r="CM39" s="11"/>
      <c r="CN39" s="2">
        <v>552</v>
      </c>
      <c r="CO39" s="11">
        <f t="shared" si="13"/>
        <v>-5.3173241852487133E-2</v>
      </c>
      <c r="CP39" s="16">
        <v>992000</v>
      </c>
      <c r="CQ39" s="28">
        <f t="shared" si="59"/>
        <v>55.645161290322577</v>
      </c>
      <c r="CR39" s="11"/>
      <c r="CS39" s="2">
        <v>6205</v>
      </c>
      <c r="CT39" s="11">
        <f t="shared" si="14"/>
        <v>1.8047579983593111E-2</v>
      </c>
      <c r="CU39" s="16">
        <v>3868000</v>
      </c>
      <c r="CV39" s="28">
        <f t="shared" si="60"/>
        <v>160.41882109617373</v>
      </c>
      <c r="CW39" s="11"/>
      <c r="CX39" s="2">
        <v>3433</v>
      </c>
      <c r="CY39" s="11">
        <f t="shared" si="15"/>
        <v>-1.2654587287891862E-2</v>
      </c>
      <c r="CZ39" s="16">
        <v>5650000</v>
      </c>
      <c r="DA39" s="28">
        <f t="shared" si="61"/>
        <v>60.76106194690265</v>
      </c>
      <c r="DB39" s="11"/>
      <c r="DC39" s="2">
        <v>8514</v>
      </c>
      <c r="DD39" s="8">
        <f t="shared" si="16"/>
        <v>-2.2615084376076226E-2</v>
      </c>
      <c r="DE39">
        <v>8781000</v>
      </c>
      <c r="DF39" s="27">
        <f t="shared" si="62"/>
        <v>96.959344038264433</v>
      </c>
      <c r="DG39" s="8"/>
      <c r="DH39" s="2">
        <v>2245</v>
      </c>
      <c r="DI39" s="8">
        <f t="shared" si="17"/>
        <v>-3.1074665515753129E-2</v>
      </c>
      <c r="DJ39">
        <v>3758000</v>
      </c>
      <c r="DK39" s="27">
        <f t="shared" si="63"/>
        <v>59.739222990952641</v>
      </c>
      <c r="DL39" s="8"/>
      <c r="DM39" s="2">
        <v>1717</v>
      </c>
      <c r="DN39" s="8">
        <f t="shared" si="18"/>
        <v>-1.9417475728155338E-2</v>
      </c>
      <c r="DO39">
        <v>2220000</v>
      </c>
      <c r="DP39" s="27">
        <f t="shared" si="64"/>
        <v>77.342342342342349</v>
      </c>
      <c r="DQ39" s="8"/>
      <c r="DR39" s="2">
        <v>4216</v>
      </c>
      <c r="DS39" s="8">
        <f t="shared" si="19"/>
        <v>-2.7675276752767528E-2</v>
      </c>
      <c r="DT39">
        <v>4640000</v>
      </c>
      <c r="DU39" s="27">
        <f t="shared" si="65"/>
        <v>90.862068965517238</v>
      </c>
      <c r="DV39" s="8"/>
      <c r="DW39" s="2">
        <v>363</v>
      </c>
      <c r="DX39" s="8">
        <f t="shared" si="20"/>
        <v>-6.4432989690721643E-2</v>
      </c>
      <c r="DY39">
        <v>694000</v>
      </c>
      <c r="DZ39" s="27">
        <f t="shared" si="66"/>
        <v>52.305475504322771</v>
      </c>
      <c r="EA39" s="8"/>
      <c r="EB39" s="2">
        <v>1015</v>
      </c>
      <c r="EC39" s="8">
        <f t="shared" si="21"/>
        <v>-2.7777777777777776E-2</v>
      </c>
      <c r="ED39">
        <v>1474000</v>
      </c>
      <c r="EE39" s="27">
        <f t="shared" si="67"/>
        <v>68.860244233378566</v>
      </c>
      <c r="EF39" s="8"/>
      <c r="EG39" s="2">
        <v>646</v>
      </c>
      <c r="EH39" s="8">
        <f t="shared" si="22"/>
        <v>4.1935483870967745E-2</v>
      </c>
      <c r="EI39">
        <v>480000</v>
      </c>
      <c r="EJ39" s="27">
        <f t="shared" si="68"/>
        <v>134.58333333333334</v>
      </c>
      <c r="EK39" s="8"/>
      <c r="EL39" s="2">
        <v>233</v>
      </c>
      <c r="EM39" s="8">
        <f t="shared" si="23"/>
        <v>4.0178571428571432E-2</v>
      </c>
      <c r="EN39">
        <v>724000</v>
      </c>
      <c r="EO39" s="27">
        <f t="shared" si="69"/>
        <v>32.182320441988949</v>
      </c>
      <c r="EP39" s="8"/>
      <c r="EQ39" s="2">
        <v>5500</v>
      </c>
      <c r="ER39" s="11">
        <f t="shared" si="24"/>
        <v>1.9084676672225312E-2</v>
      </c>
      <c r="ES39" s="16">
        <v>7095000</v>
      </c>
      <c r="ET39" s="28">
        <f t="shared" si="70"/>
        <v>77.519379844961236</v>
      </c>
      <c r="EU39" s="11"/>
      <c r="EV39" s="2">
        <v>963</v>
      </c>
      <c r="EW39" s="11">
        <f t="shared" si="71"/>
        <v>-3.313253012048193E-2</v>
      </c>
      <c r="EX39" s="16">
        <v>1011000</v>
      </c>
      <c r="EY39" s="28">
        <f t="shared" si="72"/>
        <v>95.252225519287833</v>
      </c>
      <c r="EZ39" s="11"/>
      <c r="FA39" s="2">
        <v>13975</v>
      </c>
      <c r="FB39" s="11">
        <f t="shared" si="25"/>
        <v>-2.6878351089756981E-2</v>
      </c>
      <c r="FC39" s="16">
        <v>18105000</v>
      </c>
      <c r="FD39" s="28">
        <f t="shared" si="73"/>
        <v>77.188621927644292</v>
      </c>
      <c r="FE39" s="11"/>
      <c r="FF39" s="2">
        <v>6830</v>
      </c>
      <c r="FG39" s="8">
        <f t="shared" si="26"/>
        <v>0.1026800129157249</v>
      </c>
      <c r="FH39">
        <v>5031000</v>
      </c>
      <c r="FI39" s="27">
        <f t="shared" si="74"/>
        <v>135.75829854899621</v>
      </c>
      <c r="FJ39" s="8"/>
      <c r="FK39" s="2">
        <v>215</v>
      </c>
      <c r="FL39" s="8">
        <f t="shared" si="27"/>
        <v>-6.5217391304347824E-2</v>
      </c>
      <c r="FM39">
        <v>621000</v>
      </c>
      <c r="FN39" s="27">
        <f t="shared" si="75"/>
        <v>34.62157809983897</v>
      </c>
      <c r="FO39" s="8"/>
      <c r="FP39" s="2">
        <v>9852</v>
      </c>
      <c r="FQ39" s="8">
        <f t="shared" si="28"/>
        <v>-2.1454112038140644E-2</v>
      </c>
      <c r="FR39">
        <v>10563000</v>
      </c>
      <c r="FS39" s="27">
        <f t="shared" si="76"/>
        <v>93.268957682476568</v>
      </c>
      <c r="FT39" s="8"/>
      <c r="FU39" s="2">
        <v>4165</v>
      </c>
      <c r="FV39" s="11">
        <f t="shared" si="99"/>
        <v>2.1655437921077958E-3</v>
      </c>
      <c r="FW39" s="16">
        <v>2535000</v>
      </c>
      <c r="FX39" s="28">
        <f t="shared" si="92"/>
        <v>164.29980276134123</v>
      </c>
      <c r="FY39" s="11"/>
      <c r="FZ39" s="2">
        <v>1478</v>
      </c>
      <c r="GA39" s="8">
        <f t="shared" si="29"/>
        <v>9.562841530054645E-3</v>
      </c>
      <c r="GB39">
        <v>2062000</v>
      </c>
      <c r="GC39" s="27">
        <f t="shared" si="77"/>
        <v>71.677982541222121</v>
      </c>
      <c r="GD39" s="8"/>
      <c r="GE39" s="2">
        <v>6933</v>
      </c>
      <c r="GF39" s="8">
        <f t="shared" si="30"/>
        <v>-7.302405498281787E-3</v>
      </c>
      <c r="GG39">
        <v>11741000</v>
      </c>
      <c r="GH39" s="27">
        <f t="shared" si="78"/>
        <v>59.049484711694063</v>
      </c>
      <c r="GI39" s="8"/>
      <c r="GJ39" s="2">
        <v>465</v>
      </c>
      <c r="GK39" s="11">
        <f t="shared" si="31"/>
        <v>2.8761061946902654E-2</v>
      </c>
      <c r="GL39" s="16">
        <v>932000</v>
      </c>
      <c r="GM39" s="28">
        <f t="shared" si="79"/>
        <v>49.892703862660944</v>
      </c>
      <c r="GN39" s="11"/>
      <c r="GO39" s="2">
        <v>2868</v>
      </c>
      <c r="GP39" s="8">
        <f t="shared" si="32"/>
        <v>-6.2132112491824723E-2</v>
      </c>
      <c r="GQ39">
        <v>2570000</v>
      </c>
      <c r="GR39" s="27">
        <f t="shared" si="80"/>
        <v>111.59533073929961</v>
      </c>
      <c r="GS39" s="8"/>
      <c r="GT39" s="2">
        <v>407</v>
      </c>
      <c r="GU39" s="11">
        <f t="shared" si="81"/>
        <v>-4.2352941176470586E-2</v>
      </c>
      <c r="GV39" s="16">
        <v>668000</v>
      </c>
      <c r="GW39" s="28">
        <f t="shared" si="82"/>
        <v>60.928143712574851</v>
      </c>
      <c r="GX39" s="11"/>
      <c r="GY39" s="2">
        <v>3287</v>
      </c>
      <c r="GZ39" s="11">
        <f t="shared" si="33"/>
        <v>9.5208845208845216E-3</v>
      </c>
      <c r="HA39">
        <v>3897000</v>
      </c>
      <c r="HB39" s="28">
        <f t="shared" si="83"/>
        <v>84.346933538619453</v>
      </c>
      <c r="HC39" s="11"/>
      <c r="HD39" s="2">
        <v>13020</v>
      </c>
      <c r="HE39" s="11">
        <f t="shared" si="34"/>
        <v>1.9238168526356291E-3</v>
      </c>
      <c r="HF39" s="16">
        <v>11045000</v>
      </c>
      <c r="HG39" s="28">
        <f t="shared" si="84"/>
        <v>117.88139429606157</v>
      </c>
      <c r="HH39" s="11"/>
      <c r="HI39" s="1">
        <v>542</v>
      </c>
      <c r="HJ39" s="11">
        <f t="shared" si="35"/>
        <v>0</v>
      </c>
      <c r="HK39" s="16">
        <v>1047000</v>
      </c>
      <c r="HL39" s="28">
        <f t="shared" si="85"/>
        <v>51.766953199617951</v>
      </c>
      <c r="HM39" s="11"/>
      <c r="HN39" s="1">
        <v>301</v>
      </c>
      <c r="HO39" s="11">
        <f t="shared" si="102"/>
        <v>-3.3112582781456954E-3</v>
      </c>
      <c r="HP39" s="16">
        <v>437000</v>
      </c>
      <c r="HQ39" s="28">
        <f t="shared" si="86"/>
        <v>68.878718535469105</v>
      </c>
      <c r="HR39" s="11"/>
      <c r="HS39" s="2">
        <v>7018</v>
      </c>
      <c r="HT39" s="8">
        <f t="shared" si="37"/>
        <v>-6.5139203410150531E-2</v>
      </c>
      <c r="HU39">
        <v>4614000</v>
      </c>
      <c r="HV39" s="27">
        <f t="shared" si="87"/>
        <v>152.10229735587342</v>
      </c>
      <c r="HW39" s="8"/>
      <c r="HX39" s="2">
        <v>4127</v>
      </c>
      <c r="HY39" s="8">
        <f t="shared" si="38"/>
        <v>2.4236548715462919E-4</v>
      </c>
      <c r="HZ39">
        <v>3343000</v>
      </c>
      <c r="IA39" s="27">
        <f t="shared" si="88"/>
        <v>123.45198923122943</v>
      </c>
      <c r="IB39" s="8"/>
      <c r="IC39" s="2">
        <v>1745</v>
      </c>
      <c r="ID39" s="8">
        <f t="shared" si="39"/>
        <v>-6.8836712913553894E-2</v>
      </c>
      <c r="IE39">
        <v>1746000</v>
      </c>
      <c r="IF39" s="27">
        <f t="shared" si="89"/>
        <v>99.942726231386033</v>
      </c>
      <c r="IG39" s="8"/>
      <c r="IH39" s="2">
        <v>3270</v>
      </c>
      <c r="II39" s="8">
        <f t="shared" si="103"/>
        <v>1.9644527595884004E-2</v>
      </c>
      <c r="IJ39">
        <v>4378000</v>
      </c>
      <c r="IK39" s="27">
        <f t="shared" si="90"/>
        <v>74.691640018273176</v>
      </c>
      <c r="IL39" s="8"/>
      <c r="IM39" s="2">
        <v>214</v>
      </c>
      <c r="IN39" s="8">
        <f t="shared" si="41"/>
        <v>-4.4642857142857144E-2</v>
      </c>
      <c r="IO39">
        <v>329000</v>
      </c>
      <c r="IP39" s="27">
        <f t="shared" si="91"/>
        <v>65.045592705167167</v>
      </c>
    </row>
    <row r="40" spans="1:258">
      <c r="A40">
        <v>1970</v>
      </c>
      <c r="B40" s="1">
        <v>3502</v>
      </c>
      <c r="C40" s="11">
        <f t="shared" si="0"/>
        <v>-5.5300782303749664E-2</v>
      </c>
      <c r="D40">
        <v>3444354</v>
      </c>
      <c r="E40" s="28">
        <f t="shared" si="42"/>
        <v>101.67363749486842</v>
      </c>
      <c r="F40" s="15"/>
      <c r="G40">
        <v>156</v>
      </c>
      <c r="H40" s="8">
        <f t="shared" si="108"/>
        <v>0</v>
      </c>
      <c r="I40">
        <v>302583</v>
      </c>
      <c r="J40" s="27">
        <f t="shared" si="106"/>
        <v>51.556101962106268</v>
      </c>
      <c r="K40" s="8"/>
      <c r="L40">
        <v>2192</v>
      </c>
      <c r="M40" s="11">
        <f t="shared" si="1"/>
        <v>2.7447392497712718E-3</v>
      </c>
      <c r="N40" s="16">
        <v>1775399</v>
      </c>
      <c r="O40" s="28">
        <f t="shared" si="43"/>
        <v>123.46520415974099</v>
      </c>
      <c r="P40" s="11"/>
      <c r="Q40" s="1">
        <v>1365</v>
      </c>
      <c r="R40" s="11">
        <f t="shared" si="96"/>
        <v>-3.8054968287526428E-2</v>
      </c>
      <c r="S40" s="16">
        <v>1923322</v>
      </c>
      <c r="T40" s="28">
        <f t="shared" si="44"/>
        <v>70.970955461435992</v>
      </c>
      <c r="U40" s="11"/>
      <c r="V40" s="1">
        <v>23217</v>
      </c>
      <c r="W40" s="11">
        <f t="shared" si="104"/>
        <v>-1.0821865280558987E-2</v>
      </c>
      <c r="X40" s="1">
        <v>19971069</v>
      </c>
      <c r="Y40" s="28">
        <f t="shared" si="45"/>
        <v>116.25316601730233</v>
      </c>
      <c r="Z40" s="11"/>
      <c r="AA40" s="1">
        <v>2002</v>
      </c>
      <c r="AB40" s="12">
        <f t="shared" si="100"/>
        <v>-0.30558446063128686</v>
      </c>
      <c r="AC40" s="17">
        <v>2209596</v>
      </c>
      <c r="AD40" s="30">
        <f t="shared" si="46"/>
        <v>90.604798343226548</v>
      </c>
      <c r="AE40" s="12"/>
      <c r="AF40" s="2">
        <v>3547</v>
      </c>
      <c r="AG40" s="8">
        <f t="shared" si="97"/>
        <v>4.754873006497342E-2</v>
      </c>
      <c r="AH40">
        <v>3032217</v>
      </c>
      <c r="AI40" s="27">
        <f t="shared" si="47"/>
        <v>116.97711608371036</v>
      </c>
      <c r="AJ40" s="8"/>
      <c r="AK40" s="2">
        <v>706</v>
      </c>
      <c r="AL40" s="8">
        <f t="shared" si="101"/>
        <v>6.8078668683812404E-2</v>
      </c>
      <c r="AM40">
        <v>548104</v>
      </c>
      <c r="AN40" s="27">
        <f t="shared" si="94"/>
        <v>128.80767153678863</v>
      </c>
      <c r="AO40" s="8"/>
      <c r="AP40" s="1">
        <v>8633</v>
      </c>
      <c r="AQ40" s="11">
        <f t="shared" si="98"/>
        <v>1.5647058823529413E-2</v>
      </c>
      <c r="AR40" s="16">
        <v>6791418</v>
      </c>
      <c r="AS40" s="28">
        <f t="shared" si="49"/>
        <v>127.11631061436655</v>
      </c>
      <c r="AT40" s="11"/>
      <c r="AU40" s="1">
        <v>9070</v>
      </c>
      <c r="AV40" s="11">
        <f t="shared" si="50"/>
        <v>-2.3996556547939311E-2</v>
      </c>
      <c r="AW40" s="16">
        <v>4587930</v>
      </c>
      <c r="AX40" s="28">
        <f t="shared" si="51"/>
        <v>197.69264134369968</v>
      </c>
      <c r="AY40" s="11"/>
      <c r="AZ40" s="2">
        <v>267</v>
      </c>
      <c r="BA40" s="8">
        <f t="shared" si="109"/>
        <v>-0.65900383141762453</v>
      </c>
      <c r="BB40">
        <v>769913</v>
      </c>
      <c r="BC40" s="27">
        <f t="shared" si="107"/>
        <v>34.679242979401572</v>
      </c>
      <c r="BD40" s="8"/>
      <c r="BE40" s="1">
        <v>368</v>
      </c>
      <c r="BF40" s="11">
        <f t="shared" si="6"/>
        <v>-0.41025641025641024</v>
      </c>
      <c r="BG40" s="16">
        <v>713015</v>
      </c>
      <c r="BH40" s="28">
        <f t="shared" si="52"/>
        <v>51.611817423195873</v>
      </c>
      <c r="BI40" s="11"/>
      <c r="BJ40" s="1">
        <v>7823</v>
      </c>
      <c r="BK40" s="11">
        <f t="shared" si="105"/>
        <v>-2.9314300280397654E-3</v>
      </c>
      <c r="BL40" s="16">
        <v>11110285</v>
      </c>
      <c r="BM40" s="28">
        <f t="shared" si="53"/>
        <v>70.412235149683383</v>
      </c>
      <c r="BN40" s="11"/>
      <c r="BO40" s="2">
        <v>6334</v>
      </c>
      <c r="BP40" s="8">
        <f t="shared" si="8"/>
        <v>-2.7931246163290364E-2</v>
      </c>
      <c r="BQ40">
        <v>5195392</v>
      </c>
      <c r="BR40" s="27">
        <f t="shared" si="54"/>
        <v>121.91572839932</v>
      </c>
      <c r="BS40" s="8"/>
      <c r="BT40" s="1">
        <v>1662</v>
      </c>
      <c r="BU40" s="11">
        <f t="shared" si="9"/>
        <v>-3.7637521713954833E-2</v>
      </c>
      <c r="BV40" s="16">
        <v>2825368</v>
      </c>
      <c r="BW40" s="28">
        <f t="shared" si="55"/>
        <v>58.82419564460276</v>
      </c>
      <c r="BX40" s="11"/>
      <c r="BY40" s="2">
        <v>4009</v>
      </c>
      <c r="BZ40" s="8">
        <f t="shared" si="10"/>
        <v>-3.2577220077220075E-2</v>
      </c>
      <c r="CA40">
        <v>2249071</v>
      </c>
      <c r="CB40" s="27">
        <f t="shared" si="56"/>
        <v>178.25137579027071</v>
      </c>
      <c r="CC40" s="8"/>
      <c r="CD40" s="2">
        <v>3750</v>
      </c>
      <c r="CE40" s="8">
        <f t="shared" si="11"/>
        <v>1.1326860841423949E-2</v>
      </c>
      <c r="CF40">
        <v>3220711</v>
      </c>
      <c r="CG40" s="27">
        <f t="shared" si="57"/>
        <v>116.43391785230031</v>
      </c>
      <c r="CH40" s="8"/>
      <c r="CI40" s="1">
        <v>5248</v>
      </c>
      <c r="CJ40" s="11">
        <f t="shared" si="12"/>
        <v>2.9827315541601257E-2</v>
      </c>
      <c r="CK40" s="16">
        <v>3644637</v>
      </c>
      <c r="CL40" s="28">
        <f t="shared" si="58"/>
        <v>143.99239210928278</v>
      </c>
      <c r="CM40" s="11"/>
      <c r="CN40" s="1">
        <v>513</v>
      </c>
      <c r="CO40" s="11">
        <f t="shared" si="13"/>
        <v>-7.0652173913043473E-2</v>
      </c>
      <c r="CP40" s="16">
        <v>993722</v>
      </c>
      <c r="CQ40" s="28">
        <f t="shared" si="59"/>
        <v>51.624096075159855</v>
      </c>
      <c r="CR40" s="11"/>
      <c r="CS40" s="1">
        <v>6315</v>
      </c>
      <c r="CT40" s="11">
        <f t="shared" si="14"/>
        <v>1.7727639000805803E-2</v>
      </c>
      <c r="CU40" s="16">
        <v>3923897</v>
      </c>
      <c r="CV40" s="28">
        <f t="shared" si="60"/>
        <v>160.93694610230594</v>
      </c>
      <c r="CW40" s="11"/>
      <c r="CX40">
        <v>3385</v>
      </c>
      <c r="CY40" s="11">
        <f t="shared" si="15"/>
        <v>-1.3981939994174191E-2</v>
      </c>
      <c r="CZ40" s="16">
        <v>5689170</v>
      </c>
      <c r="DA40" s="28">
        <f t="shared" si="61"/>
        <v>59.499013037051107</v>
      </c>
      <c r="DB40" s="11"/>
      <c r="DC40" s="2">
        <v>8314</v>
      </c>
      <c r="DD40" s="8">
        <f t="shared" si="16"/>
        <v>-2.3490721165139769E-2</v>
      </c>
      <c r="DE40">
        <v>8881826</v>
      </c>
      <c r="DF40" s="27">
        <f t="shared" si="62"/>
        <v>93.606877684836419</v>
      </c>
      <c r="DG40" s="8"/>
      <c r="DH40" s="2">
        <v>2169</v>
      </c>
      <c r="DI40" s="8">
        <f t="shared" si="17"/>
        <v>-3.3853006681514475E-2</v>
      </c>
      <c r="DJ40">
        <v>3806103</v>
      </c>
      <c r="DK40" s="27">
        <f t="shared" si="63"/>
        <v>56.987422568438106</v>
      </c>
      <c r="DL40" s="8"/>
      <c r="DM40" s="2">
        <v>1677</v>
      </c>
      <c r="DN40" s="8">
        <f t="shared" si="18"/>
        <v>-2.3296447291788001E-2</v>
      </c>
      <c r="DO40">
        <v>2216994</v>
      </c>
      <c r="DP40" s="27">
        <f t="shared" si="64"/>
        <v>75.642965204236006</v>
      </c>
      <c r="DQ40" s="8"/>
      <c r="DR40" s="2">
        <v>4096</v>
      </c>
      <c r="DS40" s="8">
        <f t="shared" si="19"/>
        <v>-2.8462998102466792E-2</v>
      </c>
      <c r="DT40">
        <v>4677623</v>
      </c>
      <c r="DU40" s="27">
        <f t="shared" si="65"/>
        <v>87.565842736791737</v>
      </c>
      <c r="DV40" s="8"/>
      <c r="DW40" s="2">
        <v>330</v>
      </c>
      <c r="DX40" s="8">
        <f t="shared" si="20"/>
        <v>-9.0909090909090912E-2</v>
      </c>
      <c r="DY40">
        <v>694409</v>
      </c>
      <c r="DZ40" s="27">
        <f t="shared" si="66"/>
        <v>47.522425544599798</v>
      </c>
      <c r="EA40" s="8"/>
      <c r="EB40" s="2">
        <v>986</v>
      </c>
      <c r="EC40" s="8">
        <f t="shared" si="21"/>
        <v>-2.8571428571428571E-2</v>
      </c>
      <c r="ED40">
        <v>1485333</v>
      </c>
      <c r="EE40" s="27">
        <f t="shared" si="67"/>
        <v>66.38242064237447</v>
      </c>
      <c r="EF40" s="8"/>
      <c r="EG40" s="2">
        <v>675</v>
      </c>
      <c r="EH40" s="8">
        <f t="shared" si="22"/>
        <v>4.4891640866873063E-2</v>
      </c>
      <c r="EI40">
        <v>488738</v>
      </c>
      <c r="EJ40" s="27">
        <f t="shared" si="68"/>
        <v>138.11080783569111</v>
      </c>
      <c r="EK40" s="8"/>
      <c r="EL40" s="2">
        <v>246</v>
      </c>
      <c r="EM40" s="8">
        <f t="shared" si="23"/>
        <v>5.5793991416309016E-2</v>
      </c>
      <c r="EN40">
        <v>737681</v>
      </c>
      <c r="EO40" s="27">
        <f t="shared" si="69"/>
        <v>33.347747874758873</v>
      </c>
      <c r="EP40" s="8"/>
      <c r="EQ40" s="1">
        <v>5606</v>
      </c>
      <c r="ER40" s="11">
        <f t="shared" si="24"/>
        <v>1.9272727272727271E-2</v>
      </c>
      <c r="ES40" s="16">
        <v>7171112</v>
      </c>
      <c r="ET40" s="28">
        <f t="shared" si="70"/>
        <v>78.174765643041141</v>
      </c>
      <c r="EU40" s="11"/>
      <c r="EV40" s="1">
        <v>924</v>
      </c>
      <c r="EW40" s="11">
        <f t="shared" si="71"/>
        <v>-4.0498442367601244E-2</v>
      </c>
      <c r="EX40" s="16">
        <v>1017055</v>
      </c>
      <c r="EY40" s="28">
        <f t="shared" si="72"/>
        <v>90.850543972548195</v>
      </c>
      <c r="EZ40" s="11"/>
      <c r="FA40" s="1">
        <v>13588</v>
      </c>
      <c r="FB40" s="11">
        <f t="shared" si="25"/>
        <v>-2.7692307692307693E-2</v>
      </c>
      <c r="FC40" s="16">
        <v>18241391</v>
      </c>
      <c r="FD40" s="28">
        <f t="shared" si="73"/>
        <v>74.489933360893374</v>
      </c>
      <c r="FE40" s="11"/>
      <c r="FF40" s="2">
        <v>7466</v>
      </c>
      <c r="FG40" s="8">
        <f t="shared" si="26"/>
        <v>9.311859443631039E-2</v>
      </c>
      <c r="FH40">
        <v>5084411</v>
      </c>
      <c r="FI40" s="27">
        <f t="shared" si="74"/>
        <v>146.84100085535965</v>
      </c>
      <c r="FJ40" s="8"/>
      <c r="FK40" s="1">
        <v>191</v>
      </c>
      <c r="FL40" s="8">
        <f t="shared" si="27"/>
        <v>-0.11162790697674418</v>
      </c>
      <c r="FM40">
        <v>617792</v>
      </c>
      <c r="FN40" s="27">
        <f t="shared" si="75"/>
        <v>30.916554439034496</v>
      </c>
      <c r="FO40" s="8"/>
      <c r="FP40" s="2">
        <v>9635</v>
      </c>
      <c r="FQ40" s="8">
        <f t="shared" si="28"/>
        <v>-2.2025984571660575E-2</v>
      </c>
      <c r="FR40">
        <v>10657423</v>
      </c>
      <c r="FS40" s="27">
        <f t="shared" si="76"/>
        <v>90.406470682452962</v>
      </c>
      <c r="FT40" s="8"/>
      <c r="FU40" s="1">
        <v>4180</v>
      </c>
      <c r="FV40" s="11">
        <f t="shared" si="99"/>
        <v>3.6014405762304922E-3</v>
      </c>
      <c r="FW40" s="16">
        <v>2559463</v>
      </c>
      <c r="FX40" s="28">
        <f t="shared" si="92"/>
        <v>163.31550797960352</v>
      </c>
      <c r="FY40" s="11"/>
      <c r="FZ40" s="2">
        <v>1500</v>
      </c>
      <c r="GA40" s="8">
        <f t="shared" si="29"/>
        <v>1.4884979702300407E-2</v>
      </c>
      <c r="GB40">
        <v>2091533</v>
      </c>
      <c r="GC40" s="27">
        <f t="shared" si="77"/>
        <v>71.717730487637539</v>
      </c>
      <c r="GD40" s="8"/>
      <c r="GE40" s="2">
        <v>6876</v>
      </c>
      <c r="GF40" s="8">
        <f t="shared" si="30"/>
        <v>-8.2215491129381223E-3</v>
      </c>
      <c r="GG40">
        <v>11800766</v>
      </c>
      <c r="GH40" s="27">
        <f t="shared" si="78"/>
        <v>58.26740399733373</v>
      </c>
      <c r="GI40" s="8"/>
      <c r="GJ40" s="1">
        <v>482</v>
      </c>
      <c r="GK40" s="11">
        <f t="shared" si="31"/>
        <v>3.6559139784946237E-2</v>
      </c>
      <c r="GL40" s="16">
        <v>949723</v>
      </c>
      <c r="GM40" s="28">
        <f t="shared" si="79"/>
        <v>50.751640215094291</v>
      </c>
      <c r="GN40" s="11"/>
      <c r="GO40" s="2">
        <v>2673</v>
      </c>
      <c r="GP40" s="8">
        <f t="shared" si="32"/>
        <v>-6.7991631799163177E-2</v>
      </c>
      <c r="GQ40">
        <v>2590713</v>
      </c>
      <c r="GR40" s="27">
        <f t="shared" si="80"/>
        <v>103.17622986413392</v>
      </c>
      <c r="GS40" s="8"/>
      <c r="GT40" s="1">
        <v>384</v>
      </c>
      <c r="GU40" s="11">
        <f t="shared" si="81"/>
        <v>-5.6511056511056514E-2</v>
      </c>
      <c r="GV40" s="16">
        <v>666257</v>
      </c>
      <c r="GW40" s="28">
        <f t="shared" si="82"/>
        <v>57.635416963724211</v>
      </c>
      <c r="GX40" s="11"/>
      <c r="GY40" s="1">
        <v>3321</v>
      </c>
      <c r="GZ40" s="11">
        <f t="shared" si="33"/>
        <v>1.0343778521448129E-2</v>
      </c>
      <c r="HA40">
        <v>3926018</v>
      </c>
      <c r="HB40" s="28">
        <f t="shared" si="83"/>
        <v>84.589525570183326</v>
      </c>
      <c r="HC40" s="11"/>
      <c r="HD40" s="1">
        <v>13048</v>
      </c>
      <c r="HE40" s="11">
        <f t="shared" si="34"/>
        <v>2.1505376344086021E-3</v>
      </c>
      <c r="HF40" s="16">
        <v>11198655</v>
      </c>
      <c r="HG40" s="28">
        <f t="shared" si="84"/>
        <v>116.51399208208485</v>
      </c>
      <c r="HH40" s="11"/>
      <c r="HI40" s="1">
        <v>543</v>
      </c>
      <c r="HJ40" s="11">
        <f t="shared" si="35"/>
        <v>1.8450184501845018E-3</v>
      </c>
      <c r="HK40" s="16">
        <v>1059273</v>
      </c>
      <c r="HL40" s="28">
        <f t="shared" si="85"/>
        <v>51.261572795681573</v>
      </c>
      <c r="HM40" s="11"/>
      <c r="HN40" s="1">
        <v>299</v>
      </c>
      <c r="HO40" s="11">
        <f t="shared" si="102"/>
        <v>-6.6445182724252493E-3</v>
      </c>
      <c r="HP40" s="16">
        <v>444732</v>
      </c>
      <c r="HQ40" s="28">
        <f t="shared" si="86"/>
        <v>67.2315012187115</v>
      </c>
      <c r="HR40" s="11"/>
      <c r="HS40" s="2">
        <v>6521</v>
      </c>
      <c r="HT40" s="8">
        <f t="shared" si="37"/>
        <v>-7.0817896836705613E-2</v>
      </c>
      <c r="HU40">
        <v>4651448</v>
      </c>
      <c r="HV40" s="27">
        <f t="shared" si="87"/>
        <v>140.19290337116527</v>
      </c>
      <c r="HW40" s="8"/>
      <c r="HX40" s="2">
        <v>4128</v>
      </c>
      <c r="HY40" s="8">
        <f t="shared" si="38"/>
        <v>2.4230676035861401E-4</v>
      </c>
      <c r="HZ40">
        <v>3413244</v>
      </c>
      <c r="IA40" s="27">
        <f t="shared" si="88"/>
        <v>120.94066524397319</v>
      </c>
      <c r="IB40" s="8"/>
      <c r="IC40" s="2">
        <v>1607</v>
      </c>
      <c r="ID40" s="8">
        <f t="shared" si="39"/>
        <v>-7.9083094555873923E-2</v>
      </c>
      <c r="IE40">
        <v>1744237</v>
      </c>
      <c r="IF40" s="27">
        <f t="shared" si="89"/>
        <v>92.131975184564936</v>
      </c>
      <c r="IG40" s="8"/>
      <c r="IH40" s="2">
        <v>3336</v>
      </c>
      <c r="II40" s="8">
        <f t="shared" si="103"/>
        <v>2.0183486238532111E-2</v>
      </c>
      <c r="IJ40">
        <v>4417821</v>
      </c>
      <c r="IK40" s="27">
        <f t="shared" si="90"/>
        <v>75.512339680580084</v>
      </c>
      <c r="IL40" s="8"/>
      <c r="IM40" s="2">
        <v>201</v>
      </c>
      <c r="IN40" s="8">
        <f t="shared" si="41"/>
        <v>-6.0747663551401869E-2</v>
      </c>
      <c r="IO40">
        <v>332416</v>
      </c>
      <c r="IP40" s="27">
        <f t="shared" si="91"/>
        <v>60.466403542549095</v>
      </c>
      <c r="IT40">
        <v>756668</v>
      </c>
    </row>
    <row r="41" spans="1:258">
      <c r="A41">
        <v>1971</v>
      </c>
      <c r="B41" s="1">
        <v>3419</v>
      </c>
      <c r="C41" s="11">
        <f t="shared" si="0"/>
        <v>-2.3700742432895487E-2</v>
      </c>
      <c r="D41">
        <v>3497076</v>
      </c>
      <c r="E41" s="28">
        <f t="shared" si="42"/>
        <v>97.767391958310313</v>
      </c>
      <c r="F41" s="15"/>
      <c r="G41">
        <v>216</v>
      </c>
      <c r="H41" s="8">
        <f t="shared" si="108"/>
        <v>0.38461538461538464</v>
      </c>
      <c r="I41">
        <v>315510</v>
      </c>
      <c r="J41" s="27">
        <f t="shared" si="106"/>
        <v>68.460587620043739</v>
      </c>
      <c r="K41" s="8"/>
      <c r="L41" s="2">
        <v>2304</v>
      </c>
      <c r="M41" s="11">
        <f t="shared" si="1"/>
        <v>5.1094890510948905E-2</v>
      </c>
      <c r="N41" s="16">
        <v>1895814</v>
      </c>
      <c r="O41" s="28">
        <f t="shared" si="43"/>
        <v>121.53090967784814</v>
      </c>
      <c r="P41" s="11"/>
      <c r="Q41" s="2">
        <v>1522</v>
      </c>
      <c r="R41" s="11">
        <f t="shared" si="96"/>
        <v>0.11501831501831501</v>
      </c>
      <c r="S41" s="16">
        <v>1972312</v>
      </c>
      <c r="T41" s="28">
        <f t="shared" si="44"/>
        <v>77.168318197120939</v>
      </c>
      <c r="U41" s="11"/>
      <c r="V41" s="2">
        <v>22704</v>
      </c>
      <c r="W41" s="11">
        <f t="shared" si="104"/>
        <v>-2.2095878020416074E-2</v>
      </c>
      <c r="X41" s="1">
        <v>20345939</v>
      </c>
      <c r="Y41" s="28">
        <f t="shared" si="45"/>
        <v>111.58983618303387</v>
      </c>
      <c r="Z41" s="11"/>
      <c r="AA41" s="2">
        <v>2047</v>
      </c>
      <c r="AB41" s="12">
        <f t="shared" si="100"/>
        <v>2.2477522477522476E-2</v>
      </c>
      <c r="AC41" s="17">
        <v>2303524</v>
      </c>
      <c r="AD41" s="30">
        <f t="shared" si="46"/>
        <v>88.863845134671919</v>
      </c>
      <c r="AE41" s="12"/>
      <c r="AF41" s="2">
        <v>3464</v>
      </c>
      <c r="AG41" s="8">
        <f t="shared" si="97"/>
        <v>-2.3400056385678037E-2</v>
      </c>
      <c r="AH41">
        <v>3060938</v>
      </c>
      <c r="AI41" s="27">
        <f t="shared" si="47"/>
        <v>113.16792434214609</v>
      </c>
      <c r="AJ41" s="8"/>
      <c r="AK41" s="2">
        <v>751</v>
      </c>
      <c r="AL41" s="8">
        <f t="shared" si="101"/>
        <v>6.3739376770538245E-2</v>
      </c>
      <c r="AM41">
        <v>564708</v>
      </c>
      <c r="AN41" s="27">
        <f t="shared" si="94"/>
        <v>132.98908462426598</v>
      </c>
      <c r="AO41" s="8"/>
      <c r="AP41" s="2">
        <v>10131</v>
      </c>
      <c r="AQ41" s="11">
        <f t="shared" si="98"/>
        <v>0.17352021313564231</v>
      </c>
      <c r="AR41" s="16">
        <v>7158304</v>
      </c>
      <c r="AS41" s="28">
        <f t="shared" si="49"/>
        <v>141.52793734381774</v>
      </c>
      <c r="AT41" s="11"/>
      <c r="AU41" s="2">
        <v>9439</v>
      </c>
      <c r="AV41" s="11">
        <f t="shared" si="50"/>
        <v>4.0683572216097023E-2</v>
      </c>
      <c r="AW41" s="16">
        <v>4711550</v>
      </c>
      <c r="AX41" s="28">
        <f t="shared" si="51"/>
        <v>200.33746856130148</v>
      </c>
      <c r="AY41" s="11"/>
      <c r="AZ41" s="2">
        <v>301</v>
      </c>
      <c r="BA41" s="8">
        <f t="shared" si="109"/>
        <v>0.12734082397003746</v>
      </c>
      <c r="BB41">
        <v>801644</v>
      </c>
      <c r="BC41" s="27">
        <f t="shared" si="107"/>
        <v>37.547839190463598</v>
      </c>
      <c r="BD41" s="8"/>
      <c r="BE41" s="2">
        <v>425</v>
      </c>
      <c r="BF41" s="11">
        <f t="shared" si="6"/>
        <v>0.15489130434782608</v>
      </c>
      <c r="BG41" s="16">
        <v>738753</v>
      </c>
      <c r="BH41" s="28">
        <f t="shared" si="52"/>
        <v>57.52937720726684</v>
      </c>
      <c r="BI41" s="11"/>
      <c r="BJ41" s="2">
        <v>8300</v>
      </c>
      <c r="BK41" s="11">
        <f t="shared" si="105"/>
        <v>6.0974050875623159E-2</v>
      </c>
      <c r="BL41" s="16">
        <v>11202397</v>
      </c>
      <c r="BM41" s="28">
        <f t="shared" si="53"/>
        <v>74.091285998880423</v>
      </c>
      <c r="BN41" s="11"/>
      <c r="BO41" s="2">
        <v>6091</v>
      </c>
      <c r="BP41" s="8">
        <f t="shared" si="8"/>
        <v>-3.8364382696558258E-2</v>
      </c>
      <c r="BQ41">
        <v>5253396</v>
      </c>
      <c r="BR41" s="27">
        <f t="shared" si="54"/>
        <v>115.94404838317918</v>
      </c>
      <c r="BS41" s="8"/>
      <c r="BT41" s="2">
        <v>1728</v>
      </c>
      <c r="BU41" s="11">
        <f t="shared" si="9"/>
        <v>3.9711191335740074E-2</v>
      </c>
      <c r="BV41" s="16">
        <v>2851705</v>
      </c>
      <c r="BW41" s="28">
        <f t="shared" si="55"/>
        <v>60.595328058126633</v>
      </c>
      <c r="BX41" s="11"/>
      <c r="BY41" s="2">
        <v>3758</v>
      </c>
      <c r="BZ41" s="8">
        <f t="shared" si="10"/>
        <v>-6.2609129458717883E-2</v>
      </c>
      <c r="CA41">
        <v>2246600</v>
      </c>
      <c r="CB41" s="27">
        <f t="shared" si="56"/>
        <v>167.27499332324402</v>
      </c>
      <c r="CC41" s="8"/>
      <c r="CD41">
        <v>3738</v>
      </c>
      <c r="CE41" s="8">
        <f t="shared" si="11"/>
        <v>-3.2000000000000002E-3</v>
      </c>
      <c r="CF41">
        <v>3298053</v>
      </c>
      <c r="CG41" s="27">
        <f t="shared" si="57"/>
        <v>113.33959763533213</v>
      </c>
      <c r="CH41" s="8"/>
      <c r="CI41" s="2">
        <v>5348</v>
      </c>
      <c r="CJ41" s="11">
        <f t="shared" si="12"/>
        <v>1.9054878048780487E-2</v>
      </c>
      <c r="CK41" s="16">
        <v>3710487</v>
      </c>
      <c r="CL41" s="28">
        <f t="shared" si="58"/>
        <v>144.13202364002353</v>
      </c>
      <c r="CM41" s="11"/>
      <c r="CN41" s="2">
        <v>534</v>
      </c>
      <c r="CO41" s="11">
        <f t="shared" si="13"/>
        <v>4.0935672514619881E-2</v>
      </c>
      <c r="CP41" s="16">
        <v>1015390</v>
      </c>
      <c r="CQ41" s="28">
        <f t="shared" si="59"/>
        <v>52.590630201203474</v>
      </c>
      <c r="CR41" s="11"/>
      <c r="CS41" s="2">
        <v>6432</v>
      </c>
      <c r="CT41" s="11">
        <f t="shared" si="14"/>
        <v>1.852731591448931E-2</v>
      </c>
      <c r="CU41" s="16">
        <v>4018324</v>
      </c>
      <c r="CV41" s="28">
        <f t="shared" si="60"/>
        <v>160.06673429021652</v>
      </c>
      <c r="CW41" s="11"/>
      <c r="CX41" s="2">
        <v>3305</v>
      </c>
      <c r="CY41" s="11">
        <f t="shared" si="15"/>
        <v>-2.3633677991137372E-2</v>
      </c>
      <c r="CZ41" s="16">
        <v>5737580</v>
      </c>
      <c r="DA41" s="28">
        <f t="shared" si="61"/>
        <v>57.602682664119712</v>
      </c>
      <c r="DB41" s="11"/>
      <c r="DC41" s="2">
        <v>9101</v>
      </c>
      <c r="DD41" s="8">
        <f t="shared" si="16"/>
        <v>9.4659610295886459E-2</v>
      </c>
      <c r="DE41">
        <v>8974186</v>
      </c>
      <c r="DF41" s="27">
        <f t="shared" si="62"/>
        <v>101.41309752215966</v>
      </c>
      <c r="DG41" s="8"/>
      <c r="DH41" s="2">
        <v>2110</v>
      </c>
      <c r="DI41" s="8">
        <f t="shared" si="17"/>
        <v>-2.7201475334255418E-2</v>
      </c>
      <c r="DJ41">
        <v>3853486</v>
      </c>
      <c r="DK41" s="27">
        <f t="shared" si="63"/>
        <v>54.755616083722636</v>
      </c>
      <c r="DL41" s="8"/>
      <c r="DM41" s="2">
        <v>1688</v>
      </c>
      <c r="DN41" s="8">
        <f t="shared" si="18"/>
        <v>6.5593321407274897E-3</v>
      </c>
      <c r="DO41">
        <v>2265432</v>
      </c>
      <c r="DP41" s="27">
        <f t="shared" si="64"/>
        <v>74.51117491056894</v>
      </c>
      <c r="DQ41" s="8"/>
      <c r="DR41" s="2">
        <v>4268</v>
      </c>
      <c r="DS41" s="8">
        <f t="shared" si="19"/>
        <v>4.19921875E-2</v>
      </c>
      <c r="DT41">
        <v>4725764</v>
      </c>
      <c r="DU41" s="27">
        <f t="shared" si="65"/>
        <v>90.313439266116546</v>
      </c>
      <c r="DV41" s="8"/>
      <c r="DW41" s="2">
        <v>371</v>
      </c>
      <c r="DX41" s="8">
        <f t="shared" si="20"/>
        <v>0.12424242424242424</v>
      </c>
      <c r="DY41">
        <v>710814</v>
      </c>
      <c r="DZ41" s="27">
        <f t="shared" si="66"/>
        <v>52.193682172832837</v>
      </c>
      <c r="EA41" s="8"/>
      <c r="EB41" s="2">
        <v>1048</v>
      </c>
      <c r="EC41" s="8">
        <f t="shared" si="21"/>
        <v>6.2880324543610547E-2</v>
      </c>
      <c r="ED41">
        <v>1504604</v>
      </c>
      <c r="EE41" s="27">
        <f t="shared" si="67"/>
        <v>69.652878764113353</v>
      </c>
      <c r="EF41" s="8"/>
      <c r="EG41" s="2">
        <v>760</v>
      </c>
      <c r="EH41" s="8">
        <f t="shared" si="22"/>
        <v>0.12592592592592591</v>
      </c>
      <c r="EI41">
        <v>520018</v>
      </c>
      <c r="EJ41" s="27">
        <f t="shared" si="68"/>
        <v>146.14878715736762</v>
      </c>
      <c r="EK41" s="8"/>
      <c r="EL41" s="2">
        <v>245</v>
      </c>
      <c r="EM41" s="8">
        <f t="shared" si="23"/>
        <v>-4.0650406504065045E-3</v>
      </c>
      <c r="EN41">
        <v>761851</v>
      </c>
      <c r="EO41" s="27">
        <f t="shared" si="69"/>
        <v>32.158519185510023</v>
      </c>
      <c r="EP41" s="8"/>
      <c r="EQ41" s="2">
        <v>5664</v>
      </c>
      <c r="ER41" s="11">
        <f t="shared" si="24"/>
        <v>1.0346057795219408E-2</v>
      </c>
      <c r="ES41" s="16">
        <v>7281107</v>
      </c>
      <c r="ET41" s="28">
        <f t="shared" si="70"/>
        <v>77.790368964499493</v>
      </c>
      <c r="EU41" s="11"/>
      <c r="EV41" s="2">
        <v>1022</v>
      </c>
      <c r="EW41" s="11">
        <f t="shared" si="71"/>
        <v>0.10606060606060606</v>
      </c>
      <c r="EX41" s="16">
        <v>1053737</v>
      </c>
      <c r="EY41" s="28">
        <f t="shared" si="72"/>
        <v>96.98814789648651</v>
      </c>
      <c r="EZ41" s="11"/>
      <c r="FA41" s="2">
        <v>14413</v>
      </c>
      <c r="FB41" s="11">
        <f t="shared" si="25"/>
        <v>6.0715337062113628E-2</v>
      </c>
      <c r="FC41" s="16">
        <v>18357982</v>
      </c>
      <c r="FD41" s="28">
        <f t="shared" si="73"/>
        <v>78.51080799621657</v>
      </c>
      <c r="FE41" s="11"/>
      <c r="FF41" s="2">
        <v>8426</v>
      </c>
      <c r="FG41" s="8">
        <f t="shared" si="26"/>
        <v>0.12858290918832038</v>
      </c>
      <c r="FH41">
        <v>5203531</v>
      </c>
      <c r="FI41" s="27">
        <f t="shared" si="74"/>
        <v>161.92850585496655</v>
      </c>
      <c r="FJ41" s="8"/>
      <c r="FK41" s="2">
        <v>200</v>
      </c>
      <c r="FL41" s="8">
        <f t="shared" si="27"/>
        <v>4.712041884816754E-2</v>
      </c>
      <c r="FM41">
        <v>626760</v>
      </c>
      <c r="FN41" s="27">
        <f t="shared" si="75"/>
        <v>31.910141042823412</v>
      </c>
      <c r="FO41" s="8"/>
      <c r="FP41" s="2">
        <v>10093</v>
      </c>
      <c r="FQ41" s="8">
        <f t="shared" si="28"/>
        <v>4.7535028541774778E-2</v>
      </c>
      <c r="FR41">
        <v>10734818</v>
      </c>
      <c r="FS41" s="27">
        <f t="shared" si="76"/>
        <v>94.021156204045568</v>
      </c>
      <c r="FT41" s="8"/>
      <c r="FU41" s="2">
        <v>3955</v>
      </c>
      <c r="FV41" s="11">
        <f t="shared" si="99"/>
        <v>-5.3827751196172252E-2</v>
      </c>
      <c r="FW41" s="16">
        <v>2618601</v>
      </c>
      <c r="FX41" s="28">
        <f t="shared" si="92"/>
        <v>151.03484646954615</v>
      </c>
      <c r="FY41" s="11"/>
      <c r="FZ41" s="2">
        <v>1705</v>
      </c>
      <c r="GA41" s="8">
        <f t="shared" si="29"/>
        <v>0.13666666666666666</v>
      </c>
      <c r="GB41">
        <v>2151022</v>
      </c>
      <c r="GC41" s="27">
        <f t="shared" si="77"/>
        <v>79.264647223505847</v>
      </c>
      <c r="GD41" s="8"/>
      <c r="GE41" s="2">
        <v>6907</v>
      </c>
      <c r="GF41" s="8">
        <f t="shared" si="30"/>
        <v>4.5084351367073883E-3</v>
      </c>
      <c r="GG41">
        <v>11886400</v>
      </c>
      <c r="GH41" s="27">
        <f t="shared" si="78"/>
        <v>58.108426436936327</v>
      </c>
      <c r="GI41" s="8"/>
      <c r="GJ41" s="2">
        <v>511</v>
      </c>
      <c r="GK41" s="11">
        <f t="shared" si="31"/>
        <v>6.0165975103734441E-2</v>
      </c>
      <c r="GL41" s="16">
        <v>963107</v>
      </c>
      <c r="GM41" s="28">
        <f t="shared" si="79"/>
        <v>53.05744844549983</v>
      </c>
      <c r="GN41" s="11"/>
      <c r="GO41" s="2">
        <v>3233</v>
      </c>
      <c r="GP41" s="8">
        <f t="shared" si="32"/>
        <v>0.20950243172465394</v>
      </c>
      <c r="GQ41">
        <v>2662269</v>
      </c>
      <c r="GR41" s="27">
        <f t="shared" si="80"/>
        <v>121.43776605594702</v>
      </c>
      <c r="GS41" s="8"/>
      <c r="GT41" s="2">
        <v>409</v>
      </c>
      <c r="GU41" s="11">
        <f t="shared" si="81"/>
        <v>6.5104166666666671E-2</v>
      </c>
      <c r="GV41" s="16">
        <v>671297</v>
      </c>
      <c r="GW41" s="28">
        <f t="shared" si="82"/>
        <v>60.926832683596082</v>
      </c>
      <c r="GX41" s="11"/>
      <c r="GY41" s="2">
        <v>3632</v>
      </c>
      <c r="GZ41" s="11">
        <f t="shared" si="33"/>
        <v>9.3646492020475758E-2</v>
      </c>
      <c r="HA41">
        <v>4013608</v>
      </c>
      <c r="HB41" s="28">
        <f t="shared" si="83"/>
        <v>90.492145720259686</v>
      </c>
      <c r="HC41" s="11"/>
      <c r="HD41" s="2">
        <v>14400</v>
      </c>
      <c r="HE41" s="11">
        <f t="shared" si="34"/>
        <v>0.10361741263028816</v>
      </c>
      <c r="HF41" s="16">
        <v>11509848</v>
      </c>
      <c r="HG41" s="28">
        <f t="shared" si="84"/>
        <v>125.11025341081829</v>
      </c>
      <c r="HH41" s="11"/>
      <c r="HI41" s="2">
        <v>592</v>
      </c>
      <c r="HJ41" s="11">
        <f t="shared" si="35"/>
        <v>9.0239410681399637E-2</v>
      </c>
      <c r="HK41" s="16">
        <v>1101192</v>
      </c>
      <c r="HL41" s="28">
        <f t="shared" si="85"/>
        <v>53.759925607886721</v>
      </c>
      <c r="HM41" s="11"/>
      <c r="HN41" s="2">
        <v>315</v>
      </c>
      <c r="HO41" s="11">
        <f t="shared" si="102"/>
        <v>5.3511705685618728E-2</v>
      </c>
      <c r="HP41" s="16">
        <v>454318</v>
      </c>
      <c r="HQ41" s="28">
        <f t="shared" si="86"/>
        <v>69.334695081418744</v>
      </c>
      <c r="HR41" s="11"/>
      <c r="HS41" s="2">
        <v>6683</v>
      </c>
      <c r="HT41" s="8">
        <f t="shared" si="37"/>
        <v>2.4842815519092162E-2</v>
      </c>
      <c r="HU41">
        <v>4750838</v>
      </c>
      <c r="HV41" s="27">
        <f t="shared" si="87"/>
        <v>140.669919706797</v>
      </c>
      <c r="HW41" s="8"/>
      <c r="HX41" s="2">
        <v>4150</v>
      </c>
      <c r="HY41" s="8">
        <f t="shared" si="38"/>
        <v>5.3294573643410852E-3</v>
      </c>
      <c r="HZ41">
        <v>3447553</v>
      </c>
      <c r="IA41" s="27">
        <f t="shared" si="88"/>
        <v>120.375234260358</v>
      </c>
      <c r="IB41" s="8"/>
      <c r="IC41" s="2">
        <v>1556</v>
      </c>
      <c r="ID41" s="8">
        <f t="shared" si="39"/>
        <v>-3.1736154324828875E-2</v>
      </c>
      <c r="IE41">
        <v>1770657</v>
      </c>
      <c r="IF41" s="27">
        <f t="shared" si="89"/>
        <v>87.876985774206972</v>
      </c>
      <c r="IG41" s="8"/>
      <c r="IH41" s="2">
        <v>3337</v>
      </c>
      <c r="II41" s="8">
        <f t="shared" si="103"/>
        <v>2.9976019184652276E-4</v>
      </c>
      <c r="IJ41">
        <v>4462155</v>
      </c>
      <c r="IK41" s="27">
        <f t="shared" si="90"/>
        <v>74.784493142887243</v>
      </c>
      <c r="IL41" s="8"/>
      <c r="IM41" s="2">
        <v>229</v>
      </c>
      <c r="IN41" s="8">
        <f t="shared" si="41"/>
        <v>0.13930348258706468</v>
      </c>
      <c r="IO41">
        <v>340285</v>
      </c>
      <c r="IP41" s="27">
        <f t="shared" si="91"/>
        <v>67.296530849141163</v>
      </c>
    </row>
    <row r="42" spans="1:258">
      <c r="A42">
        <v>1972</v>
      </c>
      <c r="B42" s="1">
        <v>3337</v>
      </c>
      <c r="C42" s="11">
        <f t="shared" si="0"/>
        <v>-2.3983620941795847E-2</v>
      </c>
      <c r="D42">
        <v>3539400</v>
      </c>
      <c r="E42" s="28">
        <f t="shared" si="42"/>
        <v>94.281516641238625</v>
      </c>
      <c r="F42" s="15"/>
      <c r="G42">
        <v>276</v>
      </c>
      <c r="H42" s="8">
        <f t="shared" si="108"/>
        <v>0.27777777777777779</v>
      </c>
      <c r="I42">
        <v>324464</v>
      </c>
      <c r="J42" s="27">
        <f t="shared" si="106"/>
        <v>85.063366043690522</v>
      </c>
      <c r="K42" s="8"/>
      <c r="L42" s="2">
        <v>2416</v>
      </c>
      <c r="M42" s="11">
        <f t="shared" si="1"/>
        <v>4.8611111111111112E-2</v>
      </c>
      <c r="N42" s="16">
        <v>2008291</v>
      </c>
      <c r="O42" s="28">
        <f t="shared" si="43"/>
        <v>120.3012909981671</v>
      </c>
      <c r="P42" s="11"/>
      <c r="Q42" s="2">
        <v>1679</v>
      </c>
      <c r="R42" s="11">
        <f t="shared" si="96"/>
        <v>0.10315374507227333</v>
      </c>
      <c r="S42" s="16">
        <v>2018638</v>
      </c>
      <c r="T42" s="28">
        <f t="shared" si="44"/>
        <v>83.174893170543712</v>
      </c>
      <c r="U42" s="11"/>
      <c r="V42" s="2">
        <v>22191</v>
      </c>
      <c r="W42" s="11">
        <f t="shared" si="104"/>
        <v>-2.2595137420718815E-2</v>
      </c>
      <c r="X42" s="1">
        <v>20585469</v>
      </c>
      <c r="Y42" s="28">
        <f t="shared" si="45"/>
        <v>107.79934137036177</v>
      </c>
      <c r="Z42" s="11"/>
      <c r="AA42" s="2">
        <v>2092</v>
      </c>
      <c r="AB42" s="12">
        <f t="shared" si="100"/>
        <v>2.1983390327308255E-2</v>
      </c>
      <c r="AC42" s="17">
        <v>2404619</v>
      </c>
      <c r="AD42" s="30">
        <f t="shared" si="46"/>
        <v>86.999229399751073</v>
      </c>
      <c r="AE42" s="12"/>
      <c r="AF42" s="2">
        <v>3381</v>
      </c>
      <c r="AG42" s="8">
        <f t="shared" si="97"/>
        <v>-2.3960739030023093E-2</v>
      </c>
      <c r="AH42">
        <v>3068699</v>
      </c>
      <c r="AI42" s="27">
        <f t="shared" si="47"/>
        <v>110.17698379671647</v>
      </c>
      <c r="AJ42" s="8"/>
      <c r="AK42" s="2">
        <v>796</v>
      </c>
      <c r="AL42" s="8">
        <f t="shared" si="101"/>
        <v>5.9920106524633823E-2</v>
      </c>
      <c r="AM42">
        <v>572913</v>
      </c>
      <c r="AN42" s="27">
        <f t="shared" si="94"/>
        <v>138.93907102823641</v>
      </c>
      <c r="AO42" s="8"/>
      <c r="AP42" s="2">
        <v>11629</v>
      </c>
      <c r="AQ42" s="11">
        <f t="shared" si="98"/>
        <v>0.14786299476853224</v>
      </c>
      <c r="AR42" s="16">
        <v>7511463</v>
      </c>
      <c r="AS42" s="28">
        <f t="shared" si="49"/>
        <v>154.81671147152028</v>
      </c>
      <c r="AT42" s="11"/>
      <c r="AU42" s="2">
        <v>9808</v>
      </c>
      <c r="AV42" s="11">
        <f t="shared" si="50"/>
        <v>3.9093124271638947E-2</v>
      </c>
      <c r="AW42" s="16">
        <v>4809490</v>
      </c>
      <c r="AX42" s="28">
        <f t="shared" si="51"/>
        <v>203.93014643964329</v>
      </c>
      <c r="AY42" s="11"/>
      <c r="AZ42" s="2">
        <v>335</v>
      </c>
      <c r="BA42" s="8">
        <f t="shared" si="109"/>
        <v>0.11295681063122924</v>
      </c>
      <c r="BB42">
        <v>828331</v>
      </c>
      <c r="BC42" s="27">
        <f t="shared" si="107"/>
        <v>40.44276985890906</v>
      </c>
      <c r="BD42" s="8"/>
      <c r="BE42" s="2">
        <v>482</v>
      </c>
      <c r="BF42" s="11">
        <f t="shared" si="6"/>
        <v>0.13411764705882354</v>
      </c>
      <c r="BG42" s="16">
        <v>763237</v>
      </c>
      <c r="BH42" s="28">
        <f t="shared" si="52"/>
        <v>63.15207465046899</v>
      </c>
      <c r="BI42" s="11"/>
      <c r="BJ42" s="2">
        <v>8777</v>
      </c>
      <c r="BK42" s="11">
        <f t="shared" si="105"/>
        <v>5.7469879518072288E-2</v>
      </c>
      <c r="BL42" s="16">
        <v>11251948</v>
      </c>
      <c r="BM42" s="28">
        <f t="shared" si="53"/>
        <v>78.004270904913525</v>
      </c>
      <c r="BN42" s="11"/>
      <c r="BO42" s="2">
        <v>5848</v>
      </c>
      <c r="BP42" s="8">
        <f t="shared" si="8"/>
        <v>-3.9894926941388936E-2</v>
      </c>
      <c r="BQ42">
        <v>5302435</v>
      </c>
      <c r="BR42" s="27">
        <f t="shared" si="54"/>
        <v>110.28895215122864</v>
      </c>
      <c r="BS42" s="8"/>
      <c r="BT42" s="2">
        <v>1794</v>
      </c>
      <c r="BU42" s="11">
        <f t="shared" si="9"/>
        <v>3.8194444444444448E-2</v>
      </c>
      <c r="BV42" s="16">
        <v>2860287</v>
      </c>
      <c r="BW42" s="28">
        <f t="shared" si="55"/>
        <v>62.720978698990692</v>
      </c>
      <c r="BX42" s="11"/>
      <c r="BY42" s="2">
        <v>3507</v>
      </c>
      <c r="BZ42" s="8">
        <f t="shared" si="10"/>
        <v>-6.6790846194784453E-2</v>
      </c>
      <c r="CA42">
        <v>2256375</v>
      </c>
      <c r="CB42" s="27">
        <f t="shared" si="56"/>
        <v>155.42629217217885</v>
      </c>
      <c r="CC42" s="8"/>
      <c r="CD42">
        <v>3738</v>
      </c>
      <c r="CE42" s="8">
        <f t="shared" si="11"/>
        <v>0</v>
      </c>
      <c r="CF42">
        <v>3335728</v>
      </c>
      <c r="CG42" s="27">
        <f t="shared" si="57"/>
        <v>112.05949645774476</v>
      </c>
      <c r="CH42" s="8"/>
      <c r="CI42" s="2">
        <v>5448</v>
      </c>
      <c r="CJ42" s="11">
        <f t="shared" si="12"/>
        <v>1.8698578908002993E-2</v>
      </c>
      <c r="CK42" s="16">
        <v>3761646</v>
      </c>
      <c r="CL42" s="28">
        <f t="shared" si="58"/>
        <v>144.83021528341581</v>
      </c>
      <c r="CM42" s="11"/>
      <c r="CN42" s="2">
        <v>555</v>
      </c>
      <c r="CO42" s="11">
        <f t="shared" si="13"/>
        <v>3.9325842696629212E-2</v>
      </c>
      <c r="CP42" s="16">
        <v>1034291.9999999999</v>
      </c>
      <c r="CQ42" s="28">
        <f t="shared" si="59"/>
        <v>53.659894884616733</v>
      </c>
      <c r="CR42" s="11"/>
      <c r="CS42" s="2">
        <v>6549</v>
      </c>
      <c r="CT42" s="11">
        <f t="shared" si="14"/>
        <v>1.8190298507462687E-2</v>
      </c>
      <c r="CU42" s="16">
        <v>4073499</v>
      </c>
      <c r="CV42" s="28">
        <f t="shared" si="60"/>
        <v>160.7708753580153</v>
      </c>
      <c r="CW42" s="11"/>
      <c r="CX42" s="2">
        <v>3225</v>
      </c>
      <c r="CY42" s="11">
        <f t="shared" si="15"/>
        <v>-2.4205748865355523E-2</v>
      </c>
      <c r="CZ42" s="16">
        <v>5760302</v>
      </c>
      <c r="DA42" s="28">
        <f t="shared" si="61"/>
        <v>55.986647922279083</v>
      </c>
      <c r="DB42" s="11"/>
      <c r="DC42" s="2">
        <v>9888</v>
      </c>
      <c r="DD42" s="8">
        <f t="shared" si="16"/>
        <v>8.6474013844632464E-2</v>
      </c>
      <c r="DE42">
        <v>9028944</v>
      </c>
      <c r="DF42" s="27">
        <f t="shared" si="62"/>
        <v>109.51446813713764</v>
      </c>
      <c r="DG42" s="8"/>
      <c r="DH42" s="2">
        <v>2051</v>
      </c>
      <c r="DI42" s="8">
        <f t="shared" si="17"/>
        <v>-2.7962085308056873E-2</v>
      </c>
      <c r="DJ42">
        <v>3869747</v>
      </c>
      <c r="DK42" s="27">
        <f t="shared" si="63"/>
        <v>53.000880936143886</v>
      </c>
      <c r="DL42" s="8"/>
      <c r="DM42" s="2">
        <v>1699</v>
      </c>
      <c r="DN42" s="8">
        <f t="shared" si="18"/>
        <v>6.5165876777251181E-3</v>
      </c>
      <c r="DO42">
        <v>2307117</v>
      </c>
      <c r="DP42" s="27">
        <f t="shared" si="64"/>
        <v>73.641692207200592</v>
      </c>
      <c r="DQ42" s="8"/>
      <c r="DR42" s="2">
        <v>4440</v>
      </c>
      <c r="DS42" s="8">
        <f t="shared" si="19"/>
        <v>4.0299906279287721E-2</v>
      </c>
      <c r="DT42">
        <v>4758780</v>
      </c>
      <c r="DU42" s="27">
        <f t="shared" si="65"/>
        <v>93.301224263361618</v>
      </c>
      <c r="DV42" s="8"/>
      <c r="DW42" s="2">
        <v>412</v>
      </c>
      <c r="DX42" s="8">
        <f t="shared" si="20"/>
        <v>0.11051212938005391</v>
      </c>
      <c r="DY42">
        <v>718732</v>
      </c>
      <c r="DZ42" s="27">
        <f t="shared" si="66"/>
        <v>57.323174702114272</v>
      </c>
      <c r="EA42" s="8"/>
      <c r="EB42" s="2">
        <v>1110</v>
      </c>
      <c r="EC42" s="8">
        <f t="shared" si="21"/>
        <v>5.9160305343511452E-2</v>
      </c>
      <c r="ED42">
        <v>1519013</v>
      </c>
      <c r="EE42" s="27">
        <f t="shared" si="67"/>
        <v>73.073765662308361</v>
      </c>
      <c r="EF42" s="8"/>
      <c r="EG42" s="2">
        <v>845</v>
      </c>
      <c r="EH42" s="8">
        <f t="shared" si="22"/>
        <v>0.1118421052631579</v>
      </c>
      <c r="EI42">
        <v>546789</v>
      </c>
      <c r="EJ42" s="27">
        <f t="shared" si="68"/>
        <v>154.53858801109752</v>
      </c>
      <c r="EK42" s="8"/>
      <c r="EL42" s="2">
        <v>244</v>
      </c>
      <c r="EM42" s="8">
        <f t="shared" si="23"/>
        <v>-4.0816326530612249E-3</v>
      </c>
      <c r="EN42">
        <v>781107</v>
      </c>
      <c r="EO42" s="27">
        <f t="shared" si="69"/>
        <v>31.2377177518573</v>
      </c>
      <c r="EP42" s="8"/>
      <c r="EQ42" s="2">
        <v>5722</v>
      </c>
      <c r="ER42" s="11">
        <f t="shared" si="24"/>
        <v>1.0240112994350282E-2</v>
      </c>
      <c r="ES42" s="16">
        <v>7335042</v>
      </c>
      <c r="ET42" s="28">
        <f t="shared" si="70"/>
        <v>78.009096607763112</v>
      </c>
      <c r="EU42" s="11"/>
      <c r="EV42" s="2">
        <v>1120</v>
      </c>
      <c r="EW42" s="11">
        <f t="shared" si="71"/>
        <v>9.5890410958904104E-2</v>
      </c>
      <c r="EX42" s="16">
        <v>1078697</v>
      </c>
      <c r="EY42" s="28">
        <f t="shared" si="72"/>
        <v>103.82897143498128</v>
      </c>
      <c r="EZ42" s="11"/>
      <c r="FA42" s="2">
        <v>15238</v>
      </c>
      <c r="FB42" s="11">
        <f t="shared" si="25"/>
        <v>5.7239991674183026E-2</v>
      </c>
      <c r="FC42" s="16">
        <v>18339400</v>
      </c>
      <c r="FD42" s="28">
        <f t="shared" si="73"/>
        <v>83.088868774332852</v>
      </c>
      <c r="FE42" s="11"/>
      <c r="FF42" s="2">
        <v>9386</v>
      </c>
      <c r="FG42" s="8">
        <f t="shared" si="26"/>
        <v>0.11393306432470923</v>
      </c>
      <c r="FH42">
        <v>5301150</v>
      </c>
      <c r="FI42" s="27">
        <f t="shared" si="74"/>
        <v>177.05592182828255</v>
      </c>
      <c r="FJ42" s="8"/>
      <c r="FK42" s="2">
        <v>209</v>
      </c>
      <c r="FL42" s="8">
        <f t="shared" si="27"/>
        <v>4.4999999999999998E-2</v>
      </c>
      <c r="FM42">
        <v>631119</v>
      </c>
      <c r="FN42" s="27">
        <f t="shared" si="75"/>
        <v>33.115783235808145</v>
      </c>
      <c r="FO42" s="8"/>
      <c r="FP42" s="2">
        <v>10551</v>
      </c>
      <c r="FQ42" s="8">
        <f t="shared" si="28"/>
        <v>4.5377984741900329E-2</v>
      </c>
      <c r="FR42">
        <v>10746993</v>
      </c>
      <c r="FS42" s="27">
        <f t="shared" si="76"/>
        <v>98.176299175034345</v>
      </c>
      <c r="FT42" s="8"/>
      <c r="FU42" s="2">
        <v>3730</v>
      </c>
      <c r="FV42" s="11">
        <f t="shared" si="99"/>
        <v>-5.6890012642225034E-2</v>
      </c>
      <c r="FW42" s="16">
        <v>2658646</v>
      </c>
      <c r="FX42" s="28">
        <f t="shared" si="92"/>
        <v>140.29697823629022</v>
      </c>
      <c r="FY42" s="11"/>
      <c r="FZ42" s="2">
        <v>1910</v>
      </c>
      <c r="GA42" s="8">
        <f t="shared" si="29"/>
        <v>0.12023460410557185</v>
      </c>
      <c r="GB42">
        <v>2197297</v>
      </c>
      <c r="GC42" s="27">
        <f t="shared" si="77"/>
        <v>86.924981010760035</v>
      </c>
      <c r="GD42" s="8"/>
      <c r="GE42" s="2">
        <v>6938</v>
      </c>
      <c r="GF42" s="8">
        <f t="shared" si="30"/>
        <v>4.4882003764297089E-3</v>
      </c>
      <c r="GG42">
        <v>11908233</v>
      </c>
      <c r="GH42" s="27">
        <f t="shared" si="78"/>
        <v>58.26221237021479</v>
      </c>
      <c r="GI42" s="8"/>
      <c r="GJ42" s="2">
        <v>540</v>
      </c>
      <c r="GK42" s="11">
        <f t="shared" si="31"/>
        <v>5.6751467710371817E-2</v>
      </c>
      <c r="GL42" s="16">
        <v>974790</v>
      </c>
      <c r="GM42" s="28">
        <f t="shared" si="79"/>
        <v>55.396546948573537</v>
      </c>
      <c r="GN42" s="11"/>
      <c r="GO42" s="2">
        <v>3793</v>
      </c>
      <c r="GP42" s="8">
        <f t="shared" si="32"/>
        <v>0.17321373337457469</v>
      </c>
      <c r="GQ42">
        <v>2719197</v>
      </c>
      <c r="GR42" s="27">
        <f t="shared" si="80"/>
        <v>139.48970964589913</v>
      </c>
      <c r="GS42" s="8"/>
      <c r="GT42" s="2">
        <v>434</v>
      </c>
      <c r="GU42" s="11">
        <f t="shared" si="81"/>
        <v>6.1124694376528114E-2</v>
      </c>
      <c r="GV42" s="16">
        <v>677234</v>
      </c>
      <c r="GW42" s="28">
        <f t="shared" si="82"/>
        <v>64.084201324800588</v>
      </c>
      <c r="GX42" s="11"/>
      <c r="GY42" s="2">
        <v>3943</v>
      </c>
      <c r="GZ42" s="11">
        <f t="shared" si="33"/>
        <v>8.5627753303964757E-2</v>
      </c>
      <c r="HA42">
        <v>4094611</v>
      </c>
      <c r="HB42" s="28">
        <f t="shared" si="83"/>
        <v>96.297303944135351</v>
      </c>
      <c r="HC42" s="11"/>
      <c r="HD42" s="2">
        <v>15752</v>
      </c>
      <c r="HE42" s="11">
        <f t="shared" si="34"/>
        <v>9.3888888888888883E-2</v>
      </c>
      <c r="HF42" s="16">
        <v>11759148</v>
      </c>
      <c r="HG42" s="28">
        <f t="shared" si="84"/>
        <v>133.95528315486803</v>
      </c>
      <c r="HH42" s="11"/>
      <c r="HI42" s="2">
        <v>641</v>
      </c>
      <c r="HJ42" s="11">
        <f t="shared" si="35"/>
        <v>8.2770270270270271E-2</v>
      </c>
      <c r="HK42" s="16">
        <v>1135449</v>
      </c>
      <c r="HL42" s="28">
        <f t="shared" si="85"/>
        <v>56.45343824337332</v>
      </c>
      <c r="HM42" s="11"/>
      <c r="HN42" s="2">
        <v>331</v>
      </c>
      <c r="HO42" s="11">
        <f t="shared" si="102"/>
        <v>5.0793650793650794E-2</v>
      </c>
      <c r="HP42" s="16">
        <v>463143</v>
      </c>
      <c r="HQ42" s="28">
        <f t="shared" si="86"/>
        <v>71.468207443489376</v>
      </c>
      <c r="HR42" s="11"/>
      <c r="HS42" s="2">
        <v>6845</v>
      </c>
      <c r="HT42" s="8">
        <f t="shared" si="37"/>
        <v>2.4240610504264553E-2</v>
      </c>
      <c r="HU42">
        <v>4824472</v>
      </c>
      <c r="HV42" s="27">
        <f t="shared" si="87"/>
        <v>141.88081099859218</v>
      </c>
      <c r="HW42" s="8"/>
      <c r="HX42" s="2">
        <v>4172</v>
      </c>
      <c r="HY42" s="8">
        <f t="shared" si="38"/>
        <v>5.3012048192771083E-3</v>
      </c>
      <c r="HZ42">
        <v>3447885</v>
      </c>
      <c r="IA42" s="27">
        <f t="shared" si="88"/>
        <v>121.00171554445696</v>
      </c>
      <c r="IB42" s="8"/>
      <c r="IC42" s="2">
        <v>1505</v>
      </c>
      <c r="ID42" s="8">
        <f t="shared" si="39"/>
        <v>-3.2776349614395885E-2</v>
      </c>
      <c r="IE42">
        <v>1797648</v>
      </c>
      <c r="IF42" s="27">
        <f t="shared" si="89"/>
        <v>83.720505905494292</v>
      </c>
      <c r="IG42" s="8"/>
      <c r="IH42" s="2">
        <v>3338</v>
      </c>
      <c r="II42" s="8">
        <f t="shared" si="103"/>
        <v>2.9967036260113877E-4</v>
      </c>
      <c r="IJ42">
        <v>4502412</v>
      </c>
      <c r="IK42" s="27">
        <f t="shared" si="90"/>
        <v>74.138039788451167</v>
      </c>
      <c r="IL42" s="8"/>
      <c r="IM42" s="2">
        <v>257</v>
      </c>
      <c r="IN42" s="8">
        <f t="shared" si="41"/>
        <v>0.1222707423580786</v>
      </c>
      <c r="IO42">
        <v>347345</v>
      </c>
      <c r="IP42" s="27">
        <f t="shared" si="91"/>
        <v>73.989837193568349</v>
      </c>
    </row>
    <row r="43" spans="1:258">
      <c r="A43">
        <v>1973</v>
      </c>
      <c r="B43" s="1">
        <v>3255</v>
      </c>
      <c r="C43" s="11">
        <f t="shared" si="0"/>
        <v>-2.4572969733293377E-2</v>
      </c>
      <c r="D43">
        <v>3579780</v>
      </c>
      <c r="E43" s="28">
        <f t="shared" si="42"/>
        <v>90.92737542530547</v>
      </c>
      <c r="F43" s="15"/>
      <c r="G43">
        <v>336</v>
      </c>
      <c r="H43" s="8">
        <f t="shared" si="108"/>
        <v>0.21739130434782608</v>
      </c>
      <c r="I43">
        <v>330543</v>
      </c>
      <c r="J43" s="27">
        <f t="shared" si="106"/>
        <v>101.65091985006489</v>
      </c>
      <c r="K43" s="8"/>
      <c r="L43" s="2">
        <v>2528</v>
      </c>
      <c r="M43" s="11">
        <f t="shared" si="1"/>
        <v>4.6357615894039736E-2</v>
      </c>
      <c r="N43" s="16">
        <v>2124438</v>
      </c>
      <c r="O43" s="28">
        <f t="shared" si="43"/>
        <v>118.99617687124783</v>
      </c>
      <c r="P43" s="11"/>
      <c r="Q43" s="2">
        <v>1836</v>
      </c>
      <c r="R43" s="11">
        <f t="shared" si="96"/>
        <v>9.350804050029779E-2</v>
      </c>
      <c r="S43" s="16">
        <v>2059255.9999999998</v>
      </c>
      <c r="T43" s="28">
        <f t="shared" si="44"/>
        <v>89.158414495332309</v>
      </c>
      <c r="U43" s="11"/>
      <c r="V43" s="2">
        <v>21678</v>
      </c>
      <c r="W43" s="11">
        <f t="shared" si="104"/>
        <v>-2.3117480059483574E-2</v>
      </c>
      <c r="X43" s="1">
        <v>20868728</v>
      </c>
      <c r="Y43" s="28">
        <f t="shared" si="45"/>
        <v>103.87791723577978</v>
      </c>
      <c r="Z43" s="11"/>
      <c r="AA43" s="2">
        <v>2137</v>
      </c>
      <c r="AB43" s="12">
        <f t="shared" si="100"/>
        <v>2.1510516252390057E-2</v>
      </c>
      <c r="AC43" s="17">
        <v>2495868</v>
      </c>
      <c r="AD43" s="30">
        <f t="shared" si="46"/>
        <v>85.621515240389314</v>
      </c>
      <c r="AE43" s="12"/>
      <c r="AF43" s="2">
        <v>3298</v>
      </c>
      <c r="AG43" s="8">
        <f t="shared" si="97"/>
        <v>-2.4548950014788525E-2</v>
      </c>
      <c r="AH43">
        <v>3067814</v>
      </c>
      <c r="AI43" s="27">
        <f t="shared" si="47"/>
        <v>107.50325802020592</v>
      </c>
      <c r="AJ43" s="8"/>
      <c r="AK43" s="2">
        <v>841</v>
      </c>
      <c r="AL43" s="8">
        <f t="shared" si="101"/>
        <v>5.6532663316582916E-2</v>
      </c>
      <c r="AM43">
        <v>577759</v>
      </c>
      <c r="AN43" s="27">
        <f t="shared" si="94"/>
        <v>145.56242308644261</v>
      </c>
      <c r="AO43" s="8"/>
      <c r="AP43" s="2">
        <v>13127</v>
      </c>
      <c r="AQ43" s="11">
        <f t="shared" si="98"/>
        <v>0.12881589130621721</v>
      </c>
      <c r="AR43" s="16">
        <v>7913696</v>
      </c>
      <c r="AS43" s="28">
        <f t="shared" si="49"/>
        <v>165.87698086962149</v>
      </c>
      <c r="AT43" s="11"/>
      <c r="AU43" s="2">
        <v>10177</v>
      </c>
      <c r="AV43" s="11">
        <f t="shared" si="50"/>
        <v>3.7622349102773248E-2</v>
      </c>
      <c r="AW43" s="16">
        <v>4910374</v>
      </c>
      <c r="AX43" s="28">
        <f t="shared" si="51"/>
        <v>207.25508891990714</v>
      </c>
      <c r="AY43" s="11"/>
      <c r="AZ43" s="2">
        <v>369</v>
      </c>
      <c r="BA43" s="8">
        <f t="shared" si="109"/>
        <v>0.10149253731343283</v>
      </c>
      <c r="BB43">
        <v>851595</v>
      </c>
      <c r="BC43" s="27">
        <f t="shared" si="107"/>
        <v>43.330456378912508</v>
      </c>
      <c r="BD43" s="8"/>
      <c r="BE43" s="2">
        <v>539</v>
      </c>
      <c r="BF43" s="11">
        <f t="shared" si="6"/>
        <v>0.11825726141078838</v>
      </c>
      <c r="BG43" s="16">
        <v>782074</v>
      </c>
      <c r="BH43" s="28">
        <f t="shared" si="52"/>
        <v>68.919309425962254</v>
      </c>
      <c r="BI43" s="11"/>
      <c r="BJ43" s="2">
        <v>9254</v>
      </c>
      <c r="BK43" s="11">
        <f t="shared" si="105"/>
        <v>5.4346587672325398E-2</v>
      </c>
      <c r="BL43" s="16">
        <v>11251367</v>
      </c>
      <c r="BM43" s="28">
        <f t="shared" si="53"/>
        <v>82.247783758186898</v>
      </c>
      <c r="BN43" s="11"/>
      <c r="BO43" s="2">
        <v>5605</v>
      </c>
      <c r="BP43" s="8">
        <f t="shared" si="8"/>
        <v>-4.1552667578659372E-2</v>
      </c>
      <c r="BQ43">
        <v>5338277</v>
      </c>
      <c r="BR43" s="27">
        <f t="shared" si="54"/>
        <v>104.99642487641611</v>
      </c>
      <c r="BS43" s="8"/>
      <c r="BT43" s="2">
        <v>1860</v>
      </c>
      <c r="BU43" s="11">
        <f t="shared" si="9"/>
        <v>3.678929765886288E-2</v>
      </c>
      <c r="BV43" s="16">
        <v>2863715</v>
      </c>
      <c r="BW43" s="28">
        <f t="shared" si="55"/>
        <v>64.950597388357437</v>
      </c>
      <c r="BX43" s="11"/>
      <c r="BY43" s="2">
        <v>3256</v>
      </c>
      <c r="BZ43" s="8">
        <f t="shared" si="10"/>
        <v>-7.1571143427430858E-2</v>
      </c>
      <c r="CA43">
        <v>2265603</v>
      </c>
      <c r="CB43" s="27">
        <f t="shared" si="56"/>
        <v>143.71449896561754</v>
      </c>
      <c r="CC43" s="8"/>
      <c r="CD43">
        <v>3738</v>
      </c>
      <c r="CE43" s="8">
        <f t="shared" si="11"/>
        <v>0</v>
      </c>
      <c r="CF43">
        <v>3371024</v>
      </c>
      <c r="CG43" s="27">
        <f t="shared" si="57"/>
        <v>110.88618769845601</v>
      </c>
      <c r="CH43" s="8"/>
      <c r="CI43" s="2">
        <v>5548</v>
      </c>
      <c r="CJ43" s="11">
        <f t="shared" si="12"/>
        <v>1.8355359765051395E-2</v>
      </c>
      <c r="CK43" s="16">
        <v>3788375</v>
      </c>
      <c r="CL43" s="28">
        <f t="shared" si="58"/>
        <v>146.44801530999439</v>
      </c>
      <c r="CM43" s="11"/>
      <c r="CN43" s="2">
        <v>576</v>
      </c>
      <c r="CO43" s="11">
        <f t="shared" si="13"/>
        <v>3.783783783783784E-2</v>
      </c>
      <c r="CP43" s="16">
        <v>1045655</v>
      </c>
      <c r="CQ43" s="28">
        <f t="shared" si="59"/>
        <v>55.085090206616904</v>
      </c>
      <c r="CR43" s="11"/>
      <c r="CS43" s="2">
        <v>6666</v>
      </c>
      <c r="CT43" s="11">
        <f t="shared" si="14"/>
        <v>1.7865322950068714E-2</v>
      </c>
      <c r="CU43" s="16">
        <v>4097974</v>
      </c>
      <c r="CV43" s="28">
        <f t="shared" si="60"/>
        <v>162.6657465371913</v>
      </c>
      <c r="CW43" s="11"/>
      <c r="CX43" s="2">
        <v>3145</v>
      </c>
      <c r="CY43" s="11">
        <f t="shared" si="15"/>
        <v>-2.4806201550387597E-2</v>
      </c>
      <c r="CZ43" s="16">
        <v>5781172</v>
      </c>
      <c r="DA43" s="28">
        <f t="shared" si="61"/>
        <v>54.400733968821548</v>
      </c>
      <c r="DB43" s="11"/>
      <c r="DC43" s="2">
        <v>10675</v>
      </c>
      <c r="DD43" s="8">
        <f t="shared" si="16"/>
        <v>7.9591423948220066E-2</v>
      </c>
      <c r="DE43">
        <v>9077956</v>
      </c>
      <c r="DF43" s="27">
        <f t="shared" si="62"/>
        <v>117.59255056975381</v>
      </c>
      <c r="DG43" s="8"/>
      <c r="DH43" s="2">
        <v>1992</v>
      </c>
      <c r="DI43" s="8">
        <f t="shared" si="17"/>
        <v>-2.8766455387615797E-2</v>
      </c>
      <c r="DJ43">
        <v>3889332</v>
      </c>
      <c r="DK43" s="27">
        <f t="shared" si="63"/>
        <v>51.217021329112562</v>
      </c>
      <c r="DL43" s="8"/>
      <c r="DM43" s="2">
        <v>1710</v>
      </c>
      <c r="DN43" s="8">
        <f t="shared" si="18"/>
        <v>6.4743967039434958E-3</v>
      </c>
      <c r="DO43">
        <v>2349546</v>
      </c>
      <c r="DP43" s="27">
        <f t="shared" si="64"/>
        <v>72.780017926867572</v>
      </c>
      <c r="DQ43" s="8"/>
      <c r="DR43" s="2">
        <v>4612</v>
      </c>
      <c r="DS43" s="8">
        <f t="shared" si="19"/>
        <v>3.8738738738738739E-2</v>
      </c>
      <c r="DT43">
        <v>4782645</v>
      </c>
      <c r="DU43" s="27">
        <f t="shared" si="65"/>
        <v>96.431995266217754</v>
      </c>
      <c r="DV43" s="8"/>
      <c r="DW43" s="2">
        <v>453</v>
      </c>
      <c r="DX43" s="8">
        <f t="shared" si="20"/>
        <v>9.9514563106796114E-2</v>
      </c>
      <c r="DY43">
        <v>726798</v>
      </c>
      <c r="DZ43" s="27">
        <f t="shared" si="66"/>
        <v>62.328184722577667</v>
      </c>
      <c r="EA43" s="8"/>
      <c r="EB43" s="2">
        <v>1172</v>
      </c>
      <c r="EC43" s="8">
        <f t="shared" si="21"/>
        <v>5.5855855855855854E-2</v>
      </c>
      <c r="ED43">
        <v>1529567</v>
      </c>
      <c r="EE43" s="27">
        <f t="shared" si="67"/>
        <v>76.622991997081527</v>
      </c>
      <c r="EF43" s="8"/>
      <c r="EG43" s="2">
        <v>930</v>
      </c>
      <c r="EH43" s="8">
        <f t="shared" si="22"/>
        <v>0.10059171597633136</v>
      </c>
      <c r="EI43">
        <v>568991</v>
      </c>
      <c r="EJ43" s="27">
        <f t="shared" si="68"/>
        <v>163.44722500004391</v>
      </c>
      <c r="EK43" s="8"/>
      <c r="EL43" s="2">
        <v>243</v>
      </c>
      <c r="EM43" s="8">
        <f t="shared" si="23"/>
        <v>-4.0983606557377051E-3</v>
      </c>
      <c r="EN43">
        <v>800951</v>
      </c>
      <c r="EO43" s="27">
        <f t="shared" si="69"/>
        <v>30.338934591504351</v>
      </c>
      <c r="EP43" s="8"/>
      <c r="EQ43" s="2">
        <v>5780</v>
      </c>
      <c r="ER43" s="11">
        <f t="shared" si="24"/>
        <v>1.0136315973435861E-2</v>
      </c>
      <c r="ES43" s="16">
        <v>7333083</v>
      </c>
      <c r="ET43" s="28">
        <f t="shared" si="70"/>
        <v>78.820872476146789</v>
      </c>
      <c r="EU43" s="11"/>
      <c r="EV43" s="2">
        <v>1218</v>
      </c>
      <c r="EW43" s="11">
        <f t="shared" si="71"/>
        <v>8.7499999999999994E-2</v>
      </c>
      <c r="EX43" s="16">
        <v>1105529</v>
      </c>
      <c r="EY43" s="28">
        <f t="shared" si="72"/>
        <v>110.1735006499151</v>
      </c>
      <c r="EZ43" s="11"/>
      <c r="FA43" s="2">
        <v>16063</v>
      </c>
      <c r="FB43" s="11">
        <f t="shared" si="25"/>
        <v>5.4140963381021132E-2</v>
      </c>
      <c r="FC43" s="16">
        <v>18177063</v>
      </c>
      <c r="FD43" s="28">
        <f t="shared" si="73"/>
        <v>88.369611746408097</v>
      </c>
      <c r="FE43" s="11"/>
      <c r="FF43" s="2">
        <v>10346</v>
      </c>
      <c r="FG43" s="8">
        <f t="shared" si="26"/>
        <v>0.10227999147666737</v>
      </c>
      <c r="FH43">
        <v>5389852</v>
      </c>
      <c r="FI43" s="27">
        <f t="shared" si="74"/>
        <v>191.95332265153107</v>
      </c>
      <c r="FJ43" s="8"/>
      <c r="FK43" s="2">
        <v>218</v>
      </c>
      <c r="FL43" s="8">
        <f t="shared" si="27"/>
        <v>4.3062200956937802E-2</v>
      </c>
      <c r="FM43">
        <v>632675</v>
      </c>
      <c r="FN43" s="27">
        <f t="shared" si="75"/>
        <v>34.456869640810844</v>
      </c>
      <c r="FO43" s="8"/>
      <c r="FP43" s="2">
        <v>11009</v>
      </c>
      <c r="FQ43" s="8">
        <f t="shared" si="28"/>
        <v>4.3408207752819637E-2</v>
      </c>
      <c r="FR43">
        <v>10767314</v>
      </c>
      <c r="FS43" s="27">
        <f t="shared" si="76"/>
        <v>102.24462665433553</v>
      </c>
      <c r="FT43" s="8"/>
      <c r="FU43" s="2">
        <v>3505</v>
      </c>
      <c r="FV43" s="11">
        <f t="shared" si="99"/>
        <v>-6.0321715817694369E-2</v>
      </c>
      <c r="FW43" s="16">
        <v>2695931</v>
      </c>
      <c r="FX43" s="28">
        <f t="shared" si="92"/>
        <v>130.01074582398437</v>
      </c>
      <c r="FY43" s="11"/>
      <c r="FZ43" s="2">
        <v>2115</v>
      </c>
      <c r="GA43" s="8">
        <f t="shared" si="29"/>
        <v>0.10732984293193717</v>
      </c>
      <c r="GB43">
        <v>2241932</v>
      </c>
      <c r="GC43" s="27">
        <f t="shared" si="77"/>
        <v>94.338276094011775</v>
      </c>
      <c r="GD43" s="8"/>
      <c r="GE43" s="2">
        <v>6969</v>
      </c>
      <c r="GF43" s="8">
        <f t="shared" si="30"/>
        <v>4.4681464398962237E-3</v>
      </c>
      <c r="GG43">
        <v>11890527</v>
      </c>
      <c r="GH43" s="27">
        <f t="shared" si="78"/>
        <v>58.609681471645452</v>
      </c>
      <c r="GI43" s="8"/>
      <c r="GJ43" s="2">
        <v>569</v>
      </c>
      <c r="GK43" s="11">
        <f t="shared" si="31"/>
        <v>5.3703703703703705E-2</v>
      </c>
      <c r="GL43" s="16">
        <v>975738</v>
      </c>
      <c r="GM43" s="28">
        <f t="shared" si="79"/>
        <v>58.314834515003</v>
      </c>
      <c r="GN43" s="11"/>
      <c r="GO43" s="2">
        <v>4353</v>
      </c>
      <c r="GP43" s="8">
        <f t="shared" si="32"/>
        <v>0.14764039019245978</v>
      </c>
      <c r="GQ43">
        <v>2776605</v>
      </c>
      <c r="GR43" s="27">
        <f t="shared" si="80"/>
        <v>156.77419006304461</v>
      </c>
      <c r="GS43" s="8"/>
      <c r="GT43" s="2">
        <v>459</v>
      </c>
      <c r="GU43" s="11">
        <f t="shared" si="81"/>
        <v>5.7603686635944701E-2</v>
      </c>
      <c r="GV43" s="16">
        <v>678715</v>
      </c>
      <c r="GW43" s="28">
        <f t="shared" si="82"/>
        <v>67.627796645130871</v>
      </c>
      <c r="GX43" s="11"/>
      <c r="GY43" s="2">
        <v>4254</v>
      </c>
      <c r="GZ43" s="11">
        <f t="shared" si="33"/>
        <v>7.8873953842252098E-2</v>
      </c>
      <c r="HA43">
        <v>4147401</v>
      </c>
      <c r="HB43" s="28">
        <f t="shared" si="83"/>
        <v>102.57026026661035</v>
      </c>
      <c r="HC43" s="11"/>
      <c r="HD43" s="2">
        <v>17104</v>
      </c>
      <c r="HE43" s="11">
        <f t="shared" si="34"/>
        <v>8.5830370746571863E-2</v>
      </c>
      <c r="HF43" s="16">
        <v>12019543</v>
      </c>
      <c r="HG43" s="28">
        <f t="shared" si="84"/>
        <v>142.30158334638847</v>
      </c>
      <c r="HH43" s="11"/>
      <c r="HI43" s="2">
        <v>690</v>
      </c>
      <c r="HJ43" s="11">
        <f t="shared" si="35"/>
        <v>7.6443057722308888E-2</v>
      </c>
      <c r="HK43" s="16">
        <v>1170040</v>
      </c>
      <c r="HL43" s="28">
        <f t="shared" si="85"/>
        <v>58.972342825886294</v>
      </c>
      <c r="HM43" s="11"/>
      <c r="HN43" s="2">
        <v>347</v>
      </c>
      <c r="HO43" s="11">
        <f t="shared" si="102"/>
        <v>4.8338368580060423E-2</v>
      </c>
      <c r="HP43" s="16">
        <v>468430</v>
      </c>
      <c r="HQ43" s="28">
        <f t="shared" si="86"/>
        <v>74.077236726938921</v>
      </c>
      <c r="HR43" s="11"/>
      <c r="HS43" s="2">
        <v>7007</v>
      </c>
      <c r="HT43" s="8">
        <f t="shared" si="37"/>
        <v>2.3666910153396638E-2</v>
      </c>
      <c r="HU43">
        <v>4901292</v>
      </c>
      <c r="HV43" s="27">
        <f t="shared" si="87"/>
        <v>142.96230463314569</v>
      </c>
      <c r="HW43" s="8"/>
      <c r="HX43" s="2">
        <v>4194</v>
      </c>
      <c r="HY43" s="8">
        <f t="shared" si="38"/>
        <v>5.2732502396931925E-3</v>
      </c>
      <c r="HZ43">
        <v>3478782</v>
      </c>
      <c r="IA43" s="27">
        <f t="shared" si="88"/>
        <v>120.55943718232416</v>
      </c>
      <c r="IB43" s="8"/>
      <c r="IC43" s="2">
        <v>1454</v>
      </c>
      <c r="ID43" s="8">
        <f t="shared" si="39"/>
        <v>-3.3887043189368769E-2</v>
      </c>
      <c r="IE43">
        <v>1806360</v>
      </c>
      <c r="IF43" s="27">
        <f t="shared" si="89"/>
        <v>80.493367877942376</v>
      </c>
      <c r="IG43" s="8"/>
      <c r="IH43" s="2">
        <v>3339</v>
      </c>
      <c r="II43" s="8">
        <f t="shared" si="103"/>
        <v>2.9958058717795088E-4</v>
      </c>
      <c r="IJ43">
        <v>4524244</v>
      </c>
      <c r="IK43" s="27">
        <f t="shared" si="90"/>
        <v>73.802385547729074</v>
      </c>
      <c r="IL43" s="8"/>
      <c r="IM43" s="2">
        <v>285</v>
      </c>
      <c r="IN43" s="8">
        <f t="shared" si="41"/>
        <v>0.10894941634241245</v>
      </c>
      <c r="IO43">
        <v>354061</v>
      </c>
      <c r="IP43" s="27">
        <f t="shared" si="91"/>
        <v>80.494604037157444</v>
      </c>
    </row>
    <row r="44" spans="1:258">
      <c r="A44">
        <v>1974</v>
      </c>
      <c r="B44" s="1">
        <v>3173</v>
      </c>
      <c r="C44" s="11">
        <f t="shared" si="0"/>
        <v>-2.5192012288786484E-2</v>
      </c>
      <c r="D44">
        <v>3626499</v>
      </c>
      <c r="E44" s="28">
        <f t="shared" si="42"/>
        <v>87.494853852158784</v>
      </c>
      <c r="F44" s="15"/>
      <c r="G44">
        <v>396</v>
      </c>
      <c r="H44" s="8">
        <f t="shared" si="108"/>
        <v>0.17857142857142858</v>
      </c>
      <c r="I44">
        <v>341063</v>
      </c>
      <c r="J44" s="27">
        <f t="shared" si="106"/>
        <v>116.10758129729699</v>
      </c>
      <c r="K44" s="8"/>
      <c r="L44" s="2">
        <v>2640</v>
      </c>
      <c r="M44" s="11">
        <f t="shared" si="1"/>
        <v>4.4303797468354431E-2</v>
      </c>
      <c r="N44" s="16">
        <v>2223196</v>
      </c>
      <c r="O44" s="28">
        <f t="shared" si="43"/>
        <v>118.74796464189392</v>
      </c>
      <c r="P44" s="11"/>
      <c r="Q44" s="2">
        <v>1993</v>
      </c>
      <c r="R44" s="11">
        <f t="shared" si="96"/>
        <v>8.5511982570806097E-2</v>
      </c>
      <c r="S44" s="16">
        <v>2101403</v>
      </c>
      <c r="T44" s="28">
        <f t="shared" si="44"/>
        <v>94.841398817837415</v>
      </c>
      <c r="U44" s="11"/>
      <c r="V44" s="2">
        <v>21165</v>
      </c>
      <c r="W44" s="11">
        <f t="shared" si="104"/>
        <v>-2.3664544699695544E-2</v>
      </c>
      <c r="X44" s="1">
        <v>21173865</v>
      </c>
      <c r="Y44" s="28">
        <f t="shared" si="45"/>
        <v>99.958132348534377</v>
      </c>
      <c r="Z44" s="11"/>
      <c r="AA44" s="2">
        <v>2182</v>
      </c>
      <c r="AB44" s="12">
        <f t="shared" si="100"/>
        <v>2.105755732335049E-2</v>
      </c>
      <c r="AC44" s="17">
        <v>2541406</v>
      </c>
      <c r="AD44" s="30">
        <f t="shared" si="46"/>
        <v>85.857985697680732</v>
      </c>
      <c r="AE44" s="12"/>
      <c r="AF44" s="2">
        <v>3215</v>
      </c>
      <c r="AG44" s="8">
        <f t="shared" si="97"/>
        <v>-2.5166767738023045E-2</v>
      </c>
      <c r="AH44">
        <v>3074047</v>
      </c>
      <c r="AI44" s="27">
        <f t="shared" si="47"/>
        <v>104.58525845571</v>
      </c>
      <c r="AJ44" s="8"/>
      <c r="AK44" s="2">
        <v>886</v>
      </c>
      <c r="AL44" s="8">
        <f t="shared" si="101"/>
        <v>5.3507728894173601E-2</v>
      </c>
      <c r="AM44">
        <v>581418</v>
      </c>
      <c r="AN44" s="27">
        <f t="shared" si="94"/>
        <v>152.38606303898402</v>
      </c>
      <c r="AO44" s="8"/>
      <c r="AP44" s="2">
        <v>14625</v>
      </c>
      <c r="AQ44" s="11">
        <f t="shared" si="98"/>
        <v>0.11411594423706864</v>
      </c>
      <c r="AR44" s="16">
        <v>8298762.0000000009</v>
      </c>
      <c r="AS44" s="28">
        <f t="shared" si="49"/>
        <v>176.23110531426252</v>
      </c>
      <c r="AT44" s="11"/>
      <c r="AU44" s="2">
        <v>10546</v>
      </c>
      <c r="AV44" s="11">
        <f t="shared" si="50"/>
        <v>3.6258229340670141E-2</v>
      </c>
      <c r="AW44" s="16">
        <v>4999419</v>
      </c>
      <c r="AX44" s="28">
        <f t="shared" si="51"/>
        <v>210.94451175226561</v>
      </c>
      <c r="AY44" s="11"/>
      <c r="AZ44" s="2">
        <v>403</v>
      </c>
      <c r="BA44" s="8">
        <f t="shared" si="109"/>
        <v>9.2140921409214094E-2</v>
      </c>
      <c r="BB44">
        <v>867978</v>
      </c>
      <c r="BC44" s="27">
        <f t="shared" si="107"/>
        <v>46.429748219424916</v>
      </c>
      <c r="BD44" s="8"/>
      <c r="BE44" s="2">
        <v>596</v>
      </c>
      <c r="BF44" s="11">
        <f t="shared" si="6"/>
        <v>0.10575139146567718</v>
      </c>
      <c r="BG44" s="16">
        <v>807990</v>
      </c>
      <c r="BH44" s="28">
        <f t="shared" si="52"/>
        <v>73.763289149618188</v>
      </c>
      <c r="BI44" s="11"/>
      <c r="BJ44" s="2">
        <v>9731</v>
      </c>
      <c r="BK44" s="11">
        <f t="shared" si="105"/>
        <v>5.1545277717743677E-2</v>
      </c>
      <c r="BL44" s="16">
        <v>11262145</v>
      </c>
      <c r="BM44" s="28">
        <f t="shared" si="53"/>
        <v>86.40449932051132</v>
      </c>
      <c r="BN44" s="11"/>
      <c r="BO44" s="2">
        <v>5362</v>
      </c>
      <c r="BP44" s="8">
        <f t="shared" si="8"/>
        <v>-4.3354148082069582E-2</v>
      </c>
      <c r="BQ44">
        <v>5361890</v>
      </c>
      <c r="BR44" s="27">
        <f t="shared" si="54"/>
        <v>100.00205151541714</v>
      </c>
      <c r="BS44" s="8"/>
      <c r="BT44" s="2">
        <v>1926</v>
      </c>
      <c r="BU44" s="11">
        <f t="shared" si="9"/>
        <v>3.5483870967741936E-2</v>
      </c>
      <c r="BV44" s="16">
        <v>2867530</v>
      </c>
      <c r="BW44" s="28">
        <f t="shared" si="55"/>
        <v>67.165818666238891</v>
      </c>
      <c r="BX44" s="11"/>
      <c r="BY44" s="2">
        <v>3005</v>
      </c>
      <c r="BZ44" s="8">
        <f t="shared" si="10"/>
        <v>-7.7088452088452095E-2</v>
      </c>
      <c r="CA44">
        <v>2269499</v>
      </c>
      <c r="CB44" s="27">
        <f t="shared" si="56"/>
        <v>132.40807772993071</v>
      </c>
      <c r="CC44" s="8"/>
      <c r="CD44">
        <v>3738</v>
      </c>
      <c r="CE44" s="8">
        <f t="shared" si="11"/>
        <v>0</v>
      </c>
      <c r="CF44">
        <v>3416315</v>
      </c>
      <c r="CG44" s="27">
        <f t="shared" si="57"/>
        <v>109.41613990513169</v>
      </c>
      <c r="CH44" s="8"/>
      <c r="CI44" s="2">
        <v>5648</v>
      </c>
      <c r="CJ44" s="11">
        <f t="shared" si="12"/>
        <v>1.8024513338139869E-2</v>
      </c>
      <c r="CK44" s="16">
        <v>3820109</v>
      </c>
      <c r="CL44" s="28">
        <f t="shared" si="58"/>
        <v>147.84918440808886</v>
      </c>
      <c r="CM44" s="11"/>
      <c r="CN44" s="2">
        <v>597</v>
      </c>
      <c r="CO44" s="11">
        <f t="shared" si="13"/>
        <v>3.6458333333333336E-2</v>
      </c>
      <c r="CP44" s="16">
        <v>1059040</v>
      </c>
      <c r="CQ44" s="28">
        <f t="shared" si="59"/>
        <v>56.371808430276481</v>
      </c>
      <c r="CR44" s="11"/>
      <c r="CS44" s="2">
        <v>6783</v>
      </c>
      <c r="CT44" s="11">
        <f t="shared" si="14"/>
        <v>1.7551755175517551E-2</v>
      </c>
      <c r="CU44" s="16">
        <v>4118814.9999999995</v>
      </c>
      <c r="CV44" s="28">
        <f t="shared" si="60"/>
        <v>164.68328876145202</v>
      </c>
      <c r="CW44" s="11"/>
      <c r="CX44" s="2">
        <v>3065</v>
      </c>
      <c r="CY44" s="11">
        <f t="shared" si="15"/>
        <v>-2.5437201907790145E-2</v>
      </c>
      <c r="CZ44" s="16">
        <v>5773548</v>
      </c>
      <c r="DA44" s="28">
        <f t="shared" si="61"/>
        <v>53.086940647241519</v>
      </c>
      <c r="DB44" s="11"/>
      <c r="DC44" s="2">
        <v>11462</v>
      </c>
      <c r="DD44" s="8">
        <f t="shared" si="16"/>
        <v>7.3723653395784544E-2</v>
      </c>
      <c r="DE44">
        <v>9117507</v>
      </c>
      <c r="DF44" s="27">
        <f t="shared" si="62"/>
        <v>125.71418919667406</v>
      </c>
      <c r="DG44" s="8"/>
      <c r="DH44" s="2">
        <v>1933</v>
      </c>
      <c r="DI44" s="8">
        <f t="shared" si="17"/>
        <v>-2.961847389558233E-2</v>
      </c>
      <c r="DJ44">
        <v>3903925</v>
      </c>
      <c r="DK44" s="27">
        <f t="shared" si="63"/>
        <v>49.514270894036137</v>
      </c>
      <c r="DL44" s="8"/>
      <c r="DM44" s="2">
        <v>1721</v>
      </c>
      <c r="DN44" s="8">
        <f t="shared" si="18"/>
        <v>6.4327485380116962E-3</v>
      </c>
      <c r="DO44">
        <v>2378268</v>
      </c>
      <c r="DP44" s="27">
        <f t="shared" si="64"/>
        <v>72.363585600949932</v>
      </c>
      <c r="DQ44" s="8"/>
      <c r="DR44" s="2">
        <v>4784</v>
      </c>
      <c r="DS44" s="8">
        <f t="shared" si="19"/>
        <v>3.7294015611448399E-2</v>
      </c>
      <c r="DT44">
        <v>4795930</v>
      </c>
      <c r="DU44" s="27">
        <f t="shared" si="65"/>
        <v>99.751247411867979</v>
      </c>
      <c r="DV44" s="8"/>
      <c r="DW44" s="2">
        <v>494</v>
      </c>
      <c r="DX44" s="8">
        <f t="shared" si="20"/>
        <v>9.0507726269315678E-2</v>
      </c>
      <c r="DY44">
        <v>736419</v>
      </c>
      <c r="DZ44" s="27">
        <f t="shared" si="66"/>
        <v>67.081376227392283</v>
      </c>
      <c r="EA44" s="8"/>
      <c r="EB44" s="2">
        <v>1234</v>
      </c>
      <c r="EC44" s="8">
        <f t="shared" si="21"/>
        <v>5.2901023890784986E-2</v>
      </c>
      <c r="ED44">
        <v>1539191</v>
      </c>
      <c r="EE44" s="27">
        <f t="shared" si="67"/>
        <v>80.171986452623486</v>
      </c>
      <c r="EF44" s="8"/>
      <c r="EG44" s="2">
        <v>1015</v>
      </c>
      <c r="EH44" s="8">
        <f t="shared" si="22"/>
        <v>9.1397849462365593E-2</v>
      </c>
      <c r="EI44">
        <v>596822</v>
      </c>
      <c r="EJ44" s="27">
        <f t="shared" si="68"/>
        <v>170.0674572988261</v>
      </c>
      <c r="EK44" s="8"/>
      <c r="EL44" s="2">
        <v>242</v>
      </c>
      <c r="EM44" s="8">
        <f t="shared" si="23"/>
        <v>-4.11522633744856E-3</v>
      </c>
      <c r="EN44">
        <v>815914</v>
      </c>
      <c r="EO44" s="27">
        <f t="shared" si="69"/>
        <v>29.659988675277052</v>
      </c>
      <c r="EP44" s="8"/>
      <c r="EQ44" s="2">
        <v>5838</v>
      </c>
      <c r="ER44" s="11">
        <f t="shared" si="24"/>
        <v>1.0034602076124567E-2</v>
      </c>
      <c r="ES44" s="16">
        <v>7332411</v>
      </c>
      <c r="ET44" s="28">
        <f t="shared" si="70"/>
        <v>79.619104821047259</v>
      </c>
      <c r="EU44" s="11"/>
      <c r="EV44" s="2">
        <v>1316</v>
      </c>
      <c r="EW44" s="11">
        <f t="shared" si="71"/>
        <v>8.0459770114942528E-2</v>
      </c>
      <c r="EX44" s="16">
        <v>1131309</v>
      </c>
      <c r="EY44" s="28">
        <f t="shared" si="72"/>
        <v>116.32542479552447</v>
      </c>
      <c r="EZ44" s="11"/>
      <c r="FA44" s="2">
        <v>16888</v>
      </c>
      <c r="FB44" s="11">
        <f t="shared" si="25"/>
        <v>5.1360268941044639E-2</v>
      </c>
      <c r="FC44" s="16">
        <v>18049775</v>
      </c>
      <c r="FD44" s="28">
        <f t="shared" si="73"/>
        <v>93.563493173737626</v>
      </c>
      <c r="FE44" s="11"/>
      <c r="FF44" s="2">
        <v>11306</v>
      </c>
      <c r="FG44" s="8">
        <f t="shared" si="26"/>
        <v>9.278948385849603E-2</v>
      </c>
      <c r="FH44">
        <v>5470911</v>
      </c>
      <c r="FI44" s="27">
        <f t="shared" si="74"/>
        <v>206.65662446345775</v>
      </c>
      <c r="FJ44" s="8"/>
      <c r="FK44" s="2">
        <v>227</v>
      </c>
      <c r="FL44" s="8">
        <f t="shared" si="27"/>
        <v>4.1284403669724773E-2</v>
      </c>
      <c r="FM44">
        <v>634559</v>
      </c>
      <c r="FN44" s="27">
        <f t="shared" si="75"/>
        <v>35.772875335469202</v>
      </c>
      <c r="FO44" s="8"/>
      <c r="FP44" s="2">
        <v>11467</v>
      </c>
      <c r="FQ44" s="8">
        <f t="shared" si="28"/>
        <v>4.1602325370151697E-2</v>
      </c>
      <c r="FR44">
        <v>10765759</v>
      </c>
      <c r="FS44" s="27">
        <f t="shared" si="76"/>
        <v>106.51362342404285</v>
      </c>
      <c r="FT44" s="8"/>
      <c r="FU44" s="2">
        <v>3280</v>
      </c>
      <c r="FV44" s="11">
        <f t="shared" si="99"/>
        <v>-6.4194008559201141E-2</v>
      </c>
      <c r="FW44" s="16">
        <v>2734768</v>
      </c>
      <c r="FX44" s="28">
        <f t="shared" si="92"/>
        <v>119.93704767643909</v>
      </c>
      <c r="FY44" s="11"/>
      <c r="FZ44" s="2">
        <v>2320</v>
      </c>
      <c r="GA44" s="8">
        <f t="shared" si="29"/>
        <v>9.6926713947990545E-2</v>
      </c>
      <c r="GB44">
        <v>2285013</v>
      </c>
      <c r="GC44" s="27">
        <f t="shared" si="77"/>
        <v>101.53115102627424</v>
      </c>
      <c r="GD44" s="8"/>
      <c r="GE44" s="2">
        <v>7000</v>
      </c>
      <c r="GF44" s="8">
        <f t="shared" si="30"/>
        <v>4.4482709140479266E-3</v>
      </c>
      <c r="GG44">
        <v>11870884</v>
      </c>
      <c r="GH44" s="27">
        <f t="shared" si="78"/>
        <v>58.967807283770945</v>
      </c>
      <c r="GI44" s="8"/>
      <c r="GJ44" s="2">
        <v>598</v>
      </c>
      <c r="GK44" s="11">
        <f t="shared" si="31"/>
        <v>5.0966608084358524E-2</v>
      </c>
      <c r="GL44" s="16">
        <v>950615</v>
      </c>
      <c r="GM44" s="28">
        <f t="shared" si="79"/>
        <v>62.90664464583454</v>
      </c>
      <c r="GN44" s="11"/>
      <c r="GO44" s="2">
        <v>4913</v>
      </c>
      <c r="GP44" s="8">
        <f t="shared" si="32"/>
        <v>0.12864691017688951</v>
      </c>
      <c r="GQ44">
        <v>2844749</v>
      </c>
      <c r="GR44" s="27">
        <f t="shared" si="80"/>
        <v>172.70416476110896</v>
      </c>
      <c r="GS44" s="8"/>
      <c r="GT44" s="2">
        <v>484</v>
      </c>
      <c r="GU44" s="11">
        <f t="shared" si="81"/>
        <v>5.4466230936819175E-2</v>
      </c>
      <c r="GV44" s="16">
        <v>679585</v>
      </c>
      <c r="GW44" s="28">
        <f t="shared" si="82"/>
        <v>71.219935696049802</v>
      </c>
      <c r="GX44" s="11"/>
      <c r="GY44" s="2">
        <v>4565</v>
      </c>
      <c r="GZ44" s="11">
        <f t="shared" si="33"/>
        <v>7.3107663375646448E-2</v>
      </c>
      <c r="HA44">
        <v>4213509</v>
      </c>
      <c r="HB44" s="28">
        <f t="shared" si="83"/>
        <v>108.34200188014312</v>
      </c>
      <c r="HC44" s="11"/>
      <c r="HD44" s="2">
        <v>18456</v>
      </c>
      <c r="HE44" s="11">
        <f t="shared" si="34"/>
        <v>7.9045837231057056E-2</v>
      </c>
      <c r="HF44" s="16">
        <v>12268629</v>
      </c>
      <c r="HG44" s="28">
        <f t="shared" si="84"/>
        <v>150.43245663390749</v>
      </c>
      <c r="HH44" s="11"/>
      <c r="HI44" s="2">
        <v>739</v>
      </c>
      <c r="HJ44" s="11">
        <f t="shared" si="35"/>
        <v>7.101449275362319E-2</v>
      </c>
      <c r="HK44" s="16">
        <v>1200471</v>
      </c>
      <c r="HL44" s="28">
        <f t="shared" si="85"/>
        <v>61.559171358575092</v>
      </c>
      <c r="HM44" s="11"/>
      <c r="HN44" s="2">
        <v>363</v>
      </c>
      <c r="HO44" s="11">
        <f t="shared" si="102"/>
        <v>4.6109510086455328E-2</v>
      </c>
      <c r="HP44" s="16">
        <v>473002</v>
      </c>
      <c r="HQ44" s="28">
        <f t="shared" si="86"/>
        <v>76.743861548154129</v>
      </c>
      <c r="HR44" s="11"/>
      <c r="HS44" s="2">
        <v>7169</v>
      </c>
      <c r="HT44" s="8">
        <f t="shared" si="37"/>
        <v>2.3119737405451691E-2</v>
      </c>
      <c r="HU44">
        <v>4971069</v>
      </c>
      <c r="HV44" s="27">
        <f t="shared" si="87"/>
        <v>144.214453671836</v>
      </c>
      <c r="HW44" s="8"/>
      <c r="HX44" s="2">
        <v>4216</v>
      </c>
      <c r="HY44" s="8">
        <f t="shared" si="38"/>
        <v>5.2455889365760613E-3</v>
      </c>
      <c r="HZ44">
        <v>3549946</v>
      </c>
      <c r="IA44" s="27">
        <f t="shared" si="88"/>
        <v>118.7623699064718</v>
      </c>
      <c r="IB44" s="8"/>
      <c r="IC44" s="2">
        <v>1403</v>
      </c>
      <c r="ID44" s="8">
        <f t="shared" si="39"/>
        <v>-3.5075653370013754E-2</v>
      </c>
      <c r="IE44">
        <v>1815447</v>
      </c>
      <c r="IF44" s="27">
        <f t="shared" si="89"/>
        <v>77.281242581028252</v>
      </c>
      <c r="IG44" s="8"/>
      <c r="IH44" s="2">
        <v>3340</v>
      </c>
      <c r="II44" s="8">
        <f t="shared" si="103"/>
        <v>2.9949086552860139E-4</v>
      </c>
      <c r="IJ44">
        <v>4545782</v>
      </c>
      <c r="IK44" s="27">
        <f t="shared" si="90"/>
        <v>73.474706882116209</v>
      </c>
      <c r="IL44" s="8"/>
      <c r="IM44" s="2">
        <v>313</v>
      </c>
      <c r="IN44" s="8">
        <f t="shared" si="41"/>
        <v>9.8245614035087719E-2</v>
      </c>
      <c r="IO44">
        <v>365501</v>
      </c>
      <c r="IP44" s="27">
        <f t="shared" si="91"/>
        <v>85.635880613185734</v>
      </c>
    </row>
    <row r="45" spans="1:258">
      <c r="A45">
        <v>1975</v>
      </c>
      <c r="B45" s="1">
        <v>3091</v>
      </c>
      <c r="C45" s="11">
        <f t="shared" si="0"/>
        <v>-2.5843050740624016E-2</v>
      </c>
      <c r="D45">
        <v>3678814</v>
      </c>
      <c r="E45" s="28">
        <f t="shared" si="42"/>
        <v>84.021643931984599</v>
      </c>
      <c r="F45" s="15"/>
      <c r="G45">
        <v>456</v>
      </c>
      <c r="H45" s="8">
        <f t="shared" si="108"/>
        <v>0.15151515151515152</v>
      </c>
      <c r="I45">
        <v>376170</v>
      </c>
      <c r="J45" s="27">
        <f t="shared" si="106"/>
        <v>121.22178802137331</v>
      </c>
      <c r="K45" s="8"/>
      <c r="L45" s="2">
        <v>2752</v>
      </c>
      <c r="M45" s="11">
        <f t="shared" si="1"/>
        <v>4.2424242424242427E-2</v>
      </c>
      <c r="N45" s="16">
        <v>2284847</v>
      </c>
      <c r="O45" s="28">
        <f t="shared" si="43"/>
        <v>120.44570161590688</v>
      </c>
      <c r="P45" s="11"/>
      <c r="Q45" s="2">
        <v>2150</v>
      </c>
      <c r="R45" s="11">
        <f t="shared" si="96"/>
        <v>7.8775715002508781E-2</v>
      </c>
      <c r="S45" s="16">
        <v>2159526</v>
      </c>
      <c r="T45" s="28">
        <f t="shared" si="44"/>
        <v>99.558884681175414</v>
      </c>
      <c r="U45" s="11"/>
      <c r="V45" s="2">
        <v>20652</v>
      </c>
      <c r="W45" s="11">
        <f t="shared" si="104"/>
        <v>-2.4238128986534373E-2</v>
      </c>
      <c r="X45" s="1">
        <v>21537849</v>
      </c>
      <c r="Y45" s="28">
        <f t="shared" si="45"/>
        <v>95.88701267243539</v>
      </c>
      <c r="Z45" s="11"/>
      <c r="AA45" s="2">
        <v>2227</v>
      </c>
      <c r="AB45" s="12">
        <f t="shared" si="100"/>
        <v>2.0623281393217233E-2</v>
      </c>
      <c r="AC45" s="17">
        <v>2586192</v>
      </c>
      <c r="AD45" s="30">
        <f t="shared" si="46"/>
        <v>86.111162666963622</v>
      </c>
      <c r="AE45" s="12"/>
      <c r="AF45" s="2">
        <v>3132</v>
      </c>
      <c r="AG45" s="8">
        <f t="shared" si="97"/>
        <v>-2.5816485225505444E-2</v>
      </c>
      <c r="AH45">
        <v>3082500</v>
      </c>
      <c r="AI45" s="27">
        <f t="shared" si="47"/>
        <v>101.6058394160584</v>
      </c>
      <c r="AJ45" s="8"/>
      <c r="AK45" s="2">
        <v>931</v>
      </c>
      <c r="AL45" s="8">
        <f t="shared" si="101"/>
        <v>5.0790067720090294E-2</v>
      </c>
      <c r="AM45">
        <v>586589</v>
      </c>
      <c r="AN45" s="27">
        <f t="shared" si="94"/>
        <v>158.71419341310525</v>
      </c>
      <c r="AO45" s="8"/>
      <c r="AP45" s="2">
        <v>16123</v>
      </c>
      <c r="AQ45" s="11">
        <f t="shared" si="98"/>
        <v>0.10242735042735043</v>
      </c>
      <c r="AR45" s="16">
        <v>8518422</v>
      </c>
      <c r="AS45" s="28">
        <f t="shared" si="49"/>
        <v>189.27214453568982</v>
      </c>
      <c r="AT45" s="11"/>
      <c r="AU45" s="2">
        <v>10915</v>
      </c>
      <c r="AV45" s="11">
        <f t="shared" si="50"/>
        <v>3.4989569505025603E-2</v>
      </c>
      <c r="AW45" s="16">
        <v>5064075</v>
      </c>
      <c r="AX45" s="28">
        <f t="shared" si="51"/>
        <v>215.53788204163641</v>
      </c>
      <c r="AY45" s="11"/>
      <c r="AZ45" s="2">
        <v>437</v>
      </c>
      <c r="BA45" s="8">
        <f t="shared" si="109"/>
        <v>8.4367245657568243E-2</v>
      </c>
      <c r="BB45">
        <v>886160</v>
      </c>
      <c r="BC45" s="27">
        <f t="shared" si="107"/>
        <v>49.313893653516296</v>
      </c>
      <c r="BD45" s="8"/>
      <c r="BE45" s="2">
        <v>653</v>
      </c>
      <c r="BF45" s="11">
        <f t="shared" si="6"/>
        <v>9.563758389261745E-2</v>
      </c>
      <c r="BG45" s="16">
        <v>831982</v>
      </c>
      <c r="BH45" s="28">
        <f t="shared" si="52"/>
        <v>78.487274965083373</v>
      </c>
      <c r="BI45" s="11"/>
      <c r="BJ45" s="2">
        <v>10208</v>
      </c>
      <c r="BK45" s="11">
        <f t="shared" si="105"/>
        <v>4.9018600349398832E-2</v>
      </c>
      <c r="BL45" s="16">
        <v>11291743</v>
      </c>
      <c r="BM45" s="28">
        <f t="shared" si="53"/>
        <v>90.402340896352314</v>
      </c>
      <c r="BN45" s="11"/>
      <c r="BO45" s="2">
        <v>5119</v>
      </c>
      <c r="BP45" s="8">
        <f t="shared" si="8"/>
        <v>-4.5318910854158893E-2</v>
      </c>
      <c r="BQ45">
        <v>5365766</v>
      </c>
      <c r="BR45" s="27">
        <f t="shared" si="54"/>
        <v>95.401103961671083</v>
      </c>
      <c r="BS45" s="8"/>
      <c r="BT45" s="2">
        <v>1992</v>
      </c>
      <c r="BU45" s="11">
        <f t="shared" si="9"/>
        <v>3.4267912772585667E-2</v>
      </c>
      <c r="BV45" s="16">
        <v>2880847</v>
      </c>
      <c r="BW45" s="28">
        <f t="shared" si="55"/>
        <v>69.146330922815409</v>
      </c>
      <c r="BX45" s="11"/>
      <c r="BY45" s="2">
        <v>2754</v>
      </c>
      <c r="BZ45" s="8">
        <f t="shared" si="10"/>
        <v>-8.3527454242928456E-2</v>
      </c>
      <c r="CA45">
        <v>2280578</v>
      </c>
      <c r="CB45" s="27">
        <f t="shared" si="56"/>
        <v>120.75886025384793</v>
      </c>
      <c r="CC45" s="8"/>
      <c r="CD45">
        <v>3738</v>
      </c>
      <c r="CE45" s="8">
        <f t="shared" si="11"/>
        <v>0</v>
      </c>
      <c r="CF45">
        <v>3467769</v>
      </c>
      <c r="CG45" s="27">
        <f t="shared" si="57"/>
        <v>107.79264708808459</v>
      </c>
      <c r="CH45" s="8"/>
      <c r="CI45" s="2">
        <v>5748</v>
      </c>
      <c r="CJ45" s="11">
        <f t="shared" si="12"/>
        <v>1.7705382436260624E-2</v>
      </c>
      <c r="CK45" s="16">
        <v>3886104</v>
      </c>
      <c r="CL45" s="28">
        <f t="shared" si="58"/>
        <v>147.91163592122086</v>
      </c>
      <c r="CM45" s="11"/>
      <c r="CN45" s="2">
        <v>618</v>
      </c>
      <c r="CO45" s="11">
        <f t="shared" si="13"/>
        <v>3.5175879396984924E-2</v>
      </c>
      <c r="CP45" s="16">
        <v>1071995</v>
      </c>
      <c r="CQ45" s="28">
        <f t="shared" si="59"/>
        <v>57.649522619042067</v>
      </c>
      <c r="CR45" s="11"/>
      <c r="CS45" s="2">
        <v>6900</v>
      </c>
      <c r="CT45" s="11">
        <f t="shared" si="14"/>
        <v>1.7249004865103935E-2</v>
      </c>
      <c r="CU45" s="16">
        <v>4139095.9999999995</v>
      </c>
      <c r="CV45" s="28">
        <f t="shared" si="60"/>
        <v>166.70306752972147</v>
      </c>
      <c r="CW45" s="11"/>
      <c r="CX45" s="2">
        <v>2985</v>
      </c>
      <c r="CY45" s="11">
        <f t="shared" si="15"/>
        <v>-2.6101141924959218E-2</v>
      </c>
      <c r="CZ45" s="16">
        <v>5757756</v>
      </c>
      <c r="DA45" s="28">
        <f t="shared" si="61"/>
        <v>51.843113879782337</v>
      </c>
      <c r="DB45" s="11"/>
      <c r="DC45" s="2">
        <v>12249</v>
      </c>
      <c r="DD45" s="8">
        <f t="shared" si="16"/>
        <v>6.8661664630954453E-2</v>
      </c>
      <c r="DE45">
        <v>9117668</v>
      </c>
      <c r="DF45" s="27">
        <f t="shared" si="62"/>
        <v>134.34356241091473</v>
      </c>
      <c r="DG45" s="8"/>
      <c r="DH45" s="2">
        <v>1874</v>
      </c>
      <c r="DI45" s="8">
        <f t="shared" si="17"/>
        <v>-3.0522503879979308E-2</v>
      </c>
      <c r="DJ45">
        <v>3932515</v>
      </c>
      <c r="DK45" s="27">
        <f t="shared" si="63"/>
        <v>47.653982248001597</v>
      </c>
      <c r="DL45" s="8"/>
      <c r="DM45" s="2">
        <v>1732</v>
      </c>
      <c r="DN45" s="8">
        <f t="shared" si="18"/>
        <v>6.3916327716443929E-3</v>
      </c>
      <c r="DO45">
        <v>2399449</v>
      </c>
      <c r="DP45" s="27">
        <f t="shared" si="64"/>
        <v>72.183238735226297</v>
      </c>
      <c r="DQ45" s="8"/>
      <c r="DR45" s="2">
        <v>4956</v>
      </c>
      <c r="DS45" s="8">
        <f t="shared" si="19"/>
        <v>3.595317725752508E-2</v>
      </c>
      <c r="DT45">
        <v>4808308</v>
      </c>
      <c r="DU45" s="27">
        <f t="shared" si="65"/>
        <v>103.07160023858705</v>
      </c>
      <c r="DV45" s="8"/>
      <c r="DW45" s="2">
        <v>535</v>
      </c>
      <c r="DX45" s="8">
        <f t="shared" si="20"/>
        <v>8.2995951417004055E-2</v>
      </c>
      <c r="DY45">
        <v>748208</v>
      </c>
      <c r="DZ45" s="27">
        <f t="shared" si="66"/>
        <v>71.504180655646564</v>
      </c>
      <c r="EA45" s="8"/>
      <c r="EB45" s="2">
        <v>1296</v>
      </c>
      <c r="EC45" s="8">
        <f t="shared" si="21"/>
        <v>5.0243111831442464E-2</v>
      </c>
      <c r="ED45">
        <v>1543117</v>
      </c>
      <c r="EE45" s="27">
        <f t="shared" si="67"/>
        <v>83.98585460467352</v>
      </c>
      <c r="EF45" s="8"/>
      <c r="EG45" s="2">
        <v>1100</v>
      </c>
      <c r="EH45" s="8">
        <f t="shared" si="22"/>
        <v>8.3743842364532015E-2</v>
      </c>
      <c r="EI45">
        <v>619972</v>
      </c>
      <c r="EJ45" s="27">
        <f t="shared" si="68"/>
        <v>177.42736768757297</v>
      </c>
      <c r="EK45" s="8"/>
      <c r="EL45" s="2">
        <v>241</v>
      </c>
      <c r="EM45" s="8">
        <f t="shared" si="23"/>
        <v>-4.1322314049586778E-3</v>
      </c>
      <c r="EN45">
        <v>828555</v>
      </c>
      <c r="EO45" s="27">
        <f t="shared" si="69"/>
        <v>29.086783617261379</v>
      </c>
      <c r="EP45" s="8"/>
      <c r="EQ45" s="2">
        <v>5896</v>
      </c>
      <c r="ER45" s="11">
        <f t="shared" si="24"/>
        <v>9.9349092154847555E-3</v>
      </c>
      <c r="ES45" s="16">
        <v>7337765</v>
      </c>
      <c r="ET45" s="28">
        <f t="shared" si="70"/>
        <v>80.351442162565846</v>
      </c>
      <c r="EU45" s="11"/>
      <c r="EV45" s="2">
        <v>1414</v>
      </c>
      <c r="EW45" s="11">
        <f t="shared" si="71"/>
        <v>7.4468085106382975E-2</v>
      </c>
      <c r="EX45" s="16">
        <v>1159944</v>
      </c>
      <c r="EY45" s="28">
        <f t="shared" si="72"/>
        <v>121.90243666935646</v>
      </c>
      <c r="EZ45" s="11"/>
      <c r="FA45" s="2">
        <v>17713</v>
      </c>
      <c r="FB45" s="11">
        <f t="shared" si="25"/>
        <v>4.8851255329227856E-2</v>
      </c>
      <c r="FC45" s="16">
        <v>18003485</v>
      </c>
      <c r="FD45" s="28">
        <f t="shared" si="73"/>
        <v>98.386506834648955</v>
      </c>
      <c r="FE45" s="11"/>
      <c r="FF45" s="2">
        <v>12266</v>
      </c>
      <c r="FG45" s="8">
        <f t="shared" si="26"/>
        <v>8.491066690252963E-2</v>
      </c>
      <c r="FH45">
        <v>5547188</v>
      </c>
      <c r="FI45" s="27">
        <f t="shared" si="74"/>
        <v>221.12104367113571</v>
      </c>
      <c r="FJ45" s="8"/>
      <c r="FK45" s="2">
        <v>236</v>
      </c>
      <c r="FL45" s="8">
        <f t="shared" si="27"/>
        <v>3.9647577092511016E-2</v>
      </c>
      <c r="FM45">
        <v>638886</v>
      </c>
      <c r="FN45" s="27">
        <f t="shared" si="75"/>
        <v>36.939297464649407</v>
      </c>
      <c r="FO45" s="8"/>
      <c r="FP45" s="2">
        <v>11925</v>
      </c>
      <c r="FQ45" s="8">
        <f t="shared" si="28"/>
        <v>3.9940699398273306E-2</v>
      </c>
      <c r="FR45">
        <v>10770425</v>
      </c>
      <c r="FS45" s="27">
        <f t="shared" si="76"/>
        <v>110.71986481499104</v>
      </c>
      <c r="FT45" s="8"/>
      <c r="FU45" s="2">
        <v>3055</v>
      </c>
      <c r="FV45" s="11">
        <f t="shared" si="99"/>
        <v>-6.8597560975609762E-2</v>
      </c>
      <c r="FW45" s="16">
        <v>2774683</v>
      </c>
      <c r="FX45" s="28">
        <f t="shared" si="92"/>
        <v>110.1026675840087</v>
      </c>
      <c r="FY45" s="11"/>
      <c r="FZ45" s="2">
        <v>2525</v>
      </c>
      <c r="GA45" s="8">
        <f t="shared" si="29"/>
        <v>8.8362068965517238E-2</v>
      </c>
      <c r="GB45">
        <v>2329661</v>
      </c>
      <c r="GC45" s="27">
        <f t="shared" si="77"/>
        <v>108.38486801298558</v>
      </c>
      <c r="GD45" s="8"/>
      <c r="GE45" s="2">
        <v>7031</v>
      </c>
      <c r="GF45" s="8">
        <f t="shared" si="30"/>
        <v>4.4285714285714284E-3</v>
      </c>
      <c r="GG45">
        <v>11906095</v>
      </c>
      <c r="GH45" s="27">
        <f t="shared" si="78"/>
        <v>59.053787156914161</v>
      </c>
      <c r="GI45" s="8"/>
      <c r="GJ45" s="2">
        <v>627</v>
      </c>
      <c r="GK45" s="11">
        <f t="shared" si="31"/>
        <v>4.8494983277591976E-2</v>
      </c>
      <c r="GL45" s="16">
        <v>942788</v>
      </c>
      <c r="GM45" s="28">
        <f t="shared" si="79"/>
        <v>66.504877024315121</v>
      </c>
      <c r="GN45" s="11"/>
      <c r="GO45" s="2">
        <v>5473</v>
      </c>
      <c r="GP45" s="8">
        <f t="shared" si="32"/>
        <v>0.11398330958681051</v>
      </c>
      <c r="GQ45">
        <v>2902028</v>
      </c>
      <c r="GR45" s="27">
        <f t="shared" si="80"/>
        <v>188.59225341726545</v>
      </c>
      <c r="GS45" s="8"/>
      <c r="GT45" s="2">
        <v>509</v>
      </c>
      <c r="GU45" s="11">
        <f t="shared" si="81"/>
        <v>5.1652892561983473E-2</v>
      </c>
      <c r="GV45" s="16">
        <v>681042</v>
      </c>
      <c r="GW45" s="28">
        <f t="shared" si="82"/>
        <v>74.738415545590442</v>
      </c>
      <c r="GX45" s="11"/>
      <c r="GY45" s="2">
        <v>4876</v>
      </c>
      <c r="GZ45" s="11">
        <f t="shared" si="33"/>
        <v>6.8127053669222337E-2</v>
      </c>
      <c r="HA45">
        <v>4275566</v>
      </c>
      <c r="HB45" s="28">
        <f t="shared" si="83"/>
        <v>114.0433804553596</v>
      </c>
      <c r="HC45" s="11"/>
      <c r="HD45" s="2">
        <v>19808</v>
      </c>
      <c r="HE45" s="11">
        <f t="shared" si="34"/>
        <v>7.3255309926311227E-2</v>
      </c>
      <c r="HF45" s="16">
        <v>12568843</v>
      </c>
      <c r="HG45" s="28">
        <f t="shared" si="84"/>
        <v>157.59604921471293</v>
      </c>
      <c r="HH45" s="11"/>
      <c r="HI45" s="2">
        <v>788</v>
      </c>
      <c r="HJ45" s="11">
        <f t="shared" si="35"/>
        <v>6.6305818673883632E-2</v>
      </c>
      <c r="HK45" s="16">
        <v>1236030</v>
      </c>
      <c r="HL45" s="28">
        <f t="shared" si="85"/>
        <v>63.752497916717239</v>
      </c>
      <c r="HM45" s="11"/>
      <c r="HN45" s="2">
        <v>379</v>
      </c>
      <c r="HO45" s="11">
        <f t="shared" si="102"/>
        <v>4.4077134986225897E-2</v>
      </c>
      <c r="HP45" s="16">
        <v>479713</v>
      </c>
      <c r="HQ45" s="28">
        <f t="shared" si="86"/>
        <v>79.00557208164048</v>
      </c>
      <c r="HR45" s="11"/>
      <c r="HS45" s="2">
        <v>7331</v>
      </c>
      <c r="HT45" s="8">
        <f t="shared" si="37"/>
        <v>2.2597293904310225E-2</v>
      </c>
      <c r="HU45">
        <v>5047395</v>
      </c>
      <c r="HV45" s="27">
        <f t="shared" si="87"/>
        <v>145.24323933434968</v>
      </c>
      <c r="HW45" s="8"/>
      <c r="HX45" s="2">
        <v>4238</v>
      </c>
      <c r="HY45" s="8">
        <f t="shared" si="38"/>
        <v>5.218216318785579E-3</v>
      </c>
      <c r="HZ45">
        <v>3621339</v>
      </c>
      <c r="IA45" s="27">
        <f t="shared" si="88"/>
        <v>117.02853557758608</v>
      </c>
      <c r="IB45" s="8"/>
      <c r="IC45" s="2">
        <v>1352</v>
      </c>
      <c r="ID45" s="8">
        <f t="shared" si="39"/>
        <v>-3.6350677120456164E-2</v>
      </c>
      <c r="IE45">
        <v>1842250</v>
      </c>
      <c r="IF45" s="27">
        <f t="shared" si="89"/>
        <v>73.388519473469941</v>
      </c>
      <c r="IG45" s="8"/>
      <c r="IH45" s="2">
        <v>3341</v>
      </c>
      <c r="II45" s="8">
        <f t="shared" si="103"/>
        <v>2.9940119760479042E-4</v>
      </c>
      <c r="IJ45">
        <v>4578986</v>
      </c>
      <c r="IK45" s="27">
        <f t="shared" si="90"/>
        <v>72.963752236848947</v>
      </c>
      <c r="IL45" s="8"/>
      <c r="IM45" s="2">
        <v>341</v>
      </c>
      <c r="IN45" s="8">
        <f t="shared" si="41"/>
        <v>8.9456869009584661E-2</v>
      </c>
      <c r="IO45">
        <v>381695</v>
      </c>
      <c r="IP45" s="27">
        <f t="shared" si="91"/>
        <v>89.338346061646078</v>
      </c>
    </row>
    <row r="46" spans="1:258">
      <c r="A46">
        <v>1976</v>
      </c>
      <c r="B46" s="1">
        <v>3009</v>
      </c>
      <c r="C46" s="11">
        <f t="shared" si="0"/>
        <v>-2.6528631510837918E-2</v>
      </c>
      <c r="D46">
        <v>3735139</v>
      </c>
      <c r="E46" s="28">
        <f t="shared" si="42"/>
        <v>80.559250940861901</v>
      </c>
      <c r="F46" s="15"/>
      <c r="G46">
        <v>516</v>
      </c>
      <c r="H46" s="8">
        <f t="shared" si="108"/>
        <v>0.13157894736842105</v>
      </c>
      <c r="I46">
        <v>400969</v>
      </c>
      <c r="J46" s="27">
        <f t="shared" si="106"/>
        <v>128.68825270781531</v>
      </c>
      <c r="K46" s="8"/>
      <c r="L46" s="2">
        <v>2864</v>
      </c>
      <c r="M46" s="11">
        <f t="shared" si="1"/>
        <v>4.0697674418604654E-2</v>
      </c>
      <c r="N46" s="16">
        <v>2346157</v>
      </c>
      <c r="O46" s="28">
        <f t="shared" si="43"/>
        <v>122.07196705079839</v>
      </c>
      <c r="P46" s="11"/>
      <c r="Q46" s="2">
        <v>2307</v>
      </c>
      <c r="R46" s="11">
        <f t="shared" si="96"/>
        <v>7.3023255813953483E-2</v>
      </c>
      <c r="S46" s="16">
        <v>2170161</v>
      </c>
      <c r="T46" s="28">
        <f t="shared" si="44"/>
        <v>106.30547687475722</v>
      </c>
      <c r="U46" s="11"/>
      <c r="V46" s="2">
        <v>20139</v>
      </c>
      <c r="W46" s="11">
        <f t="shared" si="104"/>
        <v>-2.4840209180708891E-2</v>
      </c>
      <c r="X46" s="1">
        <v>21935909</v>
      </c>
      <c r="Y46" s="28">
        <f t="shared" si="45"/>
        <v>91.808367731649511</v>
      </c>
      <c r="Z46" s="11"/>
      <c r="AA46" s="2">
        <v>2272</v>
      </c>
      <c r="AB46" s="12">
        <f t="shared" si="100"/>
        <v>2.020655590480467E-2</v>
      </c>
      <c r="AC46" s="17">
        <v>2632306</v>
      </c>
      <c r="AD46" s="30">
        <f t="shared" si="46"/>
        <v>86.312153678181787</v>
      </c>
      <c r="AE46" s="12"/>
      <c r="AF46" s="2">
        <v>3049</v>
      </c>
      <c r="AG46" s="8">
        <f t="shared" si="97"/>
        <v>-2.6500638569604086E-2</v>
      </c>
      <c r="AH46">
        <v>3083335</v>
      </c>
      <c r="AI46" s="27">
        <f t="shared" si="47"/>
        <v>98.886433034360522</v>
      </c>
      <c r="AJ46" s="8"/>
      <c r="AK46" s="2">
        <v>976</v>
      </c>
      <c r="AL46" s="8">
        <f t="shared" si="101"/>
        <v>4.8335123523093451E-2</v>
      </c>
      <c r="AM46">
        <v>590166</v>
      </c>
      <c r="AN46" s="27">
        <f t="shared" si="94"/>
        <v>165.37719895758144</v>
      </c>
      <c r="AO46" s="8"/>
      <c r="AP46" s="2">
        <v>17621</v>
      </c>
      <c r="AQ46" s="11">
        <f t="shared" si="98"/>
        <v>9.2910748619983871E-2</v>
      </c>
      <c r="AR46" s="16">
        <v>8667379</v>
      </c>
      <c r="AS46" s="28">
        <f t="shared" si="49"/>
        <v>203.30252086588115</v>
      </c>
      <c r="AT46" s="11"/>
      <c r="AU46" s="2">
        <v>11284</v>
      </c>
      <c r="AV46" s="11">
        <f t="shared" si="50"/>
        <v>3.3806688043976178E-2</v>
      </c>
      <c r="AW46" s="16">
        <v>5132812</v>
      </c>
      <c r="AX46" s="28">
        <f t="shared" si="51"/>
        <v>219.84050847761424</v>
      </c>
      <c r="AY46" s="11"/>
      <c r="AZ46" s="2">
        <v>471</v>
      </c>
      <c r="BA46" s="8">
        <f t="shared" si="109"/>
        <v>7.780320366132723E-2</v>
      </c>
      <c r="BB46">
        <v>904191</v>
      </c>
      <c r="BC46" s="27">
        <f t="shared" si="107"/>
        <v>52.090764008931743</v>
      </c>
      <c r="BD46" s="8"/>
      <c r="BE46" s="2">
        <v>710</v>
      </c>
      <c r="BF46" s="11">
        <f t="shared" si="6"/>
        <v>8.7289433384379791E-2</v>
      </c>
      <c r="BG46" s="16">
        <v>856983</v>
      </c>
      <c r="BH46" s="28">
        <f t="shared" si="52"/>
        <v>82.848784631667144</v>
      </c>
      <c r="BI46" s="11"/>
      <c r="BJ46" s="2">
        <v>10685</v>
      </c>
      <c r="BK46" s="11">
        <f t="shared" si="105"/>
        <v>4.6728056426332286E-2</v>
      </c>
      <c r="BL46" s="16">
        <v>11342853</v>
      </c>
      <c r="BM46" s="28">
        <f t="shared" si="53"/>
        <v>94.200286294814902</v>
      </c>
      <c r="BN46" s="11"/>
      <c r="BO46" s="2">
        <v>4876</v>
      </c>
      <c r="BP46" s="8">
        <f t="shared" si="8"/>
        <v>-4.7470209025200237E-2</v>
      </c>
      <c r="BQ46">
        <v>5389088</v>
      </c>
      <c r="BR46" s="27">
        <f t="shared" si="54"/>
        <v>90.479131162823833</v>
      </c>
      <c r="BS46" s="8"/>
      <c r="BT46" s="2">
        <v>2058</v>
      </c>
      <c r="BU46" s="11">
        <f t="shared" si="9"/>
        <v>3.313253012048193E-2</v>
      </c>
      <c r="BV46" s="16">
        <v>2903082</v>
      </c>
      <c r="BW46" s="28">
        <f t="shared" si="55"/>
        <v>70.890178093488231</v>
      </c>
      <c r="BX46" s="11"/>
      <c r="BY46" s="2">
        <v>2503</v>
      </c>
      <c r="BZ46" s="8">
        <f t="shared" si="10"/>
        <v>-9.1140159767610751E-2</v>
      </c>
      <c r="CA46">
        <v>2301001</v>
      </c>
      <c r="CB46" s="27">
        <f t="shared" si="56"/>
        <v>108.77874455508712</v>
      </c>
      <c r="CC46" s="8"/>
      <c r="CD46">
        <v>3738</v>
      </c>
      <c r="CE46" s="8">
        <f t="shared" si="11"/>
        <v>0</v>
      </c>
      <c r="CF46">
        <v>3529257</v>
      </c>
      <c r="CG46" s="27">
        <f t="shared" si="57"/>
        <v>105.91464435715505</v>
      </c>
      <c r="CH46" s="8"/>
      <c r="CI46" s="2">
        <v>5848</v>
      </c>
      <c r="CJ46" s="11">
        <f t="shared" si="12"/>
        <v>1.7397355601948505E-2</v>
      </c>
      <c r="CK46" s="16">
        <v>3950605</v>
      </c>
      <c r="CL46" s="28">
        <f t="shared" si="58"/>
        <v>148.02796027443898</v>
      </c>
      <c r="CM46" s="11"/>
      <c r="CN46" s="2">
        <v>639</v>
      </c>
      <c r="CO46" s="11">
        <f t="shared" si="13"/>
        <v>3.3980582524271843E-2</v>
      </c>
      <c r="CP46" s="16">
        <v>1088412</v>
      </c>
      <c r="CQ46" s="28">
        <f t="shared" si="59"/>
        <v>58.70938578405972</v>
      </c>
      <c r="CR46" s="11"/>
      <c r="CS46" s="2">
        <v>7017</v>
      </c>
      <c r="CT46" s="11">
        <f t="shared" si="14"/>
        <v>1.6956521739130436E-2</v>
      </c>
      <c r="CU46" s="16">
        <v>4150538.9999999995</v>
      </c>
      <c r="CV46" s="28">
        <f t="shared" si="60"/>
        <v>169.06237960900984</v>
      </c>
      <c r="CW46" s="11"/>
      <c r="CX46" s="2">
        <v>2905</v>
      </c>
      <c r="CY46" s="11">
        <f t="shared" si="15"/>
        <v>-2.6800670016750419E-2</v>
      </c>
      <c r="CZ46" s="16">
        <v>5743672</v>
      </c>
      <c r="DA46" s="28">
        <f t="shared" si="61"/>
        <v>50.577400659369125</v>
      </c>
      <c r="DB46" s="11"/>
      <c r="DC46" s="2">
        <v>13036</v>
      </c>
      <c r="DD46" s="8">
        <f t="shared" si="16"/>
        <v>6.4250142868805621E-2</v>
      </c>
      <c r="DE46">
        <v>9129205</v>
      </c>
      <c r="DF46" s="27">
        <f t="shared" si="62"/>
        <v>142.79447115055473</v>
      </c>
      <c r="DG46" s="8"/>
      <c r="DH46" s="2">
        <v>1815</v>
      </c>
      <c r="DI46" s="8">
        <f t="shared" si="17"/>
        <v>-3.1483457844183563E-2</v>
      </c>
      <c r="DJ46">
        <v>3964680</v>
      </c>
      <c r="DK46" s="27">
        <f t="shared" si="63"/>
        <v>45.779230606253215</v>
      </c>
      <c r="DL46" s="8"/>
      <c r="DM46" s="2">
        <v>1743</v>
      </c>
      <c r="DN46" s="8">
        <f t="shared" si="18"/>
        <v>6.3510392609699767E-3</v>
      </c>
      <c r="DO46">
        <v>2429756</v>
      </c>
      <c r="DP46" s="27">
        <f t="shared" si="64"/>
        <v>71.735598142364907</v>
      </c>
      <c r="DQ46" s="8"/>
      <c r="DR46" s="2">
        <v>5128</v>
      </c>
      <c r="DS46" s="8">
        <f t="shared" si="19"/>
        <v>3.470540758676352E-2</v>
      </c>
      <c r="DT46">
        <v>4839029</v>
      </c>
      <c r="DU46" s="27">
        <f t="shared" si="65"/>
        <v>105.97167324271047</v>
      </c>
      <c r="DV46" s="8"/>
      <c r="DW46" s="2">
        <v>576</v>
      </c>
      <c r="DX46" s="8">
        <f t="shared" si="20"/>
        <v>7.6635514018691592E-2</v>
      </c>
      <c r="DY46">
        <v>757317</v>
      </c>
      <c r="DZ46" s="27">
        <f t="shared" si="66"/>
        <v>76.057978363089703</v>
      </c>
      <c r="EA46" s="8"/>
      <c r="EB46" s="2">
        <v>1358</v>
      </c>
      <c r="EC46" s="8">
        <f t="shared" si="21"/>
        <v>4.7839506172839504E-2</v>
      </c>
      <c r="ED46">
        <v>1550911</v>
      </c>
      <c r="EE46" s="27">
        <f t="shared" si="67"/>
        <v>87.561439695765912</v>
      </c>
      <c r="EF46" s="8"/>
      <c r="EG46" s="2">
        <v>1187</v>
      </c>
      <c r="EH46" s="8">
        <f t="shared" si="22"/>
        <v>7.9090909090909087E-2</v>
      </c>
      <c r="EI46">
        <v>646975</v>
      </c>
      <c r="EJ46" s="27">
        <f t="shared" si="68"/>
        <v>183.46922214923296</v>
      </c>
      <c r="EK46" s="8"/>
      <c r="EL46" s="2">
        <v>240</v>
      </c>
      <c r="EM46" s="8">
        <f t="shared" si="23"/>
        <v>-4.1493775933609959E-3</v>
      </c>
      <c r="EN46">
        <v>845248</v>
      </c>
      <c r="EO46" s="27">
        <f t="shared" si="69"/>
        <v>28.39403346710078</v>
      </c>
      <c r="EP46" s="8"/>
      <c r="EQ46" s="2">
        <v>5954</v>
      </c>
      <c r="ER46" s="11">
        <f t="shared" si="24"/>
        <v>9.8371777476255091E-3</v>
      </c>
      <c r="ES46" s="16">
        <v>7339745</v>
      </c>
      <c r="ET46" s="28">
        <f t="shared" si="70"/>
        <v>81.119984413627449</v>
      </c>
      <c r="EU46" s="11"/>
      <c r="EV46" s="2">
        <v>1512</v>
      </c>
      <c r="EW46" s="11">
        <f t="shared" si="71"/>
        <v>6.9306930693069313E-2</v>
      </c>
      <c r="EX46" s="16">
        <v>1189295</v>
      </c>
      <c r="EY46" s="28">
        <f t="shared" si="72"/>
        <v>127.13414249618472</v>
      </c>
      <c r="EZ46" s="11"/>
      <c r="FA46" s="2">
        <v>18538</v>
      </c>
      <c r="FB46" s="11">
        <f t="shared" si="25"/>
        <v>4.657596115847118E-2</v>
      </c>
      <c r="FC46" s="16">
        <v>17940541</v>
      </c>
      <c r="FD46" s="28">
        <f t="shared" si="73"/>
        <v>103.33021729946717</v>
      </c>
      <c r="FE46" s="11"/>
      <c r="FF46" s="2">
        <v>13226</v>
      </c>
      <c r="FG46" s="8">
        <f t="shared" si="26"/>
        <v>7.8265123104516554E-2</v>
      </c>
      <c r="FH46">
        <v>5607964</v>
      </c>
      <c r="FI46" s="27">
        <f t="shared" si="74"/>
        <v>235.84316875072668</v>
      </c>
      <c r="FJ46" s="8"/>
      <c r="FK46" s="2">
        <v>245</v>
      </c>
      <c r="FL46" s="8">
        <f t="shared" si="27"/>
        <v>3.8135593220338986E-2</v>
      </c>
      <c r="FM46">
        <v>645797</v>
      </c>
      <c r="FN46" s="27">
        <f t="shared" si="75"/>
        <v>37.937618167938219</v>
      </c>
      <c r="FO46" s="8"/>
      <c r="FP46" s="2">
        <v>12383</v>
      </c>
      <c r="FQ46" s="8">
        <f t="shared" si="28"/>
        <v>3.8406708595387841E-2</v>
      </c>
      <c r="FR46">
        <v>10752662</v>
      </c>
      <c r="FS46" s="27">
        <f t="shared" si="76"/>
        <v>115.16218030474685</v>
      </c>
      <c r="FT46" s="8"/>
      <c r="FU46" s="2">
        <v>2830</v>
      </c>
      <c r="FV46" s="11">
        <f t="shared" si="99"/>
        <v>-7.3649754500818329E-2</v>
      </c>
      <c r="FW46" s="16">
        <v>2826815</v>
      </c>
      <c r="FX46" s="28">
        <f t="shared" si="92"/>
        <v>100.11267097422363</v>
      </c>
      <c r="FY46" s="11"/>
      <c r="FZ46" s="2">
        <v>2730</v>
      </c>
      <c r="GA46" s="8">
        <f t="shared" si="29"/>
        <v>8.1188118811881191E-2</v>
      </c>
      <c r="GB46">
        <v>2378262</v>
      </c>
      <c r="GC46" s="27">
        <f t="shared" si="77"/>
        <v>114.78970777820106</v>
      </c>
      <c r="GD46" s="8"/>
      <c r="GE46" s="2">
        <v>7062</v>
      </c>
      <c r="GF46" s="8">
        <f t="shared" si="30"/>
        <v>4.4090456549566205E-3</v>
      </c>
      <c r="GG46">
        <v>11897378</v>
      </c>
      <c r="GH46" s="27">
        <f t="shared" si="78"/>
        <v>59.357616442883469</v>
      </c>
      <c r="GI46" s="8"/>
      <c r="GJ46" s="2">
        <v>656</v>
      </c>
      <c r="GK46" s="11">
        <f t="shared" si="31"/>
        <v>4.6251993620414676E-2</v>
      </c>
      <c r="GL46" s="16">
        <v>946089</v>
      </c>
      <c r="GM46" s="28">
        <f t="shared" si="79"/>
        <v>69.338085528951282</v>
      </c>
      <c r="GN46" s="11"/>
      <c r="GO46" s="2">
        <v>6033</v>
      </c>
      <c r="GP46" s="8">
        <f t="shared" si="32"/>
        <v>0.10232048236798831</v>
      </c>
      <c r="GQ46">
        <v>2943657</v>
      </c>
      <c r="GR46" s="27">
        <f t="shared" si="80"/>
        <v>204.94914998588487</v>
      </c>
      <c r="GS46" s="8"/>
      <c r="GT46" s="2">
        <v>534</v>
      </c>
      <c r="GU46" s="11">
        <f t="shared" si="81"/>
        <v>4.9115913555992138E-2</v>
      </c>
      <c r="GV46" s="16">
        <v>686390</v>
      </c>
      <c r="GW46" s="28">
        <f t="shared" si="82"/>
        <v>77.79833622284707</v>
      </c>
      <c r="GX46" s="11"/>
      <c r="GY46" s="2">
        <v>5187</v>
      </c>
      <c r="GZ46" s="11">
        <f t="shared" si="33"/>
        <v>6.3781788351107468E-2</v>
      </c>
      <c r="HA46">
        <v>4346928</v>
      </c>
      <c r="HB46" s="28">
        <f t="shared" si="83"/>
        <v>119.32564790583143</v>
      </c>
      <c r="HC46" s="11"/>
      <c r="HD46" s="2">
        <v>21160</v>
      </c>
      <c r="HE46" s="11">
        <f t="shared" si="34"/>
        <v>6.8255250403877227E-2</v>
      </c>
      <c r="HF46" s="16">
        <v>12904089</v>
      </c>
      <c r="HG46" s="28">
        <f t="shared" si="84"/>
        <v>163.97903021282633</v>
      </c>
      <c r="HH46" s="11"/>
      <c r="HI46" s="2">
        <v>837</v>
      </c>
      <c r="HJ46" s="11">
        <f t="shared" si="35"/>
        <v>6.2182741116751268E-2</v>
      </c>
      <c r="HK46" s="16">
        <v>1274928</v>
      </c>
      <c r="HL46" s="28">
        <f t="shared" si="85"/>
        <v>65.650766160912625</v>
      </c>
      <c r="HM46" s="11"/>
      <c r="HN46" s="2">
        <v>395</v>
      </c>
      <c r="HO46" s="11">
        <f t="shared" si="102"/>
        <v>4.221635883905013E-2</v>
      </c>
      <c r="HP46" s="16">
        <v>484928</v>
      </c>
      <c r="HQ46" s="28">
        <f t="shared" si="86"/>
        <v>81.455391315824201</v>
      </c>
      <c r="HR46" s="11"/>
      <c r="HS46" s="2">
        <v>7493</v>
      </c>
      <c r="HT46" s="8">
        <f t="shared" si="37"/>
        <v>2.2097940253717092E-2</v>
      </c>
      <c r="HU46">
        <v>5121863</v>
      </c>
      <c r="HV46" s="27">
        <f t="shared" si="87"/>
        <v>146.29442450920692</v>
      </c>
      <c r="HW46" s="8"/>
      <c r="HX46" s="2">
        <v>4260</v>
      </c>
      <c r="HY46" s="8">
        <f t="shared" si="38"/>
        <v>5.1911278905143934E-3</v>
      </c>
      <c r="HZ46">
        <v>3693610</v>
      </c>
      <c r="IA46" s="27">
        <f t="shared" si="88"/>
        <v>115.33432062399656</v>
      </c>
      <c r="IB46" s="8"/>
      <c r="IC46" s="2">
        <v>1301</v>
      </c>
      <c r="ID46" s="8">
        <f t="shared" si="39"/>
        <v>-3.7721893491124259E-2</v>
      </c>
      <c r="IE46">
        <v>1879503</v>
      </c>
      <c r="IF46" s="27">
        <f t="shared" si="89"/>
        <v>69.220426889448959</v>
      </c>
      <c r="IG46" s="8"/>
      <c r="IH46" s="2">
        <v>3342</v>
      </c>
      <c r="II46" s="8">
        <f t="shared" si="103"/>
        <v>2.9931158335827599E-4</v>
      </c>
      <c r="IJ46">
        <v>4595904</v>
      </c>
      <c r="IK46" s="27">
        <f t="shared" si="90"/>
        <v>72.716923591093291</v>
      </c>
      <c r="IL46" s="8"/>
      <c r="IM46" s="2">
        <v>369</v>
      </c>
      <c r="IN46" s="8">
        <f t="shared" si="41"/>
        <v>8.2111436950146624E-2</v>
      </c>
      <c r="IO46">
        <v>396952</v>
      </c>
      <c r="IP46" s="27">
        <f t="shared" si="91"/>
        <v>92.95834257038635</v>
      </c>
    </row>
    <row r="47" spans="1:258">
      <c r="A47">
        <v>1977</v>
      </c>
      <c r="B47" s="1">
        <v>2921</v>
      </c>
      <c r="C47" s="11">
        <f t="shared" si="0"/>
        <v>-2.9245596543702228E-2</v>
      </c>
      <c r="D47">
        <v>3780403</v>
      </c>
      <c r="E47" s="28">
        <f t="shared" si="42"/>
        <v>77.26689456124123</v>
      </c>
      <c r="F47" s="15"/>
      <c r="G47" s="1">
        <v>577</v>
      </c>
      <c r="H47" s="8">
        <f t="shared" si="108"/>
        <v>0.11821705426356589</v>
      </c>
      <c r="I47">
        <v>403436</v>
      </c>
      <c r="J47" s="27">
        <f t="shared" si="106"/>
        <v>143.02144578074342</v>
      </c>
      <c r="K47" s="8"/>
      <c r="L47" s="1">
        <v>2982</v>
      </c>
      <c r="M47" s="11">
        <f t="shared" si="1"/>
        <v>4.1201117318435752E-2</v>
      </c>
      <c r="N47" s="16">
        <v>2425197</v>
      </c>
      <c r="O47" s="28">
        <f t="shared" si="43"/>
        <v>122.95908332395264</v>
      </c>
      <c r="P47" s="11"/>
      <c r="Q47" s="1">
        <v>2466</v>
      </c>
      <c r="R47" s="11">
        <f t="shared" si="96"/>
        <v>6.8920676202860853E-2</v>
      </c>
      <c r="S47" s="16">
        <v>2209010</v>
      </c>
      <c r="T47" s="28">
        <f t="shared" si="44"/>
        <v>111.6337182719861</v>
      </c>
      <c r="U47" s="11"/>
      <c r="V47" s="1">
        <v>19623</v>
      </c>
      <c r="W47" s="11">
        <f t="shared" si="104"/>
        <v>-2.562192760315805E-2</v>
      </c>
      <c r="X47" s="1">
        <v>22352396</v>
      </c>
      <c r="Y47" s="28">
        <f t="shared" si="45"/>
        <v>87.789246396672638</v>
      </c>
      <c r="Z47" s="11"/>
      <c r="AA47" s="1">
        <v>2317</v>
      </c>
      <c r="AB47" s="12">
        <f t="shared" si="100"/>
        <v>1.9806338028169015E-2</v>
      </c>
      <c r="AC47" s="17">
        <v>2696140</v>
      </c>
      <c r="AD47" s="30">
        <f t="shared" si="46"/>
        <v>85.937673859666035</v>
      </c>
      <c r="AE47" s="12"/>
      <c r="AF47" s="2">
        <v>2965</v>
      </c>
      <c r="AG47" s="8">
        <f t="shared" si="97"/>
        <v>-2.7550016398819287E-2</v>
      </c>
      <c r="AH47">
        <v>3085722</v>
      </c>
      <c r="AI47" s="27">
        <f t="shared" si="47"/>
        <v>96.087722743656101</v>
      </c>
      <c r="AJ47" s="8"/>
      <c r="AK47" s="2">
        <v>1021</v>
      </c>
      <c r="AL47" s="8">
        <f t="shared" si="101"/>
        <v>4.6106557377049183E-2</v>
      </c>
      <c r="AM47">
        <v>591829</v>
      </c>
      <c r="AN47" s="27">
        <f t="shared" si="94"/>
        <v>172.51604770972696</v>
      </c>
      <c r="AO47" s="8"/>
      <c r="AP47" s="1">
        <v>19125</v>
      </c>
      <c r="AQ47" s="11">
        <f t="shared" si="98"/>
        <v>8.535270415980932E-2</v>
      </c>
      <c r="AR47" s="16">
        <v>8856183</v>
      </c>
      <c r="AS47" s="28">
        <f t="shared" si="49"/>
        <v>215.95082215442022</v>
      </c>
      <c r="AT47" s="11"/>
      <c r="AU47" s="1">
        <v>11658</v>
      </c>
      <c r="AV47" s="11">
        <f t="shared" si="50"/>
        <v>3.314427507975895E-2</v>
      </c>
      <c r="AW47" s="16">
        <v>5219697</v>
      </c>
      <c r="AX47" s="28">
        <f t="shared" si="51"/>
        <v>223.3462976873945</v>
      </c>
      <c r="AY47" s="11"/>
      <c r="AZ47" s="2">
        <v>510</v>
      </c>
      <c r="BA47" s="8">
        <f t="shared" si="109"/>
        <v>8.2802547770700632E-2</v>
      </c>
      <c r="BB47">
        <v>918259</v>
      </c>
      <c r="BC47" s="27">
        <f t="shared" si="107"/>
        <v>55.539885805638711</v>
      </c>
      <c r="BD47" s="8"/>
      <c r="BE47" s="1">
        <v>769</v>
      </c>
      <c r="BF47" s="11">
        <f t="shared" si="6"/>
        <v>8.3098591549295775E-2</v>
      </c>
      <c r="BG47" s="16">
        <v>883469</v>
      </c>
      <c r="BH47" s="28">
        <f t="shared" si="52"/>
        <v>87.043235246511202</v>
      </c>
      <c r="BI47" s="11"/>
      <c r="BJ47" s="1">
        <v>11163</v>
      </c>
      <c r="BK47" s="11">
        <f t="shared" si="105"/>
        <v>4.473561066916238E-2</v>
      </c>
      <c r="BL47" s="16">
        <v>11386316</v>
      </c>
      <c r="BM47" s="28">
        <f t="shared" si="53"/>
        <v>98.03873351134817</v>
      </c>
      <c r="BN47" s="11"/>
      <c r="BO47" s="2">
        <v>4633</v>
      </c>
      <c r="BP47" s="8">
        <f t="shared" si="8"/>
        <v>-4.9835931091058244E-2</v>
      </c>
      <c r="BQ47">
        <v>5425638</v>
      </c>
      <c r="BR47" s="27">
        <f t="shared" si="54"/>
        <v>85.390879376766378</v>
      </c>
      <c r="BS47" s="8"/>
      <c r="BT47" s="1">
        <v>2125</v>
      </c>
      <c r="BU47" s="11">
        <f t="shared" si="9"/>
        <v>3.2555879494655007E-2</v>
      </c>
      <c r="BV47" s="16">
        <v>2913573</v>
      </c>
      <c r="BW47" s="28">
        <f t="shared" si="55"/>
        <v>72.934503443023388</v>
      </c>
      <c r="BX47" s="11"/>
      <c r="BY47" s="2">
        <v>2249</v>
      </c>
      <c r="BZ47" s="8">
        <f t="shared" si="10"/>
        <v>-0.10147822612864563</v>
      </c>
      <c r="CA47">
        <v>2320647</v>
      </c>
      <c r="CB47" s="27">
        <f t="shared" si="56"/>
        <v>96.912628245484981</v>
      </c>
      <c r="CC47" s="8"/>
      <c r="CD47" s="2">
        <v>3662</v>
      </c>
      <c r="CE47" s="8">
        <f t="shared" si="11"/>
        <v>-2.0331728196896735E-2</v>
      </c>
      <c r="CF47">
        <v>3573693</v>
      </c>
      <c r="CG47" s="27">
        <f t="shared" si="57"/>
        <v>102.47102926860255</v>
      </c>
      <c r="CH47" s="8"/>
      <c r="CI47" s="1">
        <v>5951</v>
      </c>
      <c r="CJ47" s="11">
        <f t="shared" si="12"/>
        <v>1.7612859097127224E-2</v>
      </c>
      <c r="CK47" s="16">
        <v>4014459</v>
      </c>
      <c r="CL47" s="28">
        <f t="shared" si="58"/>
        <v>148.23915252341598</v>
      </c>
      <c r="CM47" s="11"/>
      <c r="CN47" s="1">
        <v>666</v>
      </c>
      <c r="CO47" s="11">
        <f t="shared" si="13"/>
        <v>4.2253521126760563E-2</v>
      </c>
      <c r="CP47" s="16">
        <v>1103578</v>
      </c>
      <c r="CQ47" s="28">
        <f t="shared" si="59"/>
        <v>60.349155202441516</v>
      </c>
      <c r="CR47" s="11"/>
      <c r="CS47" s="1">
        <v>7137</v>
      </c>
      <c r="CT47" s="11">
        <f t="shared" si="14"/>
        <v>1.7101325352714837E-2</v>
      </c>
      <c r="CU47" s="16">
        <v>4169595.0000000005</v>
      </c>
      <c r="CV47" s="28">
        <f t="shared" si="60"/>
        <v>171.16770333809396</v>
      </c>
      <c r="CW47" s="11"/>
      <c r="CX47" s="1">
        <v>2825</v>
      </c>
      <c r="CY47" s="11">
        <f t="shared" si="15"/>
        <v>-2.7538726333907058E-2</v>
      </c>
      <c r="CZ47" s="16">
        <v>5738199</v>
      </c>
      <c r="DA47" s="28">
        <f t="shared" si="61"/>
        <v>49.231474893080559</v>
      </c>
      <c r="DB47" s="11"/>
      <c r="DC47" s="2">
        <v>13824</v>
      </c>
      <c r="DD47" s="8">
        <f t="shared" si="16"/>
        <v>6.044799018103713E-2</v>
      </c>
      <c r="DE47">
        <v>9171110</v>
      </c>
      <c r="DF47" s="27">
        <f t="shared" si="62"/>
        <v>150.73420774584537</v>
      </c>
      <c r="DG47" s="8"/>
      <c r="DH47" s="2">
        <v>1755</v>
      </c>
      <c r="DI47" s="8">
        <f t="shared" si="17"/>
        <v>-3.3057851239669422E-2</v>
      </c>
      <c r="DJ47">
        <v>3989364</v>
      </c>
      <c r="DK47" s="27">
        <f t="shared" si="63"/>
        <v>43.991974660622596</v>
      </c>
      <c r="DL47" s="8"/>
      <c r="DM47" s="2">
        <v>1760</v>
      </c>
      <c r="DN47" s="8">
        <f t="shared" si="18"/>
        <v>9.7532989099254168E-3</v>
      </c>
      <c r="DO47">
        <v>2459201</v>
      </c>
      <c r="DP47" s="27">
        <f t="shared" si="64"/>
        <v>71.567960487979633</v>
      </c>
      <c r="DQ47" s="8"/>
      <c r="DR47" s="2">
        <v>5302</v>
      </c>
      <c r="DS47" s="8">
        <f t="shared" si="19"/>
        <v>3.3931357254290175E-2</v>
      </c>
      <c r="DT47">
        <v>4863173</v>
      </c>
      <c r="DU47" s="27">
        <f t="shared" si="65"/>
        <v>109.02347089030144</v>
      </c>
      <c r="DV47" s="8"/>
      <c r="DW47" s="2">
        <v>621</v>
      </c>
      <c r="DX47" s="8">
        <f t="shared" si="20"/>
        <v>7.8125E-2</v>
      </c>
      <c r="DY47">
        <v>769953</v>
      </c>
      <c r="DZ47" s="27">
        <f t="shared" si="66"/>
        <v>80.654273702420795</v>
      </c>
      <c r="EA47" s="8"/>
      <c r="EB47" s="2">
        <v>1425</v>
      </c>
      <c r="EC47" s="8">
        <f t="shared" si="21"/>
        <v>4.9337260677466861E-2</v>
      </c>
      <c r="ED47">
        <v>1556842</v>
      </c>
      <c r="EE47" s="27">
        <f t="shared" si="67"/>
        <v>91.531446351010572</v>
      </c>
      <c r="EF47" s="8"/>
      <c r="EG47" s="2">
        <v>1359</v>
      </c>
      <c r="EH47" s="8">
        <f t="shared" si="22"/>
        <v>0.14490311710193765</v>
      </c>
      <c r="EI47">
        <v>678333</v>
      </c>
      <c r="EJ47" s="27">
        <f t="shared" si="68"/>
        <v>200.3440787931591</v>
      </c>
      <c r="EK47" s="8"/>
      <c r="EL47" s="2">
        <v>239</v>
      </c>
      <c r="EM47" s="8">
        <f t="shared" si="23"/>
        <v>-4.1666666666666666E-3</v>
      </c>
      <c r="EN47">
        <v>869763</v>
      </c>
      <c r="EO47" s="27">
        <f t="shared" si="69"/>
        <v>27.478749958321981</v>
      </c>
      <c r="EP47" s="8"/>
      <c r="EQ47" s="1">
        <v>6017</v>
      </c>
      <c r="ER47" s="11">
        <f t="shared" si="24"/>
        <v>1.0581121934833725E-2</v>
      </c>
      <c r="ES47" s="16">
        <v>7337169</v>
      </c>
      <c r="ET47" s="28">
        <f t="shared" si="70"/>
        <v>82.007106555675634</v>
      </c>
      <c r="EU47" s="11"/>
      <c r="EV47" s="1">
        <v>1613</v>
      </c>
      <c r="EW47" s="11">
        <f t="shared" si="71"/>
        <v>6.6798941798941802E-2</v>
      </c>
      <c r="EX47" s="16">
        <v>1215720</v>
      </c>
      <c r="EY47" s="28">
        <f t="shared" si="72"/>
        <v>132.67857730398447</v>
      </c>
      <c r="EZ47" s="11"/>
      <c r="FA47" s="1">
        <v>19367</v>
      </c>
      <c r="FB47" s="11">
        <f t="shared" si="25"/>
        <v>4.47189556586471E-2</v>
      </c>
      <c r="FC47" s="16">
        <v>17812602</v>
      </c>
      <c r="FD47" s="28">
        <f t="shared" si="73"/>
        <v>108.72639494218755</v>
      </c>
      <c r="FE47" s="11"/>
      <c r="FF47" s="2">
        <v>14189</v>
      </c>
      <c r="FG47" s="8">
        <f t="shared" si="26"/>
        <v>7.2811129593225471E-2</v>
      </c>
      <c r="FH47">
        <v>5685607</v>
      </c>
      <c r="FI47" s="27">
        <f t="shared" si="74"/>
        <v>249.55998541580522</v>
      </c>
      <c r="FJ47" s="8"/>
      <c r="FK47" s="1">
        <v>258</v>
      </c>
      <c r="FL47" s="8">
        <f t="shared" si="27"/>
        <v>5.3061224489795916E-2</v>
      </c>
      <c r="FM47">
        <v>649769</v>
      </c>
      <c r="FN47" s="27">
        <f t="shared" si="75"/>
        <v>39.706418742660858</v>
      </c>
      <c r="FO47" s="8"/>
      <c r="FP47" s="2">
        <v>12846</v>
      </c>
      <c r="FQ47" s="8">
        <f t="shared" si="28"/>
        <v>3.7389970120326251E-2</v>
      </c>
      <c r="FR47">
        <v>10771394</v>
      </c>
      <c r="FS47" s="27">
        <f t="shared" si="76"/>
        <v>119.26032972148265</v>
      </c>
      <c r="FT47" s="8"/>
      <c r="FU47" s="1">
        <v>3955</v>
      </c>
      <c r="FV47" s="11">
        <f t="shared" si="99"/>
        <v>0.39752650176678445</v>
      </c>
      <c r="FW47" s="16">
        <v>2870014</v>
      </c>
      <c r="FX47" s="28">
        <f t="shared" si="92"/>
        <v>137.80420583314228</v>
      </c>
      <c r="FY47" s="11"/>
      <c r="FZ47" s="2">
        <v>2935</v>
      </c>
      <c r="GA47" s="8">
        <f t="shared" si="29"/>
        <v>7.5091575091575088E-2</v>
      </c>
      <c r="GB47">
        <v>2446673</v>
      </c>
      <c r="GC47" s="27">
        <f t="shared" si="77"/>
        <v>119.95881754529518</v>
      </c>
      <c r="GD47" s="8"/>
      <c r="GE47" s="2">
        <v>7095</v>
      </c>
      <c r="GF47" s="8">
        <f t="shared" si="30"/>
        <v>4.6728971962616819E-3</v>
      </c>
      <c r="GG47">
        <v>11893591</v>
      </c>
      <c r="GH47" s="27">
        <f t="shared" si="78"/>
        <v>59.653976666929267</v>
      </c>
      <c r="GI47" s="8"/>
      <c r="GJ47" s="1">
        <v>686</v>
      </c>
      <c r="GK47" s="11">
        <f t="shared" si="31"/>
        <v>4.573170731707317E-2</v>
      </c>
      <c r="GL47" s="16">
        <v>950230</v>
      </c>
      <c r="GM47" s="28">
        <f t="shared" si="79"/>
        <v>72.193047998905527</v>
      </c>
      <c r="GN47" s="11"/>
      <c r="GO47" s="2">
        <v>6594</v>
      </c>
      <c r="GP47" s="8">
        <f t="shared" si="32"/>
        <v>9.2988562904027849E-2</v>
      </c>
      <c r="GQ47">
        <v>2991681</v>
      </c>
      <c r="GR47" s="27">
        <f t="shared" si="80"/>
        <v>220.41120025831631</v>
      </c>
      <c r="GS47" s="8"/>
      <c r="GT47" s="1">
        <v>565</v>
      </c>
      <c r="GU47" s="11">
        <f t="shared" si="81"/>
        <v>5.8052434456928842E-2</v>
      </c>
      <c r="GV47" s="16">
        <v>688480</v>
      </c>
      <c r="GW47" s="28">
        <f t="shared" si="82"/>
        <v>82.064838484778065</v>
      </c>
      <c r="GX47" s="11"/>
      <c r="GY47" s="1">
        <v>5501</v>
      </c>
      <c r="GZ47" s="11">
        <f t="shared" si="33"/>
        <v>6.0535955272797377E-2</v>
      </c>
      <c r="HA47">
        <v>4422921</v>
      </c>
      <c r="HB47" s="28">
        <f t="shared" si="83"/>
        <v>124.37481926536785</v>
      </c>
      <c r="HC47" s="11"/>
      <c r="HD47" s="1">
        <v>22517</v>
      </c>
      <c r="HE47" s="11">
        <f t="shared" si="34"/>
        <v>6.41304347826087E-2</v>
      </c>
      <c r="HF47" s="16">
        <v>13193050</v>
      </c>
      <c r="HG47" s="28">
        <f t="shared" si="84"/>
        <v>170.67319535664612</v>
      </c>
      <c r="HH47" s="11"/>
      <c r="HI47" s="1">
        <v>889</v>
      </c>
      <c r="HJ47" s="11">
        <f t="shared" si="35"/>
        <v>6.2126642771804061E-2</v>
      </c>
      <c r="HK47" s="16">
        <v>1319512</v>
      </c>
      <c r="HL47" s="28">
        <f t="shared" si="85"/>
        <v>67.373392587562677</v>
      </c>
      <c r="HM47" s="11"/>
      <c r="HN47" s="1">
        <v>416</v>
      </c>
      <c r="HO47" s="11">
        <f t="shared" si="102"/>
        <v>5.3164556962025315E-2</v>
      </c>
      <c r="HP47" s="16">
        <v>491931</v>
      </c>
      <c r="HQ47" s="28">
        <f t="shared" si="86"/>
        <v>84.564705212722927</v>
      </c>
      <c r="HR47" s="11"/>
      <c r="HS47" s="2">
        <v>7659</v>
      </c>
      <c r="HT47" s="8">
        <f t="shared" si="37"/>
        <v>2.2154010409715735E-2</v>
      </c>
      <c r="HU47">
        <v>5193112</v>
      </c>
      <c r="HV47" s="27">
        <f t="shared" si="87"/>
        <v>147.48382087657652</v>
      </c>
      <c r="HW47" s="8"/>
      <c r="HX47" s="2">
        <v>4282</v>
      </c>
      <c r="HY47" s="8">
        <f t="shared" si="38"/>
        <v>5.1643192488262908E-3</v>
      </c>
      <c r="HZ47">
        <v>3776050</v>
      </c>
      <c r="IA47" s="27">
        <f t="shared" si="88"/>
        <v>113.39892215410283</v>
      </c>
      <c r="IB47" s="8"/>
      <c r="IC47" s="2">
        <v>1250</v>
      </c>
      <c r="ID47" s="8">
        <f t="shared" si="39"/>
        <v>-3.9200614911606459E-2</v>
      </c>
      <c r="IE47">
        <v>1908088</v>
      </c>
      <c r="IF47" s="27">
        <f t="shared" si="89"/>
        <v>65.510605380883902</v>
      </c>
      <c r="IG47" s="8"/>
      <c r="IH47" s="2">
        <v>3347</v>
      </c>
      <c r="II47" s="8">
        <f t="shared" si="103"/>
        <v>1.4961101137043686E-3</v>
      </c>
      <c r="IJ47">
        <v>4626514</v>
      </c>
      <c r="IK47" s="27">
        <f t="shared" si="90"/>
        <v>72.343885698822049</v>
      </c>
      <c r="IL47" s="8"/>
      <c r="IM47" s="2">
        <v>400</v>
      </c>
      <c r="IN47" s="8">
        <f t="shared" si="41"/>
        <v>8.4010840108401083E-2</v>
      </c>
      <c r="IO47">
        <v>413354</v>
      </c>
      <c r="IP47" s="27">
        <f t="shared" si="91"/>
        <v>96.769355080633062</v>
      </c>
      <c r="IR47">
        <v>2804</v>
      </c>
      <c r="IT47" s="2">
        <f>((IT40-IT48)/8)+IT48</f>
        <v>673902.79999999993</v>
      </c>
      <c r="IU47" s="27">
        <f>(IR47/IT47)*100000</f>
        <v>416.08374382774497</v>
      </c>
      <c r="IW47">
        <v>30920</v>
      </c>
    </row>
    <row r="48" spans="1:258">
      <c r="A48">
        <v>1978</v>
      </c>
      <c r="B48" s="1">
        <v>4286</v>
      </c>
      <c r="C48" s="11">
        <f t="shared" si="0"/>
        <v>0.46730571722013009</v>
      </c>
      <c r="D48">
        <v>3831836</v>
      </c>
      <c r="E48" s="28">
        <f t="shared" si="42"/>
        <v>111.85238616684013</v>
      </c>
      <c r="F48" s="15"/>
      <c r="G48" s="1">
        <v>555</v>
      </c>
      <c r="H48" s="8">
        <f t="shared" si="108"/>
        <v>-3.8128249566724434E-2</v>
      </c>
      <c r="I48">
        <v>404766</v>
      </c>
      <c r="J48" s="27">
        <f t="shared" si="106"/>
        <v>137.1162597649012</v>
      </c>
      <c r="K48" s="8"/>
      <c r="L48" s="1">
        <v>3212</v>
      </c>
      <c r="M48" s="11">
        <f t="shared" si="1"/>
        <v>7.7129443326626426E-2</v>
      </c>
      <c r="N48" s="16">
        <v>2515316</v>
      </c>
      <c r="O48" s="28">
        <f t="shared" si="43"/>
        <v>127.69767297627813</v>
      </c>
      <c r="P48" s="11"/>
      <c r="Q48" s="1">
        <v>2586</v>
      </c>
      <c r="R48" s="11">
        <f t="shared" si="96"/>
        <v>4.8661800486618008E-2</v>
      </c>
      <c r="S48" s="16">
        <v>2243127</v>
      </c>
      <c r="T48" s="28">
        <f t="shared" si="44"/>
        <v>115.28549208315</v>
      </c>
      <c r="U48" s="11"/>
      <c r="V48" s="1">
        <v>21325</v>
      </c>
      <c r="W48" s="11">
        <f t="shared" si="104"/>
        <v>8.6734953880650251E-2</v>
      </c>
      <c r="X48" s="1">
        <v>22835958</v>
      </c>
      <c r="Y48" s="28">
        <f t="shared" si="45"/>
        <v>93.38342626133749</v>
      </c>
      <c r="Z48" s="11"/>
      <c r="AA48" s="1">
        <v>2464</v>
      </c>
      <c r="AB48" s="12">
        <f t="shared" si="100"/>
        <v>6.3444108761329304E-2</v>
      </c>
      <c r="AC48" s="17">
        <v>2766748</v>
      </c>
      <c r="AD48" s="30">
        <f t="shared" si="46"/>
        <v>89.05762288433931</v>
      </c>
      <c r="AE48" s="12"/>
      <c r="AF48" s="2">
        <v>3120</v>
      </c>
      <c r="AG48" s="8">
        <f t="shared" si="97"/>
        <v>5.2276559865092748E-2</v>
      </c>
      <c r="AH48">
        <v>3091627</v>
      </c>
      <c r="AI48" s="27">
        <f t="shared" si="47"/>
        <v>100.91773684212228</v>
      </c>
      <c r="AJ48" s="8"/>
      <c r="AK48" s="2">
        <v>1130</v>
      </c>
      <c r="AL48" s="8">
        <f t="shared" si="101"/>
        <v>0.10675808031341821</v>
      </c>
      <c r="AM48">
        <v>594776</v>
      </c>
      <c r="AN48" s="27">
        <f t="shared" si="94"/>
        <v>189.98749108908228</v>
      </c>
      <c r="AO48" s="8"/>
      <c r="AP48" s="1">
        <v>20377</v>
      </c>
      <c r="AQ48" s="11">
        <f t="shared" si="98"/>
        <v>6.5464052287581703E-2</v>
      </c>
      <c r="AR48" s="16">
        <v>9102032</v>
      </c>
      <c r="AS48" s="28">
        <f t="shared" si="49"/>
        <v>223.87308680083743</v>
      </c>
      <c r="AT48" s="11"/>
      <c r="AU48" s="1">
        <v>11317</v>
      </c>
      <c r="AV48" s="11">
        <f t="shared" si="50"/>
        <v>-2.9250300223022815E-2</v>
      </c>
      <c r="AW48" s="16">
        <v>5295751</v>
      </c>
      <c r="AX48" s="28">
        <f t="shared" si="51"/>
        <v>213.69962447252522</v>
      </c>
      <c r="AY48" s="11"/>
      <c r="AZ48" s="2">
        <v>629</v>
      </c>
      <c r="BA48" s="8">
        <f t="shared" si="109"/>
        <v>0.23333333333333334</v>
      </c>
      <c r="BB48">
        <v>931584</v>
      </c>
      <c r="BC48" s="27">
        <f t="shared" si="107"/>
        <v>67.519407804341853</v>
      </c>
      <c r="BD48" s="8"/>
      <c r="BE48" s="1">
        <v>803</v>
      </c>
      <c r="BF48" s="11">
        <f t="shared" si="6"/>
        <v>4.4213263979193757E-2</v>
      </c>
      <c r="BG48" s="16">
        <v>910690</v>
      </c>
      <c r="BH48" s="28">
        <f t="shared" si="52"/>
        <v>88.174900350283849</v>
      </c>
      <c r="BI48" s="11"/>
      <c r="BJ48" s="1">
        <v>10587</v>
      </c>
      <c r="BK48" s="11">
        <f t="shared" si="105"/>
        <v>-5.1599032518140284E-2</v>
      </c>
      <c r="BL48" s="16">
        <v>11412561</v>
      </c>
      <c r="BM48" s="28">
        <f t="shared" si="53"/>
        <v>92.766207339439404</v>
      </c>
      <c r="BN48" s="11"/>
      <c r="BO48" s="2">
        <v>4953</v>
      </c>
      <c r="BP48" s="8">
        <f t="shared" si="8"/>
        <v>6.9069717245845028E-2</v>
      </c>
      <c r="BQ48">
        <v>5470214</v>
      </c>
      <c r="BR48" s="27">
        <f t="shared" si="54"/>
        <v>90.544903727715223</v>
      </c>
      <c r="BS48" s="8"/>
      <c r="BT48" s="1">
        <v>2016</v>
      </c>
      <c r="BU48" s="11">
        <f t="shared" si="9"/>
        <v>-5.1294117647058823E-2</v>
      </c>
      <c r="BV48" s="16">
        <v>2918069</v>
      </c>
      <c r="BW48" s="28">
        <f t="shared" si="55"/>
        <v>69.086783074697678</v>
      </c>
      <c r="BX48" s="11"/>
      <c r="BY48" s="2">
        <v>2288</v>
      </c>
      <c r="BZ48" s="8">
        <f t="shared" si="10"/>
        <v>1.7341040462427744E-2</v>
      </c>
      <c r="CA48">
        <v>2335657</v>
      </c>
      <c r="CB48" s="27">
        <f t="shared" si="56"/>
        <v>97.959589100625635</v>
      </c>
      <c r="CC48" s="8"/>
      <c r="CD48" s="2">
        <v>3390</v>
      </c>
      <c r="CE48" s="8">
        <f t="shared" si="11"/>
        <v>-7.4276351720371378E-2</v>
      </c>
      <c r="CF48">
        <v>3609976</v>
      </c>
      <c r="CG48" s="27">
        <f t="shared" si="57"/>
        <v>93.906441483267486</v>
      </c>
      <c r="CH48" s="8"/>
      <c r="CI48" s="1">
        <v>6101</v>
      </c>
      <c r="CJ48" s="11">
        <f t="shared" si="12"/>
        <v>2.5205847756679549E-2</v>
      </c>
      <c r="CK48" s="16">
        <v>4068579</v>
      </c>
      <c r="CL48" s="28">
        <f t="shared" si="58"/>
        <v>149.95407487479042</v>
      </c>
      <c r="CM48" s="11"/>
      <c r="CN48" s="1">
        <v>666</v>
      </c>
      <c r="CO48" s="11">
        <f t="shared" si="13"/>
        <v>0</v>
      </c>
      <c r="CP48" s="16">
        <v>1113566</v>
      </c>
      <c r="CQ48" s="28">
        <f t="shared" si="59"/>
        <v>59.807860512982614</v>
      </c>
      <c r="CR48" s="11"/>
      <c r="CS48" s="1">
        <v>7572</v>
      </c>
      <c r="CT48" s="11">
        <f t="shared" si="14"/>
        <v>6.0949978982765871E-2</v>
      </c>
      <c r="CU48" s="16">
        <v>4183603</v>
      </c>
      <c r="CV48" s="28">
        <f t="shared" si="60"/>
        <v>180.99231690961116</v>
      </c>
      <c r="CW48" s="11"/>
      <c r="CX48" s="1">
        <v>2714</v>
      </c>
      <c r="CY48" s="11">
        <f t="shared" si="15"/>
        <v>-3.9292035398230091E-2</v>
      </c>
      <c r="CZ48" s="16">
        <v>5736469</v>
      </c>
      <c r="DA48" s="28">
        <f t="shared" si="61"/>
        <v>47.311333853630167</v>
      </c>
      <c r="DB48" s="11"/>
      <c r="DC48" s="2">
        <v>14944</v>
      </c>
      <c r="DD48" s="8">
        <f t="shared" si="16"/>
        <v>8.1018518518518517E-2</v>
      </c>
      <c r="DE48">
        <v>9217761</v>
      </c>
      <c r="DF48" s="27">
        <f t="shared" si="62"/>
        <v>162.12179942612963</v>
      </c>
      <c r="DG48" s="8"/>
      <c r="DH48" s="2">
        <v>1837</v>
      </c>
      <c r="DI48" s="8">
        <f t="shared" si="17"/>
        <v>4.6723646723646726E-2</v>
      </c>
      <c r="DJ48">
        <v>4015341</v>
      </c>
      <c r="DK48" s="27">
        <f t="shared" si="63"/>
        <v>45.749539080242499</v>
      </c>
      <c r="DL48" s="8"/>
      <c r="DM48" s="2">
        <v>1977</v>
      </c>
      <c r="DN48" s="8">
        <f t="shared" si="18"/>
        <v>0.12329545454545454</v>
      </c>
      <c r="DO48">
        <v>2487816</v>
      </c>
      <c r="DP48" s="27">
        <f t="shared" si="64"/>
        <v>79.467291793283749</v>
      </c>
      <c r="DQ48" s="8"/>
      <c r="DR48" s="2">
        <v>5637</v>
      </c>
      <c r="DS48" s="8">
        <f t="shared" si="19"/>
        <v>6.3183704262542439E-2</v>
      </c>
      <c r="DT48">
        <v>4889399</v>
      </c>
      <c r="DU48" s="27">
        <f t="shared" si="65"/>
        <v>115.29024323848392</v>
      </c>
      <c r="DV48" s="8"/>
      <c r="DW48" s="2">
        <v>647</v>
      </c>
      <c r="DX48" s="8">
        <f t="shared" si="20"/>
        <v>4.1867954911433171E-2</v>
      </c>
      <c r="DY48">
        <v>782317</v>
      </c>
      <c r="DZ48" s="27">
        <f t="shared" si="66"/>
        <v>82.70304748586571</v>
      </c>
      <c r="EA48" s="8"/>
      <c r="EB48" s="2">
        <v>1326</v>
      </c>
      <c r="EC48" s="8">
        <f t="shared" si="21"/>
        <v>-6.9473684210526312E-2</v>
      </c>
      <c r="ED48">
        <v>1563884</v>
      </c>
      <c r="EE48" s="27">
        <f t="shared" si="67"/>
        <v>84.788897386251151</v>
      </c>
      <c r="EF48" s="8"/>
      <c r="EG48" s="2">
        <v>1662</v>
      </c>
      <c r="EH48" s="8">
        <f t="shared" si="22"/>
        <v>0.22295805739514349</v>
      </c>
      <c r="EI48">
        <v>719436</v>
      </c>
      <c r="EJ48" s="27">
        <f t="shared" si="68"/>
        <v>231.01429453071574</v>
      </c>
      <c r="EK48" s="8"/>
      <c r="EL48" s="2">
        <v>264</v>
      </c>
      <c r="EM48" s="8">
        <f t="shared" si="23"/>
        <v>0.10460251046025104</v>
      </c>
      <c r="EN48">
        <v>891520</v>
      </c>
      <c r="EO48" s="27">
        <f t="shared" si="69"/>
        <v>29.612347451543428</v>
      </c>
      <c r="EP48" s="8"/>
      <c r="EQ48" s="1">
        <v>5869</v>
      </c>
      <c r="ER48" s="11">
        <f t="shared" si="24"/>
        <v>-2.4596975236828984E-2</v>
      </c>
      <c r="ES48" s="16">
        <v>7350804</v>
      </c>
      <c r="ET48" s="28">
        <f t="shared" si="70"/>
        <v>79.841606441962</v>
      </c>
      <c r="EU48" s="11"/>
      <c r="EV48" s="1">
        <v>1556</v>
      </c>
      <c r="EW48" s="11">
        <f t="shared" si="71"/>
        <v>-3.5337879727216366E-2</v>
      </c>
      <c r="EX48" s="16">
        <v>1238034</v>
      </c>
      <c r="EY48" s="28">
        <f t="shared" si="72"/>
        <v>125.6831395583643</v>
      </c>
      <c r="EZ48" s="11"/>
      <c r="FA48" s="1">
        <v>20190</v>
      </c>
      <c r="FB48" s="11">
        <f t="shared" si="25"/>
        <v>4.2494965663241596E-2</v>
      </c>
      <c r="FC48" s="16">
        <v>17680589</v>
      </c>
      <c r="FD48" s="28">
        <f t="shared" si="73"/>
        <v>114.19302829786949</v>
      </c>
      <c r="FE48" s="11"/>
      <c r="FF48" s="2">
        <v>13350</v>
      </c>
      <c r="FG48" s="8">
        <f t="shared" si="26"/>
        <v>-5.9130312213686656E-2</v>
      </c>
      <c r="FH48">
        <v>5759492</v>
      </c>
      <c r="FI48" s="27">
        <f t="shared" si="74"/>
        <v>231.79127603615038</v>
      </c>
      <c r="FJ48" s="8"/>
      <c r="FK48" s="1">
        <v>260</v>
      </c>
      <c r="FL48" s="8">
        <f t="shared" si="27"/>
        <v>7.7519379844961239E-3</v>
      </c>
      <c r="FM48">
        <v>651301</v>
      </c>
      <c r="FN48" s="27">
        <f t="shared" si="75"/>
        <v>39.92009838768864</v>
      </c>
      <c r="FO48" s="8"/>
      <c r="FP48" s="2">
        <v>13107</v>
      </c>
      <c r="FQ48" s="8">
        <f t="shared" si="28"/>
        <v>2.0317608594114901E-2</v>
      </c>
      <c r="FR48">
        <v>10795581</v>
      </c>
      <c r="FS48" s="27">
        <f t="shared" si="76"/>
        <v>121.4107883586812</v>
      </c>
      <c r="FT48" s="8"/>
      <c r="FU48" s="1">
        <v>4186</v>
      </c>
      <c r="FV48" s="11">
        <f t="shared" si="99"/>
        <v>5.8407079646017698E-2</v>
      </c>
      <c r="FW48" s="16">
        <v>2917336</v>
      </c>
      <c r="FX48" s="28">
        <f t="shared" si="92"/>
        <v>143.48707176684482</v>
      </c>
      <c r="FY48" s="11"/>
      <c r="FZ48" s="2">
        <v>2844</v>
      </c>
      <c r="GA48" s="8">
        <f t="shared" si="29"/>
        <v>-3.1005110732538331E-2</v>
      </c>
      <c r="GB48">
        <v>2518298</v>
      </c>
      <c r="GC48" s="27">
        <f t="shared" si="77"/>
        <v>112.93341772895822</v>
      </c>
      <c r="GD48" s="8"/>
      <c r="GE48" s="2">
        <v>7463</v>
      </c>
      <c r="GF48" s="8">
        <f t="shared" si="30"/>
        <v>5.186751233262861E-2</v>
      </c>
      <c r="GG48">
        <v>11879396</v>
      </c>
      <c r="GH48" s="27">
        <f t="shared" si="78"/>
        <v>62.823059354196126</v>
      </c>
      <c r="GI48" s="8"/>
      <c r="GJ48" s="1">
        <v>649</v>
      </c>
      <c r="GK48" s="11">
        <f t="shared" si="31"/>
        <v>-5.393586005830904E-2</v>
      </c>
      <c r="GL48" s="16">
        <v>951816</v>
      </c>
      <c r="GM48" s="28">
        <f t="shared" si="79"/>
        <v>68.185447607520771</v>
      </c>
      <c r="GN48" s="11"/>
      <c r="GO48" s="2">
        <v>7360</v>
      </c>
      <c r="GP48" s="8">
        <f t="shared" si="32"/>
        <v>0.11616621170761299</v>
      </c>
      <c r="GQ48">
        <v>3044364</v>
      </c>
      <c r="GR48" s="27">
        <f t="shared" si="80"/>
        <v>241.75821288124547</v>
      </c>
      <c r="GS48" s="8"/>
      <c r="GT48" s="1">
        <v>549</v>
      </c>
      <c r="GU48" s="11">
        <f t="shared" si="81"/>
        <v>-2.831858407079646E-2</v>
      </c>
      <c r="GV48" s="16">
        <v>688580</v>
      </c>
      <c r="GW48" s="28">
        <f t="shared" si="82"/>
        <v>79.729297975543872</v>
      </c>
      <c r="GX48" s="11"/>
      <c r="GY48" s="1">
        <v>5850</v>
      </c>
      <c r="GZ48" s="11">
        <f t="shared" si="33"/>
        <v>6.3443010361752414E-2</v>
      </c>
      <c r="HA48">
        <v>4486314</v>
      </c>
      <c r="HB48" s="28">
        <f t="shared" si="83"/>
        <v>130.39657946367552</v>
      </c>
      <c r="HC48" s="11"/>
      <c r="HD48" s="1">
        <v>24575</v>
      </c>
      <c r="HE48" s="11">
        <f t="shared" si="34"/>
        <v>9.1397610694142206E-2</v>
      </c>
      <c r="HF48" s="16">
        <v>13500429</v>
      </c>
      <c r="HG48" s="28">
        <f t="shared" si="84"/>
        <v>182.03125248834684</v>
      </c>
      <c r="HH48" s="11"/>
      <c r="HI48" s="1">
        <v>917</v>
      </c>
      <c r="HJ48" s="11">
        <f t="shared" si="35"/>
        <v>3.1496062992125984E-2</v>
      </c>
      <c r="HK48" s="16">
        <v>1367510</v>
      </c>
      <c r="HL48" s="28">
        <f t="shared" si="85"/>
        <v>67.056182404516235</v>
      </c>
      <c r="HM48" s="11"/>
      <c r="HN48" s="1">
        <v>414</v>
      </c>
      <c r="HO48" s="11">
        <f t="shared" si="102"/>
        <v>-4.807692307692308E-3</v>
      </c>
      <c r="HP48" s="16">
        <v>498109</v>
      </c>
      <c r="HQ48" s="28">
        <f t="shared" si="86"/>
        <v>83.114338427934442</v>
      </c>
      <c r="HR48" s="11"/>
      <c r="HS48" s="2">
        <v>8051</v>
      </c>
      <c r="HT48" s="8">
        <f t="shared" si="37"/>
        <v>5.1181616399007701E-2</v>
      </c>
      <c r="HU48">
        <v>5270240</v>
      </c>
      <c r="HV48" s="27">
        <f t="shared" si="87"/>
        <v>152.76344151309999</v>
      </c>
      <c r="HW48" s="8"/>
      <c r="HX48" s="2">
        <v>4528</v>
      </c>
      <c r="HY48" s="8">
        <f t="shared" si="38"/>
        <v>5.7449789817842128E-2</v>
      </c>
      <c r="HZ48">
        <v>3889073</v>
      </c>
      <c r="IA48" s="27">
        <f t="shared" si="88"/>
        <v>116.42877364348779</v>
      </c>
      <c r="IB48" s="8"/>
      <c r="IC48" s="2">
        <v>1237</v>
      </c>
      <c r="ID48" s="8">
        <f t="shared" si="39"/>
        <v>-1.04E-2</v>
      </c>
      <c r="IE48">
        <v>1923395</v>
      </c>
      <c r="IF48" s="27">
        <f t="shared" si="89"/>
        <v>64.313362569830957</v>
      </c>
      <c r="IG48" s="8"/>
      <c r="IH48" s="2">
        <v>3432</v>
      </c>
      <c r="II48" s="8">
        <f t="shared" si="103"/>
        <v>2.5395876904690768E-2</v>
      </c>
      <c r="IJ48">
        <v>4646108</v>
      </c>
      <c r="IK48" s="27">
        <f t="shared" si="90"/>
        <v>73.8682785677819</v>
      </c>
      <c r="IL48" s="8"/>
      <c r="IM48" s="2">
        <v>432</v>
      </c>
      <c r="IN48" s="8">
        <f t="shared" si="41"/>
        <v>0.08</v>
      </c>
      <c r="IO48">
        <v>432880</v>
      </c>
      <c r="IP48" s="27">
        <f t="shared" si="91"/>
        <v>99.796710404731115</v>
      </c>
      <c r="IR48">
        <v>2864</v>
      </c>
      <c r="IS48" s="8">
        <f>((IR48-IR47)/IR47)</f>
        <v>2.1398002853067047E-2</v>
      </c>
      <c r="IT48" s="2">
        <f>((IT40-IT49)/9)+IT49</f>
        <v>662079.19999999995</v>
      </c>
      <c r="IU48" s="27">
        <f t="shared" ref="IU48:IU71" si="110">(IR48/IT48)*100000</f>
        <v>432.57664641934076</v>
      </c>
      <c r="IW48">
        <v>26285</v>
      </c>
      <c r="IX48" s="8">
        <f>((IW48-IW47)/IW47)</f>
        <v>-0.14990297542043984</v>
      </c>
    </row>
    <row r="49" spans="1:258">
      <c r="A49">
        <v>1979</v>
      </c>
      <c r="B49" s="1">
        <v>4028</v>
      </c>
      <c r="C49" s="11">
        <f t="shared" si="0"/>
        <v>-6.0195986934204387E-2</v>
      </c>
      <c r="D49">
        <v>3866248</v>
      </c>
      <c r="E49" s="28">
        <f t="shared" si="42"/>
        <v>104.18369437242515</v>
      </c>
      <c r="F49" s="15"/>
      <c r="G49" s="1">
        <v>592</v>
      </c>
      <c r="H49" s="8">
        <f t="shared" si="108"/>
        <v>6.6666666666666666E-2</v>
      </c>
      <c r="I49">
        <v>402753</v>
      </c>
      <c r="J49" s="27">
        <f t="shared" si="106"/>
        <v>146.98835266279829</v>
      </c>
      <c r="K49" s="8"/>
      <c r="L49" s="1">
        <v>3353</v>
      </c>
      <c r="M49" s="11">
        <f t="shared" si="1"/>
        <v>4.3897882938978831E-2</v>
      </c>
      <c r="N49" s="16">
        <v>2635571</v>
      </c>
      <c r="O49" s="28">
        <f t="shared" si="43"/>
        <v>127.2210082748672</v>
      </c>
      <c r="P49" s="11"/>
      <c r="Q49" s="1">
        <v>2845</v>
      </c>
      <c r="R49" s="11">
        <f t="shared" si="96"/>
        <v>0.10015467904098994</v>
      </c>
      <c r="S49" s="16">
        <v>2271333</v>
      </c>
      <c r="T49" s="28">
        <f t="shared" si="44"/>
        <v>125.25684256777848</v>
      </c>
      <c r="U49" s="11"/>
      <c r="V49" s="1">
        <v>22632</v>
      </c>
      <c r="W49" s="11">
        <f t="shared" si="104"/>
        <v>6.1289566236811255E-2</v>
      </c>
      <c r="X49" s="1">
        <v>23256880</v>
      </c>
      <c r="Y49" s="28">
        <f t="shared" si="45"/>
        <v>97.313139165700647</v>
      </c>
      <c r="Z49" s="11"/>
      <c r="AA49" s="1">
        <v>2531</v>
      </c>
      <c r="AB49" s="12">
        <f t="shared" si="100"/>
        <v>2.719155844155844E-2</v>
      </c>
      <c r="AC49" s="17">
        <v>2849234</v>
      </c>
      <c r="AD49" s="30">
        <f t="shared" si="46"/>
        <v>88.830892794344024</v>
      </c>
      <c r="AE49" s="12"/>
      <c r="AF49" s="2">
        <v>4536</v>
      </c>
      <c r="AG49" s="8">
        <f t="shared" si="97"/>
        <v>0.45384615384615384</v>
      </c>
      <c r="AH49">
        <v>3095917</v>
      </c>
      <c r="AI49" s="27">
        <f t="shared" si="47"/>
        <v>146.51555581108926</v>
      </c>
      <c r="AJ49" s="8"/>
      <c r="AK49" s="2">
        <v>1343</v>
      </c>
      <c r="AL49" s="8">
        <f t="shared" si="101"/>
        <v>0.18849557522123894</v>
      </c>
      <c r="AM49">
        <v>594984</v>
      </c>
      <c r="AN49" s="27">
        <f t="shared" si="94"/>
        <v>225.72035550535813</v>
      </c>
      <c r="AO49" s="8"/>
      <c r="AP49" s="1">
        <v>19232</v>
      </c>
      <c r="AQ49" s="11">
        <f t="shared" si="98"/>
        <v>-5.6190803356725723E-2</v>
      </c>
      <c r="AR49" s="16">
        <v>9426159</v>
      </c>
      <c r="AS49" s="28">
        <f t="shared" si="49"/>
        <v>204.02796091175631</v>
      </c>
      <c r="AT49" s="11"/>
      <c r="AU49" s="1">
        <v>12106</v>
      </c>
      <c r="AV49" s="11">
        <f t="shared" si="50"/>
        <v>6.9718123177520547E-2</v>
      </c>
      <c r="AW49" s="16">
        <v>5401384</v>
      </c>
      <c r="AX49" s="28">
        <f t="shared" si="51"/>
        <v>224.12774207499413</v>
      </c>
      <c r="AY49" s="11"/>
      <c r="AZ49" s="2">
        <v>739</v>
      </c>
      <c r="BA49" s="8">
        <f t="shared" si="109"/>
        <v>0.17488076311605724</v>
      </c>
      <c r="BB49">
        <v>953306</v>
      </c>
      <c r="BC49" s="27">
        <f t="shared" si="107"/>
        <v>77.519705110426244</v>
      </c>
      <c r="BD49" s="8"/>
      <c r="BE49" s="1">
        <v>819</v>
      </c>
      <c r="BF49" s="11">
        <f t="shared" si="6"/>
        <v>1.9925280199252802E-2</v>
      </c>
      <c r="BG49" s="16">
        <v>932627</v>
      </c>
      <c r="BH49" s="28">
        <f t="shared" si="52"/>
        <v>87.816458241076006</v>
      </c>
      <c r="BI49" s="11"/>
      <c r="BJ49" s="1">
        <v>11245</v>
      </c>
      <c r="BK49" s="11">
        <f t="shared" si="105"/>
        <v>6.215169547558326E-2</v>
      </c>
      <c r="BL49" s="16">
        <v>11396837</v>
      </c>
      <c r="BM49" s="28">
        <f t="shared" si="53"/>
        <v>98.667726843860279</v>
      </c>
      <c r="BN49" s="11"/>
      <c r="BO49" s="2">
        <v>5686</v>
      </c>
      <c r="BP49" s="8">
        <f t="shared" si="8"/>
        <v>0.1479911164950535</v>
      </c>
      <c r="BQ49">
        <v>5501174</v>
      </c>
      <c r="BR49" s="27">
        <f t="shared" si="54"/>
        <v>103.35975557217424</v>
      </c>
      <c r="BS49" s="8"/>
      <c r="BT49" s="1">
        <v>2188</v>
      </c>
      <c r="BU49" s="11">
        <f t="shared" si="9"/>
        <v>8.531746031746032E-2</v>
      </c>
      <c r="BV49" s="16">
        <v>2915739</v>
      </c>
      <c r="BW49" s="28">
        <f t="shared" si="55"/>
        <v>75.041010186439877</v>
      </c>
      <c r="BX49" s="11"/>
      <c r="BY49" s="2">
        <v>2182</v>
      </c>
      <c r="BZ49" s="8">
        <f t="shared" si="10"/>
        <v>-4.6328671328671328E-2</v>
      </c>
      <c r="CA49">
        <v>2350906</v>
      </c>
      <c r="CB49" s="27">
        <f t="shared" si="56"/>
        <v>92.815280576935024</v>
      </c>
      <c r="CC49" s="8"/>
      <c r="CD49" s="2">
        <v>3691</v>
      </c>
      <c r="CE49" s="8">
        <f t="shared" si="11"/>
        <v>8.8790560471976407E-2</v>
      </c>
      <c r="CF49">
        <v>3641804</v>
      </c>
      <c r="CG49" s="27">
        <f t="shared" si="57"/>
        <v>101.35086896494154</v>
      </c>
      <c r="CH49" s="8"/>
      <c r="CI49" s="1">
        <v>6746</v>
      </c>
      <c r="CJ49" s="11">
        <f t="shared" si="12"/>
        <v>0.105720373709228</v>
      </c>
      <c r="CK49" s="16">
        <v>4137665</v>
      </c>
      <c r="CL49" s="28">
        <f t="shared" si="58"/>
        <v>163.03881537050486</v>
      </c>
      <c r="CM49" s="11"/>
      <c r="CN49" s="1">
        <v>676</v>
      </c>
      <c r="CO49" s="11">
        <f t="shared" si="13"/>
        <v>1.5015015015015015E-2</v>
      </c>
      <c r="CP49" s="16">
        <v>1122563</v>
      </c>
      <c r="CQ49" s="28">
        <f t="shared" si="59"/>
        <v>60.219337355676259</v>
      </c>
      <c r="CR49" s="11"/>
      <c r="CS49" s="1">
        <v>7468</v>
      </c>
      <c r="CT49" s="11">
        <f t="shared" si="14"/>
        <v>-1.3734812466983624E-2</v>
      </c>
      <c r="CU49" s="16">
        <v>4191160</v>
      </c>
      <c r="CV49" s="28">
        <f t="shared" si="60"/>
        <v>178.18455988318271</v>
      </c>
      <c r="CW49" s="11"/>
      <c r="CX49" s="1">
        <v>2771</v>
      </c>
      <c r="CY49" s="11">
        <f t="shared" si="15"/>
        <v>2.1002210759027265E-2</v>
      </c>
      <c r="CZ49" s="16">
        <v>5738404</v>
      </c>
      <c r="DA49" s="28">
        <f t="shared" si="61"/>
        <v>48.288687934833447</v>
      </c>
      <c r="DB49" s="11"/>
      <c r="DC49" s="2">
        <v>15002</v>
      </c>
      <c r="DD49" s="8">
        <f t="shared" si="16"/>
        <v>3.881156316916488E-3</v>
      </c>
      <c r="DE49">
        <v>9266268</v>
      </c>
      <c r="DF49" s="27">
        <f t="shared" si="62"/>
        <v>161.89905148437322</v>
      </c>
      <c r="DG49" s="8"/>
      <c r="DH49" s="2">
        <v>1984</v>
      </c>
      <c r="DI49" s="8">
        <f t="shared" si="17"/>
        <v>8.0021774632553069E-2</v>
      </c>
      <c r="DJ49">
        <v>4050316</v>
      </c>
      <c r="DK49" s="27">
        <f t="shared" si="63"/>
        <v>48.983832372585248</v>
      </c>
      <c r="DL49" s="8"/>
      <c r="DM49" s="2">
        <v>2096</v>
      </c>
      <c r="DN49" s="8">
        <f t="shared" si="18"/>
        <v>6.0192210419828023E-2</v>
      </c>
      <c r="DO49">
        <v>2507069</v>
      </c>
      <c r="DP49" s="27">
        <f t="shared" si="64"/>
        <v>83.60360245370191</v>
      </c>
      <c r="DQ49" s="8"/>
      <c r="DR49" s="2">
        <v>5279</v>
      </c>
      <c r="DS49" s="8">
        <f t="shared" si="19"/>
        <v>-6.3508958665957072E-2</v>
      </c>
      <c r="DT49">
        <v>4912430</v>
      </c>
      <c r="DU49" s="27">
        <f t="shared" si="65"/>
        <v>107.4620910628752</v>
      </c>
      <c r="DV49" s="8"/>
      <c r="DW49" s="2">
        <v>691</v>
      </c>
      <c r="DX49" s="8">
        <f t="shared" si="20"/>
        <v>6.8006182380216385E-2</v>
      </c>
      <c r="DY49">
        <v>787305</v>
      </c>
      <c r="DZ49" s="27">
        <f t="shared" si="66"/>
        <v>87.767764716342455</v>
      </c>
      <c r="EA49" s="8"/>
      <c r="EB49" s="2">
        <v>1224</v>
      </c>
      <c r="EC49" s="8">
        <f t="shared" si="21"/>
        <v>-7.6923076923076927E-2</v>
      </c>
      <c r="ED49">
        <v>1567344</v>
      </c>
      <c r="EE49" s="27">
        <f t="shared" si="67"/>
        <v>78.093896426055807</v>
      </c>
      <c r="EF49" s="8"/>
      <c r="EG49" s="2">
        <v>1833</v>
      </c>
      <c r="EH49" s="8">
        <f t="shared" si="22"/>
        <v>0.10288808664259928</v>
      </c>
      <c r="EI49">
        <v>765367</v>
      </c>
      <c r="EJ49" s="27">
        <f t="shared" si="68"/>
        <v>239.49294913420621</v>
      </c>
      <c r="EK49" s="8"/>
      <c r="EL49" s="2">
        <v>308</v>
      </c>
      <c r="EM49" s="8">
        <f t="shared" si="23"/>
        <v>0.16666666666666666</v>
      </c>
      <c r="EN49">
        <v>909074</v>
      </c>
      <c r="EO49" s="27">
        <f t="shared" si="69"/>
        <v>33.880630179721344</v>
      </c>
      <c r="EP49" s="8"/>
      <c r="EQ49" s="1">
        <v>5852</v>
      </c>
      <c r="ER49" s="11">
        <f t="shared" si="24"/>
        <v>-2.8965752257624809E-3</v>
      </c>
      <c r="ES49" s="16">
        <v>7366512</v>
      </c>
      <c r="ET49" s="28">
        <f t="shared" si="70"/>
        <v>79.440581919909988</v>
      </c>
      <c r="EU49" s="11"/>
      <c r="EV49" s="1">
        <v>1539</v>
      </c>
      <c r="EW49" s="11">
        <f t="shared" si="71"/>
        <v>-1.0925449871465296E-2</v>
      </c>
      <c r="EX49" s="16">
        <v>1284722</v>
      </c>
      <c r="EY49" s="28">
        <f t="shared" si="72"/>
        <v>119.79245315328919</v>
      </c>
      <c r="EZ49" s="11"/>
      <c r="FA49" s="1">
        <v>20895</v>
      </c>
      <c r="FB49" s="11">
        <f t="shared" si="25"/>
        <v>3.4918276374442794E-2</v>
      </c>
      <c r="FC49" s="16">
        <v>17583838</v>
      </c>
      <c r="FD49" s="28">
        <f t="shared" si="73"/>
        <v>118.83071261234322</v>
      </c>
      <c r="FE49" s="11"/>
      <c r="FF49" s="2">
        <v>14335</v>
      </c>
      <c r="FG49" s="8">
        <f t="shared" si="26"/>
        <v>7.3782771535580521E-2</v>
      </c>
      <c r="FH49">
        <v>5823491</v>
      </c>
      <c r="FI49" s="27">
        <f t="shared" si="74"/>
        <v>246.15818930603652</v>
      </c>
      <c r="FJ49" s="8"/>
      <c r="FK49" s="1">
        <v>249</v>
      </c>
      <c r="FL49" s="8">
        <f t="shared" si="27"/>
        <v>-4.230769230769231E-2</v>
      </c>
      <c r="FM49">
        <v>652896</v>
      </c>
      <c r="FN49" s="27">
        <f t="shared" si="75"/>
        <v>38.137773856785763</v>
      </c>
      <c r="FO49" s="8"/>
      <c r="FP49" s="2">
        <v>13360</v>
      </c>
      <c r="FQ49" s="8">
        <f t="shared" si="28"/>
        <v>1.9302662699320974E-2</v>
      </c>
      <c r="FR49">
        <v>10798298</v>
      </c>
      <c r="FS49" s="27">
        <f t="shared" si="76"/>
        <v>123.72320156380199</v>
      </c>
      <c r="FT49" s="8"/>
      <c r="FU49" s="1">
        <v>4250</v>
      </c>
      <c r="FV49" s="11">
        <f t="shared" si="99"/>
        <v>1.5289058767319636E-2</v>
      </c>
      <c r="FW49" s="16">
        <v>2975310</v>
      </c>
      <c r="FX49" s="28">
        <f t="shared" si="92"/>
        <v>142.84225845374095</v>
      </c>
      <c r="FY49" s="11"/>
      <c r="FZ49" s="2">
        <v>3255</v>
      </c>
      <c r="GA49" s="8">
        <f t="shared" si="29"/>
        <v>0.14451476793248946</v>
      </c>
      <c r="GB49">
        <v>2588012</v>
      </c>
      <c r="GC49" s="27">
        <f t="shared" si="77"/>
        <v>125.7722143483106</v>
      </c>
      <c r="GD49" s="8"/>
      <c r="GE49" s="2">
        <v>7442</v>
      </c>
      <c r="GF49" s="8">
        <f t="shared" si="30"/>
        <v>-2.8138818169636875E-3</v>
      </c>
      <c r="GG49">
        <v>11887975</v>
      </c>
      <c r="GH49" s="27">
        <f t="shared" si="78"/>
        <v>62.601073774128906</v>
      </c>
      <c r="GI49" s="8"/>
      <c r="GJ49" s="1">
        <v>718</v>
      </c>
      <c r="GK49" s="11">
        <f t="shared" si="31"/>
        <v>0.10631741140215717</v>
      </c>
      <c r="GL49" s="16">
        <v>950382</v>
      </c>
      <c r="GM49" s="28">
        <f t="shared" si="79"/>
        <v>75.548568891245836</v>
      </c>
      <c r="GN49" s="11"/>
      <c r="GO49" s="2">
        <v>7590</v>
      </c>
      <c r="GP49" s="8">
        <f t="shared" si="32"/>
        <v>3.125E-2</v>
      </c>
      <c r="GQ49">
        <v>3090267</v>
      </c>
      <c r="GR49" s="27">
        <f t="shared" si="80"/>
        <v>245.60984536287643</v>
      </c>
      <c r="GS49" s="8"/>
      <c r="GT49">
        <v>826</v>
      </c>
      <c r="GU49" s="11">
        <f t="shared" si="81"/>
        <v>0.50455373406193083</v>
      </c>
      <c r="GV49" s="16">
        <v>688335</v>
      </c>
      <c r="GW49" s="28">
        <f t="shared" si="82"/>
        <v>119.99970944380281</v>
      </c>
      <c r="GX49" s="11"/>
      <c r="GY49">
        <v>6490</v>
      </c>
      <c r="GZ49" s="11">
        <f t="shared" si="33"/>
        <v>0.1094017094017094</v>
      </c>
      <c r="HA49">
        <v>4560473</v>
      </c>
      <c r="HB49" s="28">
        <f t="shared" si="83"/>
        <v>142.30979988259989</v>
      </c>
      <c r="HC49" s="11"/>
      <c r="HD49" s="1">
        <v>26522</v>
      </c>
      <c r="HE49" s="11">
        <f t="shared" si="34"/>
        <v>7.922685656154628E-2</v>
      </c>
      <c r="HF49" s="16">
        <v>13888371</v>
      </c>
      <c r="HG49" s="28">
        <f t="shared" si="84"/>
        <v>190.96552072233669</v>
      </c>
      <c r="HH49" s="11"/>
      <c r="HI49" s="1">
        <v>982</v>
      </c>
      <c r="HJ49" s="11">
        <f t="shared" si="35"/>
        <v>7.0883315158124321E-2</v>
      </c>
      <c r="HK49" s="16">
        <v>1420238</v>
      </c>
      <c r="HL49" s="28">
        <f t="shared" si="85"/>
        <v>69.143340764012791</v>
      </c>
      <c r="HM49" s="11"/>
      <c r="HN49" s="1">
        <v>405</v>
      </c>
      <c r="HO49" s="11">
        <f t="shared" si="102"/>
        <v>-2.1739130434782608E-2</v>
      </c>
      <c r="HP49" s="16">
        <v>505372</v>
      </c>
      <c r="HQ49" s="28">
        <f t="shared" si="86"/>
        <v>80.138986726609318</v>
      </c>
      <c r="HR49" s="11"/>
      <c r="HS49" s="2">
        <v>8114</v>
      </c>
      <c r="HT49" s="8">
        <f t="shared" si="37"/>
        <v>7.8251148925599298E-3</v>
      </c>
      <c r="HU49">
        <v>5307945</v>
      </c>
      <c r="HV49" s="27">
        <f t="shared" si="87"/>
        <v>152.86518605599719</v>
      </c>
      <c r="HW49" s="8"/>
      <c r="HX49" s="2">
        <v>4466</v>
      </c>
      <c r="HY49" s="8">
        <f t="shared" si="38"/>
        <v>-1.3692579505300354E-2</v>
      </c>
      <c r="HZ49">
        <v>4017632</v>
      </c>
      <c r="IA49" s="27">
        <f t="shared" si="88"/>
        <v>111.16000669050823</v>
      </c>
      <c r="IB49" s="8"/>
      <c r="IC49" s="2">
        <v>1251</v>
      </c>
      <c r="ID49" s="8">
        <f t="shared" si="39"/>
        <v>1.131770412287793E-2</v>
      </c>
      <c r="IE49">
        <v>1942146</v>
      </c>
      <c r="IF49" s="27">
        <f t="shared" si="89"/>
        <v>64.413283038453343</v>
      </c>
      <c r="IG49" s="8"/>
      <c r="IH49" s="2">
        <v>3677</v>
      </c>
      <c r="II49" s="8">
        <f t="shared" si="103"/>
        <v>7.1386946386946384E-2</v>
      </c>
      <c r="IJ49">
        <v>4682811</v>
      </c>
      <c r="IK49" s="27">
        <f t="shared" si="90"/>
        <v>78.521213006461295</v>
      </c>
      <c r="IL49" s="8"/>
      <c r="IM49" s="2">
        <v>477</v>
      </c>
      <c r="IN49" s="8">
        <f t="shared" si="41"/>
        <v>0.10416666666666667</v>
      </c>
      <c r="IO49">
        <v>454378</v>
      </c>
      <c r="IP49" s="27">
        <f t="shared" si="91"/>
        <v>104.9786741435545</v>
      </c>
      <c r="IR49">
        <v>2973</v>
      </c>
      <c r="IS49" s="8">
        <f t="shared" ref="IS49:IS71" si="111">((IR49-IR48)/IR48)</f>
        <v>3.8058659217877093E-2</v>
      </c>
      <c r="IT49" s="2">
        <f>((IT40-IT50)/10)+IT50</f>
        <v>650255.6</v>
      </c>
      <c r="IU49" s="27">
        <f t="shared" si="110"/>
        <v>457.2048283782562</v>
      </c>
      <c r="IW49">
        <v>23356</v>
      </c>
      <c r="IX49" s="8">
        <f t="shared" ref="IX49:IX86" si="112">((IW49-IW48)/IW48)</f>
        <v>-0.11143237587977935</v>
      </c>
    </row>
    <row r="50" spans="1:258">
      <c r="A50">
        <v>1980</v>
      </c>
      <c r="B50" s="2">
        <v>4120</v>
      </c>
      <c r="C50" s="11">
        <f t="shared" si="0"/>
        <v>2.2840119165839126E-2</v>
      </c>
      <c r="D50">
        <v>3900368</v>
      </c>
      <c r="E50" s="28">
        <f t="shared" si="42"/>
        <v>105.63105840269431</v>
      </c>
      <c r="F50" s="15"/>
      <c r="G50" s="2">
        <v>490.25</v>
      </c>
      <c r="H50" s="8">
        <f t="shared" si="108"/>
        <v>-0.171875</v>
      </c>
      <c r="I50">
        <v>405315</v>
      </c>
      <c r="J50" s="27">
        <f t="shared" si="106"/>
        <v>120.95530636665309</v>
      </c>
      <c r="K50" s="8"/>
      <c r="L50" s="2">
        <v>3658</v>
      </c>
      <c r="M50" s="11">
        <f t="shared" si="1"/>
        <v>9.0963316433045033E-2</v>
      </c>
      <c r="N50" s="16">
        <v>2737774</v>
      </c>
      <c r="O50" s="28">
        <f t="shared" si="43"/>
        <v>133.61219735449311</v>
      </c>
      <c r="P50" s="11"/>
      <c r="Q50" s="2">
        <v>2874</v>
      </c>
      <c r="R50" s="11">
        <f t="shared" si="96"/>
        <v>1.0193321616871705E-2</v>
      </c>
      <c r="S50" s="16">
        <v>2288738</v>
      </c>
      <c r="T50" s="28">
        <f t="shared" si="44"/>
        <v>125.57138475439304</v>
      </c>
      <c r="U50" s="11"/>
      <c r="V50" s="2">
        <v>26493</v>
      </c>
      <c r="W50" s="11">
        <f t="shared" si="104"/>
        <v>0.17059915164369036</v>
      </c>
      <c r="X50" s="1">
        <v>23800800</v>
      </c>
      <c r="Y50" s="28">
        <f t="shared" si="45"/>
        <v>111.31138449127761</v>
      </c>
      <c r="Z50" s="11"/>
      <c r="AA50" s="2">
        <v>2745</v>
      </c>
      <c r="AB50" s="12">
        <f t="shared" si="100"/>
        <v>8.4551560647965235E-2</v>
      </c>
      <c r="AC50" s="17">
        <v>2908803</v>
      </c>
      <c r="AD50" s="30">
        <f t="shared" si="46"/>
        <v>94.36871455371849</v>
      </c>
      <c r="AE50" s="12"/>
      <c r="AF50" s="2">
        <v>4359</v>
      </c>
      <c r="AG50" s="8">
        <f t="shared" si="97"/>
        <v>-3.9021164021164019E-2</v>
      </c>
      <c r="AH50">
        <v>3113174</v>
      </c>
      <c r="AI50" s="27">
        <f t="shared" si="47"/>
        <v>140.01787243501329</v>
      </c>
      <c r="AJ50" s="8"/>
      <c r="AK50" s="2">
        <v>1333</v>
      </c>
      <c r="AL50" s="8">
        <f t="shared" si="101"/>
        <v>-7.446016381236039E-3</v>
      </c>
      <c r="AM50">
        <v>594919</v>
      </c>
      <c r="AN50" s="27">
        <f t="shared" si="94"/>
        <v>224.06411629146152</v>
      </c>
      <c r="AO50" s="8"/>
      <c r="AP50" s="2">
        <v>19145</v>
      </c>
      <c r="AQ50" s="11">
        <f t="shared" si="98"/>
        <v>-4.5237104825291185E-3</v>
      </c>
      <c r="AR50" s="16">
        <v>9839835</v>
      </c>
      <c r="AS50" s="28">
        <f t="shared" si="49"/>
        <v>194.56627067425421</v>
      </c>
      <c r="AT50" s="11"/>
      <c r="AU50" s="2">
        <v>11925</v>
      </c>
      <c r="AV50" s="11">
        <f t="shared" si="50"/>
        <v>-1.4951263836114323E-2</v>
      </c>
      <c r="AW50" s="16">
        <v>5486174</v>
      </c>
      <c r="AX50" s="28">
        <f t="shared" si="51"/>
        <v>217.36459689393737</v>
      </c>
      <c r="AY50" s="11"/>
      <c r="AZ50" s="2">
        <v>791</v>
      </c>
      <c r="BA50" s="8">
        <f t="shared" si="109"/>
        <v>7.0365358592692828E-2</v>
      </c>
      <c r="BB50">
        <v>967710</v>
      </c>
      <c r="BC50" s="27">
        <f t="shared" si="107"/>
        <v>81.739364065680832</v>
      </c>
      <c r="BD50" s="8"/>
      <c r="BE50" s="2">
        <v>763</v>
      </c>
      <c r="BF50" s="11">
        <f t="shared" si="6"/>
        <v>-6.8376068376068383E-2</v>
      </c>
      <c r="BG50" s="16">
        <v>947983</v>
      </c>
      <c r="BH50" s="28">
        <f t="shared" si="52"/>
        <v>80.486675393968028</v>
      </c>
      <c r="BI50" s="11"/>
      <c r="BJ50" s="1">
        <v>11893</v>
      </c>
      <c r="BK50" s="11">
        <f t="shared" si="105"/>
        <v>5.7625611382836818E-2</v>
      </c>
      <c r="BL50" s="16">
        <v>11434702</v>
      </c>
      <c r="BM50" s="28">
        <f t="shared" si="53"/>
        <v>104.00795753138124</v>
      </c>
      <c r="BN50" s="11"/>
      <c r="BO50" s="2">
        <v>6728</v>
      </c>
      <c r="BP50" s="8">
        <f t="shared" si="8"/>
        <v>0.18325712275765038</v>
      </c>
      <c r="BQ50">
        <v>5490721</v>
      </c>
      <c r="BR50" s="27">
        <f t="shared" si="54"/>
        <v>122.53399872257214</v>
      </c>
      <c r="BS50" s="8"/>
      <c r="BT50" s="1">
        <v>2243</v>
      </c>
      <c r="BU50" s="11">
        <f t="shared" si="9"/>
        <v>2.5137111517367458E-2</v>
      </c>
      <c r="BV50" s="16">
        <v>2914018</v>
      </c>
      <c r="BW50" s="28">
        <f t="shared" si="55"/>
        <v>76.97275720328426</v>
      </c>
      <c r="BX50" s="11"/>
      <c r="BY50" s="2">
        <v>3693</v>
      </c>
      <c r="BZ50" s="8">
        <f t="shared" si="10"/>
        <v>0.69248395967002752</v>
      </c>
      <c r="CA50">
        <v>2369039</v>
      </c>
      <c r="CB50" s="27">
        <f t="shared" si="56"/>
        <v>155.88599427869275</v>
      </c>
      <c r="CC50" s="8"/>
      <c r="CD50" s="2">
        <v>4475</v>
      </c>
      <c r="CE50" s="8">
        <f t="shared" si="11"/>
        <v>0.21240856136548361</v>
      </c>
      <c r="CF50">
        <v>3664221</v>
      </c>
      <c r="CG50" s="27">
        <f t="shared" si="57"/>
        <v>122.12691319655664</v>
      </c>
      <c r="CH50" s="8"/>
      <c r="CI50" s="1">
        <v>7515</v>
      </c>
      <c r="CJ50" s="11">
        <f t="shared" si="12"/>
        <v>0.11399347761636526</v>
      </c>
      <c r="CK50" s="16">
        <v>4223101</v>
      </c>
      <c r="CL50" s="28">
        <f t="shared" si="58"/>
        <v>177.9498051313478</v>
      </c>
      <c r="CM50" s="11"/>
      <c r="CN50" s="1">
        <v>640</v>
      </c>
      <c r="CO50" s="11">
        <f t="shared" si="13"/>
        <v>-5.3254437869822487E-2</v>
      </c>
      <c r="CP50" s="16">
        <v>1126860</v>
      </c>
      <c r="CQ50" s="28">
        <f t="shared" si="59"/>
        <v>56.794987842322911</v>
      </c>
      <c r="CR50" s="11"/>
      <c r="CS50" s="1">
        <v>7463</v>
      </c>
      <c r="CT50" s="11">
        <f t="shared" si="14"/>
        <v>-6.6952329941081948E-4</v>
      </c>
      <c r="CU50" s="16">
        <v>4227643</v>
      </c>
      <c r="CV50" s="28">
        <f t="shared" si="60"/>
        <v>176.52862363260095</v>
      </c>
      <c r="CW50" s="11"/>
      <c r="CX50" s="1">
        <v>2808</v>
      </c>
      <c r="CY50" s="11">
        <f t="shared" si="15"/>
        <v>1.335258029592205E-2</v>
      </c>
      <c r="CZ50" s="16">
        <v>5746075</v>
      </c>
      <c r="DA50" s="28">
        <f t="shared" si="61"/>
        <v>48.868140426290985</v>
      </c>
      <c r="DB50" s="11"/>
      <c r="DC50" s="2">
        <v>14635</v>
      </c>
      <c r="DD50" s="8">
        <f t="shared" si="16"/>
        <v>-2.4463404879349421E-2</v>
      </c>
      <c r="DE50">
        <v>9255553</v>
      </c>
      <c r="DF50" s="27">
        <f t="shared" si="62"/>
        <v>158.12129215833997</v>
      </c>
      <c r="DG50" s="8"/>
      <c r="DH50" s="2">
        <v>2369</v>
      </c>
      <c r="DI50" s="8">
        <f t="shared" si="17"/>
        <v>0.19405241935483872</v>
      </c>
      <c r="DJ50">
        <v>4085017</v>
      </c>
      <c r="DK50" s="27">
        <f t="shared" si="63"/>
        <v>57.992414719449151</v>
      </c>
      <c r="DL50" s="8"/>
      <c r="DM50" s="2">
        <v>2578</v>
      </c>
      <c r="DN50" s="8">
        <f t="shared" si="18"/>
        <v>0.22996183206106871</v>
      </c>
      <c r="DO50">
        <v>2525342</v>
      </c>
      <c r="DP50" s="27">
        <f t="shared" si="64"/>
        <v>102.08518291779886</v>
      </c>
      <c r="DQ50" s="8"/>
      <c r="DR50" s="2">
        <v>5709</v>
      </c>
      <c r="DS50" s="8">
        <f t="shared" si="19"/>
        <v>8.1454820988823645E-2</v>
      </c>
      <c r="DT50">
        <v>4921966</v>
      </c>
      <c r="DU50" s="27">
        <f t="shared" si="65"/>
        <v>115.99023642178754</v>
      </c>
      <c r="DV50" s="8"/>
      <c r="DW50" s="2">
        <v>663</v>
      </c>
      <c r="DX50" s="8">
        <f t="shared" si="20"/>
        <v>-4.0520984081041968E-2</v>
      </c>
      <c r="DY50">
        <v>788752</v>
      </c>
      <c r="DZ50" s="27">
        <f t="shared" si="66"/>
        <v>84.056839158569488</v>
      </c>
      <c r="EA50" s="8"/>
      <c r="EB50" s="2">
        <v>1365</v>
      </c>
      <c r="EC50" s="8">
        <f t="shared" si="21"/>
        <v>0.11519607843137254</v>
      </c>
      <c r="ED50">
        <v>1572296</v>
      </c>
      <c r="EE50" s="27">
        <f t="shared" si="67"/>
        <v>86.815714089458993</v>
      </c>
      <c r="EF50" s="8"/>
      <c r="EG50" s="2">
        <v>1678</v>
      </c>
      <c r="EH50" s="8">
        <f t="shared" si="22"/>
        <v>-8.4560829241680305E-2</v>
      </c>
      <c r="EI50">
        <v>810215</v>
      </c>
      <c r="EJ50" s="27">
        <f t="shared" si="68"/>
        <v>207.10552137395629</v>
      </c>
      <c r="EK50" s="8"/>
      <c r="EL50" s="2">
        <v>286</v>
      </c>
      <c r="EM50" s="8">
        <f t="shared" si="23"/>
        <v>-7.1428571428571425E-2</v>
      </c>
      <c r="EN50">
        <v>924250</v>
      </c>
      <c r="EO50" s="27">
        <f t="shared" si="69"/>
        <v>30.944008655666757</v>
      </c>
      <c r="EP50" s="8"/>
      <c r="EQ50" s="1">
        <v>6065</v>
      </c>
      <c r="ER50" s="11">
        <f t="shared" si="24"/>
        <v>3.6397812713602186E-2</v>
      </c>
      <c r="ES50" s="16">
        <v>7376330</v>
      </c>
      <c r="ET50" s="28">
        <f t="shared" si="70"/>
        <v>82.222460220733069</v>
      </c>
      <c r="EU50" s="11"/>
      <c r="EV50" s="1">
        <v>1295</v>
      </c>
      <c r="EW50" s="11">
        <f t="shared" si="71"/>
        <v>-0.1585445094217024</v>
      </c>
      <c r="EX50" s="16">
        <v>1309400</v>
      </c>
      <c r="EY50" s="28">
        <f t="shared" si="72"/>
        <v>98.900259660913392</v>
      </c>
      <c r="EZ50" s="11"/>
      <c r="FA50" s="1">
        <v>21408</v>
      </c>
      <c r="FB50" s="11">
        <f t="shared" si="25"/>
        <v>2.4551328068916009E-2</v>
      </c>
      <c r="FC50" s="16">
        <v>17566754</v>
      </c>
      <c r="FD50" s="28">
        <f t="shared" si="73"/>
        <v>121.86656681137562</v>
      </c>
      <c r="FE50" s="11"/>
      <c r="FF50" s="2">
        <v>16071</v>
      </c>
      <c r="FG50" s="8">
        <f t="shared" si="26"/>
        <v>0.12110219741890478</v>
      </c>
      <c r="FH50">
        <v>5898980</v>
      </c>
      <c r="FI50" s="27">
        <f t="shared" si="74"/>
        <v>272.43692977429993</v>
      </c>
      <c r="FJ50" s="8"/>
      <c r="FK50" s="1">
        <v>325</v>
      </c>
      <c r="FL50" s="8">
        <f t="shared" si="27"/>
        <v>0.30522088353413657</v>
      </c>
      <c r="FM50">
        <v>654380</v>
      </c>
      <c r="FN50" s="27">
        <f t="shared" si="75"/>
        <v>49.665332070051043</v>
      </c>
      <c r="FO50" s="8"/>
      <c r="FP50" s="2">
        <v>13115</v>
      </c>
      <c r="FQ50" s="8">
        <f t="shared" si="28"/>
        <v>-1.8338323353293412E-2</v>
      </c>
      <c r="FR50">
        <v>10800650</v>
      </c>
      <c r="FS50" s="27">
        <f t="shared" si="76"/>
        <v>121.42787702591974</v>
      </c>
      <c r="FT50" s="8"/>
      <c r="FU50" s="1">
        <v>4843</v>
      </c>
      <c r="FV50" s="11">
        <f t="shared" si="99"/>
        <v>0.13952941176470587</v>
      </c>
      <c r="FW50" s="16">
        <v>3040758</v>
      </c>
      <c r="FX50" s="28">
        <f t="shared" si="92"/>
        <v>159.26949793439661</v>
      </c>
      <c r="FY50" s="11"/>
      <c r="FZ50" s="2">
        <v>2982</v>
      </c>
      <c r="GA50" s="8">
        <f t="shared" si="29"/>
        <v>-8.387096774193549E-2</v>
      </c>
      <c r="GB50">
        <v>2641218</v>
      </c>
      <c r="GC50" s="27">
        <f t="shared" si="77"/>
        <v>112.90245636672172</v>
      </c>
      <c r="GD50" s="8"/>
      <c r="GE50" s="2">
        <v>8835</v>
      </c>
      <c r="GF50" s="8">
        <f t="shared" si="30"/>
        <v>0.18718086535877451</v>
      </c>
      <c r="GG50">
        <v>11868305</v>
      </c>
      <c r="GH50" s="27">
        <f t="shared" si="78"/>
        <v>74.441969598860155</v>
      </c>
      <c r="GI50" s="8"/>
      <c r="GJ50" s="1">
        <v>786</v>
      </c>
      <c r="GK50" s="11">
        <f t="shared" si="31"/>
        <v>9.4707520891364902E-2</v>
      </c>
      <c r="GL50" s="16">
        <v>948773</v>
      </c>
      <c r="GM50" s="28">
        <f t="shared" si="79"/>
        <v>82.843841466820834</v>
      </c>
      <c r="GN50" s="11"/>
      <c r="GO50" s="2">
        <v>7128</v>
      </c>
      <c r="GP50" s="8">
        <f t="shared" si="32"/>
        <v>-6.0869565217391307E-2</v>
      </c>
      <c r="GQ50">
        <v>3134502</v>
      </c>
      <c r="GR50" s="27">
        <f t="shared" si="80"/>
        <v>227.4045446453695</v>
      </c>
      <c r="GS50" s="8"/>
      <c r="GT50" s="1">
        <v>651</v>
      </c>
      <c r="GU50" s="11">
        <f t="shared" si="81"/>
        <v>-0.21186440677966101</v>
      </c>
      <c r="GV50" s="16">
        <v>690851</v>
      </c>
      <c r="GW50" s="28">
        <f t="shared" si="82"/>
        <v>94.231607104860529</v>
      </c>
      <c r="GX50" s="11"/>
      <c r="GY50" s="1">
        <v>6851</v>
      </c>
      <c r="GZ50" s="11">
        <f t="shared" si="33"/>
        <v>5.5624036979969184E-2</v>
      </c>
      <c r="HA50">
        <v>4600252</v>
      </c>
      <c r="HB50" s="28">
        <f t="shared" si="83"/>
        <v>148.9266240197276</v>
      </c>
      <c r="HC50" s="11"/>
      <c r="HD50" s="1">
        <v>30308</v>
      </c>
      <c r="HE50" s="11">
        <f t="shared" si="34"/>
        <v>0.1427494155795189</v>
      </c>
      <c r="HF50" s="16">
        <v>14338208</v>
      </c>
      <c r="HG50" s="28">
        <f t="shared" si="84"/>
        <v>211.37927417429012</v>
      </c>
      <c r="HH50" s="11"/>
      <c r="HI50" s="1">
        <v>1152</v>
      </c>
      <c r="HJ50" s="11">
        <f t="shared" si="35"/>
        <v>0.17311608961303462</v>
      </c>
      <c r="HK50" s="16">
        <v>1472595</v>
      </c>
      <c r="HL50" s="28">
        <f t="shared" si="85"/>
        <v>78.229248367677471</v>
      </c>
      <c r="HM50" s="11"/>
      <c r="HN50" s="1">
        <v>411</v>
      </c>
      <c r="HO50" s="11">
        <f t="shared" si="102"/>
        <v>1.4814814814814815E-2</v>
      </c>
      <c r="HP50" s="16">
        <v>512524</v>
      </c>
      <c r="HQ50" s="28">
        <f t="shared" si="86"/>
        <v>80.191366648195995</v>
      </c>
      <c r="HR50" s="11"/>
      <c r="HS50" s="2">
        <v>8488</v>
      </c>
      <c r="HT50" s="8">
        <f t="shared" si="37"/>
        <v>4.609317229479911E-2</v>
      </c>
      <c r="HU50">
        <v>5368334</v>
      </c>
      <c r="HV50" s="27">
        <f t="shared" si="87"/>
        <v>158.11236782212137</v>
      </c>
      <c r="HW50" s="8"/>
      <c r="HX50" s="2">
        <v>4548</v>
      </c>
      <c r="HY50" s="8">
        <f t="shared" si="38"/>
        <v>1.8360949395432154E-2</v>
      </c>
      <c r="HZ50">
        <v>4154678</v>
      </c>
      <c r="IA50" s="27">
        <f t="shared" si="88"/>
        <v>109.46696711514105</v>
      </c>
      <c r="IB50" s="8"/>
      <c r="IC50" s="2">
        <v>1753</v>
      </c>
      <c r="ID50" s="8">
        <f t="shared" si="39"/>
        <v>0.40127897681854519</v>
      </c>
      <c r="IE50">
        <v>1951349</v>
      </c>
      <c r="IF50" s="27">
        <f t="shared" si="89"/>
        <v>89.835288305679825</v>
      </c>
      <c r="IG50" s="8"/>
      <c r="IH50" s="2">
        <v>3920</v>
      </c>
      <c r="II50" s="8">
        <f t="shared" si="103"/>
        <v>6.6086483546369326E-2</v>
      </c>
      <c r="IJ50">
        <v>4712045</v>
      </c>
      <c r="IK50" s="27">
        <f t="shared" si="90"/>
        <v>83.191056112579574</v>
      </c>
      <c r="IL50" s="8"/>
      <c r="IM50">
        <v>457</v>
      </c>
      <c r="IN50" s="8">
        <f t="shared" si="41"/>
        <v>-4.1928721174004195E-2</v>
      </c>
      <c r="IO50">
        <v>474185</v>
      </c>
      <c r="IP50" s="27">
        <f t="shared" si="91"/>
        <v>96.375887048303923</v>
      </c>
      <c r="IR50">
        <v>3145</v>
      </c>
      <c r="IS50" s="8">
        <f t="shared" si="111"/>
        <v>5.7854019508913557E-2</v>
      </c>
      <c r="IT50" s="2">
        <v>638432</v>
      </c>
      <c r="IU50" s="27">
        <f t="shared" si="110"/>
        <v>492.61315222294621</v>
      </c>
      <c r="IW50">
        <v>23779</v>
      </c>
      <c r="IX50" s="8">
        <f t="shared" si="112"/>
        <v>1.8110977907175887E-2</v>
      </c>
    </row>
    <row r="51" spans="1:258">
      <c r="A51">
        <v>1981</v>
      </c>
      <c r="B51" s="1">
        <v>6185</v>
      </c>
      <c r="C51" s="11">
        <f t="shared" si="0"/>
        <v>0.50121359223300976</v>
      </c>
      <c r="D51">
        <v>3918531</v>
      </c>
      <c r="E51" s="28">
        <f t="shared" si="42"/>
        <v>157.83976189036147</v>
      </c>
      <c r="F51" s="15"/>
      <c r="G51" s="1">
        <v>839</v>
      </c>
      <c r="H51" s="8">
        <f t="shared" si="108"/>
        <v>0.71137174910759815</v>
      </c>
      <c r="I51">
        <v>418491</v>
      </c>
      <c r="J51" s="27">
        <f t="shared" si="106"/>
        <v>200.48220869743915</v>
      </c>
      <c r="K51" s="8"/>
      <c r="L51" s="1">
        <v>4807</v>
      </c>
      <c r="M51" s="11">
        <f t="shared" si="1"/>
        <v>0.3141060688901039</v>
      </c>
      <c r="N51" s="16">
        <v>2810107</v>
      </c>
      <c r="O51" s="28">
        <f t="shared" si="43"/>
        <v>171.06110194380497</v>
      </c>
      <c r="P51" s="11"/>
      <c r="Q51" s="1">
        <v>3245</v>
      </c>
      <c r="R51" s="11">
        <f t="shared" si="96"/>
        <v>0.12908837856645791</v>
      </c>
      <c r="S51" s="16">
        <v>2293201</v>
      </c>
      <c r="T51" s="28">
        <f t="shared" si="44"/>
        <v>141.50525837028678</v>
      </c>
      <c r="U51" s="11"/>
      <c r="V51" s="1">
        <v>29202</v>
      </c>
      <c r="W51" s="11">
        <f t="shared" si="104"/>
        <v>0.10225342543313327</v>
      </c>
      <c r="X51" s="1">
        <v>24285933</v>
      </c>
      <c r="Y51" s="28">
        <f t="shared" si="45"/>
        <v>120.2424465224375</v>
      </c>
      <c r="Z51" s="11"/>
      <c r="AA51" s="1">
        <v>2754</v>
      </c>
      <c r="AB51" s="12">
        <f t="shared" si="100"/>
        <v>3.2786885245901639E-3</v>
      </c>
      <c r="AC51" s="17">
        <v>2977898</v>
      </c>
      <c r="AD51" s="30">
        <f t="shared" si="46"/>
        <v>92.481340865268052</v>
      </c>
      <c r="AE51" s="12"/>
      <c r="AF51" s="2">
        <v>4531</v>
      </c>
      <c r="AG51" s="8">
        <f t="shared" si="97"/>
        <v>3.9458591420050468E-2</v>
      </c>
      <c r="AH51">
        <v>3128836</v>
      </c>
      <c r="AI51" s="27">
        <f t="shared" si="47"/>
        <v>144.81423762702806</v>
      </c>
      <c r="AJ51" s="8"/>
      <c r="AK51" s="2">
        <v>1388</v>
      </c>
      <c r="AL51" s="8">
        <f t="shared" si="101"/>
        <v>4.1260315078769691E-2</v>
      </c>
      <c r="AM51">
        <v>595975</v>
      </c>
      <c r="AN51" s="27">
        <f t="shared" si="94"/>
        <v>232.89567515415916</v>
      </c>
      <c r="AO51" s="8"/>
      <c r="AP51" s="2">
        <v>21860</v>
      </c>
      <c r="AQ51" s="11">
        <f t="shared" si="98"/>
        <v>0.14181248367720031</v>
      </c>
      <c r="AR51" s="16">
        <v>10192774</v>
      </c>
      <c r="AS51" s="28">
        <f t="shared" si="49"/>
        <v>214.46565969185625</v>
      </c>
      <c r="AT51" s="11"/>
      <c r="AU51" s="2">
        <v>13414</v>
      </c>
      <c r="AV51" s="11">
        <f t="shared" si="50"/>
        <v>0.12486373165618449</v>
      </c>
      <c r="AW51" s="16">
        <v>5568345</v>
      </c>
      <c r="AX51" s="28">
        <f t="shared" si="51"/>
        <v>240.89743002633637</v>
      </c>
      <c r="AY51" s="11"/>
      <c r="AZ51" s="2">
        <v>1032</v>
      </c>
      <c r="BA51" s="8">
        <f t="shared" si="109"/>
        <v>0.30467762326169406</v>
      </c>
      <c r="BB51">
        <v>978195</v>
      </c>
      <c r="BC51" s="27">
        <f t="shared" si="107"/>
        <v>105.50043702942664</v>
      </c>
      <c r="BD51" s="8"/>
      <c r="BE51" s="1">
        <v>924</v>
      </c>
      <c r="BF51" s="11">
        <f t="shared" si="6"/>
        <v>0.21100917431192662</v>
      </c>
      <c r="BG51" s="16">
        <v>962204</v>
      </c>
      <c r="BH51" s="28">
        <f t="shared" si="52"/>
        <v>96.029532198993152</v>
      </c>
      <c r="BI51" s="11"/>
      <c r="BJ51" s="2">
        <v>13652</v>
      </c>
      <c r="BK51" s="11">
        <f t="shared" si="105"/>
        <v>0.14790212730177416</v>
      </c>
      <c r="BL51" s="16">
        <v>11443458</v>
      </c>
      <c r="BM51" s="28">
        <f t="shared" si="53"/>
        <v>119.29960331920647</v>
      </c>
      <c r="BN51" s="11"/>
      <c r="BO51" s="2">
        <v>8054</v>
      </c>
      <c r="BP51" s="8">
        <f t="shared" si="8"/>
        <v>0.19708680142687277</v>
      </c>
      <c r="BQ51">
        <v>5480435</v>
      </c>
      <c r="BR51" s="27">
        <f t="shared" si="54"/>
        <v>146.95913736774543</v>
      </c>
      <c r="BS51" s="8"/>
      <c r="BT51" s="1">
        <v>2670</v>
      </c>
      <c r="BU51" s="11">
        <f t="shared" si="9"/>
        <v>0.1903700401248328</v>
      </c>
      <c r="BV51" s="16">
        <v>2907983</v>
      </c>
      <c r="BW51" s="28">
        <f t="shared" si="55"/>
        <v>91.816217632634022</v>
      </c>
      <c r="BX51" s="11"/>
      <c r="BY51" s="2">
        <v>2815</v>
      </c>
      <c r="BZ51" s="8">
        <f t="shared" si="10"/>
        <v>-0.23774708908746275</v>
      </c>
      <c r="CA51">
        <v>2384849</v>
      </c>
      <c r="CB51" s="27">
        <f t="shared" si="56"/>
        <v>118.03682329573067</v>
      </c>
      <c r="CC51" s="8"/>
      <c r="CD51" s="2">
        <v>4875</v>
      </c>
      <c r="CE51" s="8">
        <f t="shared" si="11"/>
        <v>8.9385474860335198E-2</v>
      </c>
      <c r="CF51">
        <v>3670394</v>
      </c>
      <c r="CG51" s="27">
        <f t="shared" si="57"/>
        <v>132.81952836670939</v>
      </c>
      <c r="CH51" s="8"/>
      <c r="CI51" s="1">
        <v>8577</v>
      </c>
      <c r="CJ51" s="11">
        <f t="shared" si="12"/>
        <v>0.14131736526946106</v>
      </c>
      <c r="CK51" s="16">
        <v>4283303</v>
      </c>
      <c r="CL51" s="28">
        <f t="shared" si="58"/>
        <v>200.24266319707013</v>
      </c>
      <c r="CM51" s="11"/>
      <c r="CN51" s="1">
        <v>802</v>
      </c>
      <c r="CO51" s="11">
        <f t="shared" si="13"/>
        <v>0.25312499999999999</v>
      </c>
      <c r="CP51" s="16">
        <v>1133033</v>
      </c>
      <c r="CQ51" s="28">
        <f t="shared" si="59"/>
        <v>70.783463500180488</v>
      </c>
      <c r="CR51" s="11"/>
      <c r="CS51" s="1">
        <v>9264</v>
      </c>
      <c r="CT51" s="11">
        <f t="shared" si="14"/>
        <v>0.24132386439769529</v>
      </c>
      <c r="CU51" s="16">
        <v>4261905</v>
      </c>
      <c r="CV51" s="28">
        <f t="shared" si="60"/>
        <v>217.36758562192261</v>
      </c>
      <c r="CW51" s="11"/>
      <c r="CX51" s="1">
        <v>3911</v>
      </c>
      <c r="CY51" s="11">
        <f t="shared" si="15"/>
        <v>0.39280626780626782</v>
      </c>
      <c r="CZ51" s="16">
        <v>5768685</v>
      </c>
      <c r="DA51" s="28">
        <f t="shared" si="61"/>
        <v>67.797080270460256</v>
      </c>
      <c r="DB51" s="11"/>
      <c r="DC51" s="2">
        <v>15157</v>
      </c>
      <c r="DD51" s="8">
        <f t="shared" si="16"/>
        <v>3.5667919371370004E-2</v>
      </c>
      <c r="DE51">
        <v>9209287</v>
      </c>
      <c r="DF51" s="27">
        <f t="shared" si="62"/>
        <v>164.58385974940296</v>
      </c>
      <c r="DG51" s="8"/>
      <c r="DH51" s="2">
        <v>2519</v>
      </c>
      <c r="DI51" s="8">
        <f t="shared" si="17"/>
        <v>6.3317855635289147E-2</v>
      </c>
      <c r="DJ51">
        <v>4111728</v>
      </c>
      <c r="DK51" s="27">
        <f t="shared" si="63"/>
        <v>61.263780094403131</v>
      </c>
      <c r="DL51" s="8"/>
      <c r="DM51" s="2">
        <v>3477</v>
      </c>
      <c r="DN51" s="8">
        <f t="shared" si="18"/>
        <v>0.34871993793638478</v>
      </c>
      <c r="DO51">
        <v>2539036</v>
      </c>
      <c r="DP51" s="27">
        <f t="shared" si="64"/>
        <v>136.94173694268218</v>
      </c>
      <c r="DQ51" s="8"/>
      <c r="DR51" s="2">
        <v>6489</v>
      </c>
      <c r="DS51" s="8">
        <f t="shared" si="19"/>
        <v>0.13662637940094588</v>
      </c>
      <c r="DT51">
        <v>4932064</v>
      </c>
      <c r="DU51" s="27">
        <f t="shared" si="65"/>
        <v>131.567635780882</v>
      </c>
      <c r="DV51" s="8"/>
      <c r="DW51" s="2">
        <v>737</v>
      </c>
      <c r="DX51" s="8">
        <f t="shared" si="20"/>
        <v>0.11161387631975868</v>
      </c>
      <c r="DY51">
        <v>795328</v>
      </c>
      <c r="DZ51" s="27">
        <f t="shared" si="66"/>
        <v>92.666170435342394</v>
      </c>
      <c r="EA51" s="8"/>
      <c r="EB51" s="2">
        <v>1545</v>
      </c>
      <c r="EC51" s="8">
        <f t="shared" si="21"/>
        <v>0.13186813186813187</v>
      </c>
      <c r="ED51">
        <v>1578515</v>
      </c>
      <c r="EE51" s="27">
        <f t="shared" si="67"/>
        <v>97.87680193092875</v>
      </c>
      <c r="EF51" s="8"/>
      <c r="EG51" s="2">
        <v>2141</v>
      </c>
      <c r="EH51" s="8">
        <f t="shared" si="22"/>
        <v>0.27592371871275329</v>
      </c>
      <c r="EI51">
        <v>847655</v>
      </c>
      <c r="EJ51" s="27">
        <f t="shared" si="68"/>
        <v>252.57917431030313</v>
      </c>
      <c r="EK51" s="8"/>
      <c r="EL51" s="2">
        <v>364</v>
      </c>
      <c r="EM51" s="8">
        <f t="shared" si="23"/>
        <v>0.27272727272727271</v>
      </c>
      <c r="EN51">
        <v>936621</v>
      </c>
      <c r="EO51" s="27">
        <f t="shared" si="69"/>
        <v>38.86310471364618</v>
      </c>
      <c r="EP51" s="8"/>
      <c r="EQ51" s="1">
        <v>6996</v>
      </c>
      <c r="ER51" s="11">
        <f t="shared" si="24"/>
        <v>0.15350370981038747</v>
      </c>
      <c r="ES51" s="16">
        <v>7407472</v>
      </c>
      <c r="ET51" s="28">
        <f t="shared" si="70"/>
        <v>94.445176438061452</v>
      </c>
      <c r="EU51" s="11"/>
      <c r="EV51" s="1">
        <v>1443</v>
      </c>
      <c r="EW51" s="11">
        <f t="shared" si="71"/>
        <v>0.11428571428571428</v>
      </c>
      <c r="EX51" s="16">
        <v>1332748</v>
      </c>
      <c r="EY51" s="28">
        <f t="shared" si="72"/>
        <v>108.27253164139059</v>
      </c>
      <c r="EZ51" s="11"/>
      <c r="FA51" s="1">
        <v>25916</v>
      </c>
      <c r="FB51" s="11">
        <f t="shared" si="25"/>
        <v>0.21057548579970103</v>
      </c>
      <c r="FC51" s="16">
        <v>17567734</v>
      </c>
      <c r="FD51" s="28">
        <f t="shared" si="73"/>
        <v>147.52044856781188</v>
      </c>
      <c r="FE51" s="11"/>
      <c r="FF51" s="2">
        <v>15786</v>
      </c>
      <c r="FG51" s="8">
        <f t="shared" si="26"/>
        <v>-1.7733806234832929E-2</v>
      </c>
      <c r="FH51">
        <v>5956653</v>
      </c>
      <c r="FI51" s="27">
        <f t="shared" si="74"/>
        <v>265.01459796298354</v>
      </c>
      <c r="FJ51" s="8"/>
      <c r="FK51" s="1">
        <v>300</v>
      </c>
      <c r="FL51" s="8">
        <f t="shared" si="27"/>
        <v>-7.6923076923076927E-2</v>
      </c>
      <c r="FM51">
        <v>659505</v>
      </c>
      <c r="FN51" s="27">
        <f t="shared" si="75"/>
        <v>45.488661951008709</v>
      </c>
      <c r="FO51" s="8"/>
      <c r="FP51" s="2">
        <v>14796</v>
      </c>
      <c r="FQ51" s="8">
        <f t="shared" si="28"/>
        <v>0.12817384674037363</v>
      </c>
      <c r="FR51">
        <v>10788330</v>
      </c>
      <c r="FS51" s="27">
        <f t="shared" si="76"/>
        <v>137.14819624538737</v>
      </c>
      <c r="FT51" s="8"/>
      <c r="FU51" s="1">
        <v>4950</v>
      </c>
      <c r="FV51" s="11">
        <f t="shared" si="99"/>
        <v>2.2093743547387981E-2</v>
      </c>
      <c r="FW51" s="16">
        <v>3096164</v>
      </c>
      <c r="FX51" s="28">
        <f t="shared" si="92"/>
        <v>159.87525208612979</v>
      </c>
      <c r="FY51" s="11"/>
      <c r="FZ51" s="2">
        <v>3287</v>
      </c>
      <c r="GA51" s="8">
        <f t="shared" si="29"/>
        <v>0.102280348759222</v>
      </c>
      <c r="GB51">
        <v>2667982</v>
      </c>
      <c r="GC51" s="27">
        <f t="shared" si="77"/>
        <v>123.20173074630938</v>
      </c>
      <c r="GD51" s="8"/>
      <c r="GE51" s="2">
        <v>9426</v>
      </c>
      <c r="GF51" s="8">
        <f t="shared" si="30"/>
        <v>6.6893039049235992E-2</v>
      </c>
      <c r="GG51">
        <v>11858567</v>
      </c>
      <c r="GH51" s="27">
        <f t="shared" si="78"/>
        <v>79.486838502493598</v>
      </c>
      <c r="GI51" s="8"/>
      <c r="GJ51" s="1">
        <v>969</v>
      </c>
      <c r="GK51" s="11">
        <f t="shared" si="31"/>
        <v>0.23282442748091603</v>
      </c>
      <c r="GL51" s="16">
        <v>953013</v>
      </c>
      <c r="GM51" s="28">
        <f t="shared" si="79"/>
        <v>101.67752171271536</v>
      </c>
      <c r="GN51" s="11"/>
      <c r="GO51" s="2">
        <v>7672</v>
      </c>
      <c r="GP51" s="8">
        <f t="shared" si="32"/>
        <v>7.6318742985409652E-2</v>
      </c>
      <c r="GQ51">
        <v>3179255</v>
      </c>
      <c r="GR51" s="27">
        <f t="shared" si="80"/>
        <v>241.31439598270663</v>
      </c>
      <c r="GS51" s="8"/>
      <c r="GT51" s="1">
        <v>696</v>
      </c>
      <c r="GU51" s="11">
        <f t="shared" si="81"/>
        <v>6.9124423963133647E-2</v>
      </c>
      <c r="GV51" s="16">
        <v>689584</v>
      </c>
      <c r="GW51" s="28">
        <f t="shared" si="82"/>
        <v>100.93041601893316</v>
      </c>
      <c r="GX51" s="11"/>
      <c r="GY51" s="1">
        <v>7681</v>
      </c>
      <c r="GZ51" s="11">
        <f t="shared" si="33"/>
        <v>0.12115019705152533</v>
      </c>
      <c r="HA51">
        <v>4627658</v>
      </c>
      <c r="HB51" s="28">
        <f t="shared" si="83"/>
        <v>165.98028635651121</v>
      </c>
      <c r="HC51" s="11"/>
      <c r="HD51" s="1">
        <v>31502</v>
      </c>
      <c r="HE51" s="11">
        <f t="shared" si="34"/>
        <v>3.9395539131582419E-2</v>
      </c>
      <c r="HF51" s="16">
        <v>14746318</v>
      </c>
      <c r="HG51" s="28">
        <f t="shared" si="84"/>
        <v>213.62620825076468</v>
      </c>
      <c r="HH51" s="11"/>
      <c r="HI51" s="1">
        <v>1099</v>
      </c>
      <c r="HJ51" s="11">
        <f t="shared" si="35"/>
        <v>-4.6006944444444448E-2</v>
      </c>
      <c r="HK51" s="16">
        <v>1515471</v>
      </c>
      <c r="HL51" s="28">
        <f t="shared" si="85"/>
        <v>72.518708705082446</v>
      </c>
      <c r="HM51" s="11"/>
      <c r="HN51" s="1">
        <v>503</v>
      </c>
      <c r="HO51" s="11">
        <f t="shared" si="102"/>
        <v>0.22384428223844283</v>
      </c>
      <c r="HP51" s="16">
        <v>515594.00000000006</v>
      </c>
      <c r="HQ51" s="28">
        <f t="shared" si="86"/>
        <v>97.557380419477326</v>
      </c>
      <c r="HR51" s="11"/>
      <c r="HS51" s="2">
        <v>8514</v>
      </c>
      <c r="HT51" s="8">
        <f t="shared" si="37"/>
        <v>3.0631479736098022E-3</v>
      </c>
      <c r="HU51">
        <v>5444097</v>
      </c>
      <c r="HV51" s="27">
        <f t="shared" si="87"/>
        <v>156.38957204473027</v>
      </c>
      <c r="HW51" s="8"/>
      <c r="HX51" s="2">
        <v>5294</v>
      </c>
      <c r="HY51" s="8">
        <f t="shared" si="38"/>
        <v>0.16402814423922604</v>
      </c>
      <c r="HZ51">
        <v>4235731</v>
      </c>
      <c r="IA51" s="27">
        <f t="shared" si="88"/>
        <v>124.9843297414307</v>
      </c>
      <c r="IB51" s="8"/>
      <c r="IC51" s="2">
        <v>1565</v>
      </c>
      <c r="ID51" s="8">
        <f t="shared" si="39"/>
        <v>-0.10724472333143183</v>
      </c>
      <c r="IE51">
        <v>1954124</v>
      </c>
      <c r="IF51" s="27">
        <f t="shared" si="89"/>
        <v>80.087036441904402</v>
      </c>
      <c r="IG51" s="8"/>
      <c r="IH51" s="2">
        <v>4249</v>
      </c>
      <c r="II51" s="8">
        <f t="shared" si="103"/>
        <v>8.3928571428571422E-2</v>
      </c>
      <c r="IJ51">
        <v>4726343</v>
      </c>
      <c r="IK51" s="27">
        <f t="shared" si="90"/>
        <v>89.90037329072392</v>
      </c>
      <c r="IL51" s="8"/>
      <c r="IM51" s="2">
        <v>610</v>
      </c>
      <c r="IN51" s="8">
        <f t="shared" si="41"/>
        <v>0.33479212253829321</v>
      </c>
      <c r="IO51">
        <v>491712</v>
      </c>
      <c r="IP51" s="27">
        <f t="shared" si="91"/>
        <v>124.05635819341403</v>
      </c>
      <c r="IR51">
        <v>3479</v>
      </c>
      <c r="IS51" s="8">
        <f t="shared" si="111"/>
        <v>0.10620031796502384</v>
      </c>
      <c r="IT51" s="2">
        <f>((IT50-IT52)/2)+IT52</f>
        <v>635278.80000000005</v>
      </c>
      <c r="IU51" s="27">
        <f t="shared" si="110"/>
        <v>547.63357442433141</v>
      </c>
      <c r="IW51">
        <v>26778</v>
      </c>
      <c r="IX51" s="8">
        <f t="shared" si="112"/>
        <v>0.12611968543672988</v>
      </c>
    </row>
    <row r="52" spans="1:258">
      <c r="A52">
        <v>1982</v>
      </c>
      <c r="B52" s="1">
        <v>8120</v>
      </c>
      <c r="C52" s="11">
        <f t="shared" si="0"/>
        <v>0.31285367825383992</v>
      </c>
      <c r="D52">
        <v>3925266</v>
      </c>
      <c r="E52" s="28">
        <f t="shared" si="42"/>
        <v>206.86496150834108</v>
      </c>
      <c r="F52" s="15"/>
      <c r="G52" s="1">
        <v>1043</v>
      </c>
      <c r="H52" s="8">
        <f t="shared" si="108"/>
        <v>0.2431466030989273</v>
      </c>
      <c r="I52">
        <v>449606</v>
      </c>
      <c r="J52" s="27">
        <f t="shared" si="106"/>
        <v>231.98088993474286</v>
      </c>
      <c r="K52" s="8"/>
      <c r="L52" s="1">
        <v>5834</v>
      </c>
      <c r="M52" s="11">
        <f t="shared" si="1"/>
        <v>0.21364676513417932</v>
      </c>
      <c r="N52" s="16">
        <v>2889861</v>
      </c>
      <c r="O52" s="28">
        <f t="shared" si="43"/>
        <v>201.87822182450989</v>
      </c>
      <c r="P52" s="11"/>
      <c r="Q52" s="1">
        <v>3774</v>
      </c>
      <c r="R52" s="11">
        <f t="shared" si="96"/>
        <v>0.16302003081664099</v>
      </c>
      <c r="S52" s="16">
        <v>2294257</v>
      </c>
      <c r="T52" s="28">
        <f t="shared" si="44"/>
        <v>164.49770012688202</v>
      </c>
      <c r="U52" s="11"/>
      <c r="V52" s="1">
        <v>34640</v>
      </c>
      <c r="W52" s="11">
        <f t="shared" si="104"/>
        <v>0.18622012190945825</v>
      </c>
      <c r="X52" s="1">
        <v>24820009</v>
      </c>
      <c r="Y52" s="28">
        <f t="shared" si="45"/>
        <v>139.56481643499808</v>
      </c>
      <c r="Z52" s="11"/>
      <c r="AA52" s="1">
        <v>3037</v>
      </c>
      <c r="AB52" s="12">
        <f t="shared" si="100"/>
        <v>0.10275962236746551</v>
      </c>
      <c r="AC52" s="17">
        <v>3061564</v>
      </c>
      <c r="AD52" s="30">
        <f t="shared" si="46"/>
        <v>99.197664984302151</v>
      </c>
      <c r="AE52" s="12"/>
      <c r="AF52" s="2">
        <v>4891</v>
      </c>
      <c r="AG52" s="8">
        <f t="shared" si="97"/>
        <v>7.9452659457073499E-2</v>
      </c>
      <c r="AH52">
        <v>3139013</v>
      </c>
      <c r="AI52" s="27">
        <f t="shared" si="47"/>
        <v>155.81330819592017</v>
      </c>
      <c r="AJ52" s="8"/>
      <c r="AK52" s="2">
        <v>1745</v>
      </c>
      <c r="AL52" s="8">
        <f t="shared" si="101"/>
        <v>0.25720461095100866</v>
      </c>
      <c r="AM52">
        <v>599148</v>
      </c>
      <c r="AN52" s="27">
        <f t="shared" si="94"/>
        <v>291.24690393692373</v>
      </c>
      <c r="AO52" s="8"/>
      <c r="AP52" s="2">
        <v>24575</v>
      </c>
      <c r="AQ52" s="11">
        <f t="shared" si="98"/>
        <v>0.12419945105215005</v>
      </c>
      <c r="AR52" s="16">
        <v>10471407</v>
      </c>
      <c r="AS52" s="28">
        <f t="shared" si="49"/>
        <v>234.68670447056445</v>
      </c>
      <c r="AT52" s="11"/>
      <c r="AU52" s="2">
        <v>14903</v>
      </c>
      <c r="AV52" s="11">
        <f t="shared" si="50"/>
        <v>0.11100342925301923</v>
      </c>
      <c r="AW52" s="16">
        <v>5649792</v>
      </c>
      <c r="AX52" s="28">
        <f t="shared" si="51"/>
        <v>263.77962232945919</v>
      </c>
      <c r="AY52" s="11"/>
      <c r="AZ52" s="2">
        <v>1344</v>
      </c>
      <c r="BA52" s="8">
        <f t="shared" si="109"/>
        <v>0.30232558139534882</v>
      </c>
      <c r="BB52">
        <v>993780</v>
      </c>
      <c r="BC52" s="27">
        <f t="shared" si="107"/>
        <v>135.24120026565237</v>
      </c>
      <c r="BD52" s="8"/>
      <c r="BE52" s="1">
        <v>1001</v>
      </c>
      <c r="BF52" s="11">
        <f t="shared" si="6"/>
        <v>8.3333333333333329E-2</v>
      </c>
      <c r="BG52" s="16">
        <v>973721</v>
      </c>
      <c r="BH52" s="28">
        <f t="shared" si="52"/>
        <v>102.80152117495669</v>
      </c>
      <c r="BI52" s="11"/>
      <c r="BJ52" s="2">
        <v>15411</v>
      </c>
      <c r="BK52" s="11">
        <f t="shared" si="105"/>
        <v>0.12884559038968649</v>
      </c>
      <c r="BL52" s="16">
        <v>11423412</v>
      </c>
      <c r="BM52" s="28">
        <f t="shared" si="53"/>
        <v>134.90715383459863</v>
      </c>
      <c r="BN52" s="11"/>
      <c r="BO52" s="2">
        <v>8827</v>
      </c>
      <c r="BP52" s="8">
        <f t="shared" si="8"/>
        <v>9.5977154209088658E-2</v>
      </c>
      <c r="BQ52">
        <v>5467922</v>
      </c>
      <c r="BR52" s="27">
        <f t="shared" si="54"/>
        <v>161.43244179415873</v>
      </c>
      <c r="BS52" s="8"/>
      <c r="BT52" s="1">
        <v>2829</v>
      </c>
      <c r="BU52" s="11">
        <f t="shared" si="9"/>
        <v>5.955056179775281E-2</v>
      </c>
      <c r="BV52" s="16">
        <v>2888189</v>
      </c>
      <c r="BW52" s="28">
        <f t="shared" si="55"/>
        <v>97.950653506401409</v>
      </c>
      <c r="BX52" s="11"/>
      <c r="BY52" s="2">
        <v>3024</v>
      </c>
      <c r="BZ52" s="8">
        <f t="shared" si="10"/>
        <v>7.4245115452930735E-2</v>
      </c>
      <c r="CA52">
        <v>2401202</v>
      </c>
      <c r="CB52" s="27">
        <f t="shared" si="56"/>
        <v>125.93692658926655</v>
      </c>
      <c r="CC52" s="8"/>
      <c r="CD52" s="2">
        <v>5275</v>
      </c>
      <c r="CE52" s="8">
        <f t="shared" si="11"/>
        <v>8.2051282051282051E-2</v>
      </c>
      <c r="CF52">
        <v>3683445</v>
      </c>
      <c r="CG52" s="27">
        <f t="shared" si="57"/>
        <v>143.2083280733118</v>
      </c>
      <c r="CH52" s="8"/>
      <c r="CI52" s="1">
        <v>9436</v>
      </c>
      <c r="CJ52" s="11">
        <f t="shared" si="12"/>
        <v>0.10015156814737088</v>
      </c>
      <c r="CK52" s="16">
        <v>4352608</v>
      </c>
      <c r="CL52" s="28">
        <f t="shared" si="58"/>
        <v>216.78956616355069</v>
      </c>
      <c r="CM52" s="11"/>
      <c r="CN52" s="1">
        <v>893</v>
      </c>
      <c r="CO52" s="11">
        <f t="shared" si="13"/>
        <v>0.11346633416458853</v>
      </c>
      <c r="CP52" s="16">
        <v>1136684</v>
      </c>
      <c r="CQ52" s="28">
        <f t="shared" si="59"/>
        <v>78.561851842728501</v>
      </c>
      <c r="CR52" s="11"/>
      <c r="CS52" s="1">
        <v>11550</v>
      </c>
      <c r="CT52" s="11">
        <f t="shared" si="14"/>
        <v>0.24676165803108807</v>
      </c>
      <c r="CU52" s="16">
        <v>4282923</v>
      </c>
      <c r="CV52" s="28">
        <f t="shared" si="60"/>
        <v>269.67563974416538</v>
      </c>
      <c r="CW52" s="11"/>
      <c r="CX52" s="1">
        <v>4376</v>
      </c>
      <c r="CY52" s="11">
        <f t="shared" si="15"/>
        <v>0.11889542316543084</v>
      </c>
      <c r="CZ52" s="16">
        <v>5771222</v>
      </c>
      <c r="DA52" s="28">
        <f t="shared" si="61"/>
        <v>75.824496094587943</v>
      </c>
      <c r="DB52" s="11"/>
      <c r="DC52" s="2">
        <v>14913</v>
      </c>
      <c r="DD52" s="8">
        <f t="shared" si="16"/>
        <v>-1.6098172461568912E-2</v>
      </c>
      <c r="DE52">
        <v>9115198</v>
      </c>
      <c r="DF52" s="27">
        <f t="shared" si="62"/>
        <v>163.60588107905062</v>
      </c>
      <c r="DG52" s="8"/>
      <c r="DH52" s="2">
        <v>2669</v>
      </c>
      <c r="DI52" s="8">
        <f t="shared" si="17"/>
        <v>5.9547439460103213E-2</v>
      </c>
      <c r="DJ52">
        <v>4131450</v>
      </c>
      <c r="DK52" s="27">
        <f t="shared" si="63"/>
        <v>64.60201624127123</v>
      </c>
      <c r="DL52" s="8"/>
      <c r="DM52" s="2">
        <v>4464</v>
      </c>
      <c r="DN52" s="8">
        <f t="shared" si="18"/>
        <v>0.28386540120793785</v>
      </c>
      <c r="DO52">
        <v>2556777</v>
      </c>
      <c r="DP52" s="27">
        <f t="shared" si="64"/>
        <v>174.59481214044087</v>
      </c>
      <c r="DQ52" s="8"/>
      <c r="DR52" s="2">
        <v>7422</v>
      </c>
      <c r="DS52" s="8">
        <f t="shared" si="19"/>
        <v>0.14378178455848359</v>
      </c>
      <c r="DT52">
        <v>4929451</v>
      </c>
      <c r="DU52" s="27">
        <f t="shared" si="65"/>
        <v>150.564434051581</v>
      </c>
      <c r="DV52" s="8"/>
      <c r="DW52" s="2">
        <v>810</v>
      </c>
      <c r="DX52" s="8">
        <f t="shared" si="20"/>
        <v>9.9050203527815461E-2</v>
      </c>
      <c r="DY52">
        <v>803986</v>
      </c>
      <c r="DZ52" s="27">
        <f t="shared" si="66"/>
        <v>100.74802297552444</v>
      </c>
      <c r="EA52" s="8"/>
      <c r="EB52" s="2">
        <v>1721</v>
      </c>
      <c r="EC52" s="8">
        <f t="shared" si="21"/>
        <v>0.113915857605178</v>
      </c>
      <c r="ED52">
        <v>1581780</v>
      </c>
      <c r="EE52" s="27">
        <f t="shared" si="67"/>
        <v>108.8014768172565</v>
      </c>
      <c r="EF52" s="8"/>
      <c r="EG52" s="2">
        <v>2675</v>
      </c>
      <c r="EH52" s="8">
        <f t="shared" si="22"/>
        <v>0.2494161606725829</v>
      </c>
      <c r="EI52">
        <v>881537</v>
      </c>
      <c r="EJ52" s="27">
        <f t="shared" si="68"/>
        <v>303.44727447628401</v>
      </c>
      <c r="EK52" s="8"/>
      <c r="EL52" s="2">
        <v>445</v>
      </c>
      <c r="EM52" s="8">
        <f t="shared" si="23"/>
        <v>0.22252747252747251</v>
      </c>
      <c r="EN52">
        <v>947719</v>
      </c>
      <c r="EO52" s="27">
        <f t="shared" si="69"/>
        <v>46.954846320481067</v>
      </c>
      <c r="EP52" s="8"/>
      <c r="EQ52" s="1">
        <v>8171</v>
      </c>
      <c r="ER52" s="11">
        <f t="shared" si="24"/>
        <v>0.16795311606632363</v>
      </c>
      <c r="ES52" s="16">
        <v>7430968</v>
      </c>
      <c r="ET52" s="28">
        <f t="shared" si="70"/>
        <v>109.9587563827485</v>
      </c>
      <c r="EU52" s="11"/>
      <c r="EV52" s="1">
        <v>1664</v>
      </c>
      <c r="EW52" s="11">
        <f t="shared" si="71"/>
        <v>0.15315315315315314</v>
      </c>
      <c r="EX52" s="16">
        <v>1363823</v>
      </c>
      <c r="EY52" s="28">
        <f t="shared" si="72"/>
        <v>122.00996756910537</v>
      </c>
      <c r="EZ52" s="11"/>
      <c r="FA52" s="1">
        <v>28501</v>
      </c>
      <c r="FB52" s="11">
        <f t="shared" si="25"/>
        <v>9.9745331069609505E-2</v>
      </c>
      <c r="FC52" s="16">
        <v>17589738</v>
      </c>
      <c r="FD52" s="28">
        <f t="shared" si="73"/>
        <v>162.03197568946166</v>
      </c>
      <c r="FE52" s="11"/>
      <c r="FF52" s="2">
        <v>16660</v>
      </c>
      <c r="FG52" s="8">
        <f t="shared" si="26"/>
        <v>5.5365513746357529E-2</v>
      </c>
      <c r="FH52">
        <v>6019101</v>
      </c>
      <c r="FI52" s="27">
        <f t="shared" si="74"/>
        <v>276.78551996386176</v>
      </c>
      <c r="FJ52" s="8"/>
      <c r="FK52" s="1">
        <v>351</v>
      </c>
      <c r="FL52" s="8">
        <f t="shared" si="27"/>
        <v>0.17</v>
      </c>
      <c r="FM52">
        <v>668972</v>
      </c>
      <c r="FN52" s="27">
        <f t="shared" si="75"/>
        <v>52.468563706702227</v>
      </c>
      <c r="FO52" s="8"/>
      <c r="FP52" s="2">
        <v>17147</v>
      </c>
      <c r="FQ52" s="8">
        <f t="shared" si="28"/>
        <v>0.15889429575560962</v>
      </c>
      <c r="FR52">
        <v>10757087</v>
      </c>
      <c r="FS52" s="27">
        <f t="shared" si="76"/>
        <v>159.40189012136835</v>
      </c>
      <c r="FT52" s="8"/>
      <c r="FU52" s="1">
        <v>6054</v>
      </c>
      <c r="FV52" s="11">
        <f t="shared" si="99"/>
        <v>0.22303030303030302</v>
      </c>
      <c r="FW52" s="16">
        <v>3206123</v>
      </c>
      <c r="FX52" s="28">
        <f t="shared" si="92"/>
        <v>188.8261928815582</v>
      </c>
      <c r="FY52" s="11"/>
      <c r="FZ52" s="2">
        <v>3867</v>
      </c>
      <c r="GA52" s="8">
        <f t="shared" si="29"/>
        <v>0.17645269242470338</v>
      </c>
      <c r="GB52">
        <v>2664922</v>
      </c>
      <c r="GC52" s="27">
        <f t="shared" si="77"/>
        <v>145.10743654035653</v>
      </c>
      <c r="GD52" s="8"/>
      <c r="GE52" s="2">
        <v>10572</v>
      </c>
      <c r="GF52" s="8">
        <f t="shared" si="30"/>
        <v>0.1215786123488224</v>
      </c>
      <c r="GG52">
        <v>11845146</v>
      </c>
      <c r="GH52" s="27">
        <f t="shared" si="78"/>
        <v>89.251749197519388</v>
      </c>
      <c r="GI52" s="8"/>
      <c r="GJ52" s="1">
        <v>1048</v>
      </c>
      <c r="GK52" s="11">
        <f t="shared" si="31"/>
        <v>8.1527347781217757E-2</v>
      </c>
      <c r="GL52" s="16">
        <v>954170</v>
      </c>
      <c r="GM52" s="28">
        <f t="shared" si="79"/>
        <v>109.83367743693472</v>
      </c>
      <c r="GN52" s="11"/>
      <c r="GO52" s="2">
        <v>8560</v>
      </c>
      <c r="GP52" s="8">
        <f t="shared" si="32"/>
        <v>0.11574556830031282</v>
      </c>
      <c r="GQ52">
        <v>3207614</v>
      </c>
      <c r="GR52" s="27">
        <f t="shared" si="80"/>
        <v>266.86502802394551</v>
      </c>
      <c r="GS52" s="8"/>
      <c r="GT52" s="1">
        <v>794</v>
      </c>
      <c r="GU52" s="11">
        <f t="shared" si="81"/>
        <v>0.14080459770114942</v>
      </c>
      <c r="GV52" s="16">
        <v>690597</v>
      </c>
      <c r="GW52" s="28">
        <f t="shared" si="82"/>
        <v>114.97298714011211</v>
      </c>
      <c r="GX52" s="11"/>
      <c r="GY52" s="1">
        <v>7683</v>
      </c>
      <c r="GZ52" s="11">
        <f t="shared" si="33"/>
        <v>2.6038276266111181E-4</v>
      </c>
      <c r="HA52">
        <v>4646041</v>
      </c>
      <c r="HB52" s="28">
        <f t="shared" si="83"/>
        <v>165.36659921856048</v>
      </c>
      <c r="HC52" s="11"/>
      <c r="HD52" s="1">
        <v>36149</v>
      </c>
      <c r="HE52" s="11">
        <f t="shared" si="34"/>
        <v>0.14751444352739509</v>
      </c>
      <c r="HF52" s="16">
        <v>15331415</v>
      </c>
      <c r="HG52" s="28">
        <f t="shared" si="84"/>
        <v>235.78384643557038</v>
      </c>
      <c r="HH52" s="11"/>
      <c r="HI52" s="1">
        <v>1169</v>
      </c>
      <c r="HJ52" s="11">
        <f t="shared" si="35"/>
        <v>6.3694267515923567E-2</v>
      </c>
      <c r="HK52" s="16">
        <v>1558314</v>
      </c>
      <c r="HL52" s="28">
        <f t="shared" si="85"/>
        <v>75.016973472612065</v>
      </c>
      <c r="HM52" s="11"/>
      <c r="HN52" s="1">
        <v>579</v>
      </c>
      <c r="HO52" s="11">
        <f t="shared" si="102"/>
        <v>0.15109343936381708</v>
      </c>
      <c r="HP52" s="16">
        <v>519109.00000000006</v>
      </c>
      <c r="HQ52" s="28">
        <f t="shared" si="86"/>
        <v>111.53726866611829</v>
      </c>
      <c r="HR52" s="11"/>
      <c r="HS52" s="2">
        <v>9229</v>
      </c>
      <c r="HT52" s="8">
        <f t="shared" si="37"/>
        <v>8.3979328165374678E-2</v>
      </c>
      <c r="HU52">
        <v>5492783</v>
      </c>
      <c r="HV52" s="27">
        <f t="shared" si="87"/>
        <v>168.02047341029129</v>
      </c>
      <c r="HW52" s="8"/>
      <c r="HX52" s="2">
        <v>5861</v>
      </c>
      <c r="HY52" s="8">
        <f t="shared" si="38"/>
        <v>0.10710238005289006</v>
      </c>
      <c r="HZ52">
        <v>4276552</v>
      </c>
      <c r="IA52" s="27">
        <f t="shared" si="88"/>
        <v>137.04966056767228</v>
      </c>
      <c r="IB52" s="8"/>
      <c r="IC52" s="2">
        <v>1547</v>
      </c>
      <c r="ID52" s="8">
        <f t="shared" si="39"/>
        <v>-1.1501597444089457E-2</v>
      </c>
      <c r="IE52">
        <v>1949604</v>
      </c>
      <c r="IF52" s="27">
        <f t="shared" si="89"/>
        <v>79.349447374954096</v>
      </c>
      <c r="IG52" s="8"/>
      <c r="IH52" s="2">
        <v>4441</v>
      </c>
      <c r="II52" s="8">
        <f t="shared" si="103"/>
        <v>4.518710284772888E-2</v>
      </c>
      <c r="IJ52">
        <v>4728870</v>
      </c>
      <c r="IK52" s="27">
        <f t="shared" si="90"/>
        <v>93.912499180565334</v>
      </c>
      <c r="IL52" s="8"/>
      <c r="IM52" s="2">
        <v>684</v>
      </c>
      <c r="IN52" s="8">
        <f t="shared" si="41"/>
        <v>0.12131147540983607</v>
      </c>
      <c r="IO52">
        <v>506400</v>
      </c>
      <c r="IP52" s="27">
        <f t="shared" si="91"/>
        <v>135.07109004739337</v>
      </c>
      <c r="IR52">
        <v>4081</v>
      </c>
      <c r="IS52" s="8">
        <f t="shared" si="111"/>
        <v>0.17303822937625754</v>
      </c>
      <c r="IT52" s="2">
        <f>((IT50-IT53)/3)+IT53</f>
        <v>632125.6</v>
      </c>
      <c r="IU52" s="27">
        <f t="shared" si="110"/>
        <v>645.59954540679894</v>
      </c>
      <c r="IW52">
        <v>27311</v>
      </c>
      <c r="IX52" s="8">
        <f t="shared" si="112"/>
        <v>1.9904399133617148E-2</v>
      </c>
    </row>
    <row r="53" spans="1:258">
      <c r="A53">
        <v>1983</v>
      </c>
      <c r="B53" s="1">
        <v>8855</v>
      </c>
      <c r="C53" s="11">
        <f t="shared" si="0"/>
        <v>9.0517241379310345E-2</v>
      </c>
      <c r="D53">
        <v>3934102</v>
      </c>
      <c r="E53" s="28">
        <f t="shared" si="42"/>
        <v>225.08313205910775</v>
      </c>
      <c r="F53" s="15"/>
      <c r="G53" s="1">
        <v>1350</v>
      </c>
      <c r="H53" s="8">
        <f t="shared" si="108"/>
        <v>0.29434324065196549</v>
      </c>
      <c r="I53">
        <v>488417</v>
      </c>
      <c r="J53" s="27">
        <f t="shared" si="106"/>
        <v>276.40315550032039</v>
      </c>
      <c r="K53" s="8"/>
      <c r="L53" s="1">
        <v>6889</v>
      </c>
      <c r="M53" s="11">
        <f t="shared" si="1"/>
        <v>0.18083647583133355</v>
      </c>
      <c r="N53" s="16">
        <v>2968925</v>
      </c>
      <c r="O53" s="28">
        <f t="shared" si="43"/>
        <v>232.03684835420231</v>
      </c>
      <c r="P53" s="11"/>
      <c r="Q53" s="1">
        <v>4128</v>
      </c>
      <c r="R53" s="11">
        <f t="shared" si="96"/>
        <v>9.3799682034976156E-2</v>
      </c>
      <c r="S53" s="16">
        <v>2305761</v>
      </c>
      <c r="T53" s="28">
        <f t="shared" si="44"/>
        <v>179.02983006478121</v>
      </c>
      <c r="U53" s="11"/>
      <c r="V53" s="1">
        <v>39373</v>
      </c>
      <c r="W53" s="11">
        <f t="shared" si="104"/>
        <v>0.13663394919168592</v>
      </c>
      <c r="X53" s="1">
        <v>25360026</v>
      </c>
      <c r="Y53" s="28">
        <f t="shared" si="45"/>
        <v>155.25614997397872</v>
      </c>
      <c r="Z53" s="11"/>
      <c r="AA53" s="1">
        <v>3242</v>
      </c>
      <c r="AB53" s="12">
        <f t="shared" si="100"/>
        <v>6.7500823180770497E-2</v>
      </c>
      <c r="AC53" s="17">
        <v>3133630</v>
      </c>
      <c r="AD53" s="30">
        <f t="shared" si="46"/>
        <v>103.45828958747522</v>
      </c>
      <c r="AE53" s="12"/>
      <c r="AF53" s="2">
        <v>5382</v>
      </c>
      <c r="AG53" s="8">
        <f t="shared" si="97"/>
        <v>0.10038846861582498</v>
      </c>
      <c r="AH53">
        <v>3162354</v>
      </c>
      <c r="AI53" s="27">
        <f t="shared" si="47"/>
        <v>170.18967515970698</v>
      </c>
      <c r="AJ53" s="8"/>
      <c r="AK53" s="2">
        <v>1916</v>
      </c>
      <c r="AL53" s="8">
        <f t="shared" si="101"/>
        <v>9.7994269340974216E-2</v>
      </c>
      <c r="AM53">
        <v>605458</v>
      </c>
      <c r="AN53" s="27">
        <f t="shared" si="94"/>
        <v>316.45465085934944</v>
      </c>
      <c r="AO53" s="8"/>
      <c r="AP53" s="2">
        <v>27290</v>
      </c>
      <c r="AQ53" s="11">
        <f t="shared" si="98"/>
        <v>0.11047812817904375</v>
      </c>
      <c r="AR53" s="16">
        <v>10749851</v>
      </c>
      <c r="AS53" s="28">
        <f t="shared" si="49"/>
        <v>253.86398378917067</v>
      </c>
      <c r="AT53" s="11"/>
      <c r="AU53" s="2">
        <v>16392</v>
      </c>
      <c r="AV53" s="11">
        <f t="shared" si="50"/>
        <v>9.9912769241092395E-2</v>
      </c>
      <c r="AW53" s="16">
        <v>5728250</v>
      </c>
      <c r="AX53" s="28">
        <f t="shared" si="51"/>
        <v>286.16069480207744</v>
      </c>
      <c r="AY53" s="11"/>
      <c r="AZ53" s="2">
        <v>1520</v>
      </c>
      <c r="BA53" s="8">
        <f t="shared" si="109"/>
        <v>0.13095238095238096</v>
      </c>
      <c r="BB53">
        <v>1012717</v>
      </c>
      <c r="BC53" s="27">
        <f t="shared" si="107"/>
        <v>150.09128907681023</v>
      </c>
      <c r="BD53" s="8"/>
      <c r="BE53" s="1">
        <v>1127</v>
      </c>
      <c r="BF53" s="11">
        <f t="shared" si="6"/>
        <v>0.12587412587412589</v>
      </c>
      <c r="BG53" s="16">
        <v>981869</v>
      </c>
      <c r="BH53" s="28">
        <f t="shared" si="52"/>
        <v>114.78109605252838</v>
      </c>
      <c r="BI53" s="11"/>
      <c r="BJ53" s="2">
        <v>17170</v>
      </c>
      <c r="BK53" s="11">
        <f t="shared" si="105"/>
        <v>0.11413925118421907</v>
      </c>
      <c r="BL53" s="16">
        <v>11408818</v>
      </c>
      <c r="BM53" s="28">
        <f t="shared" si="53"/>
        <v>150.49762385551244</v>
      </c>
      <c r="BN53" s="11"/>
      <c r="BO53" s="2">
        <v>9360</v>
      </c>
      <c r="BP53" s="8">
        <f t="shared" si="8"/>
        <v>6.0382916053019146E-2</v>
      </c>
      <c r="BQ53">
        <v>5450395</v>
      </c>
      <c r="BR53" s="27">
        <f t="shared" si="54"/>
        <v>171.73067273105895</v>
      </c>
      <c r="BS53" s="8"/>
      <c r="BT53" s="1">
        <v>2814</v>
      </c>
      <c r="BU53" s="11">
        <f t="shared" si="9"/>
        <v>-5.3022269353128317E-3</v>
      </c>
      <c r="BV53" s="16">
        <v>2870543</v>
      </c>
      <c r="BW53" s="28">
        <f t="shared" si="55"/>
        <v>98.030233304291201</v>
      </c>
      <c r="BX53" s="11"/>
      <c r="BY53" s="2">
        <v>3623</v>
      </c>
      <c r="BZ53" s="8">
        <f t="shared" si="10"/>
        <v>0.19808201058201058</v>
      </c>
      <c r="CA53">
        <v>2415531</v>
      </c>
      <c r="CB53" s="27">
        <f t="shared" si="56"/>
        <v>149.98772526620439</v>
      </c>
      <c r="CC53" s="8"/>
      <c r="CD53" s="2">
        <v>5675</v>
      </c>
      <c r="CE53" s="8">
        <f t="shared" si="11"/>
        <v>7.582938388625593E-2</v>
      </c>
      <c r="CF53">
        <v>3694484</v>
      </c>
      <c r="CG53" s="27">
        <f t="shared" si="57"/>
        <v>153.60737791799883</v>
      </c>
      <c r="CH53" s="8"/>
      <c r="CI53" s="1">
        <v>10516</v>
      </c>
      <c r="CJ53" s="11">
        <f t="shared" si="12"/>
        <v>0.11445527766002543</v>
      </c>
      <c r="CK53" s="16">
        <v>4395316</v>
      </c>
      <c r="CL53" s="28">
        <f t="shared" si="58"/>
        <v>239.254697500703</v>
      </c>
      <c r="CM53" s="11"/>
      <c r="CN53" s="1">
        <v>947</v>
      </c>
      <c r="CO53" s="11">
        <f t="shared" si="13"/>
        <v>6.0470324748040316E-2</v>
      </c>
      <c r="CP53" s="16">
        <v>1144772</v>
      </c>
      <c r="CQ53" s="28">
        <f t="shared" si="59"/>
        <v>82.723896112064239</v>
      </c>
      <c r="CR53" s="11"/>
      <c r="CS53" s="1">
        <v>12485</v>
      </c>
      <c r="CT53" s="11">
        <f t="shared" si="14"/>
        <v>8.0952380952380956E-2</v>
      </c>
      <c r="CU53" s="16">
        <v>4313327</v>
      </c>
      <c r="CV53" s="28">
        <f t="shared" si="60"/>
        <v>289.45173876221304</v>
      </c>
      <c r="CW53" s="11"/>
      <c r="CX53" s="1">
        <v>4532</v>
      </c>
      <c r="CY53" s="11">
        <f t="shared" si="15"/>
        <v>3.5648994515539302E-2</v>
      </c>
      <c r="CZ53" s="16">
        <v>5799407</v>
      </c>
      <c r="DA53" s="28">
        <f t="shared" si="61"/>
        <v>78.145920781210904</v>
      </c>
      <c r="DB53" s="11"/>
      <c r="DC53" s="2">
        <v>14510</v>
      </c>
      <c r="DD53" s="8">
        <f t="shared" si="16"/>
        <v>-2.7023402400590091E-2</v>
      </c>
      <c r="DE53">
        <v>9047754</v>
      </c>
      <c r="DF53" s="27">
        <f t="shared" si="62"/>
        <v>160.37129214609504</v>
      </c>
      <c r="DG53" s="8"/>
      <c r="DH53" s="2">
        <v>2819</v>
      </c>
      <c r="DI53" s="8">
        <f t="shared" si="17"/>
        <v>5.6200824278756091E-2</v>
      </c>
      <c r="DJ53">
        <v>4141456</v>
      </c>
      <c r="DK53" s="27">
        <f t="shared" si="63"/>
        <v>68.067848602037543</v>
      </c>
      <c r="DL53" s="8"/>
      <c r="DM53" s="2">
        <v>4580</v>
      </c>
      <c r="DN53" s="8">
        <f t="shared" si="18"/>
        <v>2.5985663082437275E-2</v>
      </c>
      <c r="DO53">
        <v>2567717</v>
      </c>
      <c r="DP53" s="27">
        <f t="shared" si="64"/>
        <v>178.36856631786134</v>
      </c>
      <c r="DQ53" s="8"/>
      <c r="DR53" s="2">
        <v>8026</v>
      </c>
      <c r="DS53" s="8">
        <f t="shared" si="19"/>
        <v>8.1379682026407982E-2</v>
      </c>
      <c r="DT53">
        <v>4943733</v>
      </c>
      <c r="DU53" s="27">
        <f t="shared" si="65"/>
        <v>162.34695522593961</v>
      </c>
      <c r="DV53" s="8"/>
      <c r="DW53" s="2">
        <v>783</v>
      </c>
      <c r="DX53" s="8">
        <f t="shared" si="20"/>
        <v>-3.3333333333333333E-2</v>
      </c>
      <c r="DY53">
        <v>814031</v>
      </c>
      <c r="DZ53" s="27">
        <f t="shared" si="66"/>
        <v>96.187983012931937</v>
      </c>
      <c r="EA53" s="8"/>
      <c r="EB53" s="2">
        <v>1690</v>
      </c>
      <c r="EC53" s="8">
        <f t="shared" si="21"/>
        <v>-1.801278326554329E-2</v>
      </c>
      <c r="ED53">
        <v>1584293</v>
      </c>
      <c r="EE53" s="27">
        <f t="shared" si="67"/>
        <v>106.67218753096807</v>
      </c>
      <c r="EF53" s="8"/>
      <c r="EG53" s="2">
        <v>3192</v>
      </c>
      <c r="EH53" s="8">
        <f t="shared" si="22"/>
        <v>0.19327102803738319</v>
      </c>
      <c r="EI53">
        <v>901977</v>
      </c>
      <c r="EJ53" s="27">
        <f t="shared" si="68"/>
        <v>353.88928985994096</v>
      </c>
      <c r="EK53" s="8"/>
      <c r="EL53" s="2">
        <v>459</v>
      </c>
      <c r="EM53" s="8">
        <f t="shared" si="23"/>
        <v>3.1460674157303373E-2</v>
      </c>
      <c r="EN53">
        <v>958134</v>
      </c>
      <c r="EO53" s="27">
        <f t="shared" si="69"/>
        <v>47.905616542153815</v>
      </c>
      <c r="EP53" s="8"/>
      <c r="EQ53" s="1">
        <v>9142</v>
      </c>
      <c r="ER53" s="11">
        <f t="shared" si="24"/>
        <v>0.11883490392852772</v>
      </c>
      <c r="ES53" s="16">
        <v>7467785</v>
      </c>
      <c r="ET53" s="28">
        <f t="shared" si="70"/>
        <v>122.4191644510387</v>
      </c>
      <c r="EU53" s="11"/>
      <c r="EV53" s="1">
        <v>1936</v>
      </c>
      <c r="EW53" s="11">
        <f t="shared" si="71"/>
        <v>0.16346153846153846</v>
      </c>
      <c r="EX53" s="16">
        <v>1394361</v>
      </c>
      <c r="EY53" s="28">
        <f t="shared" si="72"/>
        <v>138.84496195748446</v>
      </c>
      <c r="EZ53" s="11"/>
      <c r="FA53" s="1">
        <v>30924</v>
      </c>
      <c r="FB53" s="11">
        <f t="shared" si="25"/>
        <v>8.501456089260026E-2</v>
      </c>
      <c r="FC53" s="16">
        <v>17686905</v>
      </c>
      <c r="FD53" s="28">
        <f t="shared" si="73"/>
        <v>174.8412172734574</v>
      </c>
      <c r="FE53" s="11"/>
      <c r="FF53" s="2">
        <v>15485</v>
      </c>
      <c r="FG53" s="8">
        <f t="shared" si="26"/>
        <v>-7.0528211284513809E-2</v>
      </c>
      <c r="FH53">
        <v>6077056</v>
      </c>
      <c r="FI53" s="27">
        <f t="shared" si="74"/>
        <v>254.81088211133812</v>
      </c>
      <c r="FJ53" s="8"/>
      <c r="FK53" s="1">
        <v>422</v>
      </c>
      <c r="FL53" s="8">
        <f t="shared" si="27"/>
        <v>0.20227920227920229</v>
      </c>
      <c r="FM53">
        <v>676688</v>
      </c>
      <c r="FN53" s="27">
        <f t="shared" si="75"/>
        <v>62.362565909252119</v>
      </c>
      <c r="FO53" s="8"/>
      <c r="FP53" s="2">
        <v>17766</v>
      </c>
      <c r="FQ53" s="8">
        <f t="shared" si="28"/>
        <v>3.6099609261095233E-2</v>
      </c>
      <c r="FR53">
        <v>10737632</v>
      </c>
      <c r="FS53" s="27">
        <f t="shared" si="76"/>
        <v>165.45547472664364</v>
      </c>
      <c r="FT53" s="8"/>
      <c r="FU53" s="1">
        <v>7025</v>
      </c>
      <c r="FV53" s="11">
        <f t="shared" si="99"/>
        <v>0.16038982490915096</v>
      </c>
      <c r="FW53" s="16">
        <v>3290402</v>
      </c>
      <c r="FX53" s="28">
        <f t="shared" si="92"/>
        <v>213.49974866292933</v>
      </c>
      <c r="FY53" s="11"/>
      <c r="FZ53" s="2">
        <v>3318</v>
      </c>
      <c r="GA53" s="8">
        <f t="shared" si="29"/>
        <v>-0.14197051978277736</v>
      </c>
      <c r="GB53">
        <v>2653066</v>
      </c>
      <c r="GC53" s="27">
        <f t="shared" si="77"/>
        <v>125.06285180994365</v>
      </c>
      <c r="GD53" s="8"/>
      <c r="GE53" s="2">
        <v>11798</v>
      </c>
      <c r="GF53" s="8">
        <f t="shared" si="30"/>
        <v>0.11596670450245933</v>
      </c>
      <c r="GG53">
        <v>11837723</v>
      </c>
      <c r="GH53" s="27">
        <f t="shared" si="78"/>
        <v>99.664437155692852</v>
      </c>
      <c r="GI53" s="8"/>
      <c r="GJ53" s="1">
        <v>1150</v>
      </c>
      <c r="GK53" s="11">
        <f t="shared" si="31"/>
        <v>9.7328244274809156E-2</v>
      </c>
      <c r="GL53" s="16">
        <v>956382</v>
      </c>
      <c r="GM53" s="28">
        <f t="shared" si="79"/>
        <v>120.24483940517491</v>
      </c>
      <c r="GN53" s="11"/>
      <c r="GO53" s="2">
        <v>8716</v>
      </c>
      <c r="GP53" s="8">
        <f t="shared" si="32"/>
        <v>1.8224299065420561E-2</v>
      </c>
      <c r="GQ53">
        <v>3234066</v>
      </c>
      <c r="GR53" s="27">
        <f t="shared" si="80"/>
        <v>269.50594081877114</v>
      </c>
      <c r="GS53" s="8"/>
      <c r="GT53" s="1">
        <v>830</v>
      </c>
      <c r="GU53" s="11">
        <f t="shared" si="81"/>
        <v>4.534005037783375E-2</v>
      </c>
      <c r="GV53" s="16">
        <v>693008</v>
      </c>
      <c r="GW53" s="28">
        <f t="shared" si="82"/>
        <v>119.76773716897929</v>
      </c>
      <c r="GX53" s="11"/>
      <c r="GY53" s="1">
        <v>7876</v>
      </c>
      <c r="GZ53" s="11">
        <f t="shared" si="33"/>
        <v>2.5120395678771314E-2</v>
      </c>
      <c r="HA53">
        <v>4659749</v>
      </c>
      <c r="HB53" s="28">
        <f t="shared" si="83"/>
        <v>169.02197951005516</v>
      </c>
      <c r="HC53" s="11"/>
      <c r="HD53" s="1">
        <v>35259</v>
      </c>
      <c r="HE53" s="11">
        <f t="shared" si="34"/>
        <v>-2.4620321447342941E-2</v>
      </c>
      <c r="HF53" s="16">
        <v>15751676</v>
      </c>
      <c r="HG53" s="28">
        <f t="shared" si="84"/>
        <v>223.84284694530282</v>
      </c>
      <c r="HH53" s="11"/>
      <c r="HI53" s="1">
        <v>1234</v>
      </c>
      <c r="HJ53" s="11">
        <f t="shared" si="35"/>
        <v>5.5603079555175364E-2</v>
      </c>
      <c r="HK53" s="16">
        <v>1594943</v>
      </c>
      <c r="HL53" s="28">
        <f t="shared" si="85"/>
        <v>77.369536090004473</v>
      </c>
      <c r="HM53" s="11"/>
      <c r="HN53" s="1">
        <v>535</v>
      </c>
      <c r="HO53" s="11">
        <f t="shared" si="102"/>
        <v>-7.599309153713299E-2</v>
      </c>
      <c r="HP53" s="16">
        <v>523302</v>
      </c>
      <c r="HQ53" s="28">
        <f t="shared" si="86"/>
        <v>102.23542046466476</v>
      </c>
      <c r="HR53" s="11"/>
      <c r="HS53" s="2">
        <v>9222</v>
      </c>
      <c r="HT53" s="8">
        <f t="shared" si="37"/>
        <v>-7.5847870841911367E-4</v>
      </c>
      <c r="HU53">
        <v>5564657</v>
      </c>
      <c r="HV53" s="27">
        <f t="shared" si="87"/>
        <v>165.72450018033456</v>
      </c>
      <c r="HW53" s="8"/>
      <c r="HX53" s="2">
        <v>6198</v>
      </c>
      <c r="HY53" s="8">
        <f t="shared" si="38"/>
        <v>5.7498720354888247E-2</v>
      </c>
      <c r="HZ53">
        <v>4300266</v>
      </c>
      <c r="IA53" s="27">
        <f t="shared" si="88"/>
        <v>144.13061889659849</v>
      </c>
      <c r="IB53" s="8"/>
      <c r="IC53" s="2">
        <v>1667</v>
      </c>
      <c r="ID53" s="8">
        <f t="shared" si="39"/>
        <v>7.7569489334195219E-2</v>
      </c>
      <c r="IE53">
        <v>1945061</v>
      </c>
      <c r="IF53" s="27">
        <f t="shared" si="89"/>
        <v>85.704252977155988</v>
      </c>
      <c r="IG53" s="8"/>
      <c r="IH53" s="2">
        <v>4226</v>
      </c>
      <c r="II53" s="8">
        <f t="shared" si="103"/>
        <v>-4.8412519702769649E-2</v>
      </c>
      <c r="IJ53">
        <v>4721438</v>
      </c>
      <c r="IK53" s="27">
        <f t="shared" si="90"/>
        <v>89.50662912443201</v>
      </c>
      <c r="IL53" s="8"/>
      <c r="IM53" s="2">
        <v>681</v>
      </c>
      <c r="IN53" s="8">
        <f t="shared" si="41"/>
        <v>-4.3859649122807015E-3</v>
      </c>
      <c r="IO53">
        <v>510345</v>
      </c>
      <c r="IP53" s="27">
        <f t="shared" si="91"/>
        <v>133.43914410839727</v>
      </c>
      <c r="IR53">
        <v>4344</v>
      </c>
      <c r="IS53" s="8">
        <f t="shared" si="111"/>
        <v>6.4444988973290859E-2</v>
      </c>
      <c r="IT53" s="2">
        <f>((IT50-IT54)/4)+IT54</f>
        <v>628972.39999999991</v>
      </c>
      <c r="IU53" s="27">
        <f t="shared" si="110"/>
        <v>690.65033696232149</v>
      </c>
      <c r="IW53">
        <v>28945</v>
      </c>
      <c r="IX53" s="8">
        <f t="shared" si="112"/>
        <v>5.9829372780198453E-2</v>
      </c>
    </row>
    <row r="54" spans="1:258">
      <c r="A54">
        <v>1984</v>
      </c>
      <c r="B54" s="1">
        <v>10025</v>
      </c>
      <c r="C54" s="11">
        <f t="shared" si="0"/>
        <v>0.13212874082439299</v>
      </c>
      <c r="D54">
        <v>3951820</v>
      </c>
      <c r="E54" s="28">
        <f t="shared" si="42"/>
        <v>253.68058261762937</v>
      </c>
      <c r="F54" s="15"/>
      <c r="G54" s="1">
        <v>1698</v>
      </c>
      <c r="H54" s="8">
        <f t="shared" si="108"/>
        <v>0.25777777777777777</v>
      </c>
      <c r="I54">
        <v>513702</v>
      </c>
      <c r="J54" s="27">
        <f t="shared" si="106"/>
        <v>330.54183164558441</v>
      </c>
      <c r="K54" s="8"/>
      <c r="L54" s="1">
        <v>7845</v>
      </c>
      <c r="M54" s="11">
        <f t="shared" si="1"/>
        <v>0.13877195529104369</v>
      </c>
      <c r="N54" s="16">
        <v>3067135</v>
      </c>
      <c r="O54" s="28">
        <f t="shared" si="43"/>
        <v>255.77615592401378</v>
      </c>
      <c r="P54" s="11"/>
      <c r="Q54" s="1">
        <v>4346</v>
      </c>
      <c r="R54" s="11">
        <f t="shared" si="96"/>
        <v>5.2810077519379842E-2</v>
      </c>
      <c r="S54" s="16">
        <v>2319768</v>
      </c>
      <c r="T54" s="28">
        <f t="shared" si="44"/>
        <v>187.34632083898043</v>
      </c>
      <c r="U54" s="11"/>
      <c r="V54" s="1">
        <v>43197</v>
      </c>
      <c r="W54" s="11">
        <f t="shared" si="104"/>
        <v>9.7122393518400935E-2</v>
      </c>
      <c r="X54" s="1">
        <v>25844393</v>
      </c>
      <c r="Y54" s="28">
        <f t="shared" si="45"/>
        <v>167.14263708960004</v>
      </c>
      <c r="Z54" s="11"/>
      <c r="AA54" s="1">
        <v>3230</v>
      </c>
      <c r="AB54" s="12">
        <f t="shared" si="100"/>
        <v>-3.7014188772362738E-3</v>
      </c>
      <c r="AC54" s="17">
        <v>3169992</v>
      </c>
      <c r="AD54" s="30">
        <f t="shared" si="46"/>
        <v>101.89300162271704</v>
      </c>
      <c r="AE54" s="12"/>
      <c r="AF54" s="2">
        <v>5611</v>
      </c>
      <c r="AG54" s="8">
        <f t="shared" si="97"/>
        <v>4.2549238201412112E-2</v>
      </c>
      <c r="AH54">
        <v>3180014</v>
      </c>
      <c r="AI54" s="27">
        <f t="shared" si="47"/>
        <v>176.4457640752525</v>
      </c>
      <c r="AJ54" s="8"/>
      <c r="AK54" s="2">
        <v>1893</v>
      </c>
      <c r="AL54" s="8">
        <f t="shared" si="101"/>
        <v>-1.2004175365344467E-2</v>
      </c>
      <c r="AM54">
        <v>611565</v>
      </c>
      <c r="AN54" s="27">
        <f t="shared" si="94"/>
        <v>309.53373721517744</v>
      </c>
      <c r="AO54" s="8"/>
      <c r="AP54" s="2">
        <v>30005</v>
      </c>
      <c r="AQ54" s="11">
        <f t="shared" si="98"/>
        <v>9.9486991572004399E-2</v>
      </c>
      <c r="AR54" s="16">
        <v>11039925</v>
      </c>
      <c r="AS54" s="28">
        <f t="shared" si="49"/>
        <v>271.78626666394922</v>
      </c>
      <c r="AT54" s="11"/>
      <c r="AU54" s="2">
        <v>17881</v>
      </c>
      <c r="AV54" s="11">
        <f t="shared" si="50"/>
        <v>9.0836993655441678E-2</v>
      </c>
      <c r="AW54" s="16">
        <v>5834954</v>
      </c>
      <c r="AX54" s="28">
        <f t="shared" si="51"/>
        <v>306.44628903672589</v>
      </c>
      <c r="AY54" s="11"/>
      <c r="AZ54" s="2">
        <v>1734</v>
      </c>
      <c r="BA54" s="8">
        <f t="shared" si="109"/>
        <v>0.14078947368421052</v>
      </c>
      <c r="BB54">
        <v>1027922</v>
      </c>
      <c r="BC54" s="27">
        <f t="shared" si="107"/>
        <v>168.68984222538285</v>
      </c>
      <c r="BD54" s="8"/>
      <c r="BE54" s="1">
        <v>1186</v>
      </c>
      <c r="BF54" s="11">
        <f t="shared" si="6"/>
        <v>5.2351375332741791E-2</v>
      </c>
      <c r="BG54" s="16">
        <v>990839</v>
      </c>
      <c r="BH54" s="28">
        <f t="shared" si="52"/>
        <v>119.69654000296718</v>
      </c>
      <c r="BI54" s="11"/>
      <c r="BJ54" s="2">
        <v>18929</v>
      </c>
      <c r="BK54" s="11">
        <f t="shared" si="105"/>
        <v>0.10244612696563773</v>
      </c>
      <c r="BL54" s="16">
        <v>11412132</v>
      </c>
      <c r="BM54" s="28">
        <f t="shared" si="53"/>
        <v>165.8673418779243</v>
      </c>
      <c r="BN54" s="11"/>
      <c r="BO54" s="2">
        <v>9392</v>
      </c>
      <c r="BP54" s="8">
        <f t="shared" si="8"/>
        <v>3.4188034188034188E-3</v>
      </c>
      <c r="BQ54">
        <v>5458322</v>
      </c>
      <c r="BR54" s="27">
        <f t="shared" si="54"/>
        <v>172.06753284251096</v>
      </c>
      <c r="BS54" s="8"/>
      <c r="BT54" s="1">
        <v>2836</v>
      </c>
      <c r="BU54" s="11">
        <f t="shared" si="9"/>
        <v>7.818052594171997E-3</v>
      </c>
      <c r="BV54" s="16">
        <v>2858618</v>
      </c>
      <c r="BW54" s="28">
        <f t="shared" si="55"/>
        <v>99.20877850765649</v>
      </c>
      <c r="BX54" s="11"/>
      <c r="BY54" s="2">
        <v>4134</v>
      </c>
      <c r="BZ54" s="8">
        <f t="shared" si="10"/>
        <v>0.14104333425338117</v>
      </c>
      <c r="CA54">
        <v>2424086</v>
      </c>
      <c r="CB54" s="27">
        <f t="shared" si="56"/>
        <v>170.53850399697041</v>
      </c>
      <c r="CC54" s="8"/>
      <c r="CD54" s="2">
        <v>6075</v>
      </c>
      <c r="CE54" s="8">
        <f t="shared" si="11"/>
        <v>7.0484581497797363E-2</v>
      </c>
      <c r="CF54">
        <v>3695453</v>
      </c>
      <c r="CG54" s="27">
        <f t="shared" si="57"/>
        <v>164.39121266053172</v>
      </c>
      <c r="CH54" s="8"/>
      <c r="CI54" s="1">
        <v>10685</v>
      </c>
      <c r="CJ54" s="11">
        <f t="shared" si="12"/>
        <v>1.6070749334347659E-2</v>
      </c>
      <c r="CK54" s="16">
        <v>4400477</v>
      </c>
      <c r="CL54" s="28">
        <f t="shared" si="58"/>
        <v>242.81458578240498</v>
      </c>
      <c r="CM54" s="11"/>
      <c r="CN54" s="1">
        <v>982</v>
      </c>
      <c r="CO54" s="11">
        <f t="shared" si="13"/>
        <v>3.6958817317845831E-2</v>
      </c>
      <c r="CP54" s="16">
        <v>1155635</v>
      </c>
      <c r="CQ54" s="28">
        <f t="shared" si="59"/>
        <v>84.974927204523922</v>
      </c>
      <c r="CR54" s="11"/>
      <c r="CS54" s="1">
        <v>12991</v>
      </c>
      <c r="CT54" s="11">
        <f t="shared" si="14"/>
        <v>4.0528634361233482E-2</v>
      </c>
      <c r="CU54" s="16">
        <v>4365243</v>
      </c>
      <c r="CV54" s="28">
        <f t="shared" si="60"/>
        <v>297.60084375600627</v>
      </c>
      <c r="CW54" s="11"/>
      <c r="CX54" s="1">
        <v>4974</v>
      </c>
      <c r="CY54" s="11">
        <f t="shared" si="15"/>
        <v>9.7528684907325677E-2</v>
      </c>
      <c r="CZ54" s="16">
        <v>5840773</v>
      </c>
      <c r="DA54" s="28">
        <f t="shared" si="61"/>
        <v>85.15996084764808</v>
      </c>
      <c r="DB54" s="11"/>
      <c r="DC54" s="2">
        <v>14604</v>
      </c>
      <c r="DD54" s="8">
        <f t="shared" si="16"/>
        <v>6.4782908339076498E-3</v>
      </c>
      <c r="DE54">
        <v>9049452</v>
      </c>
      <c r="DF54" s="27">
        <f t="shared" si="62"/>
        <v>161.37993770230509</v>
      </c>
      <c r="DG54" s="8"/>
      <c r="DH54" s="2">
        <v>2969</v>
      </c>
      <c r="DI54" s="8">
        <f t="shared" si="17"/>
        <v>5.3210358283079108E-2</v>
      </c>
      <c r="DJ54">
        <v>4157706</v>
      </c>
      <c r="DK54" s="27">
        <f t="shared" si="63"/>
        <v>71.409570566076582</v>
      </c>
      <c r="DL54" s="8"/>
      <c r="DM54" s="2">
        <v>4819</v>
      </c>
      <c r="DN54" s="8">
        <f t="shared" si="18"/>
        <v>5.2183406113537119E-2</v>
      </c>
      <c r="DO54">
        <v>2578051</v>
      </c>
      <c r="DP54" s="27">
        <f t="shared" si="64"/>
        <v>186.92415316842064</v>
      </c>
      <c r="DQ54" s="8"/>
      <c r="DR54" s="2">
        <v>8685</v>
      </c>
      <c r="DS54" s="8">
        <f t="shared" si="19"/>
        <v>8.2108148517318708E-2</v>
      </c>
      <c r="DT54">
        <v>4975278</v>
      </c>
      <c r="DU54" s="27">
        <f t="shared" si="65"/>
        <v>174.56310984029435</v>
      </c>
      <c r="DV54" s="8"/>
      <c r="DW54" s="2">
        <v>826</v>
      </c>
      <c r="DX54" s="8">
        <f t="shared" si="20"/>
        <v>5.4916985951468711E-2</v>
      </c>
      <c r="DY54">
        <v>820905</v>
      </c>
      <c r="DZ54" s="27">
        <f t="shared" si="66"/>
        <v>100.62065647060255</v>
      </c>
      <c r="EA54" s="8"/>
      <c r="EB54" s="2">
        <v>1690</v>
      </c>
      <c r="EC54" s="8">
        <f t="shared" si="21"/>
        <v>0</v>
      </c>
      <c r="ED54">
        <v>1588639</v>
      </c>
      <c r="EE54" s="27">
        <f t="shared" si="67"/>
        <v>106.38036709409752</v>
      </c>
      <c r="EF54" s="8"/>
      <c r="EG54" s="2">
        <v>3470</v>
      </c>
      <c r="EH54" s="8">
        <f t="shared" si="22"/>
        <v>8.709273182957393E-2</v>
      </c>
      <c r="EI54">
        <v>924922</v>
      </c>
      <c r="EJ54" s="27">
        <f t="shared" si="68"/>
        <v>375.16677081959347</v>
      </c>
      <c r="EK54" s="8"/>
      <c r="EL54" s="2">
        <v>548</v>
      </c>
      <c r="EM54" s="8">
        <f t="shared" si="23"/>
        <v>0.19389978213507625</v>
      </c>
      <c r="EN54">
        <v>976864</v>
      </c>
      <c r="EO54" s="27">
        <f t="shared" si="69"/>
        <v>56.097880564745964</v>
      </c>
      <c r="EP54" s="8"/>
      <c r="EQ54" s="1">
        <v>10345</v>
      </c>
      <c r="ER54" s="11">
        <f t="shared" si="24"/>
        <v>0.13159046160577553</v>
      </c>
      <c r="ES54" s="16">
        <v>7515473</v>
      </c>
      <c r="ET54" s="28">
        <f t="shared" si="70"/>
        <v>137.649353540356</v>
      </c>
      <c r="EU54" s="11"/>
      <c r="EV54" s="1">
        <v>2035</v>
      </c>
      <c r="EW54" s="11">
        <f t="shared" si="71"/>
        <v>5.113636363636364E-2</v>
      </c>
      <c r="EX54" s="16">
        <v>1416717</v>
      </c>
      <c r="EY54" s="28">
        <f t="shared" si="72"/>
        <v>143.64195530935254</v>
      </c>
      <c r="EZ54" s="11"/>
      <c r="FA54" s="1">
        <v>33782</v>
      </c>
      <c r="FB54" s="11">
        <f t="shared" si="25"/>
        <v>9.2420126762385202E-2</v>
      </c>
      <c r="FC54" s="16">
        <v>17745684</v>
      </c>
      <c r="FD54" s="28">
        <f t="shared" si="73"/>
        <v>190.36741553608189</v>
      </c>
      <c r="FE54" s="11"/>
      <c r="FF54" s="2">
        <v>16469</v>
      </c>
      <c r="FG54" s="8">
        <f t="shared" si="26"/>
        <v>6.3545366483693896E-2</v>
      </c>
      <c r="FH54">
        <v>6164006</v>
      </c>
      <c r="FI54" s="27">
        <f t="shared" si="74"/>
        <v>267.18014226462469</v>
      </c>
      <c r="FJ54" s="8"/>
      <c r="FK54" s="1">
        <v>446</v>
      </c>
      <c r="FL54" s="8">
        <f t="shared" si="27"/>
        <v>5.6872037914691941E-2</v>
      </c>
      <c r="FM54">
        <v>680497</v>
      </c>
      <c r="FN54" s="27">
        <f t="shared" si="75"/>
        <v>65.540333021306481</v>
      </c>
      <c r="FO54" s="8"/>
      <c r="FP54" s="2">
        <v>18332</v>
      </c>
      <c r="FQ54" s="8">
        <f t="shared" si="28"/>
        <v>3.1858606326691435E-2</v>
      </c>
      <c r="FR54">
        <v>10737746</v>
      </c>
      <c r="FS54" s="27">
        <f t="shared" si="76"/>
        <v>170.72484299777625</v>
      </c>
      <c r="FT54" s="8"/>
      <c r="FU54" s="1">
        <v>6960</v>
      </c>
      <c r="FV54" s="11">
        <f t="shared" si="99"/>
        <v>-9.2526690391459068E-3</v>
      </c>
      <c r="FW54" s="16">
        <v>3285533</v>
      </c>
      <c r="FX54" s="28">
        <f t="shared" si="92"/>
        <v>211.83777487549204</v>
      </c>
      <c r="FY54" s="11"/>
      <c r="FZ54" s="2">
        <v>3439</v>
      </c>
      <c r="GA54" s="8">
        <f t="shared" si="29"/>
        <v>3.6467751657625072E-2</v>
      </c>
      <c r="GB54">
        <v>2666588</v>
      </c>
      <c r="GC54" s="27">
        <f t="shared" si="77"/>
        <v>128.96630450598292</v>
      </c>
      <c r="GD54" s="8"/>
      <c r="GE54" s="2">
        <v>13126</v>
      </c>
      <c r="GF54" s="8">
        <f t="shared" si="30"/>
        <v>0.11256145109340567</v>
      </c>
      <c r="GG54">
        <v>11815172</v>
      </c>
      <c r="GH54" s="27">
        <f t="shared" si="78"/>
        <v>111.09444703809645</v>
      </c>
      <c r="GI54" s="8"/>
      <c r="GJ54" s="1">
        <v>1233</v>
      </c>
      <c r="GK54" s="11">
        <f t="shared" si="31"/>
        <v>7.2173913043478255E-2</v>
      </c>
      <c r="GL54" s="16">
        <v>961894</v>
      </c>
      <c r="GM54" s="28">
        <f t="shared" si="79"/>
        <v>128.18460246139389</v>
      </c>
      <c r="GN54" s="11"/>
      <c r="GO54" s="2">
        <v>8894</v>
      </c>
      <c r="GP54" s="8">
        <f t="shared" si="32"/>
        <v>2.0422212023864159E-2</v>
      </c>
      <c r="GQ54">
        <v>3271868</v>
      </c>
      <c r="GR54" s="27">
        <f t="shared" si="80"/>
        <v>271.83248223950358</v>
      </c>
      <c r="GS54" s="8"/>
      <c r="GT54" s="1">
        <v>912</v>
      </c>
      <c r="GU54" s="11">
        <f t="shared" si="81"/>
        <v>9.8795180722891562E-2</v>
      </c>
      <c r="GV54" s="16">
        <v>697249</v>
      </c>
      <c r="GW54" s="28">
        <f t="shared" si="82"/>
        <v>130.79975733202917</v>
      </c>
      <c r="GX54" s="11"/>
      <c r="GY54" s="1">
        <v>7227</v>
      </c>
      <c r="GZ54" s="11">
        <f t="shared" si="33"/>
        <v>-8.2402234636871505E-2</v>
      </c>
      <c r="HA54">
        <v>4686737</v>
      </c>
      <c r="HB54" s="28">
        <f t="shared" si="83"/>
        <v>154.20109982702252</v>
      </c>
      <c r="HC54" s="11"/>
      <c r="HD54" s="1">
        <v>36682</v>
      </c>
      <c r="HE54" s="11">
        <f t="shared" si="34"/>
        <v>4.0358490030914095E-2</v>
      </c>
      <c r="HF54" s="16">
        <v>16007086</v>
      </c>
      <c r="HG54" s="28">
        <f t="shared" si="84"/>
        <v>229.16101031755562</v>
      </c>
      <c r="HH54" s="11"/>
      <c r="HI54" s="1">
        <v>1546</v>
      </c>
      <c r="HJ54" s="11">
        <f t="shared" si="35"/>
        <v>0.25283630470016205</v>
      </c>
      <c r="HK54" s="16">
        <v>1622342</v>
      </c>
      <c r="HL54" s="28">
        <f t="shared" si="85"/>
        <v>95.294333747138396</v>
      </c>
      <c r="HM54" s="11"/>
      <c r="HN54" s="1">
        <v>491</v>
      </c>
      <c r="HO54" s="11">
        <f t="shared" si="102"/>
        <v>-8.2242990654205608E-2</v>
      </c>
      <c r="HP54" s="16">
        <v>526660</v>
      </c>
      <c r="HQ54" s="28">
        <f t="shared" si="86"/>
        <v>93.229028215547032</v>
      </c>
      <c r="HR54" s="11"/>
      <c r="HS54" s="2">
        <v>9786</v>
      </c>
      <c r="HT54" s="8">
        <f t="shared" si="37"/>
        <v>6.1158100195185423E-2</v>
      </c>
      <c r="HU54">
        <v>5643870</v>
      </c>
      <c r="HV54" s="27">
        <f t="shared" si="87"/>
        <v>173.39166210419447</v>
      </c>
      <c r="HW54" s="8"/>
      <c r="HX54" s="2">
        <v>6342</v>
      </c>
      <c r="HY54" s="8">
        <f t="shared" si="38"/>
        <v>2.3233301064859633E-2</v>
      </c>
      <c r="HZ54">
        <v>4343656</v>
      </c>
      <c r="IA54" s="27">
        <f t="shared" si="88"/>
        <v>146.00603731050526</v>
      </c>
      <c r="IB54" s="8"/>
      <c r="IC54" s="2">
        <v>1606</v>
      </c>
      <c r="ID54" s="8">
        <f t="shared" si="39"/>
        <v>-3.6592681463707262E-2</v>
      </c>
      <c r="IE54">
        <v>1927697</v>
      </c>
      <c r="IF54" s="27">
        <f t="shared" si="89"/>
        <v>83.31184828321048</v>
      </c>
      <c r="IG54" s="8"/>
      <c r="IH54" s="2">
        <v>4845</v>
      </c>
      <c r="II54" s="8">
        <f t="shared" si="103"/>
        <v>0.14647420728821581</v>
      </c>
      <c r="IJ54">
        <v>4735563</v>
      </c>
      <c r="IK54" s="27">
        <f t="shared" si="90"/>
        <v>102.31096070308853</v>
      </c>
      <c r="IL54" s="8"/>
      <c r="IM54" s="2">
        <v>706</v>
      </c>
      <c r="IN54" s="8">
        <f t="shared" si="41"/>
        <v>3.6710719530102791E-2</v>
      </c>
      <c r="IO54">
        <v>504896</v>
      </c>
      <c r="IP54" s="27">
        <f t="shared" si="91"/>
        <v>139.83077703130942</v>
      </c>
      <c r="IR54">
        <v>4521</v>
      </c>
      <c r="IS54" s="8">
        <f t="shared" si="111"/>
        <v>4.074585635359116E-2</v>
      </c>
      <c r="IT54" s="2">
        <f>((IT50-IT55)/5)+IT55</f>
        <v>625819.19999999995</v>
      </c>
      <c r="IU54" s="27">
        <f t="shared" si="110"/>
        <v>722.4131186770876</v>
      </c>
      <c r="IW54">
        <v>30875</v>
      </c>
      <c r="IX54" s="8">
        <f t="shared" si="112"/>
        <v>6.667818276040767E-2</v>
      </c>
    </row>
    <row r="55" spans="1:258">
      <c r="A55">
        <v>1985</v>
      </c>
      <c r="B55" s="1">
        <v>10715</v>
      </c>
      <c r="C55" s="11">
        <f t="shared" si="0"/>
        <v>6.8827930174563595E-2</v>
      </c>
      <c r="D55">
        <v>3972523</v>
      </c>
      <c r="E55" s="28">
        <f t="shared" si="42"/>
        <v>269.72782788167621</v>
      </c>
      <c r="F55" s="15"/>
      <c r="G55" s="1">
        <v>1929</v>
      </c>
      <c r="H55" s="8">
        <f t="shared" si="108"/>
        <v>0.13604240282685512</v>
      </c>
      <c r="I55">
        <v>532495</v>
      </c>
      <c r="J55" s="27">
        <f t="shared" si="106"/>
        <v>362.25692260021219</v>
      </c>
      <c r="K55" s="8"/>
      <c r="L55" s="1">
        <v>8531</v>
      </c>
      <c r="M55" s="11">
        <f t="shared" si="1"/>
        <v>8.7444231994901214E-2</v>
      </c>
      <c r="N55" s="16">
        <v>3183538</v>
      </c>
      <c r="O55" s="28">
        <f t="shared" si="43"/>
        <v>267.97230000081669</v>
      </c>
      <c r="P55" s="11"/>
      <c r="Q55" s="1">
        <v>4504</v>
      </c>
      <c r="R55" s="11">
        <f t="shared" si="96"/>
        <v>3.6355269213069488E-2</v>
      </c>
      <c r="S55" s="16">
        <v>2327046</v>
      </c>
      <c r="T55" s="28">
        <f t="shared" si="44"/>
        <v>193.55010601423436</v>
      </c>
      <c r="U55" s="11"/>
      <c r="V55" s="1">
        <v>50158</v>
      </c>
      <c r="W55" s="11">
        <f t="shared" si="104"/>
        <v>0.16114544991550339</v>
      </c>
      <c r="X55" s="1">
        <v>26441109</v>
      </c>
      <c r="Y55" s="28">
        <f t="shared" si="45"/>
        <v>189.69703577864303</v>
      </c>
      <c r="Z55" s="11"/>
      <c r="AA55" s="1">
        <v>3386</v>
      </c>
      <c r="AB55" s="12">
        <f t="shared" si="100"/>
        <v>4.8297213622291023E-2</v>
      </c>
      <c r="AC55" s="17">
        <v>3208723</v>
      </c>
      <c r="AD55" s="30">
        <f t="shared" si="46"/>
        <v>105.52484586547359</v>
      </c>
      <c r="AE55" s="12"/>
      <c r="AF55" s="2">
        <v>6010</v>
      </c>
      <c r="AG55" s="8">
        <f t="shared" si="97"/>
        <v>7.1110319016218143E-2</v>
      </c>
      <c r="AH55">
        <v>3201131</v>
      </c>
      <c r="AI55" s="27">
        <f t="shared" si="47"/>
        <v>187.74614347241646</v>
      </c>
      <c r="AJ55" s="8"/>
      <c r="AK55" s="2">
        <v>2192</v>
      </c>
      <c r="AL55" s="8">
        <f t="shared" si="101"/>
        <v>0.15795034337031166</v>
      </c>
      <c r="AM55">
        <v>618280</v>
      </c>
      <c r="AN55" s="27">
        <f t="shared" si="94"/>
        <v>354.53192728213759</v>
      </c>
      <c r="AO55" s="8"/>
      <c r="AP55" s="2">
        <v>32720</v>
      </c>
      <c r="AQ55" s="11">
        <f t="shared" si="98"/>
        <v>9.0484919180136639E-2</v>
      </c>
      <c r="AR55" s="16">
        <v>11351118</v>
      </c>
      <c r="AS55" s="28">
        <f t="shared" si="49"/>
        <v>288.25354471691685</v>
      </c>
      <c r="AT55" s="11"/>
      <c r="AU55" s="2">
        <v>19370</v>
      </c>
      <c r="AV55" s="11">
        <f t="shared" si="50"/>
        <v>8.327274760919412E-2</v>
      </c>
      <c r="AW55" s="16">
        <v>5962661</v>
      </c>
      <c r="AX55" s="28">
        <f t="shared" si="51"/>
        <v>324.85495989122978</v>
      </c>
      <c r="AY55" s="11"/>
      <c r="AZ55" s="2">
        <v>1881</v>
      </c>
      <c r="BA55" s="8">
        <f t="shared" si="109"/>
        <v>8.4775086505190306E-2</v>
      </c>
      <c r="BB55">
        <v>1039698.0000000001</v>
      </c>
      <c r="BC55" s="27">
        <f t="shared" si="107"/>
        <v>180.91792039611499</v>
      </c>
      <c r="BD55" s="8"/>
      <c r="BE55" s="1">
        <v>1317</v>
      </c>
      <c r="BF55" s="11">
        <f t="shared" si="6"/>
        <v>0.11045531197301856</v>
      </c>
      <c r="BG55" s="16">
        <v>994051</v>
      </c>
      <c r="BH55" s="28">
        <f t="shared" si="52"/>
        <v>132.48817213603729</v>
      </c>
      <c r="BI55" s="11"/>
      <c r="BJ55" s="2">
        <v>20688</v>
      </c>
      <c r="BK55" s="11">
        <f t="shared" si="105"/>
        <v>9.2926197897406096E-2</v>
      </c>
      <c r="BL55" s="16">
        <v>11399806</v>
      </c>
      <c r="BM55" s="28">
        <f t="shared" si="53"/>
        <v>181.47677249946182</v>
      </c>
      <c r="BN55" s="11"/>
      <c r="BO55" s="2">
        <v>10088</v>
      </c>
      <c r="BP55" s="8">
        <f t="shared" si="8"/>
        <v>7.4105621805792166E-2</v>
      </c>
      <c r="BQ55">
        <v>5459211</v>
      </c>
      <c r="BR55" s="27">
        <f t="shared" si="54"/>
        <v>184.78860773104392</v>
      </c>
      <c r="BS55" s="8"/>
      <c r="BT55" s="1">
        <v>2687</v>
      </c>
      <c r="BU55" s="11">
        <f t="shared" si="9"/>
        <v>-5.2538787023977435E-2</v>
      </c>
      <c r="BV55" s="16">
        <v>2829684</v>
      </c>
      <c r="BW55" s="28">
        <f t="shared" si="55"/>
        <v>94.957599505810535</v>
      </c>
      <c r="BX55" s="11"/>
      <c r="BY55" s="2">
        <v>4573</v>
      </c>
      <c r="BZ55" s="8">
        <f t="shared" si="10"/>
        <v>0.106192549588776</v>
      </c>
      <c r="CA55">
        <v>2427405</v>
      </c>
      <c r="CB55" s="27">
        <f t="shared" si="56"/>
        <v>188.39048284072911</v>
      </c>
      <c r="CC55" s="8"/>
      <c r="CD55" s="2">
        <v>6475</v>
      </c>
      <c r="CE55" s="8">
        <f t="shared" si="11"/>
        <v>6.584362139917696E-2</v>
      </c>
      <c r="CF55">
        <v>3694826</v>
      </c>
      <c r="CG55" s="27">
        <f t="shared" si="57"/>
        <v>175.2450589012852</v>
      </c>
      <c r="CH55" s="8"/>
      <c r="CI55" s="1">
        <v>10977</v>
      </c>
      <c r="CJ55" s="11">
        <f t="shared" si="12"/>
        <v>2.732802994852597E-2</v>
      </c>
      <c r="CK55" s="16">
        <v>4408118</v>
      </c>
      <c r="CL55" s="28">
        <f t="shared" si="58"/>
        <v>249.01783482202609</v>
      </c>
      <c r="CM55" s="11"/>
      <c r="CN55" s="1">
        <v>1118</v>
      </c>
      <c r="CO55" s="11">
        <f t="shared" si="13"/>
        <v>0.1384928716904277</v>
      </c>
      <c r="CP55" s="16">
        <v>1162936</v>
      </c>
      <c r="CQ55" s="28">
        <f t="shared" si="59"/>
        <v>96.135986847083586</v>
      </c>
      <c r="CR55" s="11"/>
      <c r="CS55" s="1">
        <v>12879</v>
      </c>
      <c r="CT55" s="11">
        <f t="shared" si="14"/>
        <v>-8.6213532445539223E-3</v>
      </c>
      <c r="CU55" s="16">
        <v>4413071</v>
      </c>
      <c r="CV55" s="28">
        <f t="shared" si="60"/>
        <v>291.83758883552974</v>
      </c>
      <c r="CW55" s="11"/>
      <c r="CX55" s="1">
        <v>5453</v>
      </c>
      <c r="CY55" s="11">
        <f t="shared" si="15"/>
        <v>9.6300763972657827E-2</v>
      </c>
      <c r="CZ55" s="16">
        <v>5880733</v>
      </c>
      <c r="DA55" s="28">
        <f t="shared" si="61"/>
        <v>92.726535960738232</v>
      </c>
      <c r="DB55" s="11"/>
      <c r="DC55" s="2">
        <v>17755</v>
      </c>
      <c r="DD55" s="8">
        <f t="shared" si="16"/>
        <v>0.21576280471103806</v>
      </c>
      <c r="DE55">
        <v>9076293</v>
      </c>
      <c r="DF55" s="27">
        <f t="shared" si="62"/>
        <v>195.61951118149227</v>
      </c>
      <c r="DG55" s="8"/>
      <c r="DH55" s="2">
        <v>3119</v>
      </c>
      <c r="DI55" s="8">
        <f t="shared" si="17"/>
        <v>5.0522061300101041E-2</v>
      </c>
      <c r="DJ55">
        <v>4184301.9999999995</v>
      </c>
      <c r="DK55" s="27">
        <f t="shared" si="63"/>
        <v>74.540508787367656</v>
      </c>
      <c r="DL55" s="8"/>
      <c r="DM55" s="2">
        <v>5459</v>
      </c>
      <c r="DN55" s="8">
        <f t="shared" si="18"/>
        <v>0.13280763643909524</v>
      </c>
      <c r="DO55">
        <v>2588102</v>
      </c>
      <c r="DP55" s="27">
        <f t="shared" si="64"/>
        <v>210.9267718196578</v>
      </c>
      <c r="DQ55" s="8"/>
      <c r="DR55" s="2">
        <v>9780</v>
      </c>
      <c r="DS55" s="8">
        <f t="shared" si="19"/>
        <v>0.12607944732297063</v>
      </c>
      <c r="DT55">
        <v>5000268</v>
      </c>
      <c r="DU55" s="27">
        <f t="shared" si="65"/>
        <v>195.58951640192083</v>
      </c>
      <c r="DV55" s="8"/>
      <c r="DW55" s="2">
        <v>1096</v>
      </c>
      <c r="DX55" s="8">
        <f t="shared" si="20"/>
        <v>0.32687651331719131</v>
      </c>
      <c r="DY55">
        <v>822320</v>
      </c>
      <c r="DZ55" s="27">
        <f t="shared" si="66"/>
        <v>133.28144761163537</v>
      </c>
      <c r="EA55" s="8"/>
      <c r="EB55" s="2">
        <v>1886</v>
      </c>
      <c r="EC55" s="8">
        <f t="shared" si="21"/>
        <v>0.11597633136094675</v>
      </c>
      <c r="ED55">
        <v>1584664</v>
      </c>
      <c r="EE55" s="27">
        <f t="shared" si="67"/>
        <v>119.01576611824335</v>
      </c>
      <c r="EF55" s="8"/>
      <c r="EG55" s="2">
        <v>3794</v>
      </c>
      <c r="EH55" s="8">
        <f t="shared" si="22"/>
        <v>9.3371757925072046E-2</v>
      </c>
      <c r="EI55">
        <v>951030</v>
      </c>
      <c r="EJ55" s="27">
        <f t="shared" si="68"/>
        <v>398.93589056076047</v>
      </c>
      <c r="EK55" s="8"/>
      <c r="EL55" s="2">
        <v>643</v>
      </c>
      <c r="EM55" s="8">
        <f t="shared" si="23"/>
        <v>0.17335766423357665</v>
      </c>
      <c r="EN55">
        <v>996753</v>
      </c>
      <c r="EO55" s="27">
        <f t="shared" si="69"/>
        <v>64.509462223840814</v>
      </c>
      <c r="EP55" s="8"/>
      <c r="EQ55" s="1">
        <v>11328</v>
      </c>
      <c r="ER55" s="11">
        <f t="shared" si="24"/>
        <v>9.5021749637506037E-2</v>
      </c>
      <c r="ES55" s="16">
        <v>7565528</v>
      </c>
      <c r="ET55" s="28">
        <f t="shared" si="70"/>
        <v>149.73178342608739</v>
      </c>
      <c r="EU55" s="11"/>
      <c r="EV55" s="1">
        <v>2223</v>
      </c>
      <c r="EW55" s="11">
        <f t="shared" si="71"/>
        <v>9.238329238329239E-2</v>
      </c>
      <c r="EX55" s="16">
        <v>1438361</v>
      </c>
      <c r="EY55" s="28">
        <f t="shared" si="72"/>
        <v>154.5509089859917</v>
      </c>
      <c r="EZ55" s="11"/>
      <c r="FA55" s="1">
        <v>35346</v>
      </c>
      <c r="FB55" s="11">
        <f t="shared" si="25"/>
        <v>4.6296844473388193E-2</v>
      </c>
      <c r="FC55" s="16">
        <v>17791672</v>
      </c>
      <c r="FD55" s="28">
        <f t="shared" si="73"/>
        <v>198.66598260129794</v>
      </c>
      <c r="FE55" s="11"/>
      <c r="FF55" s="2">
        <v>17501</v>
      </c>
      <c r="FG55" s="8">
        <f t="shared" si="26"/>
        <v>6.2663185378590072E-2</v>
      </c>
      <c r="FH55">
        <v>6253954</v>
      </c>
      <c r="FI55" s="27">
        <f t="shared" si="74"/>
        <v>279.838962678651</v>
      </c>
      <c r="FJ55" s="8"/>
      <c r="FK55" s="1">
        <v>443</v>
      </c>
      <c r="FL55" s="8">
        <f t="shared" si="27"/>
        <v>-6.7264573991031393E-3</v>
      </c>
      <c r="FM55">
        <v>676980</v>
      </c>
      <c r="FN55" s="27">
        <f t="shared" si="75"/>
        <v>65.437679104257143</v>
      </c>
      <c r="FO55" s="8"/>
      <c r="FP55" s="2">
        <v>20539</v>
      </c>
      <c r="FQ55" s="8">
        <f t="shared" si="28"/>
        <v>0.12039057385991708</v>
      </c>
      <c r="FR55">
        <v>10734926</v>
      </c>
      <c r="FS55" s="27">
        <f t="shared" si="76"/>
        <v>191.32875252237417</v>
      </c>
      <c r="FT55" s="8"/>
      <c r="FU55" s="1">
        <v>7108</v>
      </c>
      <c r="FV55" s="11">
        <f t="shared" si="99"/>
        <v>2.1264367816091954E-2</v>
      </c>
      <c r="FW55" s="16">
        <v>3271332</v>
      </c>
      <c r="FX55" s="28">
        <f t="shared" si="92"/>
        <v>217.28152324496565</v>
      </c>
      <c r="FY55" s="11"/>
      <c r="FZ55" s="2">
        <v>3714</v>
      </c>
      <c r="GA55" s="8">
        <f t="shared" si="29"/>
        <v>7.9965106135504505E-2</v>
      </c>
      <c r="GB55">
        <v>2672652</v>
      </c>
      <c r="GC55" s="27">
        <f t="shared" si="77"/>
        <v>138.96309732804721</v>
      </c>
      <c r="GD55" s="8"/>
      <c r="GE55" s="2">
        <v>14267</v>
      </c>
      <c r="GF55" s="8">
        <f t="shared" si="30"/>
        <v>8.6926710345878413E-2</v>
      </c>
      <c r="GG55">
        <v>11770862</v>
      </c>
      <c r="GH55" s="27">
        <f t="shared" si="78"/>
        <v>121.20607649635176</v>
      </c>
      <c r="GI55" s="8"/>
      <c r="GJ55" s="1">
        <v>1322</v>
      </c>
      <c r="GK55" s="11">
        <f t="shared" si="31"/>
        <v>7.2181670721816707E-2</v>
      </c>
      <c r="GL55" s="16">
        <v>968955</v>
      </c>
      <c r="GM55" s="28">
        <f t="shared" si="79"/>
        <v>136.43564458617789</v>
      </c>
      <c r="GN55" s="11"/>
      <c r="GO55" s="2">
        <v>9829</v>
      </c>
      <c r="GP55" s="8">
        <f t="shared" si="32"/>
        <v>0.10512705194513156</v>
      </c>
      <c r="GQ55">
        <v>3303209</v>
      </c>
      <c r="GR55" s="27">
        <f t="shared" si="80"/>
        <v>297.55913113581369</v>
      </c>
      <c r="GS55" s="8"/>
      <c r="GT55" s="1">
        <v>1044</v>
      </c>
      <c r="GU55" s="11">
        <f t="shared" si="81"/>
        <v>0.14473684210526316</v>
      </c>
      <c r="GV55" s="16">
        <v>698402</v>
      </c>
      <c r="GW55" s="28">
        <f t="shared" si="82"/>
        <v>149.48410800656356</v>
      </c>
      <c r="GX55" s="11"/>
      <c r="GY55" s="1">
        <v>6943</v>
      </c>
      <c r="GZ55" s="11">
        <f t="shared" si="33"/>
        <v>-3.9297080392970807E-2</v>
      </c>
      <c r="HA55">
        <v>4715296</v>
      </c>
      <c r="HB55" s="28">
        <f t="shared" si="83"/>
        <v>147.24420269692507</v>
      </c>
      <c r="HC55" s="11"/>
      <c r="HD55" s="1">
        <v>37532</v>
      </c>
      <c r="HE55" s="11">
        <f t="shared" si="34"/>
        <v>2.3172128019191975E-2</v>
      </c>
      <c r="HF55" s="16">
        <v>16272734</v>
      </c>
      <c r="HG55" s="28">
        <f t="shared" si="84"/>
        <v>230.64348006917587</v>
      </c>
      <c r="HH55" s="11"/>
      <c r="HI55" s="1">
        <v>1670</v>
      </c>
      <c r="HJ55" s="11">
        <f t="shared" si="35"/>
        <v>8.0206985769728331E-2</v>
      </c>
      <c r="HK55" s="16">
        <v>1642910</v>
      </c>
      <c r="HL55" s="28">
        <f t="shared" si="85"/>
        <v>101.64890347006228</v>
      </c>
      <c r="HM55" s="11"/>
      <c r="HN55" s="1">
        <v>651</v>
      </c>
      <c r="HO55" s="11">
        <f t="shared" si="102"/>
        <v>0.32586558044806518</v>
      </c>
      <c r="HP55" s="16">
        <v>530035</v>
      </c>
      <c r="HQ55" s="28">
        <f t="shared" si="86"/>
        <v>122.82207778731592</v>
      </c>
      <c r="HR55" s="11"/>
      <c r="HS55" s="2">
        <v>10782</v>
      </c>
      <c r="HT55" s="8">
        <f t="shared" si="37"/>
        <v>0.10177805027590435</v>
      </c>
      <c r="HU55">
        <v>5715153</v>
      </c>
      <c r="HV55" s="27">
        <f t="shared" si="87"/>
        <v>188.65636667994715</v>
      </c>
      <c r="HW55" s="8"/>
      <c r="HX55" s="2">
        <v>6468</v>
      </c>
      <c r="HY55" s="8">
        <f t="shared" si="38"/>
        <v>1.9867549668874173E-2</v>
      </c>
      <c r="HZ55">
        <v>4400098</v>
      </c>
      <c r="IA55" s="27">
        <f t="shared" si="88"/>
        <v>146.99672598201221</v>
      </c>
      <c r="IB55" s="8"/>
      <c r="IC55" s="2">
        <v>1754</v>
      </c>
      <c r="ID55" s="8">
        <f t="shared" si="39"/>
        <v>9.2154420921544203E-2</v>
      </c>
      <c r="IE55">
        <v>1906831</v>
      </c>
      <c r="IF55" s="27">
        <f t="shared" si="89"/>
        <v>91.985078908408767</v>
      </c>
      <c r="IG55" s="8"/>
      <c r="IH55" s="2">
        <v>5243</v>
      </c>
      <c r="II55" s="8">
        <f t="shared" si="103"/>
        <v>8.2146542827657376E-2</v>
      </c>
      <c r="IJ55">
        <v>4747767</v>
      </c>
      <c r="IK55" s="27">
        <f t="shared" si="90"/>
        <v>110.43086149762615</v>
      </c>
      <c r="IL55" s="8"/>
      <c r="IM55" s="2">
        <v>726</v>
      </c>
      <c r="IN55" s="8">
        <f t="shared" si="41"/>
        <v>2.8328611898016998E-2</v>
      </c>
      <c r="IO55">
        <v>499695</v>
      </c>
      <c r="IP55" s="27">
        <f t="shared" si="91"/>
        <v>145.28862606189776</v>
      </c>
      <c r="IR55">
        <v>6404</v>
      </c>
      <c r="IS55" s="8">
        <f t="shared" si="111"/>
        <v>0.41650077416500775</v>
      </c>
      <c r="IT55" s="2">
        <f>((IT50-IT56)/6)+IT56</f>
        <v>622666</v>
      </c>
      <c r="IU55" s="27">
        <f t="shared" si="110"/>
        <v>1028.4807585447093</v>
      </c>
      <c r="IW55">
        <v>95781</v>
      </c>
      <c r="IX55" s="8">
        <f t="shared" si="112"/>
        <v>2.1022186234817815</v>
      </c>
    </row>
    <row r="56" spans="1:258">
      <c r="A56">
        <v>1986</v>
      </c>
      <c r="B56" s="1">
        <v>11335</v>
      </c>
      <c r="C56" s="11">
        <f t="shared" si="0"/>
        <v>5.7862809146056932E-2</v>
      </c>
      <c r="D56">
        <v>3991569</v>
      </c>
      <c r="E56" s="28">
        <f t="shared" si="42"/>
        <v>283.97354523997956</v>
      </c>
      <c r="F56" s="15"/>
      <c r="G56" s="1">
        <v>1999</v>
      </c>
      <c r="H56" s="8">
        <f t="shared" si="108"/>
        <v>3.6288232244686365E-2</v>
      </c>
      <c r="I56">
        <v>544268</v>
      </c>
      <c r="J56" s="27">
        <f t="shared" si="106"/>
        <v>367.2822947518502</v>
      </c>
      <c r="K56" s="8"/>
      <c r="L56" s="1">
        <v>9434</v>
      </c>
      <c r="M56" s="11">
        <f t="shared" si="1"/>
        <v>0.1058492556558434</v>
      </c>
      <c r="N56" s="16">
        <v>3308262</v>
      </c>
      <c r="O56" s="28">
        <f t="shared" si="43"/>
        <v>285.1648388186909</v>
      </c>
      <c r="P56" s="11"/>
      <c r="Q56" s="1">
        <v>4578</v>
      </c>
      <c r="R56" s="11">
        <f t="shared" si="96"/>
        <v>1.6429840142095916E-2</v>
      </c>
      <c r="S56" s="16">
        <v>2331984</v>
      </c>
      <c r="T56" s="28">
        <f t="shared" si="44"/>
        <v>196.31352530720625</v>
      </c>
      <c r="U56" s="11"/>
      <c r="V56" s="1">
        <v>59484</v>
      </c>
      <c r="W56" s="11">
        <f t="shared" si="104"/>
        <v>0.18593245344710715</v>
      </c>
      <c r="X56" s="1">
        <v>27102237</v>
      </c>
      <c r="Y56" s="28">
        <f t="shared" si="45"/>
        <v>219.48003775481703</v>
      </c>
      <c r="Z56" s="11"/>
      <c r="AA56" s="1">
        <v>3808</v>
      </c>
      <c r="AB56" s="12">
        <f t="shared" si="100"/>
        <v>0.12463083284111046</v>
      </c>
      <c r="AC56" s="17">
        <v>3237450</v>
      </c>
      <c r="AD56" s="30">
        <f t="shared" si="46"/>
        <v>117.62343819981776</v>
      </c>
      <c r="AE56" s="12"/>
      <c r="AF56" s="2">
        <v>6393</v>
      </c>
      <c r="AG56" s="8">
        <f t="shared" si="97"/>
        <v>6.3727121464226294E-2</v>
      </c>
      <c r="AH56">
        <v>3223740</v>
      </c>
      <c r="AI56" s="27">
        <f t="shared" si="47"/>
        <v>198.31003740996482</v>
      </c>
      <c r="AJ56" s="8"/>
      <c r="AK56" s="2">
        <v>2547</v>
      </c>
      <c r="AL56" s="8">
        <f t="shared" si="101"/>
        <v>0.16195255474452555</v>
      </c>
      <c r="AM56">
        <v>627559</v>
      </c>
      <c r="AN56" s="27">
        <f t="shared" si="94"/>
        <v>405.8582539649658</v>
      </c>
      <c r="AO56" s="8"/>
      <c r="AP56" s="2">
        <v>35435</v>
      </c>
      <c r="AQ56" s="11">
        <f t="shared" si="98"/>
        <v>8.2976772616136923E-2</v>
      </c>
      <c r="AR56" s="16">
        <v>11667505</v>
      </c>
      <c r="AS56" s="28">
        <f t="shared" si="49"/>
        <v>303.70674792939877</v>
      </c>
      <c r="AT56" s="11"/>
      <c r="AU56" s="2">
        <v>20859</v>
      </c>
      <c r="AV56" s="11">
        <f t="shared" si="50"/>
        <v>7.6871450696954058E-2</v>
      </c>
      <c r="AW56" s="16">
        <v>6084666</v>
      </c>
      <c r="AX56" s="28">
        <f t="shared" si="51"/>
        <v>342.81257179933954</v>
      </c>
      <c r="AY56" s="11"/>
      <c r="AZ56" s="2">
        <v>1975</v>
      </c>
      <c r="BA56" s="8">
        <f t="shared" si="109"/>
        <v>4.9973418394471024E-2</v>
      </c>
      <c r="BB56">
        <v>1051762</v>
      </c>
      <c r="BC56" s="27">
        <f t="shared" si="107"/>
        <v>187.78012516139583</v>
      </c>
      <c r="BD56" s="8"/>
      <c r="BE56" s="1">
        <v>1418</v>
      </c>
      <c r="BF56" s="11">
        <f t="shared" si="6"/>
        <v>7.6689445709946846E-2</v>
      </c>
      <c r="BG56" s="16">
        <v>990224</v>
      </c>
      <c r="BH56" s="28">
        <f t="shared" si="52"/>
        <v>143.19992244179093</v>
      </c>
      <c r="BI56" s="11"/>
      <c r="BJ56" s="2">
        <v>22447</v>
      </c>
      <c r="BK56" s="11">
        <f t="shared" si="105"/>
        <v>8.5025135344160868E-2</v>
      </c>
      <c r="BL56" s="16">
        <v>11387257</v>
      </c>
      <c r="BM56" s="28">
        <f t="shared" si="53"/>
        <v>197.12385520059837</v>
      </c>
      <c r="BN56" s="11"/>
      <c r="BO56" s="2">
        <v>10209</v>
      </c>
      <c r="BP56" s="8">
        <f t="shared" si="8"/>
        <v>1.1994448850118954E-2</v>
      </c>
      <c r="BQ56">
        <v>5454108</v>
      </c>
      <c r="BR56" s="27">
        <f t="shared" si="54"/>
        <v>187.18001183694932</v>
      </c>
      <c r="BS56" s="8"/>
      <c r="BT56" s="1">
        <v>2777</v>
      </c>
      <c r="BU56" s="11">
        <f t="shared" si="9"/>
        <v>3.3494603647190174E-2</v>
      </c>
      <c r="BV56" s="16">
        <v>2791970</v>
      </c>
      <c r="BW56" s="28">
        <f t="shared" si="55"/>
        <v>99.463819453647432</v>
      </c>
      <c r="BX56" s="11"/>
      <c r="BY56" s="2">
        <v>5261</v>
      </c>
      <c r="BZ56" s="8">
        <f t="shared" si="10"/>
        <v>0.15044828340258037</v>
      </c>
      <c r="CA56">
        <v>2432619</v>
      </c>
      <c r="CB56" s="27">
        <f t="shared" si="56"/>
        <v>216.26896772573099</v>
      </c>
      <c r="CC56" s="8"/>
      <c r="CD56" s="2">
        <v>6875</v>
      </c>
      <c r="CE56" s="8">
        <f t="shared" si="11"/>
        <v>6.1776061776061778E-2</v>
      </c>
      <c r="CF56">
        <v>3687809</v>
      </c>
      <c r="CG56" s="27">
        <f t="shared" si="57"/>
        <v>186.42505617834328</v>
      </c>
      <c r="CH56" s="8"/>
      <c r="CI56" s="1">
        <v>11131</v>
      </c>
      <c r="CJ56" s="11">
        <f t="shared" si="12"/>
        <v>1.4029334062129908E-2</v>
      </c>
      <c r="CK56" s="16">
        <v>4406919</v>
      </c>
      <c r="CL56" s="28">
        <f t="shared" si="58"/>
        <v>252.58009053490662</v>
      </c>
      <c r="CM56" s="11"/>
      <c r="CN56" s="1">
        <v>1210</v>
      </c>
      <c r="CO56" s="11">
        <f t="shared" si="13"/>
        <v>8.2289803220035776E-2</v>
      </c>
      <c r="CP56" s="16">
        <v>1170126</v>
      </c>
      <c r="CQ56" s="28">
        <f t="shared" si="59"/>
        <v>103.40766720848865</v>
      </c>
      <c r="CR56" s="11"/>
      <c r="CS56" s="1">
        <v>13205</v>
      </c>
      <c r="CT56" s="11">
        <f t="shared" si="14"/>
        <v>2.5312524264306236E-2</v>
      </c>
      <c r="CU56" s="16">
        <v>4486957</v>
      </c>
      <c r="CV56" s="28">
        <f t="shared" si="60"/>
        <v>294.29744925124083</v>
      </c>
      <c r="CW56" s="11"/>
      <c r="CX56" s="1">
        <v>5709</v>
      </c>
      <c r="CY56" s="11">
        <f t="shared" si="15"/>
        <v>4.6946634879882633E-2</v>
      </c>
      <c r="CZ56" s="16">
        <v>5902678</v>
      </c>
      <c r="DA56" s="28">
        <f t="shared" si="61"/>
        <v>96.718811359860737</v>
      </c>
      <c r="DB56" s="11"/>
      <c r="DC56" s="2">
        <v>20742</v>
      </c>
      <c r="DD56" s="8">
        <f t="shared" si="16"/>
        <v>0.16823430019712757</v>
      </c>
      <c r="DE56">
        <v>9127775</v>
      </c>
      <c r="DF56" s="27">
        <f t="shared" si="62"/>
        <v>227.24048303118778</v>
      </c>
      <c r="DG56" s="8"/>
      <c r="DH56" s="2">
        <v>3269</v>
      </c>
      <c r="DI56" s="8">
        <f t="shared" si="17"/>
        <v>4.8092337287592178E-2</v>
      </c>
      <c r="DJ56">
        <v>4205212</v>
      </c>
      <c r="DK56" s="27">
        <f t="shared" si="63"/>
        <v>77.736865584897984</v>
      </c>
      <c r="DL56" s="8"/>
      <c r="DM56" s="2">
        <v>5578</v>
      </c>
      <c r="DN56" s="8">
        <f t="shared" si="18"/>
        <v>2.1798864260853635E-2</v>
      </c>
      <c r="DO56">
        <v>2593597</v>
      </c>
      <c r="DP56" s="27">
        <f t="shared" si="64"/>
        <v>215.06810811394371</v>
      </c>
      <c r="DQ56" s="8"/>
      <c r="DR56" s="2">
        <v>10309</v>
      </c>
      <c r="DS56" s="8">
        <f t="shared" si="19"/>
        <v>5.4089979550102252E-2</v>
      </c>
      <c r="DT56">
        <v>5023068</v>
      </c>
      <c r="DU56" s="27">
        <f t="shared" si="65"/>
        <v>205.23313640189622</v>
      </c>
      <c r="DV56" s="8"/>
      <c r="DW56" s="2">
        <v>1087</v>
      </c>
      <c r="DX56" s="8">
        <f t="shared" si="20"/>
        <v>-8.2116788321167887E-3</v>
      </c>
      <c r="DY56">
        <v>813739</v>
      </c>
      <c r="DZ56" s="27">
        <f t="shared" si="66"/>
        <v>133.58091476505368</v>
      </c>
      <c r="EA56" s="8"/>
      <c r="EB56" s="2">
        <v>2093</v>
      </c>
      <c r="EC56" s="8">
        <f t="shared" si="21"/>
        <v>0.10975609756097561</v>
      </c>
      <c r="ED56">
        <v>1574333</v>
      </c>
      <c r="EE56" s="27">
        <f t="shared" si="67"/>
        <v>132.94519012178489</v>
      </c>
      <c r="EF56" s="8"/>
      <c r="EG56" s="2">
        <v>4455</v>
      </c>
      <c r="EH56" s="8">
        <f t="shared" si="22"/>
        <v>0.1742224565102794</v>
      </c>
      <c r="EI56">
        <v>980613</v>
      </c>
      <c r="EJ56" s="27">
        <f t="shared" si="68"/>
        <v>454.30766265591018</v>
      </c>
      <c r="EK56" s="8"/>
      <c r="EL56" s="2">
        <v>749</v>
      </c>
      <c r="EM56" s="8">
        <f t="shared" si="23"/>
        <v>0.16485225505443235</v>
      </c>
      <c r="EN56">
        <v>1025053.0000000001</v>
      </c>
      <c r="EO56" s="27">
        <f t="shared" si="69"/>
        <v>73.069392509460485</v>
      </c>
      <c r="EP56" s="8"/>
      <c r="EQ56" s="1">
        <v>12017</v>
      </c>
      <c r="ER56" s="11">
        <f t="shared" si="24"/>
        <v>6.082274011299435E-2</v>
      </c>
      <c r="ES56" s="16">
        <v>7622159</v>
      </c>
      <c r="ET56" s="28">
        <f t="shared" si="70"/>
        <v>157.65874209656346</v>
      </c>
      <c r="EU56" s="11"/>
      <c r="EV56" s="1">
        <v>2324</v>
      </c>
      <c r="EW56" s="11">
        <f t="shared" si="71"/>
        <v>4.5434098065677012E-2</v>
      </c>
      <c r="EX56" s="16">
        <v>1462729</v>
      </c>
      <c r="EY56" s="28">
        <f t="shared" si="72"/>
        <v>158.88110511243025</v>
      </c>
      <c r="EZ56" s="11"/>
      <c r="FA56" s="1">
        <v>38647</v>
      </c>
      <c r="FB56" s="11">
        <f t="shared" si="25"/>
        <v>9.3391048492050016E-2</v>
      </c>
      <c r="FC56" s="16">
        <v>17833419</v>
      </c>
      <c r="FD56" s="28">
        <f t="shared" si="73"/>
        <v>216.71110850925444</v>
      </c>
      <c r="FE56" s="11"/>
      <c r="FF56" s="2">
        <v>17912</v>
      </c>
      <c r="FG56" s="8">
        <f t="shared" si="26"/>
        <v>2.3484372321581622E-2</v>
      </c>
      <c r="FH56">
        <v>6321578</v>
      </c>
      <c r="FI56" s="27">
        <f t="shared" si="74"/>
        <v>283.34697444214083</v>
      </c>
      <c r="FJ56" s="8"/>
      <c r="FK56" s="1">
        <v>441</v>
      </c>
      <c r="FL56" s="8">
        <f t="shared" si="27"/>
        <v>-4.5146726862302479E-3</v>
      </c>
      <c r="FM56">
        <v>669512</v>
      </c>
      <c r="FN56" s="27">
        <f t="shared" si="75"/>
        <v>65.868871655773162</v>
      </c>
      <c r="FO56" s="8"/>
      <c r="FP56" s="2">
        <v>22072</v>
      </c>
      <c r="FQ56" s="8">
        <f t="shared" si="28"/>
        <v>7.4638492623788896E-2</v>
      </c>
      <c r="FR56">
        <v>10730268</v>
      </c>
      <c r="FS56" s="27">
        <f t="shared" si="76"/>
        <v>205.69849699932936</v>
      </c>
      <c r="FT56" s="8"/>
      <c r="FU56" s="1">
        <v>7604</v>
      </c>
      <c r="FV56" s="11">
        <f t="shared" si="99"/>
        <v>6.9780528981429377E-2</v>
      </c>
      <c r="FW56" s="16">
        <v>3252735</v>
      </c>
      <c r="FX56" s="28">
        <f t="shared" si="92"/>
        <v>233.77250221736475</v>
      </c>
      <c r="FY56" s="11"/>
      <c r="FZ56" s="2">
        <v>4001</v>
      </c>
      <c r="GA56" s="8">
        <f t="shared" si="29"/>
        <v>7.727517501346258E-2</v>
      </c>
      <c r="GB56">
        <v>2683528</v>
      </c>
      <c r="GC56" s="27">
        <f t="shared" si="77"/>
        <v>149.09477374560652</v>
      </c>
      <c r="GD56" s="8"/>
      <c r="GE56" s="2">
        <v>15227</v>
      </c>
      <c r="GF56" s="8">
        <f t="shared" si="30"/>
        <v>6.7288147473189883E-2</v>
      </c>
      <c r="GG56">
        <v>11782752</v>
      </c>
      <c r="GH56" s="27">
        <f t="shared" si="78"/>
        <v>129.23126957097966</v>
      </c>
      <c r="GI56" s="8"/>
      <c r="GJ56" s="1">
        <v>1371</v>
      </c>
      <c r="GK56" s="11">
        <f t="shared" si="31"/>
        <v>3.7065052950075644E-2</v>
      </c>
      <c r="GL56" s="16">
        <v>977341</v>
      </c>
      <c r="GM56" s="28">
        <f t="shared" si="79"/>
        <v>140.27857216672584</v>
      </c>
      <c r="GN56" s="11"/>
      <c r="GO56" s="2">
        <v>10349</v>
      </c>
      <c r="GP56" s="8">
        <f t="shared" si="32"/>
        <v>5.2904669854512157E-2</v>
      </c>
      <c r="GQ56">
        <v>3342758</v>
      </c>
      <c r="GR56" s="27">
        <f t="shared" si="80"/>
        <v>309.59465208070702</v>
      </c>
      <c r="GS56" s="8"/>
      <c r="GT56" s="1">
        <v>1091</v>
      </c>
      <c r="GU56" s="11">
        <f t="shared" si="81"/>
        <v>4.5019157088122604E-2</v>
      </c>
      <c r="GV56" s="16">
        <v>696034</v>
      </c>
      <c r="GW56" s="28">
        <f t="shared" si="82"/>
        <v>156.74521646931041</v>
      </c>
      <c r="GX56" s="11"/>
      <c r="GY56" s="1">
        <v>7182</v>
      </c>
      <c r="GZ56" s="11">
        <f t="shared" si="33"/>
        <v>3.4423160017283592E-2</v>
      </c>
      <c r="HA56">
        <v>4738708</v>
      </c>
      <c r="HB56" s="28">
        <f t="shared" si="83"/>
        <v>151.5602987143331</v>
      </c>
      <c r="HC56" s="11"/>
      <c r="HD56" s="1">
        <v>38534</v>
      </c>
      <c r="HE56" s="11">
        <f t="shared" si="34"/>
        <v>2.6697218373654481E-2</v>
      </c>
      <c r="HF56" s="16">
        <v>16561113.000000002</v>
      </c>
      <c r="HG56" s="28">
        <f t="shared" si="84"/>
        <v>232.67759841986464</v>
      </c>
      <c r="HH56" s="11"/>
      <c r="HI56" s="1">
        <v>1644</v>
      </c>
      <c r="HJ56" s="11">
        <f t="shared" si="35"/>
        <v>-1.5568862275449102E-2</v>
      </c>
      <c r="HK56" s="16">
        <v>1662834</v>
      </c>
      <c r="HL56" s="28">
        <f t="shared" si="85"/>
        <v>98.867355370409797</v>
      </c>
      <c r="HM56" s="11"/>
      <c r="HN56" s="1">
        <v>688</v>
      </c>
      <c r="HO56" s="11">
        <f t="shared" si="102"/>
        <v>5.683563748079877E-2</v>
      </c>
      <c r="HP56" s="16">
        <v>534066</v>
      </c>
      <c r="HQ56" s="28">
        <f t="shared" si="86"/>
        <v>128.82302936341202</v>
      </c>
      <c r="HR56" s="11"/>
      <c r="HS56" s="2">
        <v>11168</v>
      </c>
      <c r="HT56" s="8">
        <f t="shared" si="37"/>
        <v>3.5800408087553331E-2</v>
      </c>
      <c r="HU56">
        <v>5811700</v>
      </c>
      <c r="HV56" s="27">
        <f t="shared" si="87"/>
        <v>192.1640827984927</v>
      </c>
      <c r="HW56" s="8"/>
      <c r="HX56" s="2">
        <v>6550</v>
      </c>
      <c r="HY56" s="8">
        <f t="shared" si="38"/>
        <v>1.2677798392084107E-2</v>
      </c>
      <c r="HZ56">
        <v>4452720</v>
      </c>
      <c r="IA56" s="27">
        <f t="shared" si="88"/>
        <v>147.10109775597834</v>
      </c>
      <c r="IB56" s="8"/>
      <c r="IC56" s="2">
        <v>1498</v>
      </c>
      <c r="ID56" s="8">
        <f t="shared" si="39"/>
        <v>-0.1459521094640821</v>
      </c>
      <c r="IE56">
        <v>1882350</v>
      </c>
      <c r="IF56" s="27">
        <f t="shared" si="89"/>
        <v>79.581374345897416</v>
      </c>
      <c r="IG56" s="8"/>
      <c r="IH56" s="2">
        <v>5554</v>
      </c>
      <c r="II56" s="8">
        <f t="shared" si="103"/>
        <v>5.9317184817852371E-2</v>
      </c>
      <c r="IJ56">
        <v>4755618</v>
      </c>
      <c r="IK56" s="27">
        <f t="shared" si="90"/>
        <v>116.78818609905169</v>
      </c>
      <c r="IL56" s="8"/>
      <c r="IM56" s="2">
        <v>861</v>
      </c>
      <c r="IN56" s="8">
        <f t="shared" si="41"/>
        <v>0.18595041322314049</v>
      </c>
      <c r="IO56">
        <v>495633</v>
      </c>
      <c r="IP56" s="27">
        <f t="shared" si="91"/>
        <v>173.71724643032243</v>
      </c>
      <c r="IR56">
        <v>6618</v>
      </c>
      <c r="IS56" s="8">
        <f t="shared" si="111"/>
        <v>3.3416614615865085E-2</v>
      </c>
      <c r="IT56" s="2">
        <f>((IT50-IT57)/7)+IT57</f>
        <v>619512.79999999993</v>
      </c>
      <c r="IU56" s="27">
        <f t="shared" si="110"/>
        <v>1068.2587994953456</v>
      </c>
      <c r="IW56">
        <v>39781</v>
      </c>
      <c r="IX56" s="8">
        <f t="shared" si="112"/>
        <v>-0.58466710516699549</v>
      </c>
    </row>
    <row r="57" spans="1:258">
      <c r="A57">
        <v>1987</v>
      </c>
      <c r="B57" s="1">
        <v>12581</v>
      </c>
      <c r="C57" s="11">
        <f t="shared" si="0"/>
        <v>0.10992501102779004</v>
      </c>
      <c r="D57">
        <v>4015264</v>
      </c>
      <c r="E57" s="28">
        <f t="shared" si="42"/>
        <v>313.32933525666056</v>
      </c>
      <c r="F57" s="15"/>
      <c r="G57" s="1">
        <v>2118</v>
      </c>
      <c r="H57" s="8">
        <f t="shared" si="108"/>
        <v>5.9529764882441223E-2</v>
      </c>
      <c r="I57">
        <v>539309</v>
      </c>
      <c r="J57" s="27">
        <f t="shared" si="106"/>
        <v>392.72476446712363</v>
      </c>
      <c r="K57" s="8"/>
      <c r="L57" s="1">
        <v>10948</v>
      </c>
      <c r="M57" s="11">
        <f t="shared" si="1"/>
        <v>0.16048335806656774</v>
      </c>
      <c r="N57" s="16">
        <v>3437103</v>
      </c>
      <c r="O57" s="28">
        <f t="shared" si="43"/>
        <v>318.52405936045557</v>
      </c>
      <c r="P57" s="11"/>
      <c r="Q57" s="1">
        <v>5323</v>
      </c>
      <c r="R57" s="11">
        <f t="shared" si="96"/>
        <v>0.16273481869812145</v>
      </c>
      <c r="S57" s="16">
        <v>2342355</v>
      </c>
      <c r="T57" s="28">
        <f t="shared" si="44"/>
        <v>227.24992582251625</v>
      </c>
      <c r="U57" s="11"/>
      <c r="V57" s="1">
        <v>66975</v>
      </c>
      <c r="W57" s="11">
        <f t="shared" si="104"/>
        <v>0.12593302400645551</v>
      </c>
      <c r="X57" s="1">
        <v>27777158</v>
      </c>
      <c r="Y57" s="28">
        <f t="shared" si="45"/>
        <v>241.11537976635333</v>
      </c>
      <c r="Z57" s="11"/>
      <c r="AA57" s="1">
        <v>4802</v>
      </c>
      <c r="AB57" s="12">
        <f t="shared" si="100"/>
        <v>0.2610294117647059</v>
      </c>
      <c r="AC57" s="17">
        <v>3260480</v>
      </c>
      <c r="AD57" s="30">
        <f t="shared" si="46"/>
        <v>147.27892825596231</v>
      </c>
      <c r="AE57" s="12"/>
      <c r="AF57" s="2">
        <v>6961</v>
      </c>
      <c r="AG57" s="8">
        <f t="shared" si="97"/>
        <v>8.8847176599405595E-2</v>
      </c>
      <c r="AH57">
        <v>3247291</v>
      </c>
      <c r="AI57" s="27">
        <f t="shared" si="47"/>
        <v>214.3632954361035</v>
      </c>
      <c r="AJ57" s="8"/>
      <c r="AK57" s="2">
        <v>2741</v>
      </c>
      <c r="AL57" s="8">
        <f t="shared" si="101"/>
        <v>7.6168040832351791E-2</v>
      </c>
      <c r="AM57">
        <v>636947</v>
      </c>
      <c r="AN57" s="27">
        <f t="shared" si="94"/>
        <v>430.3340780316102</v>
      </c>
      <c r="AO57" s="8"/>
      <c r="AP57" s="2">
        <v>38150</v>
      </c>
      <c r="AQ57" s="11">
        <f t="shared" si="98"/>
        <v>7.6619161845632847E-2</v>
      </c>
      <c r="AR57" s="16">
        <v>11997283</v>
      </c>
      <c r="AS57" s="28">
        <f t="shared" si="49"/>
        <v>317.98866460014324</v>
      </c>
      <c r="AT57" s="11"/>
      <c r="AU57" s="2">
        <v>22348</v>
      </c>
      <c r="AV57" s="11">
        <f t="shared" si="50"/>
        <v>7.1384054844431666E-2</v>
      </c>
      <c r="AW57" s="16">
        <v>6208467</v>
      </c>
      <c r="AX57" s="28">
        <f t="shared" si="51"/>
        <v>359.96003522286583</v>
      </c>
      <c r="AY57" s="11"/>
      <c r="AZ57" s="2">
        <v>2099</v>
      </c>
      <c r="BA57" s="8">
        <f t="shared" si="109"/>
        <v>6.2784810126582283E-2</v>
      </c>
      <c r="BB57">
        <v>1067918</v>
      </c>
      <c r="BC57" s="27">
        <f t="shared" si="107"/>
        <v>196.55067149350418</v>
      </c>
      <c r="BD57" s="8"/>
      <c r="BE57" s="1">
        <v>1341</v>
      </c>
      <c r="BF57" s="11">
        <f t="shared" si="6"/>
        <v>-5.4301833568406205E-2</v>
      </c>
      <c r="BG57" s="16">
        <v>984997</v>
      </c>
      <c r="BH57" s="28">
        <f t="shared" si="52"/>
        <v>136.14254662704556</v>
      </c>
      <c r="BI57" s="11"/>
      <c r="BJ57" s="2">
        <v>24206</v>
      </c>
      <c r="BK57" s="11">
        <f t="shared" si="105"/>
        <v>7.8362364681249158E-2</v>
      </c>
      <c r="BL57" s="16">
        <v>11391178</v>
      </c>
      <c r="BM57" s="28">
        <f t="shared" si="53"/>
        <v>212.49777678831813</v>
      </c>
      <c r="BN57" s="11"/>
      <c r="BO57" s="2">
        <v>10871</v>
      </c>
      <c r="BP57" s="8">
        <f t="shared" si="8"/>
        <v>6.4844744832990492E-2</v>
      </c>
      <c r="BQ57">
        <v>5473012</v>
      </c>
      <c r="BR57" s="27">
        <f t="shared" si="54"/>
        <v>198.62920088609343</v>
      </c>
      <c r="BS57" s="8"/>
      <c r="BT57" s="1">
        <v>2851</v>
      </c>
      <c r="BU57" s="11">
        <f t="shared" si="9"/>
        <v>2.6647461289160967E-2</v>
      </c>
      <c r="BV57" s="16">
        <v>2767011</v>
      </c>
      <c r="BW57" s="28">
        <f t="shared" si="55"/>
        <v>103.03536921248235</v>
      </c>
      <c r="BX57" s="11"/>
      <c r="BY57" s="2">
        <v>5875</v>
      </c>
      <c r="BZ57" s="8">
        <f t="shared" si="10"/>
        <v>0.11670785021858962</v>
      </c>
      <c r="CA57">
        <v>2445367</v>
      </c>
      <c r="CB57" s="27">
        <f t="shared" si="56"/>
        <v>240.25023646757319</v>
      </c>
      <c r="CC57" s="8"/>
      <c r="CD57" s="2">
        <v>7275</v>
      </c>
      <c r="CE57" s="8">
        <f t="shared" si="11"/>
        <v>5.8181818181818182E-2</v>
      </c>
      <c r="CF57">
        <v>3683329</v>
      </c>
      <c r="CG57" s="27">
        <f t="shared" si="57"/>
        <v>197.51154458371761</v>
      </c>
      <c r="CH57" s="8"/>
      <c r="CI57" s="1">
        <v>11504</v>
      </c>
      <c r="CJ57" s="11">
        <f t="shared" si="12"/>
        <v>3.3510017069445695E-2</v>
      </c>
      <c r="CK57" s="16">
        <v>4344148</v>
      </c>
      <c r="CL57" s="28">
        <f t="shared" si="58"/>
        <v>264.81602376346297</v>
      </c>
      <c r="CM57" s="11"/>
      <c r="CN57" s="1">
        <v>1258</v>
      </c>
      <c r="CO57" s="11">
        <f t="shared" si="13"/>
        <v>3.9669421487603308E-2</v>
      </c>
      <c r="CP57" s="16">
        <v>1184574</v>
      </c>
      <c r="CQ57" s="28">
        <f t="shared" si="59"/>
        <v>106.19851524683135</v>
      </c>
      <c r="CR57" s="11"/>
      <c r="CS57" s="1">
        <v>13291</v>
      </c>
      <c r="CT57" s="11">
        <f t="shared" si="14"/>
        <v>6.512684589170769E-3</v>
      </c>
      <c r="CU57" s="16">
        <v>4565557</v>
      </c>
      <c r="CV57" s="28">
        <f t="shared" si="60"/>
        <v>291.1145343273559</v>
      </c>
      <c r="CW57" s="11"/>
      <c r="CX57" s="1">
        <v>6361</v>
      </c>
      <c r="CY57" s="11">
        <f t="shared" si="15"/>
        <v>0.11420564021720091</v>
      </c>
      <c r="CZ57" s="16">
        <v>5935204</v>
      </c>
      <c r="DA57" s="28">
        <f t="shared" si="61"/>
        <v>107.17407522976464</v>
      </c>
      <c r="DB57" s="11"/>
      <c r="DC57" s="2">
        <v>23879</v>
      </c>
      <c r="DD57" s="8">
        <f t="shared" si="16"/>
        <v>0.15123903191591939</v>
      </c>
      <c r="DE57">
        <v>9187481</v>
      </c>
      <c r="DF57" s="27">
        <f t="shared" si="62"/>
        <v>259.908020490056</v>
      </c>
      <c r="DG57" s="8"/>
      <c r="DH57" s="2">
        <v>3419</v>
      </c>
      <c r="DI57" s="8">
        <f t="shared" si="17"/>
        <v>4.588559192413582E-2</v>
      </c>
      <c r="DJ57">
        <v>4235136</v>
      </c>
      <c r="DK57" s="27">
        <f t="shared" si="63"/>
        <v>80.729402786592928</v>
      </c>
      <c r="DL57" s="8"/>
      <c r="DM57" s="2">
        <v>5955</v>
      </c>
      <c r="DN57" s="8">
        <f t="shared" si="18"/>
        <v>6.758694872714234E-2</v>
      </c>
      <c r="DO57">
        <v>2588545</v>
      </c>
      <c r="DP57" s="27">
        <f t="shared" si="64"/>
        <v>230.05201763925294</v>
      </c>
      <c r="DQ57" s="8"/>
      <c r="DR57" s="2">
        <v>11357</v>
      </c>
      <c r="DS57" s="8">
        <f t="shared" si="19"/>
        <v>0.10165874478610923</v>
      </c>
      <c r="DT57">
        <v>5056696</v>
      </c>
      <c r="DU57" s="27">
        <f t="shared" si="65"/>
        <v>224.59329174623113</v>
      </c>
      <c r="DV57" s="8"/>
      <c r="DW57" s="2">
        <v>1187</v>
      </c>
      <c r="DX57" s="8">
        <f t="shared" si="20"/>
        <v>9.1996320147194111E-2</v>
      </c>
      <c r="DY57">
        <v>805063</v>
      </c>
      <c r="DZ57" s="27">
        <f t="shared" si="66"/>
        <v>147.4418772195468</v>
      </c>
      <c r="EA57" s="8"/>
      <c r="EB57" s="2">
        <v>2224</v>
      </c>
      <c r="EC57" s="8">
        <f t="shared" si="21"/>
        <v>6.2589584328714767E-2</v>
      </c>
      <c r="ED57">
        <v>1566547</v>
      </c>
      <c r="EE57" s="27">
        <f t="shared" si="67"/>
        <v>141.96829076944388</v>
      </c>
      <c r="EF57" s="8"/>
      <c r="EG57" s="2">
        <v>4371</v>
      </c>
      <c r="EH57" s="8">
        <f t="shared" si="22"/>
        <v>-1.8855218855218854E-2</v>
      </c>
      <c r="EI57">
        <v>1023376</v>
      </c>
      <c r="EJ57" s="27">
        <f t="shared" si="68"/>
        <v>427.11574240552835</v>
      </c>
      <c r="EK57" s="8"/>
      <c r="EL57" s="2">
        <v>845</v>
      </c>
      <c r="EM57" s="8">
        <f t="shared" si="23"/>
        <v>0.12817089452603472</v>
      </c>
      <c r="EN57">
        <v>1054289</v>
      </c>
      <c r="EO57" s="27">
        <f t="shared" si="69"/>
        <v>80.148801704276536</v>
      </c>
      <c r="EP57" s="8"/>
      <c r="EQ57" s="1">
        <v>13650</v>
      </c>
      <c r="ER57" s="11">
        <f t="shared" si="24"/>
        <v>0.13589082133644004</v>
      </c>
      <c r="ES57" s="16">
        <v>7670742</v>
      </c>
      <c r="ET57" s="28">
        <f t="shared" si="70"/>
        <v>177.9488868221614</v>
      </c>
      <c r="EU57" s="11"/>
      <c r="EV57" s="1">
        <v>2672</v>
      </c>
      <c r="EW57" s="11">
        <f t="shared" si="71"/>
        <v>0.14974182444061962</v>
      </c>
      <c r="EX57" s="16">
        <v>1478520</v>
      </c>
      <c r="EY57" s="28">
        <f t="shared" si="72"/>
        <v>180.72126180234287</v>
      </c>
      <c r="EZ57" s="11"/>
      <c r="FA57" s="1">
        <v>40842</v>
      </c>
      <c r="FB57" s="11">
        <f t="shared" si="25"/>
        <v>5.6796129065645455E-2</v>
      </c>
      <c r="FC57" s="16">
        <v>17868848</v>
      </c>
      <c r="FD57" s="28">
        <f t="shared" si="73"/>
        <v>228.56537813741545</v>
      </c>
      <c r="FE57" s="11"/>
      <c r="FF57" s="2">
        <v>17404</v>
      </c>
      <c r="FG57" s="8">
        <f t="shared" si="26"/>
        <v>-2.8360875390799463E-2</v>
      </c>
      <c r="FH57">
        <v>6403700</v>
      </c>
      <c r="FI57" s="27">
        <f t="shared" si="74"/>
        <v>271.78037696956449</v>
      </c>
      <c r="FJ57" s="8"/>
      <c r="FK57" s="1">
        <v>482</v>
      </c>
      <c r="FL57" s="8">
        <f t="shared" si="27"/>
        <v>9.297052154195011E-2</v>
      </c>
      <c r="FM57">
        <v>661136</v>
      </c>
      <c r="FN57" s="27">
        <f t="shared" si="75"/>
        <v>72.904818373224273</v>
      </c>
      <c r="FO57" s="8"/>
      <c r="FP57" s="2">
        <v>23943</v>
      </c>
      <c r="FQ57" s="8">
        <f t="shared" si="28"/>
        <v>8.4768031895614354E-2</v>
      </c>
      <c r="FR57">
        <v>10760090</v>
      </c>
      <c r="FS57" s="27">
        <f t="shared" si="76"/>
        <v>222.5167261612124</v>
      </c>
      <c r="FT57" s="8"/>
      <c r="FU57" s="1">
        <v>8381</v>
      </c>
      <c r="FV57" s="11">
        <f t="shared" si="99"/>
        <v>0.10218306154655445</v>
      </c>
      <c r="FW57" s="16">
        <v>3210122</v>
      </c>
      <c r="FX57" s="28">
        <f t="shared" si="92"/>
        <v>261.08041999649862</v>
      </c>
      <c r="FY57" s="11"/>
      <c r="FZ57" s="2">
        <v>4309</v>
      </c>
      <c r="GA57" s="8">
        <f t="shared" si="29"/>
        <v>7.6980754811297181E-2</v>
      </c>
      <c r="GB57">
        <v>2700991</v>
      </c>
      <c r="GC57" s="27">
        <f t="shared" si="77"/>
        <v>159.53403769209152</v>
      </c>
      <c r="GD57" s="8"/>
      <c r="GE57" s="2">
        <v>16302</v>
      </c>
      <c r="GF57" s="8">
        <f t="shared" si="30"/>
        <v>7.0598279372167866E-2</v>
      </c>
      <c r="GG57">
        <v>11810866</v>
      </c>
      <c r="GH57" s="27">
        <f t="shared" si="78"/>
        <v>138.02544199553191</v>
      </c>
      <c r="GI57" s="8"/>
      <c r="GJ57" s="1">
        <v>1440</v>
      </c>
      <c r="GK57" s="11">
        <f t="shared" si="31"/>
        <v>5.0328227571115977E-2</v>
      </c>
      <c r="GL57" s="16">
        <v>989604</v>
      </c>
      <c r="GM57" s="28">
        <f t="shared" si="79"/>
        <v>145.51275055476736</v>
      </c>
      <c r="GN57" s="11"/>
      <c r="GO57" s="2">
        <v>11070</v>
      </c>
      <c r="GP57" s="8">
        <f t="shared" si="32"/>
        <v>6.9668567011305443E-2</v>
      </c>
      <c r="GQ57">
        <v>3380506</v>
      </c>
      <c r="GR57" s="27">
        <f t="shared" si="80"/>
        <v>327.46576991728455</v>
      </c>
      <c r="GS57" s="8"/>
      <c r="GT57" s="1">
        <v>1128</v>
      </c>
      <c r="GU57" s="11">
        <f t="shared" si="81"/>
        <v>3.3913840513290557E-2</v>
      </c>
      <c r="GV57" s="16">
        <v>696036</v>
      </c>
      <c r="GW57" s="28">
        <f t="shared" si="82"/>
        <v>162.06058307328931</v>
      </c>
      <c r="GX57" s="11"/>
      <c r="GY57" s="1">
        <v>7249</v>
      </c>
      <c r="GZ57" s="11">
        <f t="shared" si="33"/>
        <v>9.328877749930381E-3</v>
      </c>
      <c r="HA57">
        <v>4782927</v>
      </c>
      <c r="HB57" s="28">
        <f t="shared" si="83"/>
        <v>151.55991299888123</v>
      </c>
      <c r="HC57" s="11"/>
      <c r="HD57" s="1">
        <v>38821</v>
      </c>
      <c r="HE57" s="11">
        <f t="shared" si="34"/>
        <v>7.4479680282348052E-3</v>
      </c>
      <c r="HF57" s="16">
        <v>16621791.000000002</v>
      </c>
      <c r="HG57" s="28">
        <f t="shared" si="84"/>
        <v>233.55485579141256</v>
      </c>
      <c r="HH57" s="11"/>
      <c r="HI57" s="1">
        <v>1818</v>
      </c>
      <c r="HJ57" s="11">
        <f t="shared" si="35"/>
        <v>0.10583941605839416</v>
      </c>
      <c r="HK57" s="16">
        <v>1678119</v>
      </c>
      <c r="HL57" s="28">
        <f t="shared" si="85"/>
        <v>108.33558287582704</v>
      </c>
      <c r="HM57" s="11"/>
      <c r="HN57" s="1">
        <v>744</v>
      </c>
      <c r="HO57" s="11">
        <f t="shared" si="102"/>
        <v>8.1395348837209308E-2</v>
      </c>
      <c r="HP57" s="16">
        <v>540267</v>
      </c>
      <c r="HQ57" s="28">
        <f t="shared" si="86"/>
        <v>137.70968798760612</v>
      </c>
      <c r="HR57" s="11"/>
      <c r="HS57" s="2">
        <v>11522</v>
      </c>
      <c r="HT57" s="8">
        <f t="shared" si="37"/>
        <v>3.1697707736389684E-2</v>
      </c>
      <c r="HU57">
        <v>5932268</v>
      </c>
      <c r="HV57" s="27">
        <f t="shared" si="87"/>
        <v>194.22588460265112</v>
      </c>
      <c r="HW57" s="8"/>
      <c r="HX57" s="2">
        <v>6430</v>
      </c>
      <c r="HY57" s="8">
        <f t="shared" si="38"/>
        <v>-1.8320610687022901E-2</v>
      </c>
      <c r="HZ57">
        <v>4531901</v>
      </c>
      <c r="IA57" s="27">
        <f t="shared" si="88"/>
        <v>141.88306408282088</v>
      </c>
      <c r="IB57" s="8"/>
      <c r="IC57" s="2">
        <v>1477</v>
      </c>
      <c r="ID57" s="8">
        <f t="shared" si="39"/>
        <v>-1.4018691588785047E-2</v>
      </c>
      <c r="IE57">
        <v>1857585</v>
      </c>
      <c r="IF57" s="27">
        <f t="shared" si="89"/>
        <v>79.511839296721291</v>
      </c>
      <c r="IG57" s="8"/>
      <c r="IH57" s="2">
        <v>5847</v>
      </c>
      <c r="II57" s="8">
        <f t="shared" si="103"/>
        <v>5.2754771335974074E-2</v>
      </c>
      <c r="IJ57">
        <v>4777919</v>
      </c>
      <c r="IK57" s="27">
        <f t="shared" si="90"/>
        <v>122.37545257673895</v>
      </c>
      <c r="IL57" s="8"/>
      <c r="IM57" s="2">
        <v>916</v>
      </c>
      <c r="IN57" s="8">
        <f t="shared" si="41"/>
        <v>6.3879210220673638E-2</v>
      </c>
      <c r="IO57">
        <v>476965</v>
      </c>
      <c r="IP57" s="27">
        <f t="shared" si="91"/>
        <v>192.04763452244924</v>
      </c>
      <c r="IR57">
        <v>7645</v>
      </c>
      <c r="IS57" s="8">
        <f t="shared" si="111"/>
        <v>0.1551828346932608</v>
      </c>
      <c r="IT57" s="2">
        <f>((IT50-IT58)/8)+IT58</f>
        <v>616359.59999999986</v>
      </c>
      <c r="IU57" s="27">
        <f t="shared" si="110"/>
        <v>1240.3473556670492</v>
      </c>
      <c r="IW57">
        <v>42478</v>
      </c>
      <c r="IX57" s="8">
        <f t="shared" si="112"/>
        <v>6.779618410799125E-2</v>
      </c>
    </row>
    <row r="58" spans="1:258">
      <c r="A58">
        <v>1988</v>
      </c>
      <c r="B58" s="1">
        <v>12365</v>
      </c>
      <c r="C58" s="11">
        <f t="shared" si="0"/>
        <v>-1.716874652253398E-2</v>
      </c>
      <c r="D58">
        <v>4023844</v>
      </c>
      <c r="E58" s="28">
        <f t="shared" si="42"/>
        <v>307.29322508526673</v>
      </c>
      <c r="F58" s="15"/>
      <c r="G58" s="1">
        <v>2307</v>
      </c>
      <c r="H58" s="8">
        <f t="shared" si="108"/>
        <v>8.9235127478753534E-2</v>
      </c>
      <c r="I58">
        <v>541983</v>
      </c>
      <c r="J58" s="27">
        <f t="shared" si="106"/>
        <v>425.65910738897713</v>
      </c>
      <c r="K58" s="8"/>
      <c r="L58" s="1">
        <v>12095</v>
      </c>
      <c r="M58" s="11">
        <f t="shared" si="1"/>
        <v>0.10476799415418342</v>
      </c>
      <c r="N58" s="16">
        <v>3535183</v>
      </c>
      <c r="O58" s="28">
        <f t="shared" si="43"/>
        <v>342.13221776637869</v>
      </c>
      <c r="P58" s="11"/>
      <c r="Q58" s="1">
        <v>5455</v>
      </c>
      <c r="R58" s="11">
        <f t="shared" si="96"/>
        <v>2.4798046214540674E-2</v>
      </c>
      <c r="S58" s="16">
        <v>2342656</v>
      </c>
      <c r="T58" s="28">
        <f t="shared" si="44"/>
        <v>232.85535733799586</v>
      </c>
      <c r="U58" s="11"/>
      <c r="V58" s="1">
        <v>76171</v>
      </c>
      <c r="W58" s="11">
        <f t="shared" si="104"/>
        <v>0.13730496453900709</v>
      </c>
      <c r="X58" s="1">
        <v>28464249</v>
      </c>
      <c r="Y58" s="28">
        <f t="shared" si="45"/>
        <v>267.60235269161677</v>
      </c>
      <c r="Z58" s="11"/>
      <c r="AA58" s="1">
        <v>5646</v>
      </c>
      <c r="AB58" s="12">
        <f t="shared" si="100"/>
        <v>0.17576009995835068</v>
      </c>
      <c r="AC58" s="17">
        <v>3262281</v>
      </c>
      <c r="AD58" s="30">
        <f t="shared" si="46"/>
        <v>173.06908877561435</v>
      </c>
      <c r="AE58" s="12"/>
      <c r="AF58" s="2">
        <v>7516</v>
      </c>
      <c r="AG58" s="8">
        <f t="shared" si="97"/>
        <v>7.9729923861514146E-2</v>
      </c>
      <c r="AH58">
        <v>3271953</v>
      </c>
      <c r="AI58" s="27">
        <f t="shared" si="47"/>
        <v>229.70990108965501</v>
      </c>
      <c r="AJ58" s="8"/>
      <c r="AK58" s="2">
        <v>3045</v>
      </c>
      <c r="AL58" s="8">
        <f t="shared" si="101"/>
        <v>0.11090842758117475</v>
      </c>
      <c r="AM58">
        <v>647622</v>
      </c>
      <c r="AN58" s="27">
        <f t="shared" si="94"/>
        <v>470.18168005410564</v>
      </c>
      <c r="AO58" s="8"/>
      <c r="AP58" s="2">
        <v>40865</v>
      </c>
      <c r="AQ58" s="11">
        <f t="shared" si="98"/>
        <v>7.1166448230668408E-2</v>
      </c>
      <c r="AR58" s="16">
        <v>12306395</v>
      </c>
      <c r="AS58" s="28">
        <f t="shared" si="49"/>
        <v>332.0631265289307</v>
      </c>
      <c r="AT58" s="11"/>
      <c r="AU58" s="2">
        <v>23837</v>
      </c>
      <c r="AV58" s="11">
        <f t="shared" si="50"/>
        <v>6.6627886164310007E-2</v>
      </c>
      <c r="AW58" s="16">
        <v>6316142</v>
      </c>
      <c r="AX58" s="28">
        <f t="shared" si="51"/>
        <v>377.3981015626311</v>
      </c>
      <c r="AY58" s="11"/>
      <c r="AZ58" s="2">
        <v>2155</v>
      </c>
      <c r="BA58" s="8">
        <f t="shared" si="109"/>
        <v>2.6679371129109099E-2</v>
      </c>
      <c r="BB58">
        <v>1079828</v>
      </c>
      <c r="BC58" s="27">
        <f t="shared" si="107"/>
        <v>199.56882021951645</v>
      </c>
      <c r="BD58" s="8"/>
      <c r="BE58" s="1">
        <v>1493</v>
      </c>
      <c r="BF58" s="11">
        <f t="shared" si="6"/>
        <v>0.1133482475764355</v>
      </c>
      <c r="BG58" s="16">
        <v>985664</v>
      </c>
      <c r="BH58" s="28">
        <f t="shared" si="52"/>
        <v>151.47149535744433</v>
      </c>
      <c r="BI58" s="11"/>
      <c r="BJ58" s="2">
        <v>25965</v>
      </c>
      <c r="BK58" s="11">
        <f t="shared" si="105"/>
        <v>7.2667933570189205E-2</v>
      </c>
      <c r="BL58" s="16">
        <v>11390183</v>
      </c>
      <c r="BM58" s="28">
        <f t="shared" si="53"/>
        <v>227.95946298667897</v>
      </c>
      <c r="BN58" s="11"/>
      <c r="BO58" s="2">
        <v>11444</v>
      </c>
      <c r="BP58" s="8">
        <f t="shared" si="8"/>
        <v>5.2709042406402354E-2</v>
      </c>
      <c r="BQ58">
        <v>5491735</v>
      </c>
      <c r="BR58" s="27">
        <f t="shared" si="54"/>
        <v>208.38587440945346</v>
      </c>
      <c r="BS58" s="8"/>
      <c r="BT58" s="1">
        <v>3034</v>
      </c>
      <c r="BU58" s="11">
        <f t="shared" si="9"/>
        <v>6.4188004209049451E-2</v>
      </c>
      <c r="BV58" s="16">
        <v>2768388</v>
      </c>
      <c r="BW58" s="28">
        <f t="shared" si="55"/>
        <v>109.5944643597646</v>
      </c>
      <c r="BX58" s="11"/>
      <c r="BY58" s="2">
        <v>5932</v>
      </c>
      <c r="BZ58" s="8">
        <f t="shared" si="10"/>
        <v>9.7021276595744676E-3</v>
      </c>
      <c r="CA58">
        <v>2461996</v>
      </c>
      <c r="CB58" s="27">
        <f t="shared" si="56"/>
        <v>240.94271477289161</v>
      </c>
      <c r="CC58" s="8"/>
      <c r="CD58" s="2">
        <v>7675</v>
      </c>
      <c r="CE58" s="8">
        <f t="shared" si="11"/>
        <v>5.4982817869415807E-2</v>
      </c>
      <c r="CF58">
        <v>3679999</v>
      </c>
      <c r="CG58" s="27">
        <f t="shared" si="57"/>
        <v>208.55983928256501</v>
      </c>
      <c r="CH58" s="8"/>
      <c r="CI58" s="1">
        <v>12110</v>
      </c>
      <c r="CJ58" s="11">
        <f t="shared" si="12"/>
        <v>5.2677329624478443E-2</v>
      </c>
      <c r="CK58" s="16">
        <v>4288863</v>
      </c>
      <c r="CL58" s="28">
        <f t="shared" si="58"/>
        <v>282.35921734967985</v>
      </c>
      <c r="CM58" s="11"/>
      <c r="CN58" s="1">
        <v>1285</v>
      </c>
      <c r="CO58" s="11">
        <f t="shared" si="13"/>
        <v>2.1462639109697933E-2</v>
      </c>
      <c r="CP58" s="16">
        <v>1203840</v>
      </c>
      <c r="CQ58" s="28">
        <f t="shared" si="59"/>
        <v>106.74175970228602</v>
      </c>
      <c r="CR58" s="11"/>
      <c r="CS58" s="1">
        <v>14084</v>
      </c>
      <c r="CT58" s="11">
        <f t="shared" si="14"/>
        <v>5.9664434579790836E-2</v>
      </c>
      <c r="CU58" s="16">
        <v>4657904</v>
      </c>
      <c r="CV58" s="28">
        <f t="shared" si="60"/>
        <v>302.36776026298526</v>
      </c>
      <c r="CW58" s="11"/>
      <c r="CX58" s="1">
        <v>6862</v>
      </c>
      <c r="CY58" s="11">
        <f t="shared" si="15"/>
        <v>7.8761201069014311E-2</v>
      </c>
      <c r="CZ58" s="16">
        <v>5979982</v>
      </c>
      <c r="DA58" s="28">
        <f t="shared" si="61"/>
        <v>114.74950927945937</v>
      </c>
      <c r="DB58" s="11"/>
      <c r="DC58" s="2">
        <v>27612</v>
      </c>
      <c r="DD58" s="8">
        <f t="shared" si="16"/>
        <v>0.15632982955735164</v>
      </c>
      <c r="DE58">
        <v>9217998</v>
      </c>
      <c r="DF58" s="27">
        <f t="shared" si="62"/>
        <v>299.54443470263283</v>
      </c>
      <c r="DG58" s="8"/>
      <c r="DH58" s="2">
        <v>3569</v>
      </c>
      <c r="DI58" s="8">
        <f t="shared" si="17"/>
        <v>4.3872477332553381E-2</v>
      </c>
      <c r="DJ58">
        <v>4296166</v>
      </c>
      <c r="DK58" s="27">
        <f t="shared" si="63"/>
        <v>83.074071160192602</v>
      </c>
      <c r="DL58" s="8"/>
      <c r="DM58" s="2">
        <v>6348</v>
      </c>
      <c r="DN58" s="8">
        <f t="shared" si="18"/>
        <v>6.5994962216624681E-2</v>
      </c>
      <c r="DO58">
        <v>2580352</v>
      </c>
      <c r="DP58" s="27">
        <f t="shared" si="64"/>
        <v>246.01294707078725</v>
      </c>
      <c r="DQ58" s="8"/>
      <c r="DR58" s="2">
        <v>12176</v>
      </c>
      <c r="DS58" s="8">
        <f t="shared" si="19"/>
        <v>7.2114114642951477E-2</v>
      </c>
      <c r="DT58">
        <v>5081736</v>
      </c>
      <c r="DU58" s="27">
        <f t="shared" si="65"/>
        <v>239.6031592353479</v>
      </c>
      <c r="DV58" s="8"/>
      <c r="DW58" s="2">
        <v>1249</v>
      </c>
      <c r="DX58" s="8">
        <f t="shared" si="20"/>
        <v>5.2232518955349617E-2</v>
      </c>
      <c r="DY58">
        <v>800202</v>
      </c>
      <c r="DZ58" s="27">
        <f t="shared" si="66"/>
        <v>156.0855883889318</v>
      </c>
      <c r="EA58" s="8"/>
      <c r="EB58" s="2">
        <v>2161</v>
      </c>
      <c r="EC58" s="8">
        <f t="shared" si="21"/>
        <v>-2.8327338129496404E-2</v>
      </c>
      <c r="ED58">
        <v>1571477</v>
      </c>
      <c r="EE58" s="27">
        <f t="shared" si="67"/>
        <v>137.51394388845654</v>
      </c>
      <c r="EF58" s="8"/>
      <c r="EG58" s="2">
        <v>4902</v>
      </c>
      <c r="EH58" s="8">
        <f t="shared" si="22"/>
        <v>0.12148249828414551</v>
      </c>
      <c r="EI58">
        <v>1075022</v>
      </c>
      <c r="EJ58" s="27">
        <f t="shared" si="68"/>
        <v>455.99066809795522</v>
      </c>
      <c r="EK58" s="8"/>
      <c r="EL58" s="2">
        <v>983</v>
      </c>
      <c r="EM58" s="8">
        <f t="shared" si="23"/>
        <v>0.16331360946745563</v>
      </c>
      <c r="EN58">
        <v>1082577</v>
      </c>
      <c r="EO58" s="27">
        <f t="shared" si="69"/>
        <v>90.801855202909351</v>
      </c>
      <c r="EP58" s="8"/>
      <c r="EQ58" s="1">
        <v>14652</v>
      </c>
      <c r="ER58" s="11">
        <f t="shared" si="24"/>
        <v>7.3406593406593404E-2</v>
      </c>
      <c r="ES58" s="16">
        <v>7712333</v>
      </c>
      <c r="ET58" s="28">
        <f t="shared" si="70"/>
        <v>189.98142326063979</v>
      </c>
      <c r="EU58" s="11"/>
      <c r="EV58" s="1">
        <v>2745</v>
      </c>
      <c r="EW58" s="11">
        <f t="shared" si="71"/>
        <v>2.7320359281437126E-2</v>
      </c>
      <c r="EX58" s="16">
        <v>1490337</v>
      </c>
      <c r="EY58" s="28">
        <f t="shared" si="72"/>
        <v>184.18652962383678</v>
      </c>
      <c r="EZ58" s="11"/>
      <c r="FA58" s="1">
        <v>44560</v>
      </c>
      <c r="FB58" s="11">
        <f t="shared" si="25"/>
        <v>9.103373977767984E-2</v>
      </c>
      <c r="FC58" s="16">
        <v>17941309</v>
      </c>
      <c r="FD58" s="28">
        <f t="shared" si="73"/>
        <v>248.36537846820431</v>
      </c>
      <c r="FE58" s="11"/>
      <c r="FF58" s="2">
        <v>17292</v>
      </c>
      <c r="FG58" s="8">
        <f t="shared" si="26"/>
        <v>-6.4353022293725578E-3</v>
      </c>
      <c r="FH58">
        <v>6480594</v>
      </c>
      <c r="FI58" s="27">
        <f t="shared" si="74"/>
        <v>266.82739267419004</v>
      </c>
      <c r="FJ58" s="8"/>
      <c r="FK58" s="1">
        <v>525</v>
      </c>
      <c r="FL58" s="8">
        <f t="shared" si="27"/>
        <v>8.9211618257261413E-2</v>
      </c>
      <c r="FM58">
        <v>655331</v>
      </c>
      <c r="FN58" s="27">
        <f t="shared" si="75"/>
        <v>80.112187581542756</v>
      </c>
      <c r="FO58" s="8"/>
      <c r="FP58" s="2">
        <v>26113</v>
      </c>
      <c r="FQ58" s="8">
        <f t="shared" si="28"/>
        <v>9.0631917470659476E-2</v>
      </c>
      <c r="FR58">
        <v>10798552</v>
      </c>
      <c r="FS58" s="27">
        <f t="shared" si="76"/>
        <v>241.81945875706299</v>
      </c>
      <c r="FT58" s="8"/>
      <c r="FU58" s="1">
        <v>8921</v>
      </c>
      <c r="FV58" s="11">
        <f t="shared" si="99"/>
        <v>6.4431452094022193E-2</v>
      </c>
      <c r="FW58" s="16">
        <v>3167057</v>
      </c>
      <c r="FX58" s="28">
        <f t="shared" si="92"/>
        <v>281.68106857565238</v>
      </c>
      <c r="FY58" s="11"/>
      <c r="FZ58" s="2">
        <v>4703</v>
      </c>
      <c r="GA58" s="8">
        <f t="shared" si="29"/>
        <v>9.1436528196797401E-2</v>
      </c>
      <c r="GB58">
        <v>2741297</v>
      </c>
      <c r="GC58" s="27">
        <f t="shared" si="77"/>
        <v>171.56112599255025</v>
      </c>
      <c r="GD58" s="8"/>
      <c r="GE58" s="2">
        <v>17929</v>
      </c>
      <c r="GF58" s="8">
        <f t="shared" si="30"/>
        <v>9.9803705066862966E-2</v>
      </c>
      <c r="GG58">
        <v>11845752</v>
      </c>
      <c r="GH58" s="27">
        <f t="shared" si="78"/>
        <v>151.35383553530414</v>
      </c>
      <c r="GI58" s="8"/>
      <c r="GJ58" s="1">
        <v>1918</v>
      </c>
      <c r="GK58" s="11">
        <f t="shared" si="31"/>
        <v>0.33194444444444443</v>
      </c>
      <c r="GL58" s="16">
        <v>996408</v>
      </c>
      <c r="GM58" s="28">
        <f t="shared" si="79"/>
        <v>192.49142921373573</v>
      </c>
      <c r="GN58" s="11"/>
      <c r="GO58" s="2">
        <v>13002</v>
      </c>
      <c r="GP58" s="8">
        <f t="shared" si="32"/>
        <v>0.17452574525745257</v>
      </c>
      <c r="GQ58">
        <v>3412096</v>
      </c>
      <c r="GR58" s="27">
        <f t="shared" si="80"/>
        <v>381.05610158682521</v>
      </c>
      <c r="GS58" s="8"/>
      <c r="GT58" s="1">
        <v>1030</v>
      </c>
      <c r="GU58" s="11">
        <f t="shared" si="81"/>
        <v>-8.6879432624113476E-2</v>
      </c>
      <c r="GV58" s="16">
        <v>698165</v>
      </c>
      <c r="GW58" s="28">
        <f t="shared" si="82"/>
        <v>147.5295954394735</v>
      </c>
      <c r="GX58" s="11"/>
      <c r="GY58" s="1">
        <v>7354</v>
      </c>
      <c r="GZ58" s="11">
        <f t="shared" si="33"/>
        <v>1.4484756518140433E-2</v>
      </c>
      <c r="HA58">
        <v>4822437</v>
      </c>
      <c r="HB58" s="28">
        <f t="shared" si="83"/>
        <v>152.49551212384941</v>
      </c>
      <c r="HC58" s="11"/>
      <c r="HD58" s="1">
        <v>40437</v>
      </c>
      <c r="HE58" s="11">
        <f t="shared" si="34"/>
        <v>4.1626954483398163E-2</v>
      </c>
      <c r="HF58" s="16">
        <v>16667022</v>
      </c>
      <c r="HG58" s="28">
        <f t="shared" si="84"/>
        <v>242.61682740923962</v>
      </c>
      <c r="HH58" s="11"/>
      <c r="HI58" s="1">
        <v>2057</v>
      </c>
      <c r="HJ58" s="11">
        <f t="shared" si="35"/>
        <v>0.13146314631463146</v>
      </c>
      <c r="HK58" s="16">
        <v>1689372</v>
      </c>
      <c r="HL58" s="28">
        <f t="shared" si="85"/>
        <v>121.7612225134547</v>
      </c>
      <c r="HM58" s="11"/>
      <c r="HN58" s="1">
        <v>770</v>
      </c>
      <c r="HO58" s="11">
        <f t="shared" si="102"/>
        <v>3.4946236559139782E-2</v>
      </c>
      <c r="HP58" s="16">
        <v>549763</v>
      </c>
      <c r="HQ58" s="28">
        <f t="shared" si="86"/>
        <v>140.06035327950408</v>
      </c>
      <c r="HR58" s="11"/>
      <c r="HS58" s="2">
        <v>12787</v>
      </c>
      <c r="HT58" s="8">
        <f t="shared" si="37"/>
        <v>0.10978996701961465</v>
      </c>
      <c r="HU58">
        <v>6036909</v>
      </c>
      <c r="HV58" s="27">
        <f t="shared" si="87"/>
        <v>211.8136947235746</v>
      </c>
      <c r="HW58" s="8"/>
      <c r="HX58" s="2">
        <v>7089</v>
      </c>
      <c r="HY58" s="8">
        <f t="shared" si="38"/>
        <v>0.10248833592534992</v>
      </c>
      <c r="HZ58">
        <v>4639893</v>
      </c>
      <c r="IA58" s="27">
        <f t="shared" si="88"/>
        <v>152.783695658499</v>
      </c>
      <c r="IB58" s="8"/>
      <c r="IC58" s="2">
        <v>1482</v>
      </c>
      <c r="ID58" s="8">
        <f t="shared" si="39"/>
        <v>3.3852403520649968E-3</v>
      </c>
      <c r="IE58">
        <v>1830215</v>
      </c>
      <c r="IF58" s="27">
        <f t="shared" si="89"/>
        <v>80.974093207628613</v>
      </c>
      <c r="IG58" s="8"/>
      <c r="IH58" s="2">
        <v>6159</v>
      </c>
      <c r="II58" s="8">
        <f t="shared" si="103"/>
        <v>5.3360697793740378E-2</v>
      </c>
      <c r="IJ58">
        <v>4822388</v>
      </c>
      <c r="IK58" s="27">
        <f t="shared" si="90"/>
        <v>127.71680752357547</v>
      </c>
      <c r="IL58" s="8"/>
      <c r="IM58" s="2">
        <v>945</v>
      </c>
      <c r="IN58" s="8">
        <f t="shared" si="41"/>
        <v>3.1659388646288207E-2</v>
      </c>
      <c r="IO58">
        <v>465101</v>
      </c>
      <c r="IP58" s="27">
        <f t="shared" si="91"/>
        <v>203.18167451800792</v>
      </c>
      <c r="IR58">
        <v>8381</v>
      </c>
      <c r="IS58" s="8">
        <f t="shared" si="111"/>
        <v>9.6272073250490517E-2</v>
      </c>
      <c r="IT58" s="2">
        <f>((IT50-IT59)/9)+IT59</f>
        <v>613206.39999999991</v>
      </c>
      <c r="IU58" s="27">
        <f t="shared" si="110"/>
        <v>1366.7502491820048</v>
      </c>
      <c r="IW58">
        <v>44205</v>
      </c>
      <c r="IX58" s="8">
        <f t="shared" si="112"/>
        <v>4.0656339752342389E-2</v>
      </c>
    </row>
    <row r="59" spans="1:258">
      <c r="A59">
        <v>1989</v>
      </c>
      <c r="B59" s="1">
        <v>13619</v>
      </c>
      <c r="C59" s="11">
        <f t="shared" si="0"/>
        <v>0.1014152850788516</v>
      </c>
      <c r="D59">
        <v>4030222</v>
      </c>
      <c r="E59" s="28">
        <f t="shared" si="42"/>
        <v>337.92183160133612</v>
      </c>
      <c r="F59" s="15"/>
      <c r="G59" s="1">
        <v>2484</v>
      </c>
      <c r="H59" s="8">
        <f t="shared" si="108"/>
        <v>7.6723016905071523E-2</v>
      </c>
      <c r="I59">
        <v>547159</v>
      </c>
      <c r="J59" s="27">
        <f t="shared" si="106"/>
        <v>453.98138383906689</v>
      </c>
      <c r="K59" s="8"/>
      <c r="L59" s="1">
        <v>13251</v>
      </c>
      <c r="M59" s="11">
        <f t="shared" si="1"/>
        <v>9.5576684580405122E-2</v>
      </c>
      <c r="N59" s="16">
        <v>3622185</v>
      </c>
      <c r="O59" s="28">
        <f t="shared" si="43"/>
        <v>365.82891265907176</v>
      </c>
      <c r="P59" s="11"/>
      <c r="Q59" s="1">
        <v>5777</v>
      </c>
      <c r="R59" s="11">
        <f t="shared" si="96"/>
        <v>5.9028414298808431E-2</v>
      </c>
      <c r="S59" s="16">
        <v>2346358</v>
      </c>
      <c r="T59" s="28">
        <f t="shared" si="44"/>
        <v>246.21136246046001</v>
      </c>
      <c r="U59" s="11"/>
      <c r="V59" s="1">
        <v>87297</v>
      </c>
      <c r="W59" s="11">
        <f t="shared" si="104"/>
        <v>0.14606608814378175</v>
      </c>
      <c r="X59" s="1">
        <v>29218164</v>
      </c>
      <c r="Y59" s="28">
        <f t="shared" si="45"/>
        <v>298.77647342933659</v>
      </c>
      <c r="Z59" s="11"/>
      <c r="AA59" s="1">
        <v>6431</v>
      </c>
      <c r="AB59" s="12">
        <f t="shared" si="100"/>
        <v>0.13903648600779311</v>
      </c>
      <c r="AC59" s="17">
        <v>3275818</v>
      </c>
      <c r="AD59" s="30">
        <f t="shared" si="46"/>
        <v>196.31737782746174</v>
      </c>
      <c r="AE59" s="12"/>
      <c r="AF59" s="2">
        <v>8777</v>
      </c>
      <c r="AG59" s="8">
        <f t="shared" si="97"/>
        <v>0.16777541245343267</v>
      </c>
      <c r="AH59">
        <v>3283403</v>
      </c>
      <c r="AI59" s="27">
        <f t="shared" si="47"/>
        <v>267.31412500993633</v>
      </c>
      <c r="AJ59" s="8"/>
      <c r="AK59" s="2">
        <v>3073</v>
      </c>
      <c r="AL59" s="8">
        <f t="shared" si="101"/>
        <v>9.1954022988505746E-3</v>
      </c>
      <c r="AM59">
        <v>658273</v>
      </c>
      <c r="AN59" s="27">
        <f t="shared" si="94"/>
        <v>466.82759280723951</v>
      </c>
      <c r="AO59" s="8"/>
      <c r="AP59" s="2">
        <v>43580</v>
      </c>
      <c r="AQ59" s="11">
        <f t="shared" si="98"/>
        <v>6.6438272360210451E-2</v>
      </c>
      <c r="AR59" s="16">
        <v>12637715</v>
      </c>
      <c r="AS59" s="28">
        <f t="shared" si="49"/>
        <v>344.8408197209701</v>
      </c>
      <c r="AT59" s="11"/>
      <c r="AU59" s="2">
        <v>25326</v>
      </c>
      <c r="AV59" s="11">
        <f t="shared" si="50"/>
        <v>6.2465914334857577E-2</v>
      </c>
      <c r="AW59" s="16">
        <v>6411099</v>
      </c>
      <c r="AX59" s="28">
        <f t="shared" si="51"/>
        <v>395.03367519359784</v>
      </c>
      <c r="AY59" s="11"/>
      <c r="AZ59" s="2">
        <v>2291</v>
      </c>
      <c r="BA59" s="8">
        <f t="shared" si="109"/>
        <v>6.3109048723897915E-2</v>
      </c>
      <c r="BB59">
        <v>1094588</v>
      </c>
      <c r="BC59" s="27">
        <f t="shared" si="107"/>
        <v>209.30249555083739</v>
      </c>
      <c r="BD59" s="8"/>
      <c r="BE59" s="1">
        <v>1641</v>
      </c>
      <c r="BF59" s="11">
        <f t="shared" si="6"/>
        <v>9.9129269926322844E-2</v>
      </c>
      <c r="BG59" s="16">
        <v>994416</v>
      </c>
      <c r="BH59" s="28">
        <f t="shared" si="52"/>
        <v>165.02147994400733</v>
      </c>
      <c r="BI59" s="11"/>
      <c r="BJ59" s="2">
        <v>27724</v>
      </c>
      <c r="BK59" s="11">
        <f t="shared" si="105"/>
        <v>6.7745041401887154E-2</v>
      </c>
      <c r="BL59" s="16">
        <v>11409782</v>
      </c>
      <c r="BM59" s="28">
        <f t="shared" si="53"/>
        <v>242.98448471671065</v>
      </c>
      <c r="BN59" s="11"/>
      <c r="BO59" s="2">
        <v>12353</v>
      </c>
      <c r="BP59" s="8">
        <f t="shared" si="8"/>
        <v>7.9430269136665496E-2</v>
      </c>
      <c r="BQ59">
        <v>5523693</v>
      </c>
      <c r="BR59" s="27">
        <f t="shared" si="54"/>
        <v>223.63661412754112</v>
      </c>
      <c r="BS59" s="8"/>
      <c r="BT59" s="1">
        <v>3584</v>
      </c>
      <c r="BU59" s="11">
        <f t="shared" si="9"/>
        <v>0.18127883981542517</v>
      </c>
      <c r="BV59" s="16">
        <v>2770592</v>
      </c>
      <c r="BW59" s="28">
        <f t="shared" si="55"/>
        <v>129.35863526639795</v>
      </c>
      <c r="BX59" s="11"/>
      <c r="BY59" s="2">
        <v>5628</v>
      </c>
      <c r="BZ59" s="8">
        <f t="shared" si="10"/>
        <v>-5.124747134187458E-2</v>
      </c>
      <c r="CA59">
        <v>2472849</v>
      </c>
      <c r="CB59" s="27">
        <f t="shared" si="56"/>
        <v>227.59173730381434</v>
      </c>
      <c r="CC59" s="8"/>
      <c r="CD59" s="2">
        <v>8075</v>
      </c>
      <c r="CE59" s="8">
        <f t="shared" si="11"/>
        <v>5.2117263843648211E-2</v>
      </c>
      <c r="CF59">
        <v>3677306</v>
      </c>
      <c r="CG59" s="27">
        <f t="shared" si="57"/>
        <v>219.59010210191917</v>
      </c>
      <c r="CH59" s="8"/>
      <c r="CI59" s="1">
        <v>13119</v>
      </c>
      <c r="CJ59" s="11">
        <f t="shared" si="12"/>
        <v>8.3319570602807591E-2</v>
      </c>
      <c r="CK59" s="16">
        <v>4252894</v>
      </c>
      <c r="CL59" s="28">
        <f t="shared" si="58"/>
        <v>308.47230144931899</v>
      </c>
      <c r="CM59" s="11"/>
      <c r="CN59" s="1">
        <v>1442</v>
      </c>
      <c r="CO59" s="11">
        <f t="shared" si="13"/>
        <v>0.12217898832684825</v>
      </c>
      <c r="CP59" s="16">
        <v>1219961</v>
      </c>
      <c r="CQ59" s="28">
        <f t="shared" si="59"/>
        <v>118.20049985204444</v>
      </c>
      <c r="CR59" s="11"/>
      <c r="CS59" s="1">
        <v>16248</v>
      </c>
      <c r="CT59" s="11">
        <f t="shared" si="14"/>
        <v>0.15364953138312978</v>
      </c>
      <c r="CU59" s="16">
        <v>4727301</v>
      </c>
      <c r="CV59" s="28">
        <f t="shared" si="60"/>
        <v>343.70563668359603</v>
      </c>
      <c r="CW59" s="11"/>
      <c r="CX59" s="1">
        <v>7610</v>
      </c>
      <c r="CY59" s="11">
        <f t="shared" si="15"/>
        <v>0.10900612066452929</v>
      </c>
      <c r="CZ59" s="16">
        <v>6015478</v>
      </c>
      <c r="DA59" s="28">
        <f t="shared" si="61"/>
        <v>126.50698747464457</v>
      </c>
      <c r="DB59" s="11"/>
      <c r="DC59" s="2">
        <v>31639</v>
      </c>
      <c r="DD59" s="8">
        <f t="shared" si="16"/>
        <v>0.1458423873678111</v>
      </c>
      <c r="DE59">
        <v>9253295</v>
      </c>
      <c r="DF59" s="27">
        <f t="shared" si="62"/>
        <v>341.92144527976251</v>
      </c>
      <c r="DG59" s="8"/>
      <c r="DH59" s="2">
        <v>3719</v>
      </c>
      <c r="DI59" s="8">
        <f t="shared" si="17"/>
        <v>4.2028579434015133E-2</v>
      </c>
      <c r="DJ59">
        <v>4338057</v>
      </c>
      <c r="DK59" s="27">
        <f t="shared" si="63"/>
        <v>85.729625037199838</v>
      </c>
      <c r="DL59" s="8"/>
      <c r="DM59" s="2">
        <v>6752</v>
      </c>
      <c r="DN59" s="8">
        <f t="shared" si="18"/>
        <v>6.3642091997479527E-2</v>
      </c>
      <c r="DO59">
        <v>2574269</v>
      </c>
      <c r="DP59" s="27">
        <f t="shared" si="64"/>
        <v>262.2880514817993</v>
      </c>
      <c r="DQ59" s="8"/>
      <c r="DR59" s="2">
        <v>13921</v>
      </c>
      <c r="DS59" s="8">
        <f t="shared" si="19"/>
        <v>0.14331471747700394</v>
      </c>
      <c r="DT59">
        <v>5095830</v>
      </c>
      <c r="DU59" s="27">
        <f t="shared" si="65"/>
        <v>273.18415253256097</v>
      </c>
      <c r="DV59" s="8"/>
      <c r="DW59" s="2">
        <v>1308</v>
      </c>
      <c r="DX59" s="8">
        <f t="shared" si="20"/>
        <v>4.7237790232185752E-2</v>
      </c>
      <c r="DY59">
        <v>799636</v>
      </c>
      <c r="DZ59" s="27">
        <f t="shared" si="66"/>
        <v>163.57442636399563</v>
      </c>
      <c r="EA59" s="8"/>
      <c r="EB59" s="2">
        <v>2419</v>
      </c>
      <c r="EC59" s="8">
        <f t="shared" si="21"/>
        <v>0.11938917167977788</v>
      </c>
      <c r="ED59">
        <v>1574864</v>
      </c>
      <c r="EE59" s="27">
        <f t="shared" si="67"/>
        <v>153.60056487417327</v>
      </c>
      <c r="EF59" s="8"/>
      <c r="EG59" s="2">
        <v>5374</v>
      </c>
      <c r="EH59" s="8">
        <f t="shared" si="22"/>
        <v>9.6287229702162386E-2</v>
      </c>
      <c r="EI59">
        <v>1137382</v>
      </c>
      <c r="EJ59" s="27">
        <f t="shared" si="68"/>
        <v>472.48857463895149</v>
      </c>
      <c r="EK59" s="8"/>
      <c r="EL59" s="2">
        <v>1135</v>
      </c>
      <c r="EM59" s="8">
        <f t="shared" si="23"/>
        <v>0.15462868769074262</v>
      </c>
      <c r="EN59">
        <v>1104522</v>
      </c>
      <c r="EO59" s="27">
        <f t="shared" si="69"/>
        <v>102.75938369720114</v>
      </c>
      <c r="EP59" s="8"/>
      <c r="EQ59" s="1">
        <v>16017</v>
      </c>
      <c r="ER59" s="11">
        <f t="shared" si="24"/>
        <v>9.3161343161343155E-2</v>
      </c>
      <c r="ES59" s="16">
        <v>7726089</v>
      </c>
      <c r="ET59" s="28">
        <f t="shared" si="70"/>
        <v>207.31058107148391</v>
      </c>
      <c r="EU59" s="11"/>
      <c r="EV59" s="1">
        <v>3001</v>
      </c>
      <c r="EW59" s="11">
        <f t="shared" si="71"/>
        <v>9.3260473588342441E-2</v>
      </c>
      <c r="EX59" s="16">
        <v>1503901</v>
      </c>
      <c r="EY59" s="28">
        <f t="shared" si="72"/>
        <v>199.54770958992646</v>
      </c>
      <c r="EZ59" s="11"/>
      <c r="FA59" s="1">
        <v>51232</v>
      </c>
      <c r="FB59" s="11">
        <f t="shared" si="25"/>
        <v>0.14973070017953322</v>
      </c>
      <c r="FC59" s="16">
        <v>17983086</v>
      </c>
      <c r="FD59" s="28">
        <f t="shared" si="73"/>
        <v>284.88992378727437</v>
      </c>
      <c r="FE59" s="11"/>
      <c r="FF59" s="2">
        <v>17665</v>
      </c>
      <c r="FG59" s="8">
        <f t="shared" si="26"/>
        <v>2.1570668517233403E-2</v>
      </c>
      <c r="FH59">
        <v>6565459</v>
      </c>
      <c r="FI59" s="27">
        <f t="shared" si="74"/>
        <v>269.05963467291468</v>
      </c>
      <c r="FJ59" s="8"/>
      <c r="FK59" s="1">
        <v>511</v>
      </c>
      <c r="FL59" s="8">
        <f t="shared" si="27"/>
        <v>-2.6666666666666668E-2</v>
      </c>
      <c r="FM59">
        <v>646351</v>
      </c>
      <c r="FN59" s="27">
        <f t="shared" si="75"/>
        <v>79.05921086220954</v>
      </c>
      <c r="FO59" s="8"/>
      <c r="FP59" s="2">
        <v>30300</v>
      </c>
      <c r="FQ59" s="8">
        <f t="shared" si="28"/>
        <v>0.16034159231034351</v>
      </c>
      <c r="FR59">
        <v>10829217</v>
      </c>
      <c r="FS59" s="27">
        <f t="shared" si="76"/>
        <v>279.79862255969198</v>
      </c>
      <c r="FT59" s="8"/>
      <c r="FU59" s="1">
        <v>9818</v>
      </c>
      <c r="FV59" s="11">
        <f t="shared" si="99"/>
        <v>0.10054926577737922</v>
      </c>
      <c r="FW59" s="16">
        <v>3150307</v>
      </c>
      <c r="FX59" s="28">
        <f t="shared" si="92"/>
        <v>311.65216596350768</v>
      </c>
      <c r="FY59" s="11"/>
      <c r="FZ59" s="2">
        <v>5714</v>
      </c>
      <c r="GA59" s="8">
        <f t="shared" si="29"/>
        <v>0.21496916861577717</v>
      </c>
      <c r="GB59">
        <v>2790575</v>
      </c>
      <c r="GC59" s="27">
        <f t="shared" si="77"/>
        <v>204.76066760434676</v>
      </c>
      <c r="GD59" s="8"/>
      <c r="GE59" s="2">
        <v>19692</v>
      </c>
      <c r="GF59" s="8">
        <f t="shared" si="30"/>
        <v>9.8332310781415577E-2</v>
      </c>
      <c r="GG59">
        <v>11865996</v>
      </c>
      <c r="GH59" s="27">
        <f t="shared" si="78"/>
        <v>165.95319937744796</v>
      </c>
      <c r="GI59" s="8"/>
      <c r="GJ59" s="1">
        <v>2476</v>
      </c>
      <c r="GK59" s="11">
        <f t="shared" si="31"/>
        <v>0.29092805005213762</v>
      </c>
      <c r="GL59" s="16">
        <v>1000666</v>
      </c>
      <c r="GM59" s="28">
        <f t="shared" si="79"/>
        <v>247.4352081513712</v>
      </c>
      <c r="GN59" s="11"/>
      <c r="GO59" s="2">
        <v>14909</v>
      </c>
      <c r="GP59" s="8">
        <f t="shared" si="32"/>
        <v>0.14666974311644362</v>
      </c>
      <c r="GQ59">
        <v>3456775</v>
      </c>
      <c r="GR59" s="27">
        <f t="shared" si="80"/>
        <v>431.29795835713924</v>
      </c>
      <c r="GS59" s="8"/>
      <c r="GT59" s="1">
        <v>1277</v>
      </c>
      <c r="GU59" s="11">
        <f t="shared" si="81"/>
        <v>0.23980582524271846</v>
      </c>
      <c r="GV59" s="16">
        <v>696701</v>
      </c>
      <c r="GW59" s="28">
        <f t="shared" si="82"/>
        <v>183.2924023361528</v>
      </c>
      <c r="GX59" s="11"/>
      <c r="GY59" s="1">
        <v>7769</v>
      </c>
      <c r="GZ59" s="11">
        <f t="shared" si="33"/>
        <v>5.6431873810171333E-2</v>
      </c>
      <c r="HA59">
        <v>4854444</v>
      </c>
      <c r="HB59" s="28">
        <f t="shared" si="83"/>
        <v>160.03892515806135</v>
      </c>
      <c r="HC59" s="11"/>
      <c r="HD59" s="1">
        <v>44022</v>
      </c>
      <c r="HE59" s="11">
        <f t="shared" si="34"/>
        <v>8.8656428518436081E-2</v>
      </c>
      <c r="HF59" s="16">
        <v>16806735</v>
      </c>
      <c r="HG59" s="28">
        <f t="shared" si="84"/>
        <v>261.93070813575628</v>
      </c>
      <c r="HH59" s="11"/>
      <c r="HI59" s="1">
        <v>2433</v>
      </c>
      <c r="HJ59" s="11">
        <f t="shared" si="35"/>
        <v>0.18279047156052503</v>
      </c>
      <c r="HK59" s="16">
        <v>1705864</v>
      </c>
      <c r="HL59" s="28">
        <f t="shared" si="85"/>
        <v>142.6256723865443</v>
      </c>
      <c r="HM59" s="11"/>
      <c r="HN59" s="1">
        <v>880</v>
      </c>
      <c r="HO59" s="11">
        <f t="shared" si="102"/>
        <v>0.14285714285714285</v>
      </c>
      <c r="HP59" s="16">
        <v>557707</v>
      </c>
      <c r="HQ59" s="28">
        <f t="shared" si="86"/>
        <v>157.78894652568462</v>
      </c>
      <c r="HR59" s="11"/>
      <c r="HS59" s="2">
        <v>14415</v>
      </c>
      <c r="HT59" s="8">
        <f t="shared" si="37"/>
        <v>0.12731680613122703</v>
      </c>
      <c r="HU59">
        <v>6120246</v>
      </c>
      <c r="HV59" s="27">
        <f t="shared" si="87"/>
        <v>235.52974831403839</v>
      </c>
      <c r="HW59" s="8"/>
      <c r="HX59" s="2">
        <v>7024</v>
      </c>
      <c r="HY59" s="8">
        <f t="shared" si="38"/>
        <v>-9.1691352800112851E-3</v>
      </c>
      <c r="HZ59">
        <v>4746316</v>
      </c>
      <c r="IA59" s="27">
        <f t="shared" si="88"/>
        <v>147.98846094528892</v>
      </c>
      <c r="IB59" s="8"/>
      <c r="IC59" s="2">
        <v>1573</v>
      </c>
      <c r="ID59" s="8">
        <f t="shared" si="39"/>
        <v>6.1403508771929821E-2</v>
      </c>
      <c r="IE59">
        <v>1806568</v>
      </c>
      <c r="IF59" s="27">
        <f t="shared" si="89"/>
        <v>87.07117584281356</v>
      </c>
      <c r="IG59" s="8"/>
      <c r="IH59" s="2">
        <v>6669</v>
      </c>
      <c r="II59" s="8">
        <f t="shared" si="103"/>
        <v>8.2805650267900627E-2</v>
      </c>
      <c r="IJ59">
        <v>4856574</v>
      </c>
      <c r="IK59" s="27">
        <f t="shared" si="90"/>
        <v>137.31902365741777</v>
      </c>
      <c r="IL59" s="8"/>
      <c r="IM59" s="2">
        <v>1026</v>
      </c>
      <c r="IN59" s="8">
        <f t="shared" si="41"/>
        <v>8.5714285714285715E-2</v>
      </c>
      <c r="IO59">
        <v>458374</v>
      </c>
      <c r="IP59" s="27">
        <f t="shared" si="91"/>
        <v>223.83468521338469</v>
      </c>
      <c r="IR59">
        <v>9218</v>
      </c>
      <c r="IS59" s="8">
        <f t="shared" si="111"/>
        <v>9.9868750745734397E-2</v>
      </c>
      <c r="IT59" s="2">
        <f>((IT50-IT60)/10)+IT60</f>
        <v>610053.19999999995</v>
      </c>
      <c r="IU59" s="27">
        <f t="shared" si="110"/>
        <v>1511.0157605926829</v>
      </c>
      <c r="IW59">
        <v>53387</v>
      </c>
      <c r="IX59" s="8">
        <f t="shared" si="112"/>
        <v>0.20771405949553218</v>
      </c>
    </row>
    <row r="60" spans="1:258">
      <c r="A60">
        <v>1990</v>
      </c>
      <c r="B60" s="1">
        <v>15351</v>
      </c>
      <c r="C60" s="11">
        <f t="shared" si="0"/>
        <v>0.12717526984360086</v>
      </c>
      <c r="D60">
        <v>4048508</v>
      </c>
      <c r="E60" s="28">
        <f t="shared" si="42"/>
        <v>379.17672386963295</v>
      </c>
      <c r="F60" s="15"/>
      <c r="G60" s="1">
        <v>2362</v>
      </c>
      <c r="H60" s="8">
        <f t="shared" si="108"/>
        <v>-4.9114331723027378E-2</v>
      </c>
      <c r="I60">
        <v>553120</v>
      </c>
      <c r="J60" s="27">
        <f t="shared" si="106"/>
        <v>427.03210876482501</v>
      </c>
      <c r="K60" s="8"/>
      <c r="L60" s="1">
        <v>14261</v>
      </c>
      <c r="M60" s="11">
        <f t="shared" si="1"/>
        <v>7.6220662591502522E-2</v>
      </c>
      <c r="N60" s="16">
        <v>3679056</v>
      </c>
      <c r="O60" s="28">
        <f t="shared" si="43"/>
        <v>387.62660856480574</v>
      </c>
      <c r="P60" s="11"/>
      <c r="Q60" s="1">
        <v>6569</v>
      </c>
      <c r="R60" s="11">
        <f t="shared" si="96"/>
        <v>0.1370953782239917</v>
      </c>
      <c r="S60" s="16">
        <v>2354343</v>
      </c>
      <c r="T60" s="28">
        <f t="shared" si="44"/>
        <v>279.01626908228752</v>
      </c>
      <c r="U60" s="11"/>
      <c r="V60" s="1">
        <v>97309</v>
      </c>
      <c r="W60" s="11">
        <f t="shared" si="104"/>
        <v>0.11468893547315487</v>
      </c>
      <c r="X60" s="1">
        <v>29950111</v>
      </c>
      <c r="Y60" s="28">
        <f t="shared" si="45"/>
        <v>324.9036372519621</v>
      </c>
      <c r="Z60" s="11"/>
      <c r="AA60" s="1">
        <v>6783</v>
      </c>
      <c r="AB60" s="12">
        <f t="shared" si="100"/>
        <v>5.4734877935002334E-2</v>
      </c>
      <c r="AC60" s="17">
        <v>3303862</v>
      </c>
      <c r="AD60" s="30">
        <f t="shared" si="46"/>
        <v>205.30518526500197</v>
      </c>
      <c r="AE60" s="12"/>
      <c r="AF60" s="2">
        <v>10101</v>
      </c>
      <c r="AG60" s="8">
        <f t="shared" si="97"/>
        <v>0.15084880938817363</v>
      </c>
      <c r="AH60">
        <v>3289056</v>
      </c>
      <c r="AI60" s="27">
        <f t="shared" si="47"/>
        <v>307.10939552260589</v>
      </c>
      <c r="AJ60" s="8"/>
      <c r="AK60" s="2">
        <v>3058</v>
      </c>
      <c r="AL60" s="8">
        <f t="shared" si="101"/>
        <v>-4.8812235600390495E-3</v>
      </c>
      <c r="AM60">
        <v>669063</v>
      </c>
      <c r="AN60" s="27">
        <f t="shared" si="94"/>
        <v>457.05710822448702</v>
      </c>
      <c r="AO60" s="8"/>
      <c r="AP60" s="2">
        <v>46295</v>
      </c>
      <c r="AQ60" s="11">
        <f t="shared" si="98"/>
        <v>6.2299219825608078E-2</v>
      </c>
      <c r="AR60" s="16">
        <v>13018365</v>
      </c>
      <c r="AS60" s="28">
        <f t="shared" si="49"/>
        <v>355.61301284761953</v>
      </c>
      <c r="AT60" s="11"/>
      <c r="AU60" s="2">
        <v>26815</v>
      </c>
      <c r="AV60" s="11">
        <f t="shared" si="50"/>
        <v>5.8793334912737895E-2</v>
      </c>
      <c r="AW60" s="16">
        <v>6506531</v>
      </c>
      <c r="AX60" s="28">
        <f t="shared" si="51"/>
        <v>412.12437165057696</v>
      </c>
      <c r="AY60" s="11"/>
      <c r="AZ60" s="2">
        <v>2390</v>
      </c>
      <c r="BA60" s="8">
        <f t="shared" si="109"/>
        <v>4.3212570929725011E-2</v>
      </c>
      <c r="BB60">
        <v>1112703</v>
      </c>
      <c r="BC60" s="27">
        <f t="shared" si="107"/>
        <v>214.79226711889876</v>
      </c>
      <c r="BD60" s="8"/>
      <c r="BE60" s="1">
        <v>1848</v>
      </c>
      <c r="BF60" s="11">
        <f t="shared" si="6"/>
        <v>0.12614259597806216</v>
      </c>
      <c r="BG60" s="16">
        <v>1011882</v>
      </c>
      <c r="BH60" s="28">
        <f t="shared" si="52"/>
        <v>182.6299904534323</v>
      </c>
      <c r="BI60" s="11"/>
      <c r="BJ60" s="2">
        <v>29483</v>
      </c>
      <c r="BK60" s="11">
        <f t="shared" si="105"/>
        <v>6.3446833068821235E-2</v>
      </c>
      <c r="BL60" s="16">
        <v>11446979</v>
      </c>
      <c r="BM60" s="28">
        <f t="shared" si="53"/>
        <v>257.56140550270948</v>
      </c>
      <c r="BN60" s="11"/>
      <c r="BO60" s="2">
        <v>12736</v>
      </c>
      <c r="BP60" s="8">
        <f t="shared" si="8"/>
        <v>3.1004614263741601E-2</v>
      </c>
      <c r="BQ60">
        <v>5555097</v>
      </c>
      <c r="BR60" s="27">
        <f t="shared" si="54"/>
        <v>229.26692369188152</v>
      </c>
      <c r="BS60" s="8"/>
      <c r="BT60" s="1">
        <v>3967</v>
      </c>
      <c r="BU60" s="11">
        <f t="shared" si="9"/>
        <v>0.10686383928571429</v>
      </c>
      <c r="BV60" s="16">
        <v>2779769</v>
      </c>
      <c r="BW60" s="28">
        <f t="shared" si="55"/>
        <v>142.70969997866729</v>
      </c>
      <c r="BX60" s="11"/>
      <c r="BY60" s="2">
        <v>5790</v>
      </c>
      <c r="BZ60" s="8">
        <f t="shared" si="10"/>
        <v>2.8784648187633263E-2</v>
      </c>
      <c r="CA60">
        <v>2480683</v>
      </c>
      <c r="CB60" s="27">
        <f t="shared" si="56"/>
        <v>233.40346186917071</v>
      </c>
      <c r="CC60" s="8"/>
      <c r="CD60" s="2">
        <v>8475</v>
      </c>
      <c r="CE60" s="8">
        <f t="shared" si="11"/>
        <v>4.9535603715170282E-2</v>
      </c>
      <c r="CF60">
        <v>3692584</v>
      </c>
      <c r="CG60" s="27">
        <f t="shared" si="57"/>
        <v>229.51407469674351</v>
      </c>
      <c r="CH60" s="8"/>
      <c r="CI60" s="1">
        <v>14106</v>
      </c>
      <c r="CJ60" s="11">
        <f t="shared" si="12"/>
        <v>7.5234392865309863E-2</v>
      </c>
      <c r="CK60" s="16">
        <v>4219179</v>
      </c>
      <c r="CL60" s="28">
        <f t="shared" si="58"/>
        <v>334.33044675279245</v>
      </c>
      <c r="CM60" s="11"/>
      <c r="CN60" s="1">
        <v>1541</v>
      </c>
      <c r="CO60" s="11">
        <f t="shared" si="13"/>
        <v>6.8654646324549234E-2</v>
      </c>
      <c r="CP60" s="16">
        <v>1231296</v>
      </c>
      <c r="CQ60" s="28">
        <f t="shared" si="59"/>
        <v>125.15268465096939</v>
      </c>
      <c r="CR60" s="11"/>
      <c r="CS60" s="1">
        <v>17567</v>
      </c>
      <c r="CT60" s="11">
        <f t="shared" si="14"/>
        <v>8.1179222058099465E-2</v>
      </c>
      <c r="CU60" s="16">
        <v>4797431</v>
      </c>
      <c r="CV60" s="28">
        <f t="shared" si="60"/>
        <v>366.17514665661685</v>
      </c>
      <c r="CW60" s="11"/>
      <c r="CX60" s="1">
        <v>8345</v>
      </c>
      <c r="CY60" s="11">
        <f t="shared" si="15"/>
        <v>9.6583442838370559E-2</v>
      </c>
      <c r="CZ60" s="16">
        <v>6018664</v>
      </c>
      <c r="DA60" s="28">
        <f t="shared" si="61"/>
        <v>138.65203307577895</v>
      </c>
      <c r="DB60" s="11"/>
      <c r="DC60" s="2">
        <v>34267</v>
      </c>
      <c r="DD60" s="8">
        <f t="shared" si="16"/>
        <v>8.3062043680268025E-2</v>
      </c>
      <c r="DE60">
        <v>9310462</v>
      </c>
      <c r="DF60" s="27">
        <f t="shared" si="62"/>
        <v>368.04833100656015</v>
      </c>
      <c r="DG60" s="8"/>
      <c r="DH60" s="2">
        <v>3869</v>
      </c>
      <c r="DI60" s="8">
        <f t="shared" si="17"/>
        <v>4.0333422963162141E-2</v>
      </c>
      <c r="DJ60">
        <v>4387283</v>
      </c>
      <c r="DK60" s="27">
        <f t="shared" si="63"/>
        <v>88.186697780836113</v>
      </c>
      <c r="DL60" s="8"/>
      <c r="DM60" s="2">
        <v>7600</v>
      </c>
      <c r="DN60" s="8">
        <f t="shared" si="18"/>
        <v>0.12559241706161137</v>
      </c>
      <c r="DO60">
        <v>2577426</v>
      </c>
      <c r="DP60" s="27">
        <f t="shared" si="64"/>
        <v>294.86782549722091</v>
      </c>
      <c r="DQ60" s="8"/>
      <c r="DR60" s="2">
        <v>14943</v>
      </c>
      <c r="DS60" s="8">
        <f t="shared" si="19"/>
        <v>7.3414266216507429E-2</v>
      </c>
      <c r="DT60">
        <v>5126370</v>
      </c>
      <c r="DU60" s="27">
        <f t="shared" si="65"/>
        <v>291.49281070230978</v>
      </c>
      <c r="DV60" s="8"/>
      <c r="DW60" s="2">
        <v>1398</v>
      </c>
      <c r="DX60" s="8">
        <f t="shared" si="20"/>
        <v>6.8807339449541288E-2</v>
      </c>
      <c r="DY60">
        <v>799824</v>
      </c>
      <c r="DZ60" s="27">
        <f t="shared" si="66"/>
        <v>174.78845345976114</v>
      </c>
      <c r="EA60" s="8"/>
      <c r="EB60" s="2">
        <v>2446</v>
      </c>
      <c r="EC60" s="8">
        <f t="shared" si="21"/>
        <v>1.1161637040099214E-2</v>
      </c>
      <c r="ED60">
        <v>1580664</v>
      </c>
      <c r="EE60" s="27">
        <f t="shared" si="67"/>
        <v>154.74509446662921</v>
      </c>
      <c r="EF60" s="8"/>
      <c r="EG60" s="2">
        <v>5641</v>
      </c>
      <c r="EH60" s="8">
        <f t="shared" si="22"/>
        <v>4.9683662076665427E-2</v>
      </c>
      <c r="EI60">
        <v>1218629</v>
      </c>
      <c r="EJ60" s="27">
        <f t="shared" si="68"/>
        <v>462.89723943874628</v>
      </c>
      <c r="EK60" s="8"/>
      <c r="EL60" s="2">
        <v>1357</v>
      </c>
      <c r="EM60" s="8">
        <f t="shared" si="23"/>
        <v>0.19559471365638767</v>
      </c>
      <c r="EN60">
        <v>1111831</v>
      </c>
      <c r="EO60" s="27">
        <f t="shared" si="69"/>
        <v>122.05092320685428</v>
      </c>
      <c r="EP60" s="8"/>
      <c r="EQ60" s="1">
        <v>17746</v>
      </c>
      <c r="ER60" s="11">
        <f t="shared" si="24"/>
        <v>0.10794780545670225</v>
      </c>
      <c r="ES60" s="16">
        <v>7757158</v>
      </c>
      <c r="ET60" s="28">
        <f t="shared" si="70"/>
        <v>228.76935083699468</v>
      </c>
      <c r="EU60" s="11"/>
      <c r="EV60" s="1">
        <v>3379</v>
      </c>
      <c r="EW60" s="11">
        <f t="shared" si="71"/>
        <v>0.12595801399533488</v>
      </c>
      <c r="EX60" s="16">
        <v>1519933</v>
      </c>
      <c r="EY60" s="28">
        <f t="shared" si="72"/>
        <v>222.31243087688733</v>
      </c>
      <c r="EZ60" s="11"/>
      <c r="FA60" s="1">
        <v>54895</v>
      </c>
      <c r="FB60" s="11">
        <f t="shared" si="25"/>
        <v>7.1498282323547782E-2</v>
      </c>
      <c r="FC60" s="16">
        <v>18002855</v>
      </c>
      <c r="FD60" s="28">
        <f t="shared" si="73"/>
        <v>304.92385791031478</v>
      </c>
      <c r="FE60" s="11"/>
      <c r="FF60" s="2">
        <v>18619</v>
      </c>
      <c r="FG60" s="8">
        <f t="shared" si="26"/>
        <v>5.400509482026606E-2</v>
      </c>
      <c r="FH60">
        <v>6656987</v>
      </c>
      <c r="FI60" s="27">
        <f t="shared" si="74"/>
        <v>279.69109748899911</v>
      </c>
      <c r="FJ60" s="8"/>
      <c r="FK60" s="1">
        <v>542</v>
      </c>
      <c r="FL60" s="8">
        <f t="shared" si="27"/>
        <v>6.0665362035225046E-2</v>
      </c>
      <c r="FM60">
        <v>637364</v>
      </c>
      <c r="FN60" s="27">
        <f t="shared" si="75"/>
        <v>85.037749229639573</v>
      </c>
      <c r="FO60" s="8"/>
      <c r="FP60" s="2">
        <v>31501</v>
      </c>
      <c r="FQ60" s="8">
        <f t="shared" si="28"/>
        <v>3.963696369636964E-2</v>
      </c>
      <c r="FR60">
        <v>10861837</v>
      </c>
      <c r="FS60" s="27">
        <f t="shared" si="76"/>
        <v>290.01539978918851</v>
      </c>
      <c r="FT60" s="8"/>
      <c r="FU60" s="1">
        <v>10502</v>
      </c>
      <c r="FV60" s="11">
        <f t="shared" si="99"/>
        <v>6.9667956814015081E-2</v>
      </c>
      <c r="FW60" s="16">
        <v>3147105</v>
      </c>
      <c r="FX60" s="28">
        <f t="shared" si="92"/>
        <v>333.70351481758632</v>
      </c>
      <c r="FY60" s="11"/>
      <c r="FZ60" s="2">
        <v>6236</v>
      </c>
      <c r="GA60" s="8">
        <f t="shared" si="29"/>
        <v>9.1354567728386418E-2</v>
      </c>
      <c r="GB60">
        <v>2858547</v>
      </c>
      <c r="GC60" s="27">
        <f t="shared" si="77"/>
        <v>218.15278881193836</v>
      </c>
      <c r="GD60" s="8"/>
      <c r="GE60" s="2">
        <v>21903</v>
      </c>
      <c r="GF60" s="8">
        <f t="shared" si="30"/>
        <v>0.11227909811090798</v>
      </c>
      <c r="GG60">
        <v>11895604</v>
      </c>
      <c r="GH60" s="27">
        <f t="shared" si="78"/>
        <v>184.12684215110053</v>
      </c>
      <c r="GI60" s="8"/>
      <c r="GJ60" s="1">
        <v>2377</v>
      </c>
      <c r="GK60" s="11">
        <f t="shared" si="31"/>
        <v>-3.998384491114701E-2</v>
      </c>
      <c r="GL60" s="16">
        <v>1004649</v>
      </c>
      <c r="GM60" s="28">
        <f t="shared" si="79"/>
        <v>236.60004638435913</v>
      </c>
      <c r="GN60" s="11"/>
      <c r="GO60" s="2">
        <v>15621</v>
      </c>
      <c r="GP60" s="8">
        <f t="shared" si="32"/>
        <v>4.7756388758468042E-2</v>
      </c>
      <c r="GQ60">
        <v>3499064</v>
      </c>
      <c r="GR60" s="27">
        <f t="shared" si="80"/>
        <v>446.43367483418427</v>
      </c>
      <c r="GS60" s="8"/>
      <c r="GT60" s="1">
        <v>1360</v>
      </c>
      <c r="GU60" s="11">
        <f t="shared" si="81"/>
        <v>6.4996084573218482E-2</v>
      </c>
      <c r="GV60" s="16">
        <v>696667</v>
      </c>
      <c r="GW60" s="28">
        <f t="shared" si="82"/>
        <v>195.21521760037433</v>
      </c>
      <c r="GX60" s="11"/>
      <c r="GY60" s="1">
        <v>8519</v>
      </c>
      <c r="GZ60" s="11">
        <f t="shared" si="33"/>
        <v>9.6537520916462866E-2</v>
      </c>
      <c r="HA60">
        <v>4890626</v>
      </c>
      <c r="HB60" s="28">
        <f t="shared" si="83"/>
        <v>174.19037971826103</v>
      </c>
      <c r="HC60" s="11"/>
      <c r="HD60" s="1">
        <v>50042</v>
      </c>
      <c r="HE60" s="11">
        <f t="shared" si="34"/>
        <v>0.13674980691472446</v>
      </c>
      <c r="HF60" s="16">
        <v>17044714</v>
      </c>
      <c r="HG60" s="28">
        <f t="shared" si="84"/>
        <v>293.5924885568628</v>
      </c>
      <c r="HH60" s="11"/>
      <c r="HI60" s="1">
        <v>2543</v>
      </c>
      <c r="HJ60" s="11">
        <f t="shared" si="35"/>
        <v>4.5211672831894777E-2</v>
      </c>
      <c r="HK60" s="16">
        <v>1729722</v>
      </c>
      <c r="HL60" s="28">
        <f t="shared" si="85"/>
        <v>147.01784448599255</v>
      </c>
      <c r="HM60" s="11"/>
      <c r="HN60" s="1">
        <v>992</v>
      </c>
      <c r="HO60" s="11">
        <f t="shared" si="102"/>
        <v>0.12727272727272726</v>
      </c>
      <c r="HP60" s="16">
        <v>564526</v>
      </c>
      <c r="HQ60" s="28">
        <f t="shared" si="86"/>
        <v>175.72264164980885</v>
      </c>
      <c r="HR60" s="11"/>
      <c r="HS60" s="2">
        <v>14624</v>
      </c>
      <c r="HT60" s="8">
        <f t="shared" si="37"/>
        <v>1.4498785986819286E-2</v>
      </c>
      <c r="HU60">
        <v>6213526</v>
      </c>
      <c r="HV60" s="27">
        <f t="shared" si="87"/>
        <v>235.35750876394496</v>
      </c>
      <c r="HW60" s="8"/>
      <c r="HX60" s="2">
        <v>7384</v>
      </c>
      <c r="HY60" s="8">
        <f t="shared" si="38"/>
        <v>5.125284738041002E-2</v>
      </c>
      <c r="HZ60">
        <v>4900780</v>
      </c>
      <c r="IA60" s="27">
        <f t="shared" si="88"/>
        <v>150.6698933639135</v>
      </c>
      <c r="IB60" s="8"/>
      <c r="IC60" s="2">
        <v>1565</v>
      </c>
      <c r="ID60" s="8">
        <f t="shared" si="39"/>
        <v>-5.0858232676414495E-3</v>
      </c>
      <c r="IE60">
        <v>1792481</v>
      </c>
      <c r="IF60" s="27">
        <f t="shared" si="89"/>
        <v>87.309154183503196</v>
      </c>
      <c r="IG60" s="8"/>
      <c r="IH60" s="2">
        <v>7247</v>
      </c>
      <c r="II60" s="8">
        <f t="shared" si="103"/>
        <v>8.6669665617034042E-2</v>
      </c>
      <c r="IJ60">
        <v>4902265</v>
      </c>
      <c r="IK60" s="27">
        <f t="shared" si="90"/>
        <v>147.82962569342945</v>
      </c>
      <c r="IL60" s="8"/>
      <c r="IM60" s="2">
        <v>1110</v>
      </c>
      <c r="IN60" s="8">
        <f t="shared" si="41"/>
        <v>8.1871345029239762E-2</v>
      </c>
      <c r="IO60">
        <v>453401</v>
      </c>
      <c r="IP60" s="27">
        <f t="shared" si="91"/>
        <v>244.81639872871918</v>
      </c>
      <c r="IR60">
        <v>8637</v>
      </c>
      <c r="IS60" s="8">
        <f t="shared" si="111"/>
        <v>-6.3028856584942505E-2</v>
      </c>
      <c r="IT60" s="2">
        <v>606900</v>
      </c>
      <c r="IU60" s="27">
        <f t="shared" si="110"/>
        <v>1423.1339594661395</v>
      </c>
      <c r="IW60">
        <v>58838</v>
      </c>
      <c r="IX60" s="8">
        <f t="shared" si="112"/>
        <v>0.10210350834472812</v>
      </c>
    </row>
    <row r="61" spans="1:258">
      <c r="A61">
        <v>1991</v>
      </c>
      <c r="B61" s="1">
        <v>16443</v>
      </c>
      <c r="C61" s="11">
        <f t="shared" si="0"/>
        <v>7.1135430916552667E-2</v>
      </c>
      <c r="D61">
        <v>4091025</v>
      </c>
      <c r="E61" s="28">
        <f t="shared" si="42"/>
        <v>401.92861202265937</v>
      </c>
      <c r="F61" s="15"/>
      <c r="G61" s="1">
        <v>2483</v>
      </c>
      <c r="H61" s="8">
        <f t="shared" si="108"/>
        <v>5.1227773073666383E-2</v>
      </c>
      <c r="I61">
        <v>569273</v>
      </c>
      <c r="J61" s="27">
        <f t="shared" si="106"/>
        <v>436.17034357856426</v>
      </c>
      <c r="K61" s="8"/>
      <c r="L61" s="1">
        <v>15415</v>
      </c>
      <c r="M61" s="11">
        <f t="shared" si="1"/>
        <v>8.0919991585442816E-2</v>
      </c>
      <c r="N61" s="16">
        <v>3762394</v>
      </c>
      <c r="O61" s="28">
        <f t="shared" si="43"/>
        <v>409.7125394097481</v>
      </c>
      <c r="P61" s="11"/>
      <c r="Q61" s="1">
        <v>7479</v>
      </c>
      <c r="R61" s="11">
        <f t="shared" si="96"/>
        <v>0.13852945653828588</v>
      </c>
      <c r="S61" s="16">
        <v>2370666</v>
      </c>
      <c r="T61" s="28">
        <f t="shared" si="44"/>
        <v>315.48096610825814</v>
      </c>
      <c r="U61" s="11"/>
      <c r="V61" s="1">
        <v>101808</v>
      </c>
      <c r="W61" s="11">
        <f t="shared" si="104"/>
        <v>4.6234161280046038E-2</v>
      </c>
      <c r="X61" s="1">
        <v>30414114</v>
      </c>
      <c r="Y61" s="28">
        <f t="shared" si="45"/>
        <v>334.73932530140445</v>
      </c>
      <c r="Z61" s="11"/>
      <c r="AA61" s="1">
        <v>8311</v>
      </c>
      <c r="AB61" s="12">
        <f t="shared" si="100"/>
        <v>0.22526905499041722</v>
      </c>
      <c r="AC61" s="17">
        <v>3367567</v>
      </c>
      <c r="AD61" s="30">
        <f t="shared" si="46"/>
        <v>246.79538669906196</v>
      </c>
      <c r="AE61" s="12"/>
      <c r="AF61" s="2">
        <v>10573</v>
      </c>
      <c r="AG61" s="8">
        <f t="shared" si="97"/>
        <v>4.6728046728046729E-2</v>
      </c>
      <c r="AH61">
        <v>3288640</v>
      </c>
      <c r="AI61" s="27">
        <f t="shared" si="47"/>
        <v>321.50068113262626</v>
      </c>
      <c r="AJ61" s="8"/>
      <c r="AK61" s="2">
        <v>3308</v>
      </c>
      <c r="AL61" s="8">
        <f t="shared" si="101"/>
        <v>8.175277959450622E-2</v>
      </c>
      <c r="AM61">
        <v>680495</v>
      </c>
      <c r="AN61" s="27">
        <f t="shared" si="94"/>
        <v>486.1167238554288</v>
      </c>
      <c r="AO61" s="8"/>
      <c r="AP61" s="2">
        <v>49010</v>
      </c>
      <c r="AQ61" s="11">
        <f t="shared" si="98"/>
        <v>5.8645642077978184E-2</v>
      </c>
      <c r="AR61" s="16">
        <v>13289497</v>
      </c>
      <c r="AS61" s="28">
        <f t="shared" si="49"/>
        <v>368.78747179069302</v>
      </c>
      <c r="AT61" s="11"/>
      <c r="AU61" s="2">
        <v>28304</v>
      </c>
      <c r="AV61" s="11">
        <f t="shared" si="50"/>
        <v>5.5528622039903039E-2</v>
      </c>
      <c r="AW61" s="16">
        <v>6621279</v>
      </c>
      <c r="AX61" s="28">
        <f t="shared" si="51"/>
        <v>427.47028179903003</v>
      </c>
      <c r="AY61" s="11"/>
      <c r="AZ61" s="2">
        <v>2444</v>
      </c>
      <c r="BA61" s="8">
        <f t="shared" si="109"/>
        <v>2.2594142259414227E-2</v>
      </c>
      <c r="BB61">
        <v>1131412</v>
      </c>
      <c r="BC61" s="27">
        <f t="shared" si="107"/>
        <v>216.01326484074764</v>
      </c>
      <c r="BD61" s="8"/>
      <c r="BE61" s="1">
        <v>2059</v>
      </c>
      <c r="BF61" s="11">
        <f t="shared" si="6"/>
        <v>0.11417748917748918</v>
      </c>
      <c r="BG61" s="16">
        <v>1038915</v>
      </c>
      <c r="BH61" s="28">
        <f t="shared" si="52"/>
        <v>198.18753218501993</v>
      </c>
      <c r="BI61" s="11"/>
      <c r="BJ61" s="2">
        <v>31242</v>
      </c>
      <c r="BK61" s="11">
        <f t="shared" si="105"/>
        <v>5.9661499847369667E-2</v>
      </c>
      <c r="BL61" s="16">
        <v>11535973</v>
      </c>
      <c r="BM61" s="28">
        <f t="shared" si="53"/>
        <v>270.82240917172743</v>
      </c>
      <c r="BN61" s="11"/>
      <c r="BO61" s="2">
        <v>13008</v>
      </c>
      <c r="BP61" s="8">
        <f t="shared" si="8"/>
        <v>2.1356783919597989E-2</v>
      </c>
      <c r="BQ61">
        <v>5602062</v>
      </c>
      <c r="BR61" s="27">
        <f t="shared" si="54"/>
        <v>232.20021484946076</v>
      </c>
      <c r="BS61" s="8"/>
      <c r="BT61" s="1">
        <v>4145</v>
      </c>
      <c r="BU61" s="11">
        <f t="shared" si="9"/>
        <v>4.4870178976556589E-2</v>
      </c>
      <c r="BV61" s="16">
        <v>2791227</v>
      </c>
      <c r="BW61" s="28">
        <f t="shared" si="55"/>
        <v>148.50099973954107</v>
      </c>
      <c r="BX61" s="11"/>
      <c r="BY61" s="2">
        <v>5911</v>
      </c>
      <c r="BZ61" s="8">
        <f t="shared" si="10"/>
        <v>2.089810017271157E-2</v>
      </c>
      <c r="CA61">
        <v>2495209</v>
      </c>
      <c r="CB61" s="27">
        <f t="shared" si="56"/>
        <v>236.89398363022897</v>
      </c>
      <c r="CC61" s="8"/>
      <c r="CD61" s="2">
        <v>8875</v>
      </c>
      <c r="CE61" s="8">
        <f t="shared" si="11"/>
        <v>4.71976401179941E-2</v>
      </c>
      <c r="CF61">
        <v>3714686</v>
      </c>
      <c r="CG61" s="27">
        <f t="shared" si="57"/>
        <v>238.91655983843589</v>
      </c>
      <c r="CH61" s="8"/>
      <c r="CI61" s="1">
        <v>14975</v>
      </c>
      <c r="CJ61" s="11">
        <f t="shared" si="12"/>
        <v>6.1604990784063521E-2</v>
      </c>
      <c r="CK61" s="16">
        <v>4240950</v>
      </c>
      <c r="CL61" s="28">
        <f t="shared" si="58"/>
        <v>353.10484679140291</v>
      </c>
      <c r="CM61" s="11"/>
      <c r="CN61" s="1">
        <v>1564</v>
      </c>
      <c r="CO61" s="11">
        <f t="shared" si="13"/>
        <v>1.4925373134328358E-2</v>
      </c>
      <c r="CP61" s="16">
        <v>1235439</v>
      </c>
      <c r="CQ61" s="28">
        <f t="shared" si="59"/>
        <v>126.59467606251705</v>
      </c>
      <c r="CR61" s="11"/>
      <c r="CS61" s="1">
        <v>18983</v>
      </c>
      <c r="CT61" s="11">
        <f t="shared" si="14"/>
        <v>8.0605681106620364E-2</v>
      </c>
      <c r="CU61" s="16">
        <v>4856176</v>
      </c>
      <c r="CV61" s="28">
        <f t="shared" si="60"/>
        <v>390.90428353502836</v>
      </c>
      <c r="CW61" s="11"/>
      <c r="CX61" s="1">
        <v>9415</v>
      </c>
      <c r="CY61" s="11">
        <f t="shared" si="15"/>
        <v>0.12822049131216298</v>
      </c>
      <c r="CZ61" s="16">
        <v>5998652</v>
      </c>
      <c r="DA61" s="28">
        <f t="shared" si="61"/>
        <v>156.95192853327714</v>
      </c>
      <c r="DB61" s="11"/>
      <c r="DC61" s="2">
        <v>36423</v>
      </c>
      <c r="DD61" s="8">
        <f t="shared" si="16"/>
        <v>6.2917675898094383E-2</v>
      </c>
      <c r="DE61">
        <v>9395022</v>
      </c>
      <c r="DF61" s="27">
        <f t="shared" si="62"/>
        <v>387.68403096874067</v>
      </c>
      <c r="DG61" s="8"/>
      <c r="DH61" s="2">
        <v>4019</v>
      </c>
      <c r="DI61" s="8">
        <f t="shared" si="17"/>
        <v>3.8769707934866893E-2</v>
      </c>
      <c r="DJ61">
        <v>4427429</v>
      </c>
      <c r="DK61" s="27">
        <f t="shared" si="63"/>
        <v>90.775029932721679</v>
      </c>
      <c r="DL61" s="8"/>
      <c r="DM61" s="2">
        <v>8149</v>
      </c>
      <c r="DN61" s="8">
        <f t="shared" si="18"/>
        <v>7.2236842105263155E-2</v>
      </c>
      <c r="DO61">
        <v>2591230</v>
      </c>
      <c r="DP61" s="27">
        <f t="shared" si="64"/>
        <v>314.48385515758929</v>
      </c>
      <c r="DQ61" s="8"/>
      <c r="DR61" s="2">
        <v>15897</v>
      </c>
      <c r="DS61" s="8">
        <f t="shared" si="19"/>
        <v>6.3842601887171252E-2</v>
      </c>
      <c r="DT61">
        <v>5157770</v>
      </c>
      <c r="DU61" s="27">
        <f t="shared" si="65"/>
        <v>308.21459661830596</v>
      </c>
      <c r="DV61" s="8"/>
      <c r="DW61" s="2">
        <v>1441</v>
      </c>
      <c r="DX61" s="8">
        <f t="shared" si="20"/>
        <v>3.0758226037195996E-2</v>
      </c>
      <c r="DY61">
        <v>807837</v>
      </c>
      <c r="DZ61" s="27">
        <f t="shared" si="66"/>
        <v>178.37756874220912</v>
      </c>
      <c r="EA61" s="8"/>
      <c r="EB61" s="2">
        <v>2591</v>
      </c>
      <c r="EC61" s="8">
        <f t="shared" si="21"/>
        <v>5.9280457890433361E-2</v>
      </c>
      <c r="ED61">
        <v>1590805</v>
      </c>
      <c r="EE61" s="27">
        <f t="shared" si="67"/>
        <v>162.87351372418368</v>
      </c>
      <c r="EF61" s="8"/>
      <c r="EG61" s="2">
        <v>5842</v>
      </c>
      <c r="EH61" s="8">
        <f t="shared" si="22"/>
        <v>3.5631980145364298E-2</v>
      </c>
      <c r="EI61">
        <v>1285046</v>
      </c>
      <c r="EJ61" s="27">
        <f t="shared" si="68"/>
        <v>454.61407607198498</v>
      </c>
      <c r="EK61" s="8"/>
      <c r="EL61" s="2">
        <v>1518</v>
      </c>
      <c r="EM61" s="8">
        <f t="shared" si="23"/>
        <v>0.11864406779661017</v>
      </c>
      <c r="EN61">
        <v>1107055</v>
      </c>
      <c r="EO61" s="27">
        <f t="shared" si="69"/>
        <v>137.12055859916626</v>
      </c>
      <c r="EP61" s="8"/>
      <c r="EQ61" s="1">
        <v>19072</v>
      </c>
      <c r="ER61" s="11">
        <f t="shared" si="24"/>
        <v>7.4721063901724338E-2</v>
      </c>
      <c r="ES61" s="16">
        <v>7784269</v>
      </c>
      <c r="ET61" s="28">
        <f t="shared" si="70"/>
        <v>245.00694927166569</v>
      </c>
      <c r="EU61" s="11"/>
      <c r="EV61" s="1">
        <v>3137</v>
      </c>
      <c r="EW61" s="11">
        <f t="shared" si="71"/>
        <v>-7.1618822136726837E-2</v>
      </c>
      <c r="EX61" s="16">
        <v>1547115</v>
      </c>
      <c r="EY61" s="28">
        <f t="shared" si="72"/>
        <v>202.76450037650721</v>
      </c>
      <c r="EZ61" s="11"/>
      <c r="FA61" s="1">
        <v>57862</v>
      </c>
      <c r="FB61" s="11">
        <f t="shared" si="25"/>
        <v>5.4048638309499956E-2</v>
      </c>
      <c r="FC61" s="16">
        <v>18029532</v>
      </c>
      <c r="FD61" s="28">
        <f t="shared" si="73"/>
        <v>320.929018013335</v>
      </c>
      <c r="FE61" s="11"/>
      <c r="FF61" s="2">
        <v>19116</v>
      </c>
      <c r="FG61" s="8">
        <f t="shared" si="26"/>
        <v>2.6693162898114828E-2</v>
      </c>
      <c r="FH61">
        <v>6748135</v>
      </c>
      <c r="FI61" s="27">
        <f t="shared" si="74"/>
        <v>283.27826873647308</v>
      </c>
      <c r="FJ61" s="8"/>
      <c r="FK61" s="1">
        <v>551</v>
      </c>
      <c r="FL61" s="8">
        <f t="shared" si="27"/>
        <v>1.6605166051660517E-2</v>
      </c>
      <c r="FM61">
        <v>634199</v>
      </c>
      <c r="FN61" s="27">
        <f t="shared" si="75"/>
        <v>86.881247053369677</v>
      </c>
      <c r="FO61" s="8"/>
      <c r="FP61" s="2">
        <v>35446</v>
      </c>
      <c r="FQ61" s="8">
        <f t="shared" si="28"/>
        <v>0.12523411955176025</v>
      </c>
      <c r="FR61">
        <v>10933683</v>
      </c>
      <c r="FS61" s="27">
        <f t="shared" si="76"/>
        <v>324.19085133527284</v>
      </c>
      <c r="FT61" s="8"/>
      <c r="FU61" s="1">
        <v>11107</v>
      </c>
      <c r="FV61" s="11">
        <f t="shared" si="99"/>
        <v>5.7608074652447154E-2</v>
      </c>
      <c r="FW61" s="16">
        <v>3166471</v>
      </c>
      <c r="FX61" s="28">
        <f t="shared" si="92"/>
        <v>350.76904225555836</v>
      </c>
      <c r="FY61" s="11"/>
      <c r="FZ61" s="2">
        <v>6603</v>
      </c>
      <c r="GA61" s="8">
        <f t="shared" si="29"/>
        <v>5.8851828094932647E-2</v>
      </c>
      <c r="GB61">
        <v>2918745</v>
      </c>
      <c r="GC61" s="27">
        <f t="shared" si="77"/>
        <v>226.2273682695816</v>
      </c>
      <c r="GD61" s="8"/>
      <c r="GE61" s="2">
        <v>23405</v>
      </c>
      <c r="GF61" s="8">
        <f t="shared" si="30"/>
        <v>6.8575081039127059E-2</v>
      </c>
      <c r="GG61">
        <v>11943160</v>
      </c>
      <c r="GH61" s="27">
        <f t="shared" si="78"/>
        <v>195.96991081087415</v>
      </c>
      <c r="GI61" s="8"/>
      <c r="GJ61" s="1">
        <v>2783</v>
      </c>
      <c r="GK61" s="11">
        <f t="shared" si="31"/>
        <v>0.17080353386621791</v>
      </c>
      <c r="GL61" s="16">
        <v>1003990</v>
      </c>
      <c r="GM61" s="28">
        <f t="shared" si="79"/>
        <v>277.19399595613504</v>
      </c>
      <c r="GN61" s="11"/>
      <c r="GO61" s="2">
        <v>16082</v>
      </c>
      <c r="GP61" s="8">
        <f t="shared" si="32"/>
        <v>2.9511554958069265E-2</v>
      </c>
      <c r="GQ61">
        <v>3559470</v>
      </c>
      <c r="GR61" s="27">
        <f t="shared" si="80"/>
        <v>451.80883670883588</v>
      </c>
      <c r="GS61" s="8"/>
      <c r="GT61" s="1">
        <v>1391</v>
      </c>
      <c r="GU61" s="11">
        <f t="shared" si="81"/>
        <v>2.2794117647058822E-2</v>
      </c>
      <c r="GV61" s="16">
        <v>701445</v>
      </c>
      <c r="GW61" s="28">
        <f t="shared" si="82"/>
        <v>198.30492768499312</v>
      </c>
      <c r="GX61" s="11"/>
      <c r="GY61" s="1">
        <v>9456</v>
      </c>
      <c r="GZ61" s="11">
        <f t="shared" si="33"/>
        <v>0.1099894353797394</v>
      </c>
      <c r="HA61">
        <v>4946886</v>
      </c>
      <c r="HB61" s="28">
        <f t="shared" si="83"/>
        <v>191.15055410615889</v>
      </c>
      <c r="HC61" s="11"/>
      <c r="HD61" s="1">
        <v>51677</v>
      </c>
      <c r="HE61" s="11">
        <f t="shared" si="34"/>
        <v>3.2672555053754847E-2</v>
      </c>
      <c r="HF61" s="16">
        <v>17339904</v>
      </c>
      <c r="HG61" s="28">
        <f t="shared" si="84"/>
        <v>298.02356460566335</v>
      </c>
      <c r="HH61" s="11"/>
      <c r="HI61" s="1">
        <v>2794</v>
      </c>
      <c r="HJ61" s="11">
        <f t="shared" si="35"/>
        <v>9.8702320094376725E-2</v>
      </c>
      <c r="HK61" s="16">
        <v>1771941</v>
      </c>
      <c r="HL61" s="28">
        <f t="shared" si="85"/>
        <v>157.68019364075892</v>
      </c>
      <c r="HM61" s="11"/>
      <c r="HN61" s="1">
        <v>1088</v>
      </c>
      <c r="HO61" s="11">
        <f t="shared" si="102"/>
        <v>9.6774193548387094E-2</v>
      </c>
      <c r="HP61" s="16">
        <v>567141</v>
      </c>
      <c r="HQ61" s="28">
        <f t="shared" si="86"/>
        <v>191.83941912152355</v>
      </c>
      <c r="HR61" s="11"/>
      <c r="HS61" s="2">
        <v>16928</v>
      </c>
      <c r="HT61" s="8">
        <f t="shared" si="37"/>
        <v>0.1575492341356674</v>
      </c>
      <c r="HU61">
        <v>6283853</v>
      </c>
      <c r="HV61" s="27">
        <f t="shared" si="87"/>
        <v>269.38886062420619</v>
      </c>
      <c r="HW61" s="8"/>
      <c r="HX61" s="2">
        <v>9205</v>
      </c>
      <c r="HY61" s="8">
        <f t="shared" si="38"/>
        <v>0.24661430119176597</v>
      </c>
      <c r="HZ61">
        <v>5013443</v>
      </c>
      <c r="IA61" s="27">
        <f t="shared" si="88"/>
        <v>183.60635595138911</v>
      </c>
      <c r="IB61" s="8"/>
      <c r="IC61" s="2">
        <v>1573</v>
      </c>
      <c r="ID61" s="8">
        <f t="shared" si="39"/>
        <v>5.111821086261981E-3</v>
      </c>
      <c r="IE61">
        <v>1798212</v>
      </c>
      <c r="IF61" s="27">
        <f t="shared" si="89"/>
        <v>87.475781498510742</v>
      </c>
      <c r="IG61" s="8"/>
      <c r="IH61" s="2">
        <v>7686</v>
      </c>
      <c r="II61" s="8">
        <f t="shared" si="103"/>
        <v>6.057679039602594E-2</v>
      </c>
      <c r="IJ61">
        <v>4952675</v>
      </c>
      <c r="IK61" s="27">
        <f t="shared" si="90"/>
        <v>155.18886258436098</v>
      </c>
      <c r="IL61" s="8"/>
      <c r="IM61" s="2">
        <v>1099</v>
      </c>
      <c r="IN61" s="8">
        <f t="shared" si="41"/>
        <v>-9.9099099099099093E-3</v>
      </c>
      <c r="IO61">
        <v>457739</v>
      </c>
      <c r="IP61" s="27">
        <f t="shared" si="91"/>
        <v>240.09315352198522</v>
      </c>
      <c r="IR61">
        <v>8603</v>
      </c>
      <c r="IS61" s="8">
        <f t="shared" si="111"/>
        <v>-3.9365520435336344E-3</v>
      </c>
      <c r="IT61" s="2">
        <f>((IT60-IT62)/2)+IT62</f>
        <v>603415.89999999991</v>
      </c>
      <c r="IU61" s="27">
        <f t="shared" si="110"/>
        <v>1425.7164917265193</v>
      </c>
      <c r="IW61">
        <v>63930</v>
      </c>
      <c r="IX61" s="8">
        <f t="shared" si="112"/>
        <v>8.6542710493218669E-2</v>
      </c>
    </row>
    <row r="62" spans="1:258">
      <c r="A62">
        <v>1992</v>
      </c>
      <c r="B62" s="1">
        <v>17151</v>
      </c>
      <c r="C62" s="11">
        <f t="shared" si="0"/>
        <v>4.3057836161284439E-2</v>
      </c>
      <c r="D62">
        <v>4139269</v>
      </c>
      <c r="E62" s="28">
        <f t="shared" si="42"/>
        <v>414.34852385771501</v>
      </c>
      <c r="F62" s="15"/>
      <c r="G62" s="1">
        <v>2498</v>
      </c>
      <c r="H62" s="8">
        <f t="shared" si="108"/>
        <v>6.0410793395086586E-3</v>
      </c>
      <c r="I62">
        <v>587073</v>
      </c>
      <c r="J62" s="27">
        <f t="shared" si="106"/>
        <v>425.50074692585076</v>
      </c>
      <c r="K62" s="8"/>
      <c r="L62" s="1">
        <v>16477</v>
      </c>
      <c r="M62" s="11">
        <f t="shared" si="1"/>
        <v>6.8893934479403174E-2</v>
      </c>
      <c r="N62" s="16">
        <v>3867333</v>
      </c>
      <c r="O62" s="28">
        <f t="shared" si="43"/>
        <v>426.05588916185906</v>
      </c>
      <c r="P62" s="11"/>
      <c r="Q62" s="1">
        <v>7709</v>
      </c>
      <c r="R62" s="11">
        <f t="shared" si="96"/>
        <v>3.0752774435084906E-2</v>
      </c>
      <c r="S62" s="16">
        <v>2394098</v>
      </c>
      <c r="T62" s="28">
        <f t="shared" si="44"/>
        <v>322.00018545606736</v>
      </c>
      <c r="U62" s="11"/>
      <c r="V62" s="1">
        <v>109496</v>
      </c>
      <c r="W62" s="11">
        <f t="shared" si="104"/>
        <v>7.551469432657551E-2</v>
      </c>
      <c r="X62" s="1">
        <v>30875920</v>
      </c>
      <c r="Y62" s="28">
        <f t="shared" si="45"/>
        <v>354.6323477972478</v>
      </c>
      <c r="Z62" s="11"/>
      <c r="AA62" s="1">
        <v>8460</v>
      </c>
      <c r="AB62" s="12">
        <f t="shared" si="100"/>
        <v>1.7928047166405968E-2</v>
      </c>
      <c r="AC62" s="17">
        <v>3459995</v>
      </c>
      <c r="AD62" s="30">
        <f t="shared" si="46"/>
        <v>244.50902385697088</v>
      </c>
      <c r="AE62" s="12"/>
      <c r="AF62" s="2">
        <v>11055</v>
      </c>
      <c r="AG62" s="8">
        <f t="shared" si="97"/>
        <v>4.5587818027050031E-2</v>
      </c>
      <c r="AH62">
        <v>3274997</v>
      </c>
      <c r="AI62" s="27">
        <f t="shared" si="47"/>
        <v>337.55756112143007</v>
      </c>
      <c r="AJ62" s="8"/>
      <c r="AK62" s="2">
        <v>3975</v>
      </c>
      <c r="AL62" s="8">
        <f t="shared" si="101"/>
        <v>0.20163240628778717</v>
      </c>
      <c r="AM62">
        <v>690158</v>
      </c>
      <c r="AN62" s="27">
        <f t="shared" si="94"/>
        <v>575.95507115761905</v>
      </c>
      <c r="AO62" s="8"/>
      <c r="AP62" s="2">
        <v>51725</v>
      </c>
      <c r="AQ62" s="11">
        <f t="shared" si="98"/>
        <v>5.5396857784125689E-2</v>
      </c>
      <c r="AR62" s="16">
        <v>13504775</v>
      </c>
      <c r="AS62" s="28">
        <f t="shared" si="49"/>
        <v>383.0126751463834</v>
      </c>
      <c r="AT62" s="11"/>
      <c r="AU62" s="2">
        <v>29793</v>
      </c>
      <c r="AV62" s="11">
        <f t="shared" si="50"/>
        <v>5.2607405313736574E-2</v>
      </c>
      <c r="AW62" s="16">
        <v>6759474</v>
      </c>
      <c r="AX62" s="28">
        <f t="shared" si="51"/>
        <v>440.75914782718297</v>
      </c>
      <c r="AY62" s="11"/>
      <c r="AZ62" s="2">
        <v>2674</v>
      </c>
      <c r="BA62" s="8">
        <f t="shared" si="109"/>
        <v>9.4108019639934537E-2</v>
      </c>
      <c r="BB62">
        <v>1149926</v>
      </c>
      <c r="BC62" s="27">
        <f t="shared" si="107"/>
        <v>232.5367023617172</v>
      </c>
      <c r="BD62" s="8"/>
      <c r="BE62" s="1">
        <v>2164</v>
      </c>
      <c r="BF62" s="11">
        <f t="shared" si="6"/>
        <v>5.0995628946090332E-2</v>
      </c>
      <c r="BG62" s="16">
        <v>1066490</v>
      </c>
      <c r="BH62" s="28">
        <f t="shared" si="52"/>
        <v>202.90860673799097</v>
      </c>
      <c r="BI62" s="11"/>
      <c r="BJ62" s="2">
        <v>33001</v>
      </c>
      <c r="BK62" s="11">
        <f t="shared" si="105"/>
        <v>5.6302413417834964E-2</v>
      </c>
      <c r="BL62" s="16">
        <v>11635197</v>
      </c>
      <c r="BM62" s="28">
        <f t="shared" si="53"/>
        <v>283.63077995155561</v>
      </c>
      <c r="BN62" s="11"/>
      <c r="BO62" s="2">
        <v>13945</v>
      </c>
      <c r="BP62" s="8">
        <f t="shared" si="8"/>
        <v>7.2032595325953255E-2</v>
      </c>
      <c r="BQ62">
        <v>5648649</v>
      </c>
      <c r="BR62" s="27">
        <f t="shared" si="54"/>
        <v>246.87319038587813</v>
      </c>
      <c r="BS62" s="8"/>
      <c r="BT62" s="1">
        <v>4518</v>
      </c>
      <c r="BU62" s="11">
        <f t="shared" si="9"/>
        <v>8.9987937273823884E-2</v>
      </c>
      <c r="BV62" s="16">
        <v>2806923</v>
      </c>
      <c r="BW62" s="28">
        <f t="shared" si="55"/>
        <v>160.95917130608856</v>
      </c>
      <c r="BX62" s="11"/>
      <c r="BY62" s="2">
        <v>6033</v>
      </c>
      <c r="BZ62" s="8">
        <f t="shared" si="10"/>
        <v>2.0639485704618508E-2</v>
      </c>
      <c r="CA62">
        <v>2526042</v>
      </c>
      <c r="CB62" s="27">
        <f t="shared" si="56"/>
        <v>238.83213343246075</v>
      </c>
      <c r="CC62" s="8"/>
      <c r="CD62" s="2">
        <v>9275</v>
      </c>
      <c r="CE62" s="8">
        <f t="shared" si="11"/>
        <v>4.507042253521127E-2</v>
      </c>
      <c r="CF62">
        <v>3756358</v>
      </c>
      <c r="CG62" s="27">
        <f t="shared" si="57"/>
        <v>246.91469769388328</v>
      </c>
      <c r="CH62" s="8"/>
      <c r="CI62" s="1">
        <v>16233</v>
      </c>
      <c r="CJ62" s="11">
        <f t="shared" si="12"/>
        <v>8.4006677796327214E-2</v>
      </c>
      <c r="CK62" s="16">
        <v>4270849</v>
      </c>
      <c r="CL62" s="28">
        <f t="shared" si="58"/>
        <v>380.08836182220443</v>
      </c>
      <c r="CM62" s="11"/>
      <c r="CN62" s="1">
        <v>1510</v>
      </c>
      <c r="CO62" s="11">
        <f t="shared" si="13"/>
        <v>-3.4526854219948847E-2</v>
      </c>
      <c r="CP62" s="16">
        <v>1235748</v>
      </c>
      <c r="CQ62" s="28">
        <f t="shared" si="59"/>
        <v>122.19319796592832</v>
      </c>
      <c r="CR62" s="11"/>
      <c r="CS62" s="1">
        <v>19677</v>
      </c>
      <c r="CT62" s="11">
        <f t="shared" si="14"/>
        <v>3.6559026497392406E-2</v>
      </c>
      <c r="CU62" s="16">
        <v>4902545</v>
      </c>
      <c r="CV62" s="28">
        <f t="shared" si="60"/>
        <v>401.36296556176438</v>
      </c>
      <c r="CW62" s="11"/>
      <c r="CX62" s="1">
        <v>10053</v>
      </c>
      <c r="CY62" s="11">
        <f t="shared" si="15"/>
        <v>6.7764206054168885E-2</v>
      </c>
      <c r="CZ62" s="16">
        <v>5993474</v>
      </c>
      <c r="DA62" s="28">
        <f t="shared" si="61"/>
        <v>167.73243698062259</v>
      </c>
      <c r="DB62" s="11"/>
      <c r="DC62" s="2">
        <v>39113</v>
      </c>
      <c r="DD62" s="8">
        <f t="shared" si="16"/>
        <v>7.3854432638717299E-2</v>
      </c>
      <c r="DE62">
        <v>9470323</v>
      </c>
      <c r="DF62" s="27">
        <f t="shared" si="62"/>
        <v>413.00597667048953</v>
      </c>
      <c r="DG62" s="8"/>
      <c r="DH62" s="2">
        <v>4169</v>
      </c>
      <c r="DI62" s="8">
        <f t="shared" si="17"/>
        <v>3.7322717093804428E-2</v>
      </c>
      <c r="DJ62">
        <v>4471503</v>
      </c>
      <c r="DK62" s="27">
        <f t="shared" si="63"/>
        <v>93.234869796576234</v>
      </c>
      <c r="DL62" s="8"/>
      <c r="DM62" s="2">
        <v>7873</v>
      </c>
      <c r="DN62" s="8">
        <f t="shared" si="18"/>
        <v>-3.3869186403239659E-2</v>
      </c>
      <c r="DO62">
        <v>2610193</v>
      </c>
      <c r="DP62" s="27">
        <f t="shared" si="64"/>
        <v>301.62520549246744</v>
      </c>
      <c r="DQ62" s="8"/>
      <c r="DR62" s="2">
        <v>16189</v>
      </c>
      <c r="DS62" s="8">
        <f t="shared" si="19"/>
        <v>1.8368245580927218E-2</v>
      </c>
      <c r="DT62">
        <v>5193686</v>
      </c>
      <c r="DU62" s="27">
        <f t="shared" si="65"/>
        <v>311.70540537106018</v>
      </c>
      <c r="DV62" s="8"/>
      <c r="DW62" s="2">
        <v>1466</v>
      </c>
      <c r="DX62" s="8">
        <f t="shared" si="20"/>
        <v>1.7349063150589868E-2</v>
      </c>
      <c r="DY62">
        <v>822436</v>
      </c>
      <c r="DZ62" s="27">
        <f t="shared" si="66"/>
        <v>178.25095204976435</v>
      </c>
      <c r="EA62" s="8"/>
      <c r="EB62" s="2">
        <v>2670</v>
      </c>
      <c r="EC62" s="8">
        <f t="shared" si="21"/>
        <v>3.0490158240061752E-2</v>
      </c>
      <c r="ED62">
        <v>1602406</v>
      </c>
      <c r="EE62" s="27">
        <f t="shared" si="67"/>
        <v>166.6244385006047</v>
      </c>
      <c r="EF62" s="8"/>
      <c r="EG62" s="2">
        <v>5978</v>
      </c>
      <c r="EH62" s="8">
        <f t="shared" si="22"/>
        <v>2.3279698733310511E-2</v>
      </c>
      <c r="EI62">
        <v>1330694</v>
      </c>
      <c r="EJ62" s="27">
        <f t="shared" si="68"/>
        <v>449.23926913324925</v>
      </c>
      <c r="EK62" s="8"/>
      <c r="EL62" s="2">
        <v>1864</v>
      </c>
      <c r="EM62" s="8">
        <f t="shared" si="23"/>
        <v>0.22793148880105402</v>
      </c>
      <c r="EN62">
        <v>1112766</v>
      </c>
      <c r="EO62" s="27">
        <f t="shared" si="69"/>
        <v>167.51050984663442</v>
      </c>
      <c r="EP62" s="8"/>
      <c r="EQ62" s="1">
        <v>19117</v>
      </c>
      <c r="ER62" s="11">
        <f t="shared" si="24"/>
        <v>2.3594798657718121E-3</v>
      </c>
      <c r="ES62" s="16">
        <v>7827770</v>
      </c>
      <c r="ET62" s="28">
        <f t="shared" si="70"/>
        <v>244.22025685476197</v>
      </c>
      <c r="EU62" s="11"/>
      <c r="EV62" s="1">
        <v>3290</v>
      </c>
      <c r="EW62" s="11">
        <f t="shared" si="71"/>
        <v>4.8772712782913612E-2</v>
      </c>
      <c r="EX62" s="16">
        <v>1580750</v>
      </c>
      <c r="EY62" s="28">
        <f t="shared" si="72"/>
        <v>208.12905266487428</v>
      </c>
      <c r="EZ62" s="11"/>
      <c r="FA62" s="1">
        <v>61736</v>
      </c>
      <c r="FB62" s="11">
        <f t="shared" si="25"/>
        <v>6.6952403995713936E-2</v>
      </c>
      <c r="FC62" s="16">
        <v>18082032</v>
      </c>
      <c r="FD62" s="28">
        <f t="shared" si="73"/>
        <v>341.42180480600854</v>
      </c>
      <c r="FE62" s="11"/>
      <c r="FF62" s="2">
        <v>20662</v>
      </c>
      <c r="FG62" s="8">
        <f t="shared" si="26"/>
        <v>8.0874659970705171E-2</v>
      </c>
      <c r="FH62">
        <v>6831850</v>
      </c>
      <c r="FI62" s="27">
        <f t="shared" si="74"/>
        <v>302.43638253181786</v>
      </c>
      <c r="FJ62" s="8"/>
      <c r="FK62" s="1">
        <v>550</v>
      </c>
      <c r="FL62" s="8">
        <f t="shared" si="27"/>
        <v>-1.8148820326678765E-3</v>
      </c>
      <c r="FM62">
        <v>635427</v>
      </c>
      <c r="FN62" s="27">
        <f t="shared" si="75"/>
        <v>86.555969450464019</v>
      </c>
      <c r="FO62" s="8"/>
      <c r="FP62" s="2">
        <v>37997</v>
      </c>
      <c r="FQ62" s="8">
        <f t="shared" si="28"/>
        <v>7.1968628336060492E-2</v>
      </c>
      <c r="FR62">
        <v>11007609</v>
      </c>
      <c r="FS62" s="27">
        <f t="shared" si="76"/>
        <v>345.18849643006035</v>
      </c>
      <c r="FT62" s="8"/>
      <c r="FU62" s="1">
        <v>12211</v>
      </c>
      <c r="FV62" s="11">
        <f t="shared" si="99"/>
        <v>9.9396776807418749E-2</v>
      </c>
      <c r="FW62" s="16">
        <v>3204174</v>
      </c>
      <c r="FX62" s="28">
        <f t="shared" si="92"/>
        <v>381.09665704796311</v>
      </c>
      <c r="FY62" s="11"/>
      <c r="FZ62" s="2">
        <v>6487</v>
      </c>
      <c r="GA62" s="8">
        <f t="shared" si="29"/>
        <v>-1.7567772224746328E-2</v>
      </c>
      <c r="GB62">
        <v>2973934</v>
      </c>
      <c r="GC62" s="27">
        <f t="shared" si="77"/>
        <v>218.12857985415951</v>
      </c>
      <c r="GD62" s="8"/>
      <c r="GE62" s="2">
        <v>24990</v>
      </c>
      <c r="GF62" s="8">
        <f t="shared" si="30"/>
        <v>6.7720572527237774E-2</v>
      </c>
      <c r="GG62">
        <v>11980819</v>
      </c>
      <c r="GH62" s="27">
        <f t="shared" si="78"/>
        <v>208.58340318804582</v>
      </c>
      <c r="GI62" s="8"/>
      <c r="GJ62" s="1">
        <v>2739</v>
      </c>
      <c r="GK62" s="11">
        <f t="shared" si="31"/>
        <v>-1.5810276679841896E-2</v>
      </c>
      <c r="GL62" s="16">
        <v>1000571</v>
      </c>
      <c r="GM62" s="28">
        <f t="shared" si="79"/>
        <v>273.74369235166716</v>
      </c>
      <c r="GN62" s="11"/>
      <c r="GO62" s="2">
        <v>16462</v>
      </c>
      <c r="GP62" s="8">
        <f t="shared" si="32"/>
        <v>2.3628901877875887E-2</v>
      </c>
      <c r="GQ62">
        <v>3600576</v>
      </c>
      <c r="GR62" s="27">
        <f t="shared" si="80"/>
        <v>457.20462503777173</v>
      </c>
      <c r="GS62" s="8"/>
      <c r="GT62" s="1">
        <v>1509</v>
      </c>
      <c r="GU62" s="11">
        <f t="shared" si="81"/>
        <v>8.4831056793673615E-2</v>
      </c>
      <c r="GV62" s="16">
        <v>708698</v>
      </c>
      <c r="GW62" s="28">
        <f t="shared" si="82"/>
        <v>212.92567497015656</v>
      </c>
      <c r="GX62" s="11"/>
      <c r="GY62" s="1">
        <v>10729</v>
      </c>
      <c r="GZ62" s="11">
        <f t="shared" si="33"/>
        <v>0.13462351945854484</v>
      </c>
      <c r="HA62">
        <v>5013999</v>
      </c>
      <c r="HB62" s="28">
        <f t="shared" si="83"/>
        <v>213.98089628657684</v>
      </c>
      <c r="HC62" s="11"/>
      <c r="HD62" s="1">
        <v>61178</v>
      </c>
      <c r="HE62" s="11">
        <f t="shared" si="34"/>
        <v>0.18385355187027111</v>
      </c>
      <c r="HF62" s="16">
        <v>17650479</v>
      </c>
      <c r="HG62" s="28">
        <f t="shared" si="84"/>
        <v>346.60815720638516</v>
      </c>
      <c r="HH62" s="11"/>
      <c r="HI62" s="1">
        <v>2958</v>
      </c>
      <c r="HJ62" s="11">
        <f t="shared" si="35"/>
        <v>5.8697208303507518E-2</v>
      </c>
      <c r="HK62" s="16">
        <v>1821498</v>
      </c>
      <c r="HL62" s="28">
        <f t="shared" si="85"/>
        <v>162.39380993006853</v>
      </c>
      <c r="HM62" s="11"/>
      <c r="HN62" s="1">
        <v>1211</v>
      </c>
      <c r="HO62" s="11">
        <f t="shared" si="102"/>
        <v>0.11305147058823529</v>
      </c>
      <c r="HP62" s="16">
        <v>570115</v>
      </c>
      <c r="HQ62" s="28">
        <f t="shared" si="86"/>
        <v>212.41328503898336</v>
      </c>
      <c r="HR62" s="11"/>
      <c r="HS62" s="2">
        <v>16934</v>
      </c>
      <c r="HT62" s="8">
        <f t="shared" si="37"/>
        <v>3.5444234404536864E-4</v>
      </c>
      <c r="HU62">
        <v>6383315</v>
      </c>
      <c r="HV62" s="27">
        <f t="shared" si="87"/>
        <v>265.28535721643067</v>
      </c>
      <c r="HW62" s="8"/>
      <c r="HX62" s="2">
        <v>9981</v>
      </c>
      <c r="HY62" s="8">
        <f t="shared" si="38"/>
        <v>8.4302009777294948E-2</v>
      </c>
      <c r="HZ62">
        <v>5139011</v>
      </c>
      <c r="IA62" s="27">
        <f t="shared" si="88"/>
        <v>194.22024977179461</v>
      </c>
      <c r="IB62" s="8"/>
      <c r="IC62" s="2">
        <v>1674</v>
      </c>
      <c r="ID62" s="8">
        <f t="shared" si="39"/>
        <v>6.4208518753973293E-2</v>
      </c>
      <c r="IE62">
        <v>1805462</v>
      </c>
      <c r="IF62" s="27">
        <f t="shared" si="89"/>
        <v>92.718650406377989</v>
      </c>
      <c r="IG62" s="8"/>
      <c r="IH62" s="2">
        <v>8191</v>
      </c>
      <c r="II62" s="8">
        <f t="shared" si="103"/>
        <v>6.570387717928701E-2</v>
      </c>
      <c r="IJ62">
        <v>5004636</v>
      </c>
      <c r="IK62" s="27">
        <f t="shared" si="90"/>
        <v>163.6682468015656</v>
      </c>
      <c r="IL62" s="8"/>
      <c r="IM62" s="2">
        <v>1064</v>
      </c>
      <c r="IN62" s="8">
        <f t="shared" si="41"/>
        <v>-3.1847133757961783E-2</v>
      </c>
      <c r="IO62">
        <v>463491</v>
      </c>
      <c r="IP62" s="27">
        <f t="shared" si="91"/>
        <v>229.56217057073383</v>
      </c>
      <c r="IR62">
        <v>10243</v>
      </c>
      <c r="IS62" s="8">
        <f t="shared" si="111"/>
        <v>0.19063117517145181</v>
      </c>
      <c r="IT62" s="2">
        <f>((IT60-IT63)/3)+IT63</f>
        <v>599931.79999999993</v>
      </c>
      <c r="IU62" s="27">
        <f t="shared" si="110"/>
        <v>1707.3607366704018</v>
      </c>
      <c r="IW62">
        <v>72071</v>
      </c>
      <c r="IX62" s="8">
        <f t="shared" si="112"/>
        <v>0.12734240575629596</v>
      </c>
    </row>
    <row r="63" spans="1:258">
      <c r="A63">
        <v>1993</v>
      </c>
      <c r="B63" s="1">
        <v>18313</v>
      </c>
      <c r="C63" s="11">
        <f t="shared" si="0"/>
        <v>6.7751151536353568E-2</v>
      </c>
      <c r="D63">
        <v>4193113.9999999995</v>
      </c>
      <c r="E63" s="28">
        <f t="shared" si="42"/>
        <v>436.73985491450992</v>
      </c>
      <c r="F63" s="15"/>
      <c r="G63" s="1">
        <v>2703</v>
      </c>
      <c r="H63" s="8">
        <f t="shared" si="108"/>
        <v>8.2065652522017613E-2</v>
      </c>
      <c r="I63">
        <v>596993</v>
      </c>
      <c r="J63" s="27">
        <f t="shared" si="106"/>
        <v>452.76912794622382</v>
      </c>
      <c r="K63" s="8"/>
      <c r="L63" s="1">
        <v>17811</v>
      </c>
      <c r="M63" s="11">
        <f t="shared" si="1"/>
        <v>8.0961340049766337E-2</v>
      </c>
      <c r="N63" s="16">
        <v>3993390</v>
      </c>
      <c r="O63" s="28">
        <f t="shared" si="43"/>
        <v>446.01203488765185</v>
      </c>
      <c r="P63" s="11"/>
      <c r="Q63" s="1">
        <v>7702</v>
      </c>
      <c r="R63" s="11">
        <f t="shared" si="96"/>
        <v>-9.0802957582046962E-4</v>
      </c>
      <c r="S63" s="16">
        <v>2423743</v>
      </c>
      <c r="T63" s="28">
        <f t="shared" si="44"/>
        <v>317.77296520299387</v>
      </c>
      <c r="U63" s="11"/>
      <c r="V63" s="1">
        <v>119951</v>
      </c>
      <c r="W63" s="11">
        <f t="shared" si="104"/>
        <v>9.5482940016073645E-2</v>
      </c>
      <c r="X63" s="1">
        <v>31147208</v>
      </c>
      <c r="Y63" s="28">
        <f t="shared" si="45"/>
        <v>385.10995913341577</v>
      </c>
      <c r="Z63" s="11"/>
      <c r="AA63" s="1">
        <v>8902</v>
      </c>
      <c r="AB63" s="12">
        <f t="shared" si="100"/>
        <v>5.2245862884160756E-2</v>
      </c>
      <c r="AC63" s="17">
        <v>3560884</v>
      </c>
      <c r="AD63" s="30">
        <f t="shared" si="46"/>
        <v>249.99410258800904</v>
      </c>
      <c r="AE63" s="12"/>
      <c r="AF63" s="2">
        <v>13384</v>
      </c>
      <c r="AG63" s="8">
        <f t="shared" si="97"/>
        <v>0.21067390321121665</v>
      </c>
      <c r="AH63">
        <v>3272325</v>
      </c>
      <c r="AI63" s="27">
        <f t="shared" si="47"/>
        <v>409.00582918872669</v>
      </c>
      <c r="AJ63" s="8"/>
      <c r="AK63" s="2">
        <v>4129</v>
      </c>
      <c r="AL63" s="8">
        <f t="shared" si="101"/>
        <v>3.8742138364779875E-2</v>
      </c>
      <c r="AM63">
        <v>699475</v>
      </c>
      <c r="AN63" s="27">
        <f t="shared" si="94"/>
        <v>590.29986775796135</v>
      </c>
      <c r="AO63" s="8"/>
      <c r="AP63" s="2">
        <v>54440</v>
      </c>
      <c r="AQ63" s="11">
        <f t="shared" si="98"/>
        <v>5.248912518124698E-2</v>
      </c>
      <c r="AR63" s="16">
        <v>13713593</v>
      </c>
      <c r="AS63" s="28">
        <f t="shared" si="49"/>
        <v>396.97838487696112</v>
      </c>
      <c r="AT63" s="11"/>
      <c r="AU63" s="2">
        <v>31282</v>
      </c>
      <c r="AV63" s="11">
        <f t="shared" si="50"/>
        <v>4.9978182794616188E-2</v>
      </c>
      <c r="AW63" s="16">
        <v>6894092</v>
      </c>
      <c r="AX63" s="28">
        <f t="shared" si="51"/>
        <v>453.75083477273</v>
      </c>
      <c r="AY63" s="11"/>
      <c r="AZ63" s="2">
        <v>2814</v>
      </c>
      <c r="BA63" s="8">
        <f t="shared" si="109"/>
        <v>5.2356020942408377E-2</v>
      </c>
      <c r="BB63">
        <v>1161508</v>
      </c>
      <c r="BC63" s="27">
        <f t="shared" si="107"/>
        <v>242.27125426600594</v>
      </c>
      <c r="BD63" s="8"/>
      <c r="BE63" s="1">
        <v>2500</v>
      </c>
      <c r="BF63" s="11">
        <f t="shared" si="6"/>
        <v>0.15526802218114602</v>
      </c>
      <c r="BG63" s="16">
        <v>1101204</v>
      </c>
      <c r="BH63" s="28">
        <f t="shared" si="52"/>
        <v>227.02423892394143</v>
      </c>
      <c r="BI63" s="11"/>
      <c r="BJ63" s="2">
        <v>34760</v>
      </c>
      <c r="BK63" s="11">
        <f t="shared" si="105"/>
        <v>5.3301415108633073E-2</v>
      </c>
      <c r="BL63" s="16">
        <v>11725984</v>
      </c>
      <c r="BM63" s="28">
        <f t="shared" si="53"/>
        <v>296.43567652829819</v>
      </c>
      <c r="BN63" s="11"/>
      <c r="BO63" s="2">
        <v>14470</v>
      </c>
      <c r="BP63" s="8">
        <f t="shared" si="8"/>
        <v>3.764790247400502E-2</v>
      </c>
      <c r="BQ63">
        <v>5701965</v>
      </c>
      <c r="BR63" s="27">
        <f t="shared" si="54"/>
        <v>253.77216450820023</v>
      </c>
      <c r="BS63" s="8"/>
      <c r="BT63" s="1">
        <v>4898</v>
      </c>
      <c r="BU63" s="11">
        <f t="shared" si="9"/>
        <v>8.4108012394864984E-2</v>
      </c>
      <c r="BV63" s="16">
        <v>2820525</v>
      </c>
      <c r="BW63" s="28">
        <f t="shared" si="55"/>
        <v>173.65561375984967</v>
      </c>
      <c r="BX63" s="11"/>
      <c r="BY63" s="2">
        <v>5732</v>
      </c>
      <c r="BZ63" s="8">
        <f t="shared" si="10"/>
        <v>-4.9892259240842035E-2</v>
      </c>
      <c r="CA63">
        <v>2547605</v>
      </c>
      <c r="CB63" s="27">
        <f t="shared" si="56"/>
        <v>224.99563315349124</v>
      </c>
      <c r="CC63" s="8"/>
      <c r="CD63" s="2">
        <v>9675</v>
      </c>
      <c r="CE63" s="8">
        <f t="shared" si="11"/>
        <v>4.3126684636118601E-2</v>
      </c>
      <c r="CF63">
        <v>3792288</v>
      </c>
      <c r="CG63" s="27">
        <f t="shared" si="57"/>
        <v>255.12302863073691</v>
      </c>
      <c r="CH63" s="8"/>
      <c r="CI63" s="1">
        <v>16078</v>
      </c>
      <c r="CJ63" s="11">
        <f t="shared" si="12"/>
        <v>-9.54845068687242E-3</v>
      </c>
      <c r="CK63" s="16">
        <v>4284749</v>
      </c>
      <c r="CL63" s="28">
        <f t="shared" si="58"/>
        <v>375.23784940494767</v>
      </c>
      <c r="CM63" s="11"/>
      <c r="CN63" s="1">
        <v>1437</v>
      </c>
      <c r="CO63" s="11">
        <f t="shared" si="13"/>
        <v>-4.8344370860927154E-2</v>
      </c>
      <c r="CP63" s="16">
        <v>1238256</v>
      </c>
      <c r="CQ63" s="28">
        <f t="shared" si="59"/>
        <v>116.0503159282087</v>
      </c>
      <c r="CR63" s="11"/>
      <c r="CS63" s="1">
        <v>19992</v>
      </c>
      <c r="CT63" s="11">
        <f t="shared" si="14"/>
        <v>1.6008537886872998E-2</v>
      </c>
      <c r="CU63" s="16">
        <v>4942504</v>
      </c>
      <c r="CV63" s="28">
        <f t="shared" si="60"/>
        <v>404.49132666356968</v>
      </c>
      <c r="CW63" s="11"/>
      <c r="CX63" s="1">
        <v>10229</v>
      </c>
      <c r="CY63" s="11">
        <f t="shared" si="15"/>
        <v>1.7507211777578833E-2</v>
      </c>
      <c r="CZ63" s="16">
        <v>6010884</v>
      </c>
      <c r="DA63" s="28">
        <f t="shared" si="61"/>
        <v>170.17463654264498</v>
      </c>
      <c r="DB63" s="11"/>
      <c r="DC63" s="2">
        <v>39318</v>
      </c>
      <c r="DD63" s="8">
        <f t="shared" si="16"/>
        <v>5.2412241454247947E-3</v>
      </c>
      <c r="DE63">
        <v>9529240</v>
      </c>
      <c r="DF63" s="27">
        <f t="shared" si="62"/>
        <v>412.60373335124314</v>
      </c>
      <c r="DG63" s="8"/>
      <c r="DH63" s="2">
        <v>4319</v>
      </c>
      <c r="DI63" s="8">
        <f t="shared" si="17"/>
        <v>3.5979851283281364E-2</v>
      </c>
      <c r="DJ63">
        <v>4521709</v>
      </c>
      <c r="DK63" s="27">
        <f t="shared" si="63"/>
        <v>95.51698262758616</v>
      </c>
      <c r="DL63" s="8"/>
      <c r="DM63" s="2">
        <v>8326</v>
      </c>
      <c r="DN63" s="8">
        <f t="shared" si="18"/>
        <v>5.7538422456496888E-2</v>
      </c>
      <c r="DO63">
        <v>2635574</v>
      </c>
      <c r="DP63" s="27">
        <f t="shared" si="64"/>
        <v>315.90841311987447</v>
      </c>
      <c r="DQ63" s="8"/>
      <c r="DR63" s="2">
        <v>16178</v>
      </c>
      <c r="DS63" s="8">
        <f t="shared" si="19"/>
        <v>-6.7947371672123042E-4</v>
      </c>
      <c r="DT63">
        <v>5237757</v>
      </c>
      <c r="DU63" s="27">
        <f t="shared" si="65"/>
        <v>308.87267202353985</v>
      </c>
      <c r="DV63" s="8"/>
      <c r="DW63" s="2">
        <v>1541</v>
      </c>
      <c r="DX63" s="8">
        <f t="shared" si="20"/>
        <v>5.115961800818554E-2</v>
      </c>
      <c r="DY63">
        <v>839876</v>
      </c>
      <c r="DZ63" s="27">
        <f t="shared" si="66"/>
        <v>183.47946601641195</v>
      </c>
      <c r="EA63" s="8"/>
      <c r="EB63" s="2">
        <v>2483</v>
      </c>
      <c r="EC63" s="8">
        <f t="shared" si="21"/>
        <v>-7.0037453183520601E-2</v>
      </c>
      <c r="ED63">
        <v>1612149</v>
      </c>
      <c r="EE63" s="27">
        <f t="shared" si="67"/>
        <v>154.01802190740435</v>
      </c>
      <c r="EF63" s="8"/>
      <c r="EG63" s="2">
        <v>6153</v>
      </c>
      <c r="EH63" s="8">
        <f t="shared" si="22"/>
        <v>2.9274004683840751E-2</v>
      </c>
      <c r="EI63">
        <v>1380197</v>
      </c>
      <c r="EJ63" s="27">
        <f t="shared" si="68"/>
        <v>445.80592480638632</v>
      </c>
      <c r="EK63" s="8"/>
      <c r="EL63" s="2">
        <v>1899</v>
      </c>
      <c r="EM63" s="8">
        <f t="shared" si="23"/>
        <v>1.8776824034334765E-2</v>
      </c>
      <c r="EN63">
        <v>1122191</v>
      </c>
      <c r="EO63" s="27">
        <f t="shared" si="69"/>
        <v>169.22252985454347</v>
      </c>
      <c r="EP63" s="8"/>
      <c r="EQ63" s="1">
        <v>20237</v>
      </c>
      <c r="ER63" s="11">
        <f t="shared" si="24"/>
        <v>5.8586598315635299E-2</v>
      </c>
      <c r="ES63" s="16">
        <v>7874891</v>
      </c>
      <c r="ET63" s="28">
        <f t="shared" si="70"/>
        <v>256.98133472577587</v>
      </c>
      <c r="EU63" s="11"/>
      <c r="EV63" s="1">
        <v>3499</v>
      </c>
      <c r="EW63" s="11">
        <f t="shared" si="71"/>
        <v>6.3525835866261399E-2</v>
      </c>
      <c r="EX63" s="16">
        <v>1614937</v>
      </c>
      <c r="EY63" s="28">
        <f t="shared" si="72"/>
        <v>216.6647986887414</v>
      </c>
      <c r="EZ63" s="11"/>
      <c r="FA63" s="1">
        <v>64569</v>
      </c>
      <c r="FB63" s="11">
        <f t="shared" si="25"/>
        <v>4.5888946481793445E-2</v>
      </c>
      <c r="FC63" s="16">
        <v>18140894</v>
      </c>
      <c r="FD63" s="28">
        <f t="shared" si="73"/>
        <v>355.93063936099287</v>
      </c>
      <c r="FE63" s="11"/>
      <c r="FF63" s="2">
        <v>22098</v>
      </c>
      <c r="FG63" s="8">
        <f t="shared" si="26"/>
        <v>6.9499564417771761E-2</v>
      </c>
      <c r="FH63">
        <v>6947412</v>
      </c>
      <c r="FI63" s="27">
        <f t="shared" si="74"/>
        <v>318.07527752780459</v>
      </c>
      <c r="FJ63" s="8"/>
      <c r="FK63" s="1">
        <v>572</v>
      </c>
      <c r="FL63" s="8">
        <f t="shared" si="27"/>
        <v>0.04</v>
      </c>
      <c r="FM63">
        <v>637229</v>
      </c>
      <c r="FN63" s="27">
        <f t="shared" si="75"/>
        <v>89.763648547068641</v>
      </c>
      <c r="FO63" s="8"/>
      <c r="FP63" s="2">
        <v>40253</v>
      </c>
      <c r="FQ63" s="8">
        <f t="shared" si="28"/>
        <v>5.9373108403294995E-2</v>
      </c>
      <c r="FR63">
        <v>11070385</v>
      </c>
      <c r="FS63" s="27">
        <f t="shared" si="76"/>
        <v>363.60975702290392</v>
      </c>
      <c r="FT63" s="8"/>
      <c r="FU63" s="1">
        <v>12108</v>
      </c>
      <c r="FV63" s="11">
        <f t="shared" si="99"/>
        <v>-8.4350176070755872E-3</v>
      </c>
      <c r="FW63" s="16">
        <v>3228829</v>
      </c>
      <c r="FX63" s="28">
        <f t="shared" si="92"/>
        <v>374.99663190587052</v>
      </c>
      <c r="FY63" s="11"/>
      <c r="FZ63" s="2">
        <v>6544</v>
      </c>
      <c r="GA63" s="8">
        <f t="shared" si="29"/>
        <v>8.7868043779867431E-3</v>
      </c>
      <c r="GB63">
        <v>3034490</v>
      </c>
      <c r="GC63" s="27">
        <f t="shared" si="77"/>
        <v>215.65403082560829</v>
      </c>
      <c r="GD63" s="8"/>
      <c r="GE63" s="2">
        <v>26059</v>
      </c>
      <c r="GF63" s="8">
        <f t="shared" si="30"/>
        <v>4.2777110844337732E-2</v>
      </c>
      <c r="GG63">
        <v>12022128</v>
      </c>
      <c r="GH63" s="27">
        <f t="shared" si="78"/>
        <v>216.75863041884097</v>
      </c>
      <c r="GI63" s="8"/>
      <c r="GJ63" s="1">
        <v>2600</v>
      </c>
      <c r="GK63" s="11">
        <f t="shared" si="31"/>
        <v>-5.0748448338809787E-2</v>
      </c>
      <c r="GL63" s="16">
        <v>997852</v>
      </c>
      <c r="GM63" s="28">
        <f t="shared" si="79"/>
        <v>260.55968219735996</v>
      </c>
      <c r="GN63" s="11"/>
      <c r="GO63" s="2">
        <v>16933</v>
      </c>
      <c r="GP63" s="8">
        <f t="shared" si="32"/>
        <v>2.8611347345401529E-2</v>
      </c>
      <c r="GQ63">
        <v>3634507</v>
      </c>
      <c r="GR63" s="27">
        <f t="shared" si="80"/>
        <v>465.89537453085109</v>
      </c>
      <c r="GS63" s="8"/>
      <c r="GT63" s="1">
        <v>1570</v>
      </c>
      <c r="GU63" s="11">
        <f t="shared" si="81"/>
        <v>4.0424121935056331E-2</v>
      </c>
      <c r="GV63" s="16">
        <v>716258</v>
      </c>
      <c r="GW63" s="28">
        <f t="shared" si="82"/>
        <v>219.19475943026114</v>
      </c>
      <c r="GX63" s="11"/>
      <c r="GY63" s="1">
        <v>11495</v>
      </c>
      <c r="GZ63" s="11">
        <f t="shared" si="33"/>
        <v>7.1395283810233939E-2</v>
      </c>
      <c r="HA63">
        <v>5085666</v>
      </c>
      <c r="HB63" s="28">
        <f t="shared" si="83"/>
        <v>226.02742688961484</v>
      </c>
      <c r="HC63" s="11"/>
      <c r="HD63" s="1">
        <v>70127</v>
      </c>
      <c r="HE63" s="11">
        <f t="shared" si="34"/>
        <v>0.14627807381738533</v>
      </c>
      <c r="HF63" s="16">
        <v>17996764</v>
      </c>
      <c r="HG63" s="28">
        <f t="shared" si="84"/>
        <v>389.66449746187703</v>
      </c>
      <c r="HH63" s="11"/>
      <c r="HI63" s="1">
        <v>3046</v>
      </c>
      <c r="HJ63" s="11">
        <f t="shared" si="35"/>
        <v>2.9749830966869506E-2</v>
      </c>
      <c r="HK63" s="16">
        <v>1875993</v>
      </c>
      <c r="HL63" s="28">
        <f t="shared" si="85"/>
        <v>162.36734358816904</v>
      </c>
      <c r="HM63" s="11"/>
      <c r="HN63" s="1">
        <v>1188</v>
      </c>
      <c r="HO63" s="11">
        <f t="shared" si="102"/>
        <v>-1.8992568125516102E-2</v>
      </c>
      <c r="HP63" s="16">
        <v>574004</v>
      </c>
      <c r="HQ63" s="28">
        <f t="shared" si="86"/>
        <v>206.96719883485133</v>
      </c>
      <c r="HR63" s="11"/>
      <c r="HS63" s="2">
        <v>18258</v>
      </c>
      <c r="HT63" s="8">
        <f t="shared" si="37"/>
        <v>7.8185898192984535E-2</v>
      </c>
      <c r="HU63">
        <v>6464795</v>
      </c>
      <c r="HV63" s="27">
        <f t="shared" si="87"/>
        <v>282.42194841445092</v>
      </c>
      <c r="HW63" s="8"/>
      <c r="HX63" s="2">
        <v>10429</v>
      </c>
      <c r="HY63" s="8">
        <f t="shared" si="38"/>
        <v>4.4885282035868147E-2</v>
      </c>
      <c r="HZ63">
        <v>5247704</v>
      </c>
      <c r="IA63" s="27">
        <f t="shared" si="88"/>
        <v>198.73453228307085</v>
      </c>
      <c r="IB63" s="8"/>
      <c r="IC63" s="2">
        <v>1805</v>
      </c>
      <c r="ID63" s="8">
        <f t="shared" si="39"/>
        <v>7.8255675029868577E-2</v>
      </c>
      <c r="IE63">
        <v>1816179</v>
      </c>
      <c r="IF63" s="27">
        <f t="shared" si="89"/>
        <v>99.384476970606968</v>
      </c>
      <c r="IG63" s="8"/>
      <c r="IH63" s="2">
        <v>8781</v>
      </c>
      <c r="II63" s="8">
        <f t="shared" si="103"/>
        <v>7.2030277133439138E-2</v>
      </c>
      <c r="IJ63">
        <v>5055318</v>
      </c>
      <c r="IK63" s="27">
        <f t="shared" si="90"/>
        <v>173.69827180011228</v>
      </c>
      <c r="IL63" s="8"/>
      <c r="IM63" s="2">
        <v>1102</v>
      </c>
      <c r="IN63" s="8">
        <f t="shared" si="41"/>
        <v>3.5714285714285712E-2</v>
      </c>
      <c r="IO63">
        <v>469033</v>
      </c>
      <c r="IP63" s="27">
        <f t="shared" si="91"/>
        <v>234.95148528994764</v>
      </c>
      <c r="IR63">
        <v>10342</v>
      </c>
      <c r="IS63" s="8">
        <f t="shared" si="111"/>
        <v>9.6651371668456509E-3</v>
      </c>
      <c r="IT63" s="2">
        <f>((IT60-IT64)/4)+IT64</f>
        <v>596447.69999999995</v>
      </c>
      <c r="IU63" s="27">
        <f t="shared" si="110"/>
        <v>1733.9324135209174</v>
      </c>
      <c r="IW63">
        <v>80815</v>
      </c>
      <c r="IX63" s="8">
        <f t="shared" si="112"/>
        <v>0.12132480470647</v>
      </c>
    </row>
    <row r="64" spans="1:258">
      <c r="A64">
        <v>1994</v>
      </c>
      <c r="B64" s="3">
        <v>19376</v>
      </c>
      <c r="C64" s="11">
        <f t="shared" si="0"/>
        <v>5.8046196690875337E-2</v>
      </c>
      <c r="D64">
        <v>4232965</v>
      </c>
      <c r="E64" s="28">
        <f t="shared" si="42"/>
        <v>457.74061443928781</v>
      </c>
      <c r="F64" s="15"/>
      <c r="G64" s="3">
        <v>3019</v>
      </c>
      <c r="H64" s="8">
        <f t="shared" si="108"/>
        <v>0.11690714021457639</v>
      </c>
      <c r="I64">
        <v>600624</v>
      </c>
      <c r="J64" s="27">
        <f t="shared" si="106"/>
        <v>502.64391699299398</v>
      </c>
      <c r="K64" s="8"/>
      <c r="L64" s="3">
        <v>19746</v>
      </c>
      <c r="M64" s="11">
        <f t="shared" si="1"/>
        <v>0.10864072764022234</v>
      </c>
      <c r="N64" s="16">
        <v>4147560.9999999995</v>
      </c>
      <c r="O64" s="28">
        <f t="shared" si="43"/>
        <v>476.0870304258334</v>
      </c>
      <c r="P64" s="11"/>
      <c r="Q64" s="3">
        <v>8443</v>
      </c>
      <c r="R64" s="11">
        <f t="shared" si="96"/>
        <v>9.6208776941054272E-2</v>
      </c>
      <c r="S64" s="16">
        <v>2450605</v>
      </c>
      <c r="T64" s="28">
        <f t="shared" si="44"/>
        <v>344.52716778101734</v>
      </c>
      <c r="U64" s="11"/>
      <c r="V64" s="3">
        <v>125605</v>
      </c>
      <c r="W64" s="11">
        <f t="shared" si="104"/>
        <v>4.7135913831481191E-2</v>
      </c>
      <c r="X64" s="1">
        <v>31317179</v>
      </c>
      <c r="Y64" s="28">
        <f t="shared" si="45"/>
        <v>401.07380042116819</v>
      </c>
      <c r="Z64" s="11"/>
      <c r="AA64" s="3">
        <v>9947</v>
      </c>
      <c r="AB64" s="12">
        <f t="shared" si="100"/>
        <v>0.11738935070770613</v>
      </c>
      <c r="AC64" s="17">
        <v>3653910</v>
      </c>
      <c r="AD64" s="30">
        <f t="shared" si="46"/>
        <v>272.22892736821649</v>
      </c>
      <c r="AE64" s="12"/>
      <c r="AF64" s="2">
        <v>14313</v>
      </c>
      <c r="AG64" s="8">
        <f t="shared" si="97"/>
        <v>6.9411237298266593E-2</v>
      </c>
      <c r="AH64">
        <v>3268346</v>
      </c>
      <c r="AI64" s="27">
        <f t="shared" si="47"/>
        <v>437.92793051898417</v>
      </c>
      <c r="AJ64" s="8"/>
      <c r="AK64" s="2">
        <v>4459</v>
      </c>
      <c r="AL64" s="8">
        <f t="shared" si="101"/>
        <v>7.9922499394526517E-2</v>
      </c>
      <c r="AM64">
        <v>708416</v>
      </c>
      <c r="AN64" s="27">
        <f t="shared" si="94"/>
        <v>629.43242388652993</v>
      </c>
      <c r="AO64" s="8"/>
      <c r="AP64" s="3">
        <v>57168</v>
      </c>
      <c r="AQ64" s="11">
        <f t="shared" si="98"/>
        <v>5.0110213078618661E-2</v>
      </c>
      <c r="AR64" s="16">
        <v>13961798</v>
      </c>
      <c r="AS64" s="28">
        <f t="shared" si="49"/>
        <v>409.46015692248233</v>
      </c>
      <c r="AT64" s="11"/>
      <c r="AU64" s="2">
        <v>32771</v>
      </c>
      <c r="AV64" s="11">
        <f t="shared" si="50"/>
        <v>4.7599258359439935E-2</v>
      </c>
      <c r="AW64" s="16">
        <v>7045900</v>
      </c>
      <c r="AX64" s="28">
        <f t="shared" si="51"/>
        <v>465.10736740515762</v>
      </c>
      <c r="AY64" s="11"/>
      <c r="AZ64" s="2">
        <v>3121</v>
      </c>
      <c r="BA64" s="8">
        <f t="shared" si="109"/>
        <v>0.10909737029140014</v>
      </c>
      <c r="BB64">
        <v>1173903</v>
      </c>
      <c r="BC64" s="27">
        <f t="shared" si="107"/>
        <v>265.86523758777344</v>
      </c>
      <c r="BD64" s="8"/>
      <c r="BE64" s="1">
        <v>2652</v>
      </c>
      <c r="BF64" s="11">
        <f t="shared" si="6"/>
        <v>6.08E-2</v>
      </c>
      <c r="BG64" s="16">
        <v>1135459</v>
      </c>
      <c r="BH64" s="28">
        <f t="shared" si="52"/>
        <v>233.56193398440632</v>
      </c>
      <c r="BI64" s="11"/>
      <c r="BJ64" s="6">
        <v>36531</v>
      </c>
      <c r="BK64" s="11">
        <f t="shared" si="105"/>
        <v>5.0949367088607596E-2</v>
      </c>
      <c r="BL64" s="16">
        <v>11804986</v>
      </c>
      <c r="BM64" s="28">
        <f t="shared" si="53"/>
        <v>309.45398834018101</v>
      </c>
      <c r="BN64" s="11"/>
      <c r="BO64">
        <v>15014</v>
      </c>
      <c r="BP64" s="8">
        <f t="shared" si="8"/>
        <v>3.7595024187975119E-2</v>
      </c>
      <c r="BQ64">
        <v>5745626</v>
      </c>
      <c r="BR64" s="27">
        <f t="shared" si="54"/>
        <v>261.31182224530454</v>
      </c>
      <c r="BS64" s="8"/>
      <c r="BT64" s="6">
        <v>5437</v>
      </c>
      <c r="BU64" s="11">
        <f t="shared" si="9"/>
        <v>0.11004491629236424</v>
      </c>
      <c r="BV64" s="16">
        <v>2829422</v>
      </c>
      <c r="BW64" s="28">
        <f t="shared" si="55"/>
        <v>192.1593880304882</v>
      </c>
      <c r="BX64" s="11"/>
      <c r="BY64">
        <v>6370</v>
      </c>
      <c r="BZ64" s="8">
        <f t="shared" si="10"/>
        <v>0.1113049546406141</v>
      </c>
      <c r="CA64">
        <v>2569118</v>
      </c>
      <c r="CB64" s="27">
        <f t="shared" si="56"/>
        <v>247.94501459255665</v>
      </c>
      <c r="CC64" s="8"/>
      <c r="CD64">
        <v>10082</v>
      </c>
      <c r="CE64" s="8">
        <f t="shared" si="11"/>
        <v>4.2067183462532298E-2</v>
      </c>
      <c r="CF64">
        <v>3823215</v>
      </c>
      <c r="CG64" s="27">
        <f t="shared" si="57"/>
        <v>263.70476156847053</v>
      </c>
      <c r="CH64" s="8"/>
      <c r="CI64" s="1">
        <v>20023</v>
      </c>
      <c r="CJ64" s="11">
        <f t="shared" si="12"/>
        <v>0.24536633909690261</v>
      </c>
      <c r="CK64" s="16">
        <v>4306500</v>
      </c>
      <c r="CL64" s="28">
        <f t="shared" si="58"/>
        <v>464.94833391385117</v>
      </c>
      <c r="CM64" s="11"/>
      <c r="CN64" s="1">
        <v>1467</v>
      </c>
      <c r="CO64" s="11">
        <f t="shared" si="13"/>
        <v>2.0876826722338204E-2</v>
      </c>
      <c r="CP64" s="16">
        <v>1237687</v>
      </c>
      <c r="CQ64" s="28">
        <f t="shared" si="59"/>
        <v>118.52754371662625</v>
      </c>
      <c r="CR64" s="11"/>
      <c r="CS64" s="1">
        <v>20859</v>
      </c>
      <c r="CT64" s="11">
        <f t="shared" si="14"/>
        <v>4.336734693877551E-2</v>
      </c>
      <c r="CU64" s="16">
        <v>4985411</v>
      </c>
      <c r="CV64" s="28">
        <f t="shared" si="60"/>
        <v>418.40080988307687</v>
      </c>
      <c r="CW64" s="11"/>
      <c r="CX64" s="1">
        <v>11345</v>
      </c>
      <c r="CY64" s="11">
        <f t="shared" si="15"/>
        <v>0.10910157395639848</v>
      </c>
      <c r="CZ64" s="16">
        <v>6031352</v>
      </c>
      <c r="DA64" s="28">
        <f t="shared" si="61"/>
        <v>188.10044580385957</v>
      </c>
      <c r="DB64" s="11"/>
      <c r="DC64" s="2">
        <v>40631</v>
      </c>
      <c r="DD64" s="8">
        <f t="shared" si="16"/>
        <v>3.339437407803042E-2</v>
      </c>
      <c r="DE64">
        <v>9584481</v>
      </c>
      <c r="DF64" s="27">
        <f t="shared" si="62"/>
        <v>423.92488440427809</v>
      </c>
      <c r="DG64" s="8"/>
      <c r="DH64">
        <v>4474</v>
      </c>
      <c r="DI64" s="8">
        <f t="shared" si="17"/>
        <v>3.5887937022458904E-2</v>
      </c>
      <c r="DJ64">
        <v>4566028</v>
      </c>
      <c r="DK64" s="27">
        <f t="shared" si="63"/>
        <v>97.984506446303001</v>
      </c>
      <c r="DL64" s="8"/>
      <c r="DM64">
        <v>10318</v>
      </c>
      <c r="DN64" s="8">
        <f t="shared" si="18"/>
        <v>0.23925054047561856</v>
      </c>
      <c r="DO64">
        <v>2663450</v>
      </c>
      <c r="DP64" s="27">
        <f t="shared" si="64"/>
        <v>387.39229195216728</v>
      </c>
      <c r="DQ64" s="8"/>
      <c r="DR64" s="2">
        <v>17905</v>
      </c>
      <c r="DS64" s="8">
        <f t="shared" si="19"/>
        <v>0.10674990728149339</v>
      </c>
      <c r="DT64">
        <v>5281206</v>
      </c>
      <c r="DU64" s="27">
        <f t="shared" si="65"/>
        <v>339.03241040020026</v>
      </c>
      <c r="DV64" s="8"/>
      <c r="DW64" s="2">
        <v>1736</v>
      </c>
      <c r="DX64" s="8">
        <f t="shared" si="20"/>
        <v>0.12654120700843607</v>
      </c>
      <c r="DY64">
        <v>854923</v>
      </c>
      <c r="DZ64" s="27">
        <f t="shared" si="66"/>
        <v>203.05922287738193</v>
      </c>
      <c r="EA64" s="8"/>
      <c r="EB64" s="2">
        <v>2706</v>
      </c>
      <c r="EC64" s="8">
        <f t="shared" si="21"/>
        <v>8.9810712847362056E-2</v>
      </c>
      <c r="ED64">
        <v>1621551</v>
      </c>
      <c r="EE64" s="27">
        <f t="shared" si="67"/>
        <v>166.87726750499982</v>
      </c>
      <c r="EF64" s="8"/>
      <c r="EG64" s="2">
        <v>6939</v>
      </c>
      <c r="EH64" s="8">
        <f t="shared" si="22"/>
        <v>0.12774256460263286</v>
      </c>
      <c r="EI64">
        <v>1456388</v>
      </c>
      <c r="EJ64" s="27">
        <f t="shared" si="68"/>
        <v>476.45270353779352</v>
      </c>
      <c r="EK64" s="8"/>
      <c r="EL64" s="2">
        <v>2044</v>
      </c>
      <c r="EM64" s="8">
        <f t="shared" si="23"/>
        <v>7.635597682991048E-2</v>
      </c>
      <c r="EN64">
        <v>1133054</v>
      </c>
      <c r="EO64" s="27">
        <f t="shared" si="69"/>
        <v>180.39740383070887</v>
      </c>
      <c r="EP64" s="8"/>
      <c r="EQ64" s="1">
        <v>22926</v>
      </c>
      <c r="ER64" s="11">
        <f t="shared" si="24"/>
        <v>0.13287542619953552</v>
      </c>
      <c r="ES64" s="16">
        <v>7918796</v>
      </c>
      <c r="ET64" s="28">
        <f t="shared" si="70"/>
        <v>289.51370890221187</v>
      </c>
      <c r="EU64" s="11"/>
      <c r="EV64" s="1">
        <v>3790</v>
      </c>
      <c r="EW64" s="11">
        <f t="shared" si="71"/>
        <v>8.3166619034009723E-2</v>
      </c>
      <c r="EX64" s="16">
        <v>1653329</v>
      </c>
      <c r="EY64" s="28">
        <f t="shared" si="72"/>
        <v>229.23447178389785</v>
      </c>
      <c r="EZ64" s="11"/>
      <c r="FA64" s="1">
        <v>66750</v>
      </c>
      <c r="FB64" s="11">
        <f t="shared" si="25"/>
        <v>3.377781907726618E-2</v>
      </c>
      <c r="FC64" s="16">
        <v>18156652</v>
      </c>
      <c r="FD64" s="28">
        <f t="shared" si="73"/>
        <v>367.63385672644938</v>
      </c>
      <c r="FE64" s="11"/>
      <c r="FF64" s="2">
        <v>23742</v>
      </c>
      <c r="FG64" s="8">
        <f t="shared" si="26"/>
        <v>7.4395872929676893E-2</v>
      </c>
      <c r="FH64">
        <v>7060959</v>
      </c>
      <c r="FI64" s="27">
        <f t="shared" si="74"/>
        <v>336.24327800232231</v>
      </c>
      <c r="FJ64" s="8"/>
      <c r="FK64" s="1">
        <v>574</v>
      </c>
      <c r="FL64" s="8">
        <f t="shared" si="27"/>
        <v>3.4965034965034965E-3</v>
      </c>
      <c r="FM64">
        <v>639762</v>
      </c>
      <c r="FN64" s="27">
        <f t="shared" si="75"/>
        <v>89.720864946652028</v>
      </c>
      <c r="FO64" s="8"/>
      <c r="FP64" s="2">
        <v>41664</v>
      </c>
      <c r="FQ64" s="8">
        <f t="shared" si="28"/>
        <v>3.5053287953692891E-2</v>
      </c>
      <c r="FR64">
        <v>11111451</v>
      </c>
      <c r="FS64" s="27">
        <f t="shared" si="76"/>
        <v>374.96452983503235</v>
      </c>
      <c r="FT64" s="8"/>
      <c r="FU64" s="1">
        <v>15009</v>
      </c>
      <c r="FV64" s="11">
        <f t="shared" si="99"/>
        <v>0.23959365708622399</v>
      </c>
      <c r="FW64" s="16">
        <v>3246119</v>
      </c>
      <c r="FX64" s="28">
        <f t="shared" si="92"/>
        <v>462.36752257079911</v>
      </c>
      <c r="FY64" s="11"/>
      <c r="FZ64" s="2">
        <v>6926</v>
      </c>
      <c r="GA64" s="8">
        <f t="shared" si="29"/>
        <v>5.837408312958435E-2</v>
      </c>
      <c r="GB64">
        <v>3087142</v>
      </c>
      <c r="GC64" s="27">
        <f t="shared" si="77"/>
        <v>224.34990032852392</v>
      </c>
      <c r="GD64" s="8"/>
      <c r="GE64" s="2">
        <v>28294</v>
      </c>
      <c r="GF64" s="8">
        <f t="shared" si="30"/>
        <v>8.576691354234621E-2</v>
      </c>
      <c r="GG64">
        <v>12042545</v>
      </c>
      <c r="GH64" s="27">
        <f t="shared" si="78"/>
        <v>234.95033649448683</v>
      </c>
      <c r="GI64" s="8"/>
      <c r="GJ64" s="1">
        <v>2928</v>
      </c>
      <c r="GK64" s="11">
        <f t="shared" si="31"/>
        <v>0.12615384615384614</v>
      </c>
      <c r="GL64" s="16">
        <v>993412</v>
      </c>
      <c r="GM64" s="28">
        <f t="shared" si="79"/>
        <v>294.74175870635747</v>
      </c>
      <c r="GN64" s="11"/>
      <c r="GO64" s="2">
        <v>18181</v>
      </c>
      <c r="GP64" s="8">
        <f t="shared" si="32"/>
        <v>7.370223823303608E-2</v>
      </c>
      <c r="GQ64">
        <v>3666456</v>
      </c>
      <c r="GR64" s="27">
        <f t="shared" si="80"/>
        <v>495.87394475755332</v>
      </c>
      <c r="GS64" s="8"/>
      <c r="GT64" s="1">
        <v>1721</v>
      </c>
      <c r="GU64" s="11">
        <f t="shared" si="81"/>
        <v>9.6178343949044592E-2</v>
      </c>
      <c r="GV64" s="16">
        <v>723038</v>
      </c>
      <c r="GW64" s="28">
        <f t="shared" si="82"/>
        <v>238.02345104959906</v>
      </c>
      <c r="GX64" s="11"/>
      <c r="GY64" s="1">
        <v>13487</v>
      </c>
      <c r="GZ64" s="11">
        <f t="shared" si="33"/>
        <v>0.1732927359721618</v>
      </c>
      <c r="HA64">
        <v>5163016</v>
      </c>
      <c r="HB64" s="28">
        <f t="shared" si="83"/>
        <v>261.22328499466204</v>
      </c>
      <c r="HC64" s="11"/>
      <c r="HD64" s="1">
        <v>107835</v>
      </c>
      <c r="HE64" s="11">
        <f t="shared" si="34"/>
        <v>0.53771015443409809</v>
      </c>
      <c r="HF64" s="16">
        <v>18338319</v>
      </c>
      <c r="HG64" s="28">
        <f t="shared" si="84"/>
        <v>588.03099673421536</v>
      </c>
      <c r="HH64" s="11"/>
      <c r="HI64" s="1">
        <v>3238</v>
      </c>
      <c r="HJ64" s="11">
        <f t="shared" si="35"/>
        <v>6.3033486539724223E-2</v>
      </c>
      <c r="HK64" s="16">
        <v>1930436</v>
      </c>
      <c r="HL64" s="28">
        <f t="shared" si="85"/>
        <v>167.73412845595504</v>
      </c>
      <c r="HM64" s="11"/>
      <c r="HN64" s="1">
        <v>1284</v>
      </c>
      <c r="HO64" s="11">
        <f t="shared" si="102"/>
        <v>8.0808080808080815E-2</v>
      </c>
      <c r="HP64" s="16">
        <v>578900</v>
      </c>
      <c r="HQ64" s="28">
        <f t="shared" si="86"/>
        <v>221.79996545171878</v>
      </c>
      <c r="HR64" s="11"/>
      <c r="HS64" s="2">
        <v>24038</v>
      </c>
      <c r="HT64" s="8">
        <f t="shared" si="37"/>
        <v>0.31657355679702048</v>
      </c>
      <c r="HU64">
        <v>6536771</v>
      </c>
      <c r="HV64" s="27">
        <f t="shared" si="87"/>
        <v>367.73507898624564</v>
      </c>
      <c r="HW64" s="8"/>
      <c r="HX64" s="2">
        <v>10840</v>
      </c>
      <c r="HY64" s="8">
        <f t="shared" si="38"/>
        <v>3.940933934221881E-2</v>
      </c>
      <c r="HZ64">
        <v>5334896</v>
      </c>
      <c r="IA64" s="27">
        <f t="shared" si="88"/>
        <v>203.19046519369823</v>
      </c>
      <c r="IB64" s="8"/>
      <c r="IC64" s="2">
        <v>2131</v>
      </c>
      <c r="ID64" s="8">
        <f t="shared" si="39"/>
        <v>0.18060941828254848</v>
      </c>
      <c r="IE64">
        <v>1818490</v>
      </c>
      <c r="IF64" s="27">
        <f t="shared" si="89"/>
        <v>117.18513711925827</v>
      </c>
      <c r="IG64" s="8"/>
      <c r="IH64" s="2">
        <v>10022</v>
      </c>
      <c r="II64" s="8">
        <f t="shared" si="103"/>
        <v>0.14132786698553695</v>
      </c>
      <c r="IJ64">
        <v>5095504</v>
      </c>
      <c r="IK64" s="27">
        <f t="shared" si="90"/>
        <v>196.68319365464143</v>
      </c>
      <c r="IL64" s="8"/>
      <c r="IM64" s="2">
        <v>1141</v>
      </c>
      <c r="IN64" s="8">
        <f t="shared" si="41"/>
        <v>3.5390199637023591E-2</v>
      </c>
      <c r="IO64">
        <v>474982</v>
      </c>
      <c r="IP64" s="27">
        <f t="shared" si="91"/>
        <v>240.21962937542898</v>
      </c>
      <c r="IR64">
        <v>10597</v>
      </c>
      <c r="IS64" s="8">
        <f t="shared" si="111"/>
        <v>2.4656739508799073E-2</v>
      </c>
      <c r="IT64" s="2">
        <f>((IT60-IT65)/5)+IT65</f>
        <v>592963.59999999986</v>
      </c>
      <c r="IU64" s="27">
        <f t="shared" si="110"/>
        <v>1787.1248757933881</v>
      </c>
      <c r="IW64">
        <v>85500</v>
      </c>
      <c r="IX64" s="8">
        <f t="shared" si="112"/>
        <v>5.7971911155107345E-2</v>
      </c>
    </row>
    <row r="65" spans="1:258">
      <c r="A65">
        <v>1995</v>
      </c>
      <c r="B65" s="3">
        <v>20634</v>
      </c>
      <c r="C65" s="11">
        <f t="shared" si="0"/>
        <v>6.492568125516103E-2</v>
      </c>
      <c r="D65">
        <v>4262731</v>
      </c>
      <c r="E65" s="28">
        <f t="shared" si="42"/>
        <v>484.05587873126404</v>
      </c>
      <c r="F65" s="15"/>
      <c r="G65" s="3">
        <v>3177</v>
      </c>
      <c r="H65" s="8">
        <f t="shared" si="108"/>
        <v>5.2335210334547862E-2</v>
      </c>
      <c r="I65">
        <v>601345</v>
      </c>
      <c r="J65" s="27">
        <f t="shared" si="106"/>
        <v>528.31569232304253</v>
      </c>
      <c r="K65" s="8"/>
      <c r="L65" s="3">
        <v>21341</v>
      </c>
      <c r="M65" s="11">
        <f t="shared" si="1"/>
        <v>8.0775853337384781E-2</v>
      </c>
      <c r="N65" s="16">
        <v>4306908</v>
      </c>
      <c r="O65" s="28">
        <f t="shared" si="43"/>
        <v>495.50628896646964</v>
      </c>
      <c r="P65" s="11"/>
      <c r="Q65" s="3">
        <v>8888</v>
      </c>
      <c r="R65" s="11">
        <f t="shared" si="96"/>
        <v>5.2706383986734572E-2</v>
      </c>
      <c r="S65" s="16">
        <v>2480121</v>
      </c>
      <c r="T65" s="28">
        <f t="shared" si="44"/>
        <v>358.36961180523048</v>
      </c>
      <c r="U65" s="11"/>
      <c r="V65" s="3">
        <v>135390</v>
      </c>
      <c r="W65" s="11">
        <f t="shared" si="104"/>
        <v>7.7902949723339041E-2</v>
      </c>
      <c r="X65" s="1">
        <v>31493525</v>
      </c>
      <c r="Y65" s="28">
        <f t="shared" si="45"/>
        <v>429.89789170948632</v>
      </c>
      <c r="Z65" s="11"/>
      <c r="AA65" s="3">
        <v>10286</v>
      </c>
      <c r="AB65" s="12">
        <f t="shared" si="100"/>
        <v>3.4080627324821554E-2</v>
      </c>
      <c r="AC65" s="17">
        <v>3738061</v>
      </c>
      <c r="AD65" s="30">
        <f t="shared" si="46"/>
        <v>275.16939932226893</v>
      </c>
      <c r="AE65" s="12"/>
      <c r="AF65" s="2">
        <v>14741</v>
      </c>
      <c r="AG65" s="8">
        <f t="shared" si="97"/>
        <v>2.990288548871655E-2</v>
      </c>
      <c r="AH65">
        <v>3265293</v>
      </c>
      <c r="AI65" s="27">
        <f t="shared" si="47"/>
        <v>451.44493924434954</v>
      </c>
      <c r="AJ65" s="8"/>
      <c r="AK65" s="2">
        <v>4801</v>
      </c>
      <c r="AL65" s="8">
        <f t="shared" si="101"/>
        <v>7.6698811392688943E-2</v>
      </c>
      <c r="AM65">
        <v>718265</v>
      </c>
      <c r="AN65" s="27">
        <f t="shared" si="94"/>
        <v>668.41625305423486</v>
      </c>
      <c r="AO65" s="8"/>
      <c r="AP65" s="3">
        <v>63879</v>
      </c>
      <c r="AQ65" s="11">
        <f t="shared" si="98"/>
        <v>0.11739084802686818</v>
      </c>
      <c r="AR65" s="16">
        <v>14185403</v>
      </c>
      <c r="AS65" s="28">
        <f t="shared" si="49"/>
        <v>450.31501748663749</v>
      </c>
      <c r="AT65" s="11"/>
      <c r="AU65">
        <v>34266</v>
      </c>
      <c r="AV65" s="11">
        <f t="shared" si="50"/>
        <v>4.5619602697506943E-2</v>
      </c>
      <c r="AW65" s="16">
        <v>7188538</v>
      </c>
      <c r="AX65" s="28">
        <f t="shared" si="51"/>
        <v>476.67550759278168</v>
      </c>
      <c r="AY65" s="11"/>
      <c r="AZ65" s="2">
        <v>3186</v>
      </c>
      <c r="BA65" s="8">
        <f t="shared" si="109"/>
        <v>2.0826658122396667E-2</v>
      </c>
      <c r="BB65">
        <v>1180490</v>
      </c>
      <c r="BC65" s="27">
        <f t="shared" si="107"/>
        <v>269.88792789434899</v>
      </c>
      <c r="BD65" s="8"/>
      <c r="BE65" s="1">
        <v>3204</v>
      </c>
      <c r="BF65" s="11">
        <f t="shared" si="6"/>
        <v>0.20814479638009051</v>
      </c>
      <c r="BG65" s="16">
        <v>1165000</v>
      </c>
      <c r="BH65" s="28">
        <f t="shared" si="52"/>
        <v>275.0214592274678</v>
      </c>
      <c r="BI65" s="11"/>
      <c r="BJ65">
        <v>37658</v>
      </c>
      <c r="BK65" s="11">
        <f t="shared" si="105"/>
        <v>3.0850510525307275E-2</v>
      </c>
      <c r="BL65" s="16">
        <v>11884935</v>
      </c>
      <c r="BM65" s="28">
        <f t="shared" si="53"/>
        <v>316.854909177038</v>
      </c>
      <c r="BN65" s="11"/>
      <c r="BO65">
        <v>16125</v>
      </c>
      <c r="BP65" s="8">
        <f t="shared" si="8"/>
        <v>7.3997602237911284E-2</v>
      </c>
      <c r="BQ65">
        <v>5791819</v>
      </c>
      <c r="BR65" s="27">
        <f t="shared" si="54"/>
        <v>278.40994340465403</v>
      </c>
      <c r="BS65" s="8"/>
      <c r="BT65">
        <v>5906</v>
      </c>
      <c r="BU65" s="11">
        <f t="shared" si="9"/>
        <v>8.626080559131874E-2</v>
      </c>
      <c r="BV65" s="16">
        <v>2840860</v>
      </c>
      <c r="BW65" s="28">
        <f t="shared" si="55"/>
        <v>207.89479242201304</v>
      </c>
      <c r="BX65" s="11"/>
      <c r="BY65">
        <v>7055</v>
      </c>
      <c r="BZ65" s="8">
        <f t="shared" si="10"/>
        <v>0.1075353218210361</v>
      </c>
      <c r="CA65">
        <v>2586942</v>
      </c>
      <c r="CB65" s="27">
        <f t="shared" si="56"/>
        <v>272.71581658962589</v>
      </c>
      <c r="CC65" s="8"/>
      <c r="CD65">
        <v>10994</v>
      </c>
      <c r="CE65" s="8">
        <f t="shared" si="11"/>
        <v>9.0458242412219794E-2</v>
      </c>
      <c r="CF65">
        <v>3855248</v>
      </c>
      <c r="CG65" s="27">
        <f t="shared" si="57"/>
        <v>285.16972189597141</v>
      </c>
      <c r="CH65" s="8"/>
      <c r="CI65" s="1">
        <v>21086</v>
      </c>
      <c r="CJ65" s="11">
        <f t="shared" si="12"/>
        <v>5.3088947710133345E-2</v>
      </c>
      <c r="CK65" s="16">
        <v>4327978</v>
      </c>
      <c r="CL65" s="28">
        <f t="shared" si="58"/>
        <v>487.20210684989615</v>
      </c>
      <c r="CM65" s="11"/>
      <c r="CN65" s="4">
        <v>1426</v>
      </c>
      <c r="CO65" s="11">
        <f t="shared" si="13"/>
        <v>-2.7948193592365372E-2</v>
      </c>
      <c r="CP65" s="16">
        <v>1237438</v>
      </c>
      <c r="CQ65" s="28">
        <f t="shared" si="59"/>
        <v>115.2380967773739</v>
      </c>
      <c r="CR65" s="11"/>
      <c r="CS65" s="1">
        <v>21289</v>
      </c>
      <c r="CT65" s="11">
        <f t="shared" si="14"/>
        <v>2.0614602809338894E-2</v>
      </c>
      <c r="CU65" s="16">
        <v>5023650</v>
      </c>
      <c r="CV65" s="28">
        <f t="shared" si="60"/>
        <v>423.77554168781666</v>
      </c>
      <c r="CW65" s="11"/>
      <c r="CX65" s="1">
        <v>11028</v>
      </c>
      <c r="CY65" s="11">
        <f t="shared" si="15"/>
        <v>-2.7941824592331424E-2</v>
      </c>
      <c r="CZ65" s="16">
        <v>6062335</v>
      </c>
      <c r="DA65" s="28">
        <f t="shared" si="61"/>
        <v>181.91010559462651</v>
      </c>
      <c r="DB65" s="11"/>
      <c r="DC65" s="2">
        <v>41112</v>
      </c>
      <c r="DD65" s="8">
        <f t="shared" si="16"/>
        <v>1.1838251581304915E-2</v>
      </c>
      <c r="DE65">
        <v>9659871</v>
      </c>
      <c r="DF65" s="27">
        <f t="shared" si="62"/>
        <v>425.59574553324779</v>
      </c>
      <c r="DG65" s="8"/>
      <c r="DH65">
        <v>4737</v>
      </c>
      <c r="DI65" s="8">
        <f t="shared" si="17"/>
        <v>5.8784085829235583E-2</v>
      </c>
      <c r="DJ65">
        <v>4605445</v>
      </c>
      <c r="DK65" s="27">
        <f t="shared" si="63"/>
        <v>102.85651006580255</v>
      </c>
      <c r="DL65" s="8"/>
      <c r="DM65">
        <v>11404</v>
      </c>
      <c r="DN65" s="8">
        <f t="shared" si="18"/>
        <v>0.10525295599922466</v>
      </c>
      <c r="DO65">
        <v>2690788</v>
      </c>
      <c r="DP65" s="27">
        <f t="shared" si="64"/>
        <v>423.81636903390381</v>
      </c>
      <c r="DQ65" s="8"/>
      <c r="DR65" s="2">
        <v>19143</v>
      </c>
      <c r="DS65" s="8">
        <f t="shared" si="19"/>
        <v>6.914269757051103E-2</v>
      </c>
      <c r="DT65">
        <v>5324610</v>
      </c>
      <c r="DU65" s="27">
        <f t="shared" si="65"/>
        <v>359.51928873663985</v>
      </c>
      <c r="DV65" s="8"/>
      <c r="DW65" s="2">
        <v>1800</v>
      </c>
      <c r="DX65" s="8">
        <f t="shared" si="20"/>
        <v>3.6866359447004608E-2</v>
      </c>
      <c r="DY65">
        <v>868522</v>
      </c>
      <c r="DZ65" s="27">
        <f t="shared" si="66"/>
        <v>207.24863618883575</v>
      </c>
      <c r="EA65" s="8"/>
      <c r="EB65" s="2">
        <v>3063</v>
      </c>
      <c r="EC65" s="8">
        <f t="shared" si="21"/>
        <v>0.1319290465631929</v>
      </c>
      <c r="ED65">
        <v>1635142</v>
      </c>
      <c r="EE65" s="27">
        <f t="shared" si="67"/>
        <v>187.32318049441577</v>
      </c>
      <c r="EF65" s="8"/>
      <c r="EG65" s="2">
        <v>7656</v>
      </c>
      <c r="EH65" s="8">
        <f t="shared" si="22"/>
        <v>0.10332900994379593</v>
      </c>
      <c r="EI65">
        <v>1525777</v>
      </c>
      <c r="EJ65" s="27">
        <f t="shared" si="68"/>
        <v>501.77712732594608</v>
      </c>
      <c r="EK65" s="8"/>
      <c r="EL65" s="2">
        <v>2008</v>
      </c>
      <c r="EM65" s="8">
        <f t="shared" si="23"/>
        <v>-1.7612524461839529E-2</v>
      </c>
      <c r="EN65">
        <v>1145604</v>
      </c>
      <c r="EO65" s="27">
        <f t="shared" si="69"/>
        <v>175.27871760224301</v>
      </c>
      <c r="EP65" s="8"/>
      <c r="EQ65" s="1">
        <v>24937</v>
      </c>
      <c r="ER65" s="11">
        <f t="shared" si="24"/>
        <v>8.771700252987874E-2</v>
      </c>
      <c r="ES65" s="16">
        <v>7965523</v>
      </c>
      <c r="ET65" s="28">
        <f t="shared" si="70"/>
        <v>313.06167843592942</v>
      </c>
      <c r="EU65" s="11"/>
      <c r="EV65" s="1">
        <v>4144</v>
      </c>
      <c r="EW65" s="11">
        <f t="shared" si="71"/>
        <v>9.3403693931398413E-2</v>
      </c>
      <c r="EX65" s="16">
        <v>1682417</v>
      </c>
      <c r="EY65" s="28">
        <f t="shared" si="72"/>
        <v>246.31229950719708</v>
      </c>
      <c r="EZ65" s="11"/>
      <c r="FA65" s="1">
        <v>68488</v>
      </c>
      <c r="FB65" s="11">
        <f t="shared" si="25"/>
        <v>2.60374531835206E-2</v>
      </c>
      <c r="FC65" s="16">
        <v>18150928</v>
      </c>
      <c r="FD65" s="28">
        <f t="shared" si="73"/>
        <v>377.32506018425067</v>
      </c>
      <c r="FE65" s="11"/>
      <c r="FF65" s="2">
        <v>28283</v>
      </c>
      <c r="FG65" s="8">
        <f t="shared" si="26"/>
        <v>0.19126442591188611</v>
      </c>
      <c r="FH65">
        <v>7185403</v>
      </c>
      <c r="FI65" s="27">
        <f t="shared" si="74"/>
        <v>393.61744915351301</v>
      </c>
      <c r="FJ65" s="8"/>
      <c r="FK65" s="1">
        <v>639</v>
      </c>
      <c r="FL65" s="8">
        <f t="shared" si="27"/>
        <v>0.1132404181184669</v>
      </c>
      <c r="FM65">
        <v>641548</v>
      </c>
      <c r="FN65" s="27">
        <f t="shared" si="75"/>
        <v>99.602835641292629</v>
      </c>
      <c r="FO65" s="8"/>
      <c r="FP65" s="2">
        <v>44501</v>
      </c>
      <c r="FQ65" s="8">
        <f t="shared" si="28"/>
        <v>6.8092357910906301E-2</v>
      </c>
      <c r="FR65">
        <v>11155493</v>
      </c>
      <c r="FS65" s="27">
        <f t="shared" si="76"/>
        <v>398.91558356049347</v>
      </c>
      <c r="FT65" s="8"/>
      <c r="FU65" s="1">
        <v>16360</v>
      </c>
      <c r="FV65" s="11">
        <f t="shared" si="99"/>
        <v>9.0012659071223938E-2</v>
      </c>
      <c r="FW65" s="16">
        <v>3265547</v>
      </c>
      <c r="FX65" s="28">
        <f t="shared" si="92"/>
        <v>500.98804273832224</v>
      </c>
      <c r="FY65" s="11"/>
      <c r="FZ65" s="2">
        <v>7849</v>
      </c>
      <c r="GA65" s="8">
        <f t="shared" si="29"/>
        <v>0.13326595437481953</v>
      </c>
      <c r="GB65">
        <v>3141421</v>
      </c>
      <c r="GC65" s="27">
        <f t="shared" si="77"/>
        <v>249.85508150610823</v>
      </c>
      <c r="GD65" s="8"/>
      <c r="GE65" s="2">
        <v>32409</v>
      </c>
      <c r="GF65" s="8">
        <f t="shared" si="30"/>
        <v>0.14543719516505266</v>
      </c>
      <c r="GG65">
        <v>12044780</v>
      </c>
      <c r="GH65" s="27">
        <f t="shared" si="78"/>
        <v>269.07091702795731</v>
      </c>
      <c r="GI65" s="8"/>
      <c r="GJ65" s="1">
        <v>2878</v>
      </c>
      <c r="GK65" s="11">
        <f t="shared" si="31"/>
        <v>-1.7076502732240439E-2</v>
      </c>
      <c r="GL65" s="16">
        <v>989203</v>
      </c>
      <c r="GM65" s="28">
        <f t="shared" si="79"/>
        <v>290.94129314205475</v>
      </c>
      <c r="GN65" s="11"/>
      <c r="GO65" s="2">
        <v>19238</v>
      </c>
      <c r="GP65" s="8">
        <f t="shared" si="32"/>
        <v>5.8137616192728669E-2</v>
      </c>
      <c r="GQ65">
        <v>3699943</v>
      </c>
      <c r="GR65" s="27">
        <f t="shared" si="80"/>
        <v>519.95395604743101</v>
      </c>
      <c r="GS65" s="8"/>
      <c r="GT65" s="1">
        <v>1853</v>
      </c>
      <c r="GU65" s="11">
        <f t="shared" si="81"/>
        <v>7.6699593259732718E-2</v>
      </c>
      <c r="GV65" s="16">
        <v>728251</v>
      </c>
      <c r="GW65" s="28">
        <f t="shared" si="82"/>
        <v>254.44523934742281</v>
      </c>
      <c r="GX65" s="11"/>
      <c r="GY65" s="1">
        <v>14123</v>
      </c>
      <c r="GZ65" s="11">
        <f t="shared" si="33"/>
        <v>4.7156521094387185E-2</v>
      </c>
      <c r="HA65">
        <v>5241168</v>
      </c>
      <c r="HB65" s="28">
        <f t="shared" si="83"/>
        <v>269.46283729122973</v>
      </c>
      <c r="HC65" s="11"/>
      <c r="HD65" s="1">
        <v>127766</v>
      </c>
      <c r="HE65" s="11">
        <f t="shared" si="34"/>
        <v>0.18482867343626838</v>
      </c>
      <c r="HF65" s="16">
        <v>18679706</v>
      </c>
      <c r="HG65" s="28">
        <f t="shared" si="84"/>
        <v>683.98292778269638</v>
      </c>
      <c r="HH65" s="11"/>
      <c r="HI65" s="1">
        <v>3515</v>
      </c>
      <c r="HJ65" s="11">
        <f t="shared" si="35"/>
        <v>8.5546633724521315E-2</v>
      </c>
      <c r="HK65" s="16">
        <v>1976774</v>
      </c>
      <c r="HL65" s="28">
        <f t="shared" si="85"/>
        <v>177.81496519076029</v>
      </c>
      <c r="HM65" s="11"/>
      <c r="HN65" s="1">
        <v>1262</v>
      </c>
      <c r="HO65" s="11">
        <f t="shared" si="102"/>
        <v>-1.7133956386292833E-2</v>
      </c>
      <c r="HP65" s="16">
        <v>582827</v>
      </c>
      <c r="HQ65" s="28">
        <f t="shared" si="86"/>
        <v>216.53080588236304</v>
      </c>
      <c r="HR65" s="11"/>
      <c r="HS65" s="2">
        <v>25653</v>
      </c>
      <c r="HT65" s="8">
        <f t="shared" si="37"/>
        <v>6.7185289957567187E-2</v>
      </c>
      <c r="HU65">
        <v>6601392</v>
      </c>
      <c r="HV65" s="27">
        <f t="shared" si="87"/>
        <v>388.59985893884198</v>
      </c>
      <c r="HW65" s="8"/>
      <c r="HX65" s="2">
        <v>11644</v>
      </c>
      <c r="HY65" s="8">
        <f t="shared" si="38"/>
        <v>7.4169741697416969E-2</v>
      </c>
      <c r="HZ65">
        <v>5431024</v>
      </c>
      <c r="IA65" s="27">
        <f t="shared" si="88"/>
        <v>214.39787413938882</v>
      </c>
      <c r="IB65" s="8"/>
      <c r="IC65" s="2">
        <v>2445</v>
      </c>
      <c r="ID65" s="8">
        <f t="shared" si="39"/>
        <v>0.14734866259971843</v>
      </c>
      <c r="IE65">
        <v>1820560</v>
      </c>
      <c r="IF65" s="27">
        <f t="shared" si="89"/>
        <v>134.29933646789999</v>
      </c>
      <c r="IG65" s="8"/>
      <c r="IH65" s="2">
        <v>11199</v>
      </c>
      <c r="II65" s="8">
        <f t="shared" si="103"/>
        <v>0.11744162841748154</v>
      </c>
      <c r="IJ65">
        <v>5137004</v>
      </c>
      <c r="IK65" s="27">
        <f t="shared" si="90"/>
        <v>218.00644889511477</v>
      </c>
      <c r="IL65" s="8"/>
      <c r="IM65" s="2">
        <v>1323</v>
      </c>
      <c r="IN65" s="8">
        <f t="shared" si="41"/>
        <v>0.15950920245398773</v>
      </c>
      <c r="IO65">
        <v>478447</v>
      </c>
      <c r="IP65" s="27">
        <f t="shared" si="91"/>
        <v>276.51965630466907</v>
      </c>
      <c r="IR65">
        <v>9277</v>
      </c>
      <c r="IS65" s="8">
        <f t="shared" si="111"/>
        <v>-0.12456355572331793</v>
      </c>
      <c r="IT65" s="2">
        <f>((IT60-IT66)/6)+IT66</f>
        <v>589479.49999999988</v>
      </c>
      <c r="IU65" s="27">
        <f t="shared" si="110"/>
        <v>1573.7612588732945</v>
      </c>
      <c r="IW65">
        <v>89538</v>
      </c>
      <c r="IX65" s="8">
        <f t="shared" si="112"/>
        <v>4.7228070175438598E-2</v>
      </c>
    </row>
    <row r="66" spans="1:258">
      <c r="A66">
        <v>1996</v>
      </c>
      <c r="B66" s="3">
        <v>21592</v>
      </c>
      <c r="C66" s="11">
        <f t="shared" si="0"/>
        <v>4.6428225259280802E-2</v>
      </c>
      <c r="D66">
        <v>4290403</v>
      </c>
      <c r="E66" s="28">
        <f t="shared" si="42"/>
        <v>503.2627471125673</v>
      </c>
      <c r="F66" s="15"/>
      <c r="G66" s="3">
        <v>3342</v>
      </c>
      <c r="H66" s="8">
        <f t="shared" si="108"/>
        <v>5.1935788479697827E-2</v>
      </c>
      <c r="I66">
        <v>604918</v>
      </c>
      <c r="J66" s="27">
        <f t="shared" si="106"/>
        <v>552.47157465970599</v>
      </c>
      <c r="K66" s="8"/>
      <c r="L66" s="3">
        <v>22493</v>
      </c>
      <c r="M66" s="11">
        <f t="shared" si="1"/>
        <v>5.3980600721615667E-2</v>
      </c>
      <c r="N66" s="16">
        <v>4432308</v>
      </c>
      <c r="O66" s="28">
        <f t="shared" si="43"/>
        <v>507.47827091438592</v>
      </c>
      <c r="P66" s="11"/>
      <c r="Q66" s="3">
        <v>9041</v>
      </c>
      <c r="R66" s="11">
        <f t="shared" si="96"/>
        <v>1.7214221422142215E-2</v>
      </c>
      <c r="S66" s="16">
        <v>2504858</v>
      </c>
      <c r="T66" s="28">
        <f t="shared" si="44"/>
        <v>360.93862406571549</v>
      </c>
      <c r="U66" s="11"/>
      <c r="V66" s="3">
        <v>145807</v>
      </c>
      <c r="W66" s="11">
        <f t="shared" si="104"/>
        <v>7.6940689858926062E-2</v>
      </c>
      <c r="X66" s="1">
        <v>31780829</v>
      </c>
      <c r="Y66" s="28">
        <f t="shared" si="45"/>
        <v>458.78916500258691</v>
      </c>
      <c r="Z66" s="11"/>
      <c r="AA66" s="3">
        <v>11370</v>
      </c>
      <c r="AB66" s="12">
        <f t="shared" si="100"/>
        <v>0.10538596150106941</v>
      </c>
      <c r="AC66" s="17">
        <v>3812716</v>
      </c>
      <c r="AD66" s="30">
        <f t="shared" si="46"/>
        <v>298.21261274115358</v>
      </c>
      <c r="AE66" s="12"/>
      <c r="AF66" s="2">
        <v>16542</v>
      </c>
      <c r="AG66" s="8">
        <f t="shared" si="97"/>
        <v>0.12217624313140221</v>
      </c>
      <c r="AH66">
        <v>3267030</v>
      </c>
      <c r="AI66" s="27">
        <f t="shared" si="47"/>
        <v>506.33143864610975</v>
      </c>
      <c r="AJ66" s="8"/>
      <c r="AK66" s="2">
        <v>5109</v>
      </c>
      <c r="AL66" s="8">
        <f t="shared" si="101"/>
        <v>6.4153301395542595E-2</v>
      </c>
      <c r="AM66">
        <v>727090</v>
      </c>
      <c r="AN66" s="27">
        <f t="shared" si="94"/>
        <v>702.66404434114077</v>
      </c>
      <c r="AO66" s="8"/>
      <c r="AP66" s="3">
        <v>63763</v>
      </c>
      <c r="AQ66" s="11">
        <f t="shared" si="98"/>
        <v>-1.8159332487985096E-3</v>
      </c>
      <c r="AR66" s="16">
        <v>14426911</v>
      </c>
      <c r="AS66" s="28">
        <f t="shared" si="49"/>
        <v>441.97264404001658</v>
      </c>
      <c r="AT66" s="11"/>
      <c r="AU66">
        <v>35139</v>
      </c>
      <c r="AV66" s="11">
        <f t="shared" si="50"/>
        <v>2.5477149360882509E-2</v>
      </c>
      <c r="AW66" s="16">
        <v>7332225</v>
      </c>
      <c r="AX66" s="28">
        <f t="shared" si="51"/>
        <v>479.24061250166221</v>
      </c>
      <c r="AY66" s="11"/>
      <c r="AZ66" s="2">
        <v>3660</v>
      </c>
      <c r="BA66" s="8">
        <f t="shared" si="109"/>
        <v>0.1487758945386064</v>
      </c>
      <c r="BB66">
        <v>1184434</v>
      </c>
      <c r="BC66" s="27">
        <f t="shared" si="107"/>
        <v>309.00835335696206</v>
      </c>
      <c r="BD66" s="8"/>
      <c r="BE66" s="1">
        <v>3545</v>
      </c>
      <c r="BF66" s="11">
        <f t="shared" si="6"/>
        <v>0.1064294631710362</v>
      </c>
      <c r="BG66" s="16">
        <v>1187706</v>
      </c>
      <c r="BH66" s="28">
        <f t="shared" si="52"/>
        <v>298.47453831166973</v>
      </c>
      <c r="BI66" s="11"/>
      <c r="BJ66" s="6">
        <v>38852</v>
      </c>
      <c r="BK66" s="11">
        <f t="shared" si="105"/>
        <v>3.1706410324499446E-2</v>
      </c>
      <c r="BL66" s="16">
        <v>11953003</v>
      </c>
      <c r="BM66" s="28">
        <f t="shared" si="53"/>
        <v>325.03965739822871</v>
      </c>
      <c r="BN66" s="11"/>
      <c r="BO66" s="2">
        <v>16363</v>
      </c>
      <c r="BP66" s="8">
        <f t="shared" si="8"/>
        <v>1.4759689922480621E-2</v>
      </c>
      <c r="BQ66">
        <v>5834908</v>
      </c>
      <c r="BR66" s="27">
        <f t="shared" si="54"/>
        <v>280.43287057825074</v>
      </c>
      <c r="BS66" s="8"/>
      <c r="BT66">
        <v>6342</v>
      </c>
      <c r="BU66" s="11">
        <f t="shared" si="9"/>
        <v>7.3823230612935997E-2</v>
      </c>
      <c r="BV66" s="16">
        <v>2848473</v>
      </c>
      <c r="BW66" s="28">
        <f t="shared" si="55"/>
        <v>222.645606962046</v>
      </c>
      <c r="BX66" s="11"/>
      <c r="BY66">
        <v>7756</v>
      </c>
      <c r="BZ66" s="8">
        <f t="shared" si="10"/>
        <v>9.9362154500354363E-2</v>
      </c>
      <c r="CA66">
        <v>2598266</v>
      </c>
      <c r="CB66" s="27">
        <f t="shared" si="56"/>
        <v>298.50677336346627</v>
      </c>
      <c r="CC66" s="8"/>
      <c r="CD66">
        <v>11529</v>
      </c>
      <c r="CE66" s="8">
        <f t="shared" si="11"/>
        <v>4.8662907040203748E-2</v>
      </c>
      <c r="CF66">
        <v>3881051</v>
      </c>
      <c r="CG66" s="27">
        <f t="shared" si="57"/>
        <v>297.05870909709768</v>
      </c>
      <c r="CH66" s="8"/>
      <c r="CI66" s="1">
        <v>22222</v>
      </c>
      <c r="CJ66" s="11">
        <f t="shared" si="12"/>
        <v>5.3874608745138955E-2</v>
      </c>
      <c r="CK66" s="16">
        <v>4338763</v>
      </c>
      <c r="CL66" s="28">
        <f t="shared" si="58"/>
        <v>512.17363105567188</v>
      </c>
      <c r="CM66" s="11"/>
      <c r="CN66" s="4">
        <v>1451</v>
      </c>
      <c r="CO66" s="11">
        <f t="shared" si="13"/>
        <v>1.7531556802244039E-2</v>
      </c>
      <c r="CP66" s="16">
        <v>1241436</v>
      </c>
      <c r="CQ66" s="28">
        <f t="shared" si="59"/>
        <v>116.8807735557854</v>
      </c>
      <c r="CR66" s="11"/>
      <c r="CS66" s="1">
        <v>21890</v>
      </c>
      <c r="CT66" s="11">
        <f t="shared" si="14"/>
        <v>2.8230541594250553E-2</v>
      </c>
      <c r="CU66" s="16">
        <v>5057142</v>
      </c>
      <c r="CV66" s="28">
        <f t="shared" si="60"/>
        <v>432.85318070957862</v>
      </c>
      <c r="CW66" s="11"/>
      <c r="CX66" s="1">
        <v>11300</v>
      </c>
      <c r="CY66" s="11">
        <f t="shared" si="15"/>
        <v>2.4664490388103012E-2</v>
      </c>
      <c r="CZ66" s="16">
        <v>6085393</v>
      </c>
      <c r="DA66" s="28">
        <f t="shared" si="61"/>
        <v>185.69055441448072</v>
      </c>
      <c r="DB66" s="11"/>
      <c r="DC66" s="2">
        <v>42349</v>
      </c>
      <c r="DD66" s="8">
        <f t="shared" si="16"/>
        <v>3.0088538626191867E-2</v>
      </c>
      <c r="DE66">
        <v>9739184</v>
      </c>
      <c r="DF66" s="27">
        <f t="shared" si="62"/>
        <v>434.83109057185897</v>
      </c>
      <c r="DG66" s="8"/>
      <c r="DH66">
        <v>4981</v>
      </c>
      <c r="DI66" s="8">
        <f t="shared" si="17"/>
        <v>5.1509394131306736E-2</v>
      </c>
      <c r="DJ66">
        <v>4647723</v>
      </c>
      <c r="DK66" s="27">
        <f t="shared" si="63"/>
        <v>107.17075867042851</v>
      </c>
      <c r="DL66" s="8"/>
      <c r="DM66">
        <v>11945</v>
      </c>
      <c r="DN66" s="8">
        <f t="shared" si="18"/>
        <v>4.7439494914065239E-2</v>
      </c>
      <c r="DO66">
        <v>2709925</v>
      </c>
      <c r="DP66" s="27">
        <f t="shared" si="64"/>
        <v>440.78710665424319</v>
      </c>
      <c r="DQ66" s="8"/>
      <c r="DR66" s="2">
        <v>22011</v>
      </c>
      <c r="DS66" s="8">
        <f t="shared" si="19"/>
        <v>0.14981977746434727</v>
      </c>
      <c r="DT66">
        <v>5367888</v>
      </c>
      <c r="DU66" s="27">
        <f t="shared" si="65"/>
        <v>410.04953903658196</v>
      </c>
      <c r="DV66" s="8"/>
      <c r="DW66" s="2">
        <v>1942</v>
      </c>
      <c r="DX66" s="8">
        <f t="shared" si="20"/>
        <v>7.8888888888888883E-2</v>
      </c>
      <c r="DY66">
        <v>876656</v>
      </c>
      <c r="DZ66" s="27">
        <f t="shared" si="66"/>
        <v>221.52360789180707</v>
      </c>
      <c r="EA66" s="8"/>
      <c r="EB66" s="2">
        <v>3252</v>
      </c>
      <c r="EC66" s="8">
        <f t="shared" si="21"/>
        <v>6.1704211557296766E-2</v>
      </c>
      <c r="ED66">
        <v>1647657</v>
      </c>
      <c r="EE66" s="27">
        <f t="shared" si="67"/>
        <v>197.3711761610578</v>
      </c>
      <c r="EF66" s="8"/>
      <c r="EG66" s="2">
        <v>8260</v>
      </c>
      <c r="EH66" s="8">
        <f t="shared" si="22"/>
        <v>7.8892371995820276E-2</v>
      </c>
      <c r="EI66">
        <v>1596476</v>
      </c>
      <c r="EJ66" s="27">
        <f t="shared" si="68"/>
        <v>517.38955048494313</v>
      </c>
      <c r="EK66" s="8"/>
      <c r="EL66" s="2">
        <v>2050</v>
      </c>
      <c r="EM66" s="8">
        <f t="shared" si="23"/>
        <v>2.091633466135458E-2</v>
      </c>
      <c r="EN66">
        <v>1160768</v>
      </c>
      <c r="EO66" s="27">
        <f t="shared" si="69"/>
        <v>176.60721177703039</v>
      </c>
      <c r="EP66" s="8"/>
      <c r="EQ66" s="1">
        <v>25307</v>
      </c>
      <c r="ER66" s="11">
        <f t="shared" si="24"/>
        <v>1.4837390223362874E-2</v>
      </c>
      <c r="ES66" s="16">
        <v>8009624</v>
      </c>
      <c r="ET66" s="28">
        <f t="shared" si="70"/>
        <v>315.9574032438976</v>
      </c>
      <c r="EU66" s="11"/>
      <c r="EV66" s="1">
        <v>4729</v>
      </c>
      <c r="EW66" s="11">
        <f t="shared" si="71"/>
        <v>0.14116795366795368</v>
      </c>
      <c r="EX66" s="16">
        <v>1706151</v>
      </c>
      <c r="EY66" s="28">
        <f t="shared" si="72"/>
        <v>277.1735913175329</v>
      </c>
      <c r="EZ66" s="11"/>
      <c r="FA66" s="1">
        <v>69709</v>
      </c>
      <c r="FB66" s="11">
        <f t="shared" si="25"/>
        <v>1.7827940661137718E-2</v>
      </c>
      <c r="FC66" s="16">
        <v>18143805</v>
      </c>
      <c r="FD66" s="28">
        <f t="shared" si="73"/>
        <v>384.20276232025202</v>
      </c>
      <c r="FE66" s="11"/>
      <c r="FF66" s="2">
        <v>29702</v>
      </c>
      <c r="FG66" s="8">
        <f t="shared" si="26"/>
        <v>5.0171481101721885E-2</v>
      </c>
      <c r="FH66">
        <v>7307658</v>
      </c>
      <c r="FI66" s="27">
        <f t="shared" si="74"/>
        <v>406.45032922996666</v>
      </c>
      <c r="FJ66" s="8"/>
      <c r="FK66" s="1">
        <v>744</v>
      </c>
      <c r="FL66" s="8">
        <f t="shared" si="27"/>
        <v>0.16431924882629109</v>
      </c>
      <c r="FM66">
        <v>642858</v>
      </c>
      <c r="FN66" s="27">
        <f t="shared" si="75"/>
        <v>115.73317902242796</v>
      </c>
      <c r="FO66" s="8"/>
      <c r="FP66" s="2">
        <v>46071</v>
      </c>
      <c r="FQ66" s="8">
        <f t="shared" si="28"/>
        <v>3.5280106065032249E-2</v>
      </c>
      <c r="FR66">
        <v>11187032</v>
      </c>
      <c r="FS66" s="27">
        <f t="shared" si="76"/>
        <v>411.82504886014453</v>
      </c>
      <c r="FT66" s="8"/>
      <c r="FU66" s="1">
        <v>17362</v>
      </c>
      <c r="FV66" s="11">
        <f t="shared" si="99"/>
        <v>6.1246943765281177E-2</v>
      </c>
      <c r="FW66" s="16">
        <v>3289634</v>
      </c>
      <c r="FX66" s="28">
        <f t="shared" si="92"/>
        <v>527.7790781588468</v>
      </c>
      <c r="FY66" s="11"/>
      <c r="FZ66" s="2">
        <v>8559</v>
      </c>
      <c r="GA66" s="8">
        <f t="shared" si="29"/>
        <v>9.0457383106128164E-2</v>
      </c>
      <c r="GB66">
        <v>3195087</v>
      </c>
      <c r="GC66" s="27">
        <f t="shared" si="77"/>
        <v>267.88002955788056</v>
      </c>
      <c r="GD66" s="8"/>
      <c r="GE66" s="2">
        <v>34507</v>
      </c>
      <c r="GF66" s="8">
        <f t="shared" si="30"/>
        <v>6.473510444629578E-2</v>
      </c>
      <c r="GG66">
        <v>12038008</v>
      </c>
      <c r="GH66" s="27">
        <f t="shared" si="78"/>
        <v>286.65041591598879</v>
      </c>
      <c r="GI66" s="8"/>
      <c r="GJ66" s="1">
        <v>3252</v>
      </c>
      <c r="GK66" s="11">
        <f t="shared" si="31"/>
        <v>0.12995135510771369</v>
      </c>
      <c r="GL66" s="16">
        <v>987858</v>
      </c>
      <c r="GM66" s="28">
        <f t="shared" si="79"/>
        <v>329.19711132571689</v>
      </c>
      <c r="GN66" s="11"/>
      <c r="GO66" s="2">
        <v>20153</v>
      </c>
      <c r="GP66" s="8">
        <f t="shared" si="32"/>
        <v>4.7562116644141804E-2</v>
      </c>
      <c r="GQ66">
        <v>3738974</v>
      </c>
      <c r="GR66" s="27">
        <f t="shared" si="80"/>
        <v>538.99813157299309</v>
      </c>
      <c r="GS66" s="8"/>
      <c r="GT66" s="1">
        <v>2063</v>
      </c>
      <c r="GU66" s="11">
        <f t="shared" si="81"/>
        <v>0.11332973556395035</v>
      </c>
      <c r="GV66" s="16">
        <v>730699</v>
      </c>
      <c r="GW66" s="28">
        <f t="shared" si="82"/>
        <v>282.33239678718598</v>
      </c>
      <c r="GX66" s="11"/>
      <c r="GY66" s="1">
        <v>14596</v>
      </c>
      <c r="GZ66" s="11">
        <f t="shared" si="33"/>
        <v>3.3491467818452171E-2</v>
      </c>
      <c r="HA66">
        <v>5313576</v>
      </c>
      <c r="HB66" s="28">
        <f t="shared" si="83"/>
        <v>274.69259873200269</v>
      </c>
      <c r="HC66" s="11"/>
      <c r="HD66" s="1">
        <v>132383</v>
      </c>
      <c r="HE66" s="11">
        <f t="shared" si="34"/>
        <v>3.613637430928416E-2</v>
      </c>
      <c r="HF66" s="16">
        <v>19006240</v>
      </c>
      <c r="HG66" s="28">
        <f t="shared" si="84"/>
        <v>696.52387847359603</v>
      </c>
      <c r="HH66" s="11"/>
      <c r="HI66" s="1">
        <v>4006</v>
      </c>
      <c r="HJ66" s="11">
        <f t="shared" si="35"/>
        <v>0.13968705547652915</v>
      </c>
      <c r="HK66" s="16">
        <v>2022253</v>
      </c>
      <c r="HL66" s="28">
        <f t="shared" si="85"/>
        <v>198.09588612305186</v>
      </c>
      <c r="HM66" s="11"/>
      <c r="HN66" s="1">
        <v>1119</v>
      </c>
      <c r="HO66" s="11">
        <f t="shared" si="102"/>
        <v>-0.1133122028526149</v>
      </c>
      <c r="HP66" s="16">
        <v>586352</v>
      </c>
      <c r="HQ66" s="28">
        <f t="shared" si="86"/>
        <v>190.84099653450488</v>
      </c>
      <c r="HR66" s="11"/>
      <c r="HS66" s="2">
        <v>26402</v>
      </c>
      <c r="HT66" s="8">
        <f t="shared" si="37"/>
        <v>2.9197364830624097E-2</v>
      </c>
      <c r="HU66">
        <v>6665491</v>
      </c>
      <c r="HV66" s="27">
        <f t="shared" si="87"/>
        <v>396.09985220893702</v>
      </c>
      <c r="HW66" s="8"/>
      <c r="HX66" s="2">
        <v>12558</v>
      </c>
      <c r="HY66" s="8">
        <f t="shared" si="38"/>
        <v>7.8495362418412915E-2</v>
      </c>
      <c r="HZ66">
        <v>5509963</v>
      </c>
      <c r="IA66" s="27">
        <f t="shared" si="88"/>
        <v>227.91441612221354</v>
      </c>
      <c r="IB66" s="8"/>
      <c r="IC66" s="2">
        <v>2609</v>
      </c>
      <c r="ID66" s="8">
        <f t="shared" si="39"/>
        <v>6.7075664621676898E-2</v>
      </c>
      <c r="IE66">
        <v>1818983</v>
      </c>
      <c r="IF66" s="27">
        <f t="shared" si="89"/>
        <v>143.43179677874946</v>
      </c>
      <c r="IG66" s="8"/>
      <c r="IH66" s="2">
        <v>12761</v>
      </c>
      <c r="II66" s="8">
        <f t="shared" si="103"/>
        <v>0.1394767389945531</v>
      </c>
      <c r="IJ66">
        <v>5173828</v>
      </c>
      <c r="IK66" s="27">
        <f t="shared" si="90"/>
        <v>246.64523057202521</v>
      </c>
      <c r="IL66" s="8"/>
      <c r="IM66" s="2">
        <v>1413</v>
      </c>
      <c r="IN66" s="8">
        <f t="shared" si="41"/>
        <v>6.8027210884353748E-2</v>
      </c>
      <c r="IO66">
        <v>480085</v>
      </c>
      <c r="IP66" s="27">
        <f t="shared" si="91"/>
        <v>294.32288032327608</v>
      </c>
      <c r="IR66">
        <v>8819</v>
      </c>
      <c r="IS66" s="8">
        <f t="shared" si="111"/>
        <v>-4.9369408213862237E-2</v>
      </c>
      <c r="IT66" s="2">
        <f>((IT60-IT67)/7)+IT67</f>
        <v>585995.39999999991</v>
      </c>
      <c r="IU66" s="27">
        <f t="shared" si="110"/>
        <v>1504.9606191447922</v>
      </c>
      <c r="IW66">
        <v>95088</v>
      </c>
      <c r="IX66" s="8">
        <f t="shared" si="112"/>
        <v>6.1984855592039131E-2</v>
      </c>
    </row>
    <row r="67" spans="1:258">
      <c r="A67">
        <v>1997</v>
      </c>
      <c r="B67" s="3">
        <v>22132</v>
      </c>
      <c r="C67" s="11">
        <f t="shared" si="0"/>
        <v>2.5009262689885143E-2</v>
      </c>
      <c r="D67">
        <v>4320281</v>
      </c>
      <c r="E67" s="28">
        <f t="shared" si="42"/>
        <v>512.28149280104697</v>
      </c>
      <c r="F67" s="15"/>
      <c r="G67" s="3">
        <v>3685</v>
      </c>
      <c r="H67" s="8">
        <f t="shared" si="108"/>
        <v>0.10263315380011968</v>
      </c>
      <c r="I67">
        <v>608846</v>
      </c>
      <c r="J67" s="27">
        <f t="shared" si="106"/>
        <v>605.24336203243513</v>
      </c>
      <c r="K67" s="8"/>
      <c r="L67" s="3">
        <v>23484</v>
      </c>
      <c r="M67" s="11">
        <f t="shared" si="1"/>
        <v>4.405815142488774E-2</v>
      </c>
      <c r="N67" s="16">
        <v>4552207</v>
      </c>
      <c r="O67" s="28">
        <f t="shared" si="43"/>
        <v>515.88163719268482</v>
      </c>
      <c r="P67" s="11"/>
      <c r="Q67" s="3">
        <v>9500</v>
      </c>
      <c r="R67" s="11">
        <f t="shared" si="96"/>
        <v>5.0768720274305942E-2</v>
      </c>
      <c r="S67" s="16">
        <v>2524007</v>
      </c>
      <c r="T67" s="28">
        <f t="shared" si="44"/>
        <v>376.38564393838845</v>
      </c>
      <c r="U67" s="11"/>
      <c r="V67" s="3">
        <v>155533</v>
      </c>
      <c r="W67" s="11">
        <f t="shared" si="104"/>
        <v>6.670461637644283E-2</v>
      </c>
      <c r="X67" s="1">
        <v>32217708</v>
      </c>
      <c r="Y67" s="28">
        <f t="shared" si="45"/>
        <v>482.7562531760484</v>
      </c>
      <c r="Z67" s="11"/>
      <c r="AA67" s="3">
        <v>12014</v>
      </c>
      <c r="AB67" s="12">
        <f t="shared" si="100"/>
        <v>5.6640281442392262E-2</v>
      </c>
      <c r="AC67" s="17">
        <v>3891293</v>
      </c>
      <c r="AD67" s="30">
        <f t="shared" si="46"/>
        <v>308.74056515405033</v>
      </c>
      <c r="AE67" s="12"/>
      <c r="AF67" s="2">
        <v>16400</v>
      </c>
      <c r="AG67" s="8">
        <f t="shared" si="97"/>
        <v>-8.5842098899770285E-3</v>
      </c>
      <c r="AH67">
        <v>3268514</v>
      </c>
      <c r="AI67" s="27">
        <f t="shared" si="47"/>
        <v>501.75706758484125</v>
      </c>
      <c r="AJ67" s="8"/>
      <c r="AK67" s="2">
        <v>5434</v>
      </c>
      <c r="AL67" s="8">
        <f t="shared" si="101"/>
        <v>6.3613231552162849E-2</v>
      </c>
      <c r="AM67">
        <v>735024</v>
      </c>
      <c r="AN67" s="27">
        <f t="shared" si="94"/>
        <v>739.29558762707063</v>
      </c>
      <c r="AO67" s="8"/>
      <c r="AP67" s="3">
        <v>64626</v>
      </c>
      <c r="AQ67" s="11">
        <f t="shared" si="98"/>
        <v>1.3534494926524787E-2</v>
      </c>
      <c r="AR67" s="16">
        <v>14683350</v>
      </c>
      <c r="AS67" s="28">
        <f t="shared" si="49"/>
        <v>440.13116897710671</v>
      </c>
      <c r="AT67" s="11"/>
      <c r="AU67">
        <v>36505</v>
      </c>
      <c r="AV67" s="11">
        <f t="shared" si="50"/>
        <v>3.8874185378069949E-2</v>
      </c>
      <c r="AW67" s="16">
        <v>7486094</v>
      </c>
      <c r="AX67" s="28">
        <f t="shared" si="51"/>
        <v>487.63747823631388</v>
      </c>
      <c r="AY67" s="11"/>
      <c r="AZ67" s="2">
        <v>4528</v>
      </c>
      <c r="BA67" s="8">
        <f t="shared" si="109"/>
        <v>0.23715846994535519</v>
      </c>
      <c r="BB67">
        <v>1189322</v>
      </c>
      <c r="BC67" s="27">
        <f t="shared" si="107"/>
        <v>380.72111673709895</v>
      </c>
      <c r="BD67" s="8"/>
      <c r="BE67" s="1">
        <v>3612</v>
      </c>
      <c r="BF67" s="11">
        <f t="shared" si="6"/>
        <v>1.8899858956276445E-2</v>
      </c>
      <c r="BG67" s="16">
        <v>1210638</v>
      </c>
      <c r="BH67" s="28">
        <f t="shared" si="52"/>
        <v>298.35508219632953</v>
      </c>
      <c r="BI67" s="11"/>
      <c r="BJ67" s="6">
        <v>40788</v>
      </c>
      <c r="BK67" s="11">
        <f t="shared" si="105"/>
        <v>4.9830124575311441E-2</v>
      </c>
      <c r="BL67" s="16">
        <v>12011509</v>
      </c>
      <c r="BM67" s="28">
        <f t="shared" si="53"/>
        <v>339.57431992932777</v>
      </c>
      <c r="BN67" s="11"/>
      <c r="BO67" s="2">
        <v>17207</v>
      </c>
      <c r="BP67" s="8">
        <f t="shared" si="8"/>
        <v>5.1579783658253379E-2</v>
      </c>
      <c r="BQ67">
        <v>5872370</v>
      </c>
      <c r="BR67" s="27">
        <f t="shared" si="54"/>
        <v>293.01627792526699</v>
      </c>
      <c r="BS67" s="8"/>
      <c r="BT67">
        <v>6938</v>
      </c>
      <c r="BU67" s="11">
        <f t="shared" si="9"/>
        <v>9.3976663513087352E-2</v>
      </c>
      <c r="BV67" s="16">
        <v>2854396</v>
      </c>
      <c r="BW67" s="28">
        <f t="shared" si="55"/>
        <v>243.06368142332039</v>
      </c>
      <c r="BX67" s="11"/>
      <c r="BY67">
        <v>7913</v>
      </c>
      <c r="BZ67" s="8">
        <f t="shared" si="10"/>
        <v>2.0242392986075296E-2</v>
      </c>
      <c r="CA67">
        <v>2616339</v>
      </c>
      <c r="CB67" s="27">
        <f t="shared" si="56"/>
        <v>302.44551642581484</v>
      </c>
      <c r="CC67" s="8"/>
      <c r="CD67">
        <v>12738</v>
      </c>
      <c r="CE67" s="8">
        <f t="shared" si="11"/>
        <v>0.10486599011189175</v>
      </c>
      <c r="CF67">
        <v>3907816</v>
      </c>
      <c r="CG67" s="27">
        <f t="shared" si="57"/>
        <v>325.96212308870224</v>
      </c>
      <c r="CH67" s="8"/>
      <c r="CI67" s="1">
        <v>23868</v>
      </c>
      <c r="CJ67" s="11">
        <f t="shared" si="12"/>
        <v>7.4070740707407073E-2</v>
      </c>
      <c r="CK67" s="16">
        <v>4351390</v>
      </c>
      <c r="CL67" s="28">
        <f t="shared" si="58"/>
        <v>548.51438276045121</v>
      </c>
      <c r="CM67" s="11"/>
      <c r="CN67" s="4">
        <v>1611</v>
      </c>
      <c r="CO67" s="11">
        <f t="shared" si="13"/>
        <v>0.11026878015161957</v>
      </c>
      <c r="CP67" s="16">
        <v>1245215</v>
      </c>
      <c r="CQ67" s="28">
        <f t="shared" si="59"/>
        <v>129.37524845107069</v>
      </c>
      <c r="CR67" s="11"/>
      <c r="CS67" s="1">
        <v>22051</v>
      </c>
      <c r="CT67" s="11">
        <f t="shared" si="14"/>
        <v>7.3549566011877569E-3</v>
      </c>
      <c r="CU67" s="16">
        <v>5092914</v>
      </c>
      <c r="CV67" s="28">
        <f t="shared" si="60"/>
        <v>432.97412836737476</v>
      </c>
      <c r="CW67" s="11"/>
      <c r="CX67" s="1">
        <v>11433</v>
      </c>
      <c r="CY67" s="11">
        <f t="shared" si="15"/>
        <v>1.1769911504424779E-2</v>
      </c>
      <c r="CZ67" s="16">
        <v>6115476</v>
      </c>
      <c r="DA67" s="28">
        <f t="shared" si="61"/>
        <v>186.95192328446714</v>
      </c>
      <c r="DB67" s="11"/>
      <c r="DC67" s="2">
        <v>44771</v>
      </c>
      <c r="DD67" s="8">
        <f t="shared" si="16"/>
        <v>5.7191433091690475E-2</v>
      </c>
      <c r="DE67">
        <v>9785450</v>
      </c>
      <c r="DF67" s="27">
        <f t="shared" si="62"/>
        <v>457.5262251608255</v>
      </c>
      <c r="DG67" s="8"/>
      <c r="DH67">
        <v>5327</v>
      </c>
      <c r="DI67" s="8">
        <f t="shared" si="17"/>
        <v>6.9463963059626585E-2</v>
      </c>
      <c r="DJ67">
        <v>4687726</v>
      </c>
      <c r="DK67" s="27">
        <f t="shared" si="63"/>
        <v>113.63718783905033</v>
      </c>
      <c r="DL67" s="8"/>
      <c r="DM67">
        <v>12322</v>
      </c>
      <c r="DN67" s="8">
        <f t="shared" si="18"/>
        <v>3.156132272917539E-2</v>
      </c>
      <c r="DO67">
        <v>2731826</v>
      </c>
      <c r="DP67" s="27">
        <f t="shared" si="64"/>
        <v>451.05361761693462</v>
      </c>
      <c r="DQ67" s="8"/>
      <c r="DR67" s="2">
        <v>23825</v>
      </c>
      <c r="DS67" s="8">
        <f t="shared" si="19"/>
        <v>8.2413338785152876E-2</v>
      </c>
      <c r="DT67">
        <v>5407113</v>
      </c>
      <c r="DU67" s="27">
        <f t="shared" si="65"/>
        <v>440.6233048948672</v>
      </c>
      <c r="DV67" s="8"/>
      <c r="DW67" s="2">
        <v>2190</v>
      </c>
      <c r="DX67" s="8">
        <f t="shared" si="20"/>
        <v>0.12770339855818744</v>
      </c>
      <c r="DY67">
        <v>878706</v>
      </c>
      <c r="DZ67" s="27">
        <f t="shared" si="66"/>
        <v>249.23011792340102</v>
      </c>
      <c r="EA67" s="8"/>
      <c r="EB67" s="2">
        <v>3375</v>
      </c>
      <c r="EC67" s="8">
        <f t="shared" si="21"/>
        <v>3.7822878228782289E-2</v>
      </c>
      <c r="ED67">
        <v>1656042</v>
      </c>
      <c r="EE67" s="27">
        <f t="shared" si="67"/>
        <v>203.79917900632955</v>
      </c>
      <c r="EF67" s="8"/>
      <c r="EG67" s="2">
        <v>8824</v>
      </c>
      <c r="EH67" s="8">
        <f t="shared" si="22"/>
        <v>6.8280871670702181E-2</v>
      </c>
      <c r="EI67">
        <v>1675581</v>
      </c>
      <c r="EJ67" s="27">
        <f t="shared" si="68"/>
        <v>526.6233026036939</v>
      </c>
      <c r="EK67" s="8"/>
      <c r="EL67" s="2">
        <v>2136</v>
      </c>
      <c r="EM67" s="8">
        <f t="shared" si="23"/>
        <v>4.1951219512195125E-2</v>
      </c>
      <c r="EN67">
        <v>1173239</v>
      </c>
      <c r="EO67" s="27">
        <f t="shared" si="69"/>
        <v>182.06009176305935</v>
      </c>
      <c r="EP67" s="8"/>
      <c r="EQ67" s="1">
        <v>26929</v>
      </c>
      <c r="ER67" s="11">
        <f t="shared" si="24"/>
        <v>6.4092938712609154E-2</v>
      </c>
      <c r="ES67" s="16">
        <v>8054178</v>
      </c>
      <c r="ET67" s="28">
        <f t="shared" si="70"/>
        <v>334.34821033257521</v>
      </c>
      <c r="EU67" s="11"/>
      <c r="EV67" s="1">
        <v>4164</v>
      </c>
      <c r="EW67" s="11">
        <f t="shared" si="71"/>
        <v>-0.11947557623176147</v>
      </c>
      <c r="EX67" s="16">
        <v>1722939</v>
      </c>
      <c r="EY67" s="28">
        <f t="shared" si="72"/>
        <v>241.68005947976101</v>
      </c>
      <c r="EZ67" s="11"/>
      <c r="FA67" s="1">
        <v>69839</v>
      </c>
      <c r="FB67" s="11">
        <f t="shared" si="25"/>
        <v>1.8648954941255791E-3</v>
      </c>
      <c r="FC67" s="16">
        <v>18143184</v>
      </c>
      <c r="FD67" s="28">
        <f t="shared" si="73"/>
        <v>384.93243523297787</v>
      </c>
      <c r="FE67" s="11"/>
      <c r="FF67" s="2">
        <v>31301</v>
      </c>
      <c r="FG67" s="8">
        <f t="shared" si="26"/>
        <v>5.3834758602114334E-2</v>
      </c>
      <c r="FH67">
        <v>7428672</v>
      </c>
      <c r="FI67" s="27">
        <f t="shared" si="74"/>
        <v>421.35391090089854</v>
      </c>
      <c r="FJ67" s="8"/>
      <c r="FK67" s="1">
        <v>810</v>
      </c>
      <c r="FL67" s="8">
        <f t="shared" si="27"/>
        <v>8.8709677419354843E-2</v>
      </c>
      <c r="FM67">
        <v>640945</v>
      </c>
      <c r="FN67" s="27">
        <f t="shared" si="75"/>
        <v>126.37589808797948</v>
      </c>
      <c r="FO67" s="8"/>
      <c r="FP67" s="2">
        <v>47912</v>
      </c>
      <c r="FQ67" s="8">
        <f t="shared" si="28"/>
        <v>3.9960061643984288E-2</v>
      </c>
      <c r="FR67">
        <v>11212498</v>
      </c>
      <c r="FS67" s="27">
        <f t="shared" si="76"/>
        <v>427.30888335498474</v>
      </c>
      <c r="FT67" s="8"/>
      <c r="FU67" s="1">
        <v>17718</v>
      </c>
      <c r="FV67" s="11">
        <f t="shared" si="99"/>
        <v>2.0504550167031448E-2</v>
      </c>
      <c r="FW67" s="16">
        <v>3314259</v>
      </c>
      <c r="FX67" s="28">
        <f t="shared" si="92"/>
        <v>534.59913663959276</v>
      </c>
      <c r="FY67" s="11"/>
      <c r="FZ67" s="2">
        <v>7887</v>
      </c>
      <c r="GA67" s="8">
        <f t="shared" si="29"/>
        <v>-7.8513845075359273E-2</v>
      </c>
      <c r="GB67">
        <v>3243254</v>
      </c>
      <c r="GC67" s="27">
        <f t="shared" si="77"/>
        <v>243.1816934473834</v>
      </c>
      <c r="GD67" s="8"/>
      <c r="GE67" s="2">
        <v>34947</v>
      </c>
      <c r="GF67" s="8">
        <f t="shared" si="30"/>
        <v>1.2751036021676761E-2</v>
      </c>
      <c r="GG67">
        <v>12015888</v>
      </c>
      <c r="GH67" s="27">
        <f t="shared" si="78"/>
        <v>290.83992793541353</v>
      </c>
      <c r="GI67" s="8"/>
      <c r="GJ67" s="1">
        <v>3341</v>
      </c>
      <c r="GK67" s="11">
        <f t="shared" si="31"/>
        <v>2.7367773677736778E-2</v>
      </c>
      <c r="GL67" s="16">
        <v>986966</v>
      </c>
      <c r="GM67" s="28">
        <f t="shared" si="79"/>
        <v>338.51216759239935</v>
      </c>
      <c r="GN67" s="11"/>
      <c r="GO67" s="2">
        <v>20893</v>
      </c>
      <c r="GP67" s="8">
        <f t="shared" si="32"/>
        <v>3.6719098893464995E-2</v>
      </c>
      <c r="GQ67">
        <v>3790066</v>
      </c>
      <c r="GR67" s="27">
        <f t="shared" si="80"/>
        <v>551.25689104094761</v>
      </c>
      <c r="GS67" s="8"/>
      <c r="GT67" s="1">
        <v>2241</v>
      </c>
      <c r="GU67" s="11">
        <f t="shared" si="81"/>
        <v>8.6282113427047988E-2</v>
      </c>
      <c r="GV67" s="16">
        <v>730855</v>
      </c>
      <c r="GW67" s="28">
        <f t="shared" si="82"/>
        <v>306.62716954799515</v>
      </c>
      <c r="GX67" s="11"/>
      <c r="GY67" s="1">
        <v>15877</v>
      </c>
      <c r="GZ67" s="11">
        <f t="shared" si="33"/>
        <v>8.7763770896135934E-2</v>
      </c>
      <c r="HA67">
        <v>5378433</v>
      </c>
      <c r="HB67" s="28">
        <f t="shared" si="83"/>
        <v>295.19750455197635</v>
      </c>
      <c r="HC67" s="11"/>
      <c r="HD67" s="1">
        <v>140351</v>
      </c>
      <c r="HE67" s="11">
        <f t="shared" si="34"/>
        <v>6.0188997076663919E-2</v>
      </c>
      <c r="HF67" s="16">
        <v>19355427</v>
      </c>
      <c r="HG67" s="28">
        <f t="shared" si="84"/>
        <v>725.12479316524514</v>
      </c>
      <c r="HH67" s="11"/>
      <c r="HI67" s="1">
        <v>4417</v>
      </c>
      <c r="HJ67" s="11">
        <f t="shared" si="35"/>
        <v>0.10259610584123814</v>
      </c>
      <c r="HK67" s="16">
        <v>2065397</v>
      </c>
      <c r="HL67" s="28">
        <f t="shared" si="85"/>
        <v>213.85719065148251</v>
      </c>
      <c r="HM67" s="11"/>
      <c r="HN67" s="1">
        <v>1270</v>
      </c>
      <c r="HO67" s="11">
        <f t="shared" si="102"/>
        <v>0.13494191242180517</v>
      </c>
      <c r="HP67" s="16">
        <v>588665</v>
      </c>
      <c r="HQ67" s="28">
        <f t="shared" si="86"/>
        <v>215.74240017667094</v>
      </c>
      <c r="HR67" s="11"/>
      <c r="HS67" s="2">
        <v>26509</v>
      </c>
      <c r="HT67" s="8">
        <f t="shared" si="37"/>
        <v>4.0527232785395042E-3</v>
      </c>
      <c r="HU67">
        <v>6732878</v>
      </c>
      <c r="HV67" s="27">
        <f t="shared" si="87"/>
        <v>393.72464494381154</v>
      </c>
      <c r="HW67" s="8"/>
      <c r="HX67" s="2">
        <v>13220</v>
      </c>
      <c r="HY67" s="8">
        <f t="shared" si="38"/>
        <v>5.2715400541487496E-2</v>
      </c>
      <c r="HZ67">
        <v>5604105</v>
      </c>
      <c r="IA67" s="27">
        <f t="shared" si="88"/>
        <v>235.89850654118723</v>
      </c>
      <c r="IB67" s="8"/>
      <c r="IC67" s="2">
        <v>2773</v>
      </c>
      <c r="ID67" s="8">
        <f t="shared" si="39"/>
        <v>6.2859333077807583E-2</v>
      </c>
      <c r="IE67">
        <v>1815588</v>
      </c>
      <c r="IF67" s="27">
        <f t="shared" si="89"/>
        <v>152.73288873907518</v>
      </c>
      <c r="IG67" s="8"/>
      <c r="IH67" s="2">
        <v>14989</v>
      </c>
      <c r="II67" s="8">
        <f t="shared" si="103"/>
        <v>0.17459446751821958</v>
      </c>
      <c r="IJ67">
        <v>5200235</v>
      </c>
      <c r="IK67" s="27">
        <f t="shared" si="90"/>
        <v>288.23697390598693</v>
      </c>
      <c r="IL67" s="8"/>
      <c r="IM67" s="2">
        <v>1484</v>
      </c>
      <c r="IN67" s="8">
        <f t="shared" si="41"/>
        <v>5.024769992922859E-2</v>
      </c>
      <c r="IO67">
        <v>480031</v>
      </c>
      <c r="IP67" s="27">
        <f t="shared" si="91"/>
        <v>309.14670094223078</v>
      </c>
      <c r="IR67">
        <v>7048</v>
      </c>
      <c r="IS67" s="8">
        <f t="shared" si="111"/>
        <v>-0.20081641909513551</v>
      </c>
      <c r="IT67" s="2">
        <f>((IT60-IT68)/8)+IT68</f>
        <v>582511.29999999993</v>
      </c>
      <c r="IU67" s="27">
        <f t="shared" si="110"/>
        <v>1209.9336098716028</v>
      </c>
      <c r="IW67">
        <v>101755</v>
      </c>
      <c r="IX67" s="8">
        <f t="shared" si="112"/>
        <v>7.0113999663469623E-2</v>
      </c>
    </row>
    <row r="68" spans="1:258">
      <c r="A68">
        <v>1998</v>
      </c>
      <c r="B68" s="3">
        <v>22472</v>
      </c>
      <c r="C68" s="11">
        <f t="shared" si="0"/>
        <v>1.5362371227182361E-2</v>
      </c>
      <c r="D68">
        <v>4351037</v>
      </c>
      <c r="E68" s="28">
        <f t="shared" si="42"/>
        <v>516.47457835913599</v>
      </c>
      <c r="F68" s="15"/>
      <c r="G68" s="3">
        <v>3349</v>
      </c>
      <c r="H68" s="8">
        <f t="shared" si="108"/>
        <v>-9.1180461329715065E-2</v>
      </c>
      <c r="I68">
        <v>615205</v>
      </c>
      <c r="J68" s="27">
        <f t="shared" si="106"/>
        <v>544.37138839898898</v>
      </c>
      <c r="K68" s="8"/>
      <c r="L68" s="3">
        <v>25413</v>
      </c>
      <c r="M68" s="11">
        <f t="shared" si="1"/>
        <v>8.2141032192130814E-2</v>
      </c>
      <c r="N68" s="16">
        <v>4667277</v>
      </c>
      <c r="O68" s="28">
        <f t="shared" si="43"/>
        <v>544.49307379870527</v>
      </c>
      <c r="P68" s="11"/>
      <c r="Q68" s="3">
        <v>10340</v>
      </c>
      <c r="R68" s="11">
        <f t="shared" si="96"/>
        <v>8.8421052631578942E-2</v>
      </c>
      <c r="S68" s="16">
        <v>2538202</v>
      </c>
      <c r="T68" s="28">
        <f t="shared" si="44"/>
        <v>407.3749843393079</v>
      </c>
      <c r="U68" s="11"/>
      <c r="V68" s="3">
        <v>160734</v>
      </c>
      <c r="W68" s="11">
        <f t="shared" si="104"/>
        <v>3.3439848778072823E-2</v>
      </c>
      <c r="X68" s="1">
        <v>32682794</v>
      </c>
      <c r="Y68" s="28">
        <f t="shared" si="45"/>
        <v>491.80005846501371</v>
      </c>
      <c r="Z68" s="11"/>
      <c r="AA68" s="3">
        <v>12945</v>
      </c>
      <c r="AB68" s="12">
        <f t="shared" si="100"/>
        <v>7.749292492092559E-2</v>
      </c>
      <c r="AC68" s="17">
        <v>3968967</v>
      </c>
      <c r="AD68" s="30">
        <f t="shared" si="46"/>
        <v>326.15539509398792</v>
      </c>
      <c r="AE68" s="12"/>
      <c r="AF68" s="2">
        <v>16855</v>
      </c>
      <c r="AG68" s="8">
        <f t="shared" si="97"/>
        <v>2.7743902439024391E-2</v>
      </c>
      <c r="AH68">
        <v>3272563</v>
      </c>
      <c r="AI68" s="27">
        <f t="shared" si="47"/>
        <v>515.03974102255631</v>
      </c>
      <c r="AJ68" s="8"/>
      <c r="AK68" s="2">
        <v>5556</v>
      </c>
      <c r="AL68" s="8">
        <f t="shared" si="101"/>
        <v>2.2451232977548766E-2</v>
      </c>
      <c r="AM68">
        <v>744066</v>
      </c>
      <c r="AN68" s="27">
        <f t="shared" si="94"/>
        <v>746.70795332672105</v>
      </c>
      <c r="AO68" s="8"/>
      <c r="AP68" s="3">
        <v>67224</v>
      </c>
      <c r="AQ68" s="11">
        <f t="shared" si="98"/>
        <v>4.020053848296351E-2</v>
      </c>
      <c r="AR68" s="16">
        <v>14908230</v>
      </c>
      <c r="AS68" s="28">
        <f t="shared" si="49"/>
        <v>450.91872073344723</v>
      </c>
      <c r="AT68" s="11"/>
      <c r="AU68">
        <v>39262</v>
      </c>
      <c r="AV68" s="11">
        <f t="shared" si="50"/>
        <v>7.5523900835501992E-2</v>
      </c>
      <c r="AW68" s="16">
        <v>7636522</v>
      </c>
      <c r="AX68" s="28">
        <f t="shared" si="51"/>
        <v>514.13457592343741</v>
      </c>
      <c r="AY68" s="11"/>
      <c r="AZ68" s="2">
        <v>4247</v>
      </c>
      <c r="BA68" s="8">
        <f t="shared" si="109"/>
        <v>-6.2058303886925792E-2</v>
      </c>
      <c r="BB68">
        <v>1190472</v>
      </c>
      <c r="BC68" s="27">
        <f t="shared" si="107"/>
        <v>356.74925575738024</v>
      </c>
      <c r="BD68" s="8"/>
      <c r="BE68" s="1">
        <v>3771</v>
      </c>
      <c r="BF68" s="11">
        <f t="shared" si="6"/>
        <v>4.4019933554817273E-2</v>
      </c>
      <c r="BG68" s="16">
        <v>1230923</v>
      </c>
      <c r="BH68" s="28">
        <f t="shared" si="52"/>
        <v>306.35547471287805</v>
      </c>
      <c r="BI68" s="11"/>
      <c r="BJ68" s="6">
        <v>43051</v>
      </c>
      <c r="BK68" s="11">
        <f t="shared" si="105"/>
        <v>5.5482004511130723E-2</v>
      </c>
      <c r="BL68" s="16">
        <v>12069774</v>
      </c>
      <c r="BM68" s="28">
        <f t="shared" si="53"/>
        <v>356.68439193641905</v>
      </c>
      <c r="BN68" s="11"/>
      <c r="BO68" s="2">
        <v>18401</v>
      </c>
      <c r="BP68" s="8">
        <f t="shared" si="8"/>
        <v>6.9390364386586856E-2</v>
      </c>
      <c r="BQ68">
        <v>5907617</v>
      </c>
      <c r="BR68" s="27">
        <f t="shared" si="54"/>
        <v>311.47923096571765</v>
      </c>
      <c r="BS68" s="8"/>
      <c r="BT68">
        <v>7394</v>
      </c>
      <c r="BU68" s="11">
        <f t="shared" si="9"/>
        <v>6.572499279331219E-2</v>
      </c>
      <c r="BV68" s="16">
        <v>2861025</v>
      </c>
      <c r="BW68" s="28">
        <f t="shared" si="55"/>
        <v>258.43884621770172</v>
      </c>
      <c r="BX68" s="11"/>
      <c r="BY68">
        <v>8182</v>
      </c>
      <c r="BZ68" s="8">
        <f t="shared" si="10"/>
        <v>3.3994692278529005E-2</v>
      </c>
      <c r="CA68">
        <v>2638667</v>
      </c>
      <c r="CB68" s="27">
        <f t="shared" si="56"/>
        <v>310.08080974219178</v>
      </c>
      <c r="CC68" s="8"/>
      <c r="CD68">
        <v>13101</v>
      </c>
      <c r="CE68" s="8">
        <f t="shared" si="11"/>
        <v>2.8497409326424871E-2</v>
      </c>
      <c r="CF68">
        <v>3934310</v>
      </c>
      <c r="CG68" s="27">
        <f t="shared" si="57"/>
        <v>332.99358718555476</v>
      </c>
      <c r="CH68" s="8"/>
      <c r="CI68" s="1">
        <v>25602</v>
      </c>
      <c r="CJ68" s="11">
        <f t="shared" si="12"/>
        <v>7.2649572649572655E-2</v>
      </c>
      <c r="CK68" s="16">
        <v>4362758</v>
      </c>
      <c r="CL68" s="28">
        <f t="shared" si="58"/>
        <v>586.83062411437902</v>
      </c>
      <c r="CM68" s="11"/>
      <c r="CN68" s="4">
        <v>1660</v>
      </c>
      <c r="CO68" s="11">
        <f t="shared" si="13"/>
        <v>3.0415890751086281E-2</v>
      </c>
      <c r="CP68" s="16">
        <v>1247554</v>
      </c>
      <c r="CQ68" s="28">
        <f t="shared" si="59"/>
        <v>133.06037253698037</v>
      </c>
      <c r="CR68" s="11"/>
      <c r="CS68" s="1">
        <v>22402</v>
      </c>
      <c r="CT68" s="11">
        <f t="shared" si="14"/>
        <v>1.5917645458255861E-2</v>
      </c>
      <c r="CU68" s="16">
        <v>5130072</v>
      </c>
      <c r="CV68" s="28">
        <f t="shared" si="60"/>
        <v>436.68003100151418</v>
      </c>
      <c r="CW68" s="11"/>
      <c r="CX68" s="1">
        <v>11391</v>
      </c>
      <c r="CY68" s="11">
        <f t="shared" si="15"/>
        <v>-3.6735764891104696E-3</v>
      </c>
      <c r="CZ68" s="16">
        <v>6144407</v>
      </c>
      <c r="DA68" s="28">
        <f t="shared" si="61"/>
        <v>185.38810986967496</v>
      </c>
      <c r="DB68" s="11"/>
      <c r="DC68" s="2">
        <v>45879</v>
      </c>
      <c r="DD68" s="8">
        <f t="shared" si="16"/>
        <v>2.4748162873288512E-2</v>
      </c>
      <c r="DE68">
        <v>9820231</v>
      </c>
      <c r="DF68" s="27">
        <f t="shared" si="62"/>
        <v>467.1886027935596</v>
      </c>
      <c r="DG68" s="8"/>
      <c r="DH68">
        <v>5526</v>
      </c>
      <c r="DI68" s="8">
        <f t="shared" si="17"/>
        <v>3.7356861272761402E-2</v>
      </c>
      <c r="DJ68">
        <v>4726411</v>
      </c>
      <c r="DK68" s="27">
        <f t="shared" si="63"/>
        <v>116.91746655125846</v>
      </c>
      <c r="DL68" s="8"/>
      <c r="DM68">
        <v>13311</v>
      </c>
      <c r="DN68" s="8">
        <f t="shared" si="18"/>
        <v>8.0262944327219601E-2</v>
      </c>
      <c r="DO68">
        <v>2751335</v>
      </c>
      <c r="DP68" s="27">
        <f t="shared" si="64"/>
        <v>483.80149999909139</v>
      </c>
      <c r="DQ68" s="8"/>
      <c r="DR68" s="2">
        <v>24976</v>
      </c>
      <c r="DS68" s="8">
        <f t="shared" si="19"/>
        <v>4.8310598111227704E-2</v>
      </c>
      <c r="DT68">
        <v>5437562</v>
      </c>
      <c r="DU68" s="27">
        <f t="shared" si="65"/>
        <v>459.32349828838733</v>
      </c>
      <c r="DV68" s="8"/>
      <c r="DW68" s="2">
        <v>2537</v>
      </c>
      <c r="DX68" s="8">
        <f t="shared" si="20"/>
        <v>0.15844748858447488</v>
      </c>
      <c r="DY68">
        <v>879533</v>
      </c>
      <c r="DZ68" s="27">
        <f t="shared" si="66"/>
        <v>288.44852893524177</v>
      </c>
      <c r="EA68" s="8"/>
      <c r="EB68" s="2">
        <v>3644</v>
      </c>
      <c r="EC68" s="8">
        <f t="shared" si="21"/>
        <v>7.9703703703703707E-2</v>
      </c>
      <c r="ED68">
        <v>1660772</v>
      </c>
      <c r="EE68" s="27">
        <f t="shared" si="67"/>
        <v>219.41603061708653</v>
      </c>
      <c r="EF68" s="8"/>
      <c r="EG68" s="2">
        <v>9445</v>
      </c>
      <c r="EH68" s="8">
        <f t="shared" si="22"/>
        <v>7.0376246600181325E-2</v>
      </c>
      <c r="EI68">
        <v>1743772</v>
      </c>
      <c r="EJ68" s="27">
        <f t="shared" si="68"/>
        <v>541.64191190132658</v>
      </c>
      <c r="EK68" s="8"/>
      <c r="EL68" s="2">
        <v>2155</v>
      </c>
      <c r="EM68" s="8">
        <f t="shared" si="23"/>
        <v>8.8951310861423213E-3</v>
      </c>
      <c r="EN68">
        <v>1185823</v>
      </c>
      <c r="EO68" s="27">
        <f t="shared" si="69"/>
        <v>181.73032568941571</v>
      </c>
      <c r="EP68" s="8"/>
      <c r="EQ68" s="1">
        <v>29216</v>
      </c>
      <c r="ER68" s="11">
        <f t="shared" si="24"/>
        <v>8.49270303390397E-2</v>
      </c>
      <c r="ES68" s="16">
        <v>8095542</v>
      </c>
      <c r="ET68" s="28">
        <f t="shared" si="70"/>
        <v>360.88998117729489</v>
      </c>
      <c r="EU68" s="11"/>
      <c r="EV68" s="1">
        <v>4259</v>
      </c>
      <c r="EW68" s="11">
        <f t="shared" si="71"/>
        <v>2.281460134486071E-2</v>
      </c>
      <c r="EX68" s="16">
        <v>1733535</v>
      </c>
      <c r="EY68" s="28">
        <f t="shared" si="72"/>
        <v>245.68295419475234</v>
      </c>
      <c r="EZ68" s="11"/>
      <c r="FA68" s="1">
        <v>70176</v>
      </c>
      <c r="FB68" s="11">
        <f t="shared" si="25"/>
        <v>4.8253840977104485E-3</v>
      </c>
      <c r="FC68" s="16">
        <v>18159175</v>
      </c>
      <c r="FD68" s="28">
        <f t="shared" si="73"/>
        <v>386.44927426493769</v>
      </c>
      <c r="FE68" s="11"/>
      <c r="FF68" s="2">
        <v>31322</v>
      </c>
      <c r="FG68" s="8">
        <f t="shared" si="26"/>
        <v>6.7090508290469956E-4</v>
      </c>
      <c r="FH68">
        <v>7545828</v>
      </c>
      <c r="FI68" s="27">
        <f t="shared" si="74"/>
        <v>415.09029890424216</v>
      </c>
      <c r="FJ68" s="8"/>
      <c r="FK68" s="1">
        <v>928</v>
      </c>
      <c r="FL68" s="8">
        <f t="shared" si="27"/>
        <v>0.14567901234567901</v>
      </c>
      <c r="FM68">
        <v>637808</v>
      </c>
      <c r="FN68" s="27">
        <f t="shared" si="75"/>
        <v>145.49833178636831</v>
      </c>
      <c r="FO68" s="8"/>
      <c r="FP68" s="2">
        <v>48311</v>
      </c>
      <c r="FQ68" s="8">
        <f t="shared" si="28"/>
        <v>8.3277675738854563E-3</v>
      </c>
      <c r="FR68">
        <v>11237752</v>
      </c>
      <c r="FS68" s="27">
        <f t="shared" si="76"/>
        <v>429.89914708920435</v>
      </c>
      <c r="FT68" s="8"/>
      <c r="FU68" s="1">
        <v>17829</v>
      </c>
      <c r="FV68" s="11">
        <f t="shared" si="99"/>
        <v>6.2648154419234674E-3</v>
      </c>
      <c r="FW68" s="16">
        <v>3339478</v>
      </c>
      <c r="FX68" s="28">
        <f t="shared" si="92"/>
        <v>533.88583485203378</v>
      </c>
      <c r="FY68" s="11"/>
      <c r="FZ68" s="2">
        <v>8817</v>
      </c>
      <c r="GA68" s="8">
        <f t="shared" si="29"/>
        <v>0.11791555724610119</v>
      </c>
      <c r="GB68">
        <v>3282055</v>
      </c>
      <c r="GC68" s="27">
        <f t="shared" si="77"/>
        <v>268.64266442823174</v>
      </c>
      <c r="GD68" s="8"/>
      <c r="GE68" s="2">
        <v>36409</v>
      </c>
      <c r="GF68" s="8">
        <f t="shared" si="30"/>
        <v>4.183477837868773E-2</v>
      </c>
      <c r="GG68">
        <v>12002329</v>
      </c>
      <c r="GH68" s="27">
        <f t="shared" si="78"/>
        <v>303.34945825930953</v>
      </c>
      <c r="GI68" s="8"/>
      <c r="GJ68" s="1">
        <v>3382</v>
      </c>
      <c r="GK68" s="11">
        <f t="shared" si="31"/>
        <v>1.2271774917689314E-2</v>
      </c>
      <c r="GL68" s="16">
        <v>987704</v>
      </c>
      <c r="GM68" s="28">
        <f t="shared" si="79"/>
        <v>342.4102767630788</v>
      </c>
      <c r="GN68" s="11"/>
      <c r="GO68" s="2">
        <v>21381</v>
      </c>
      <c r="GP68" s="8">
        <f t="shared" si="32"/>
        <v>2.335710525056239E-2</v>
      </c>
      <c r="GQ68">
        <v>3839578</v>
      </c>
      <c r="GR68" s="27">
        <f t="shared" si="80"/>
        <v>556.85807138180292</v>
      </c>
      <c r="GS68" s="8"/>
      <c r="GT68" s="1">
        <v>2429</v>
      </c>
      <c r="GU68" s="11">
        <f t="shared" si="81"/>
        <v>8.3891120035698347E-2</v>
      </c>
      <c r="GV68" s="16">
        <v>730789</v>
      </c>
      <c r="GW68" s="28">
        <f t="shared" si="82"/>
        <v>332.38048191748913</v>
      </c>
      <c r="GX68" s="11"/>
      <c r="GY68" s="1">
        <v>16611</v>
      </c>
      <c r="GZ68" s="11">
        <f t="shared" si="33"/>
        <v>4.623039617056119E-2</v>
      </c>
      <c r="HA68">
        <v>5432679</v>
      </c>
      <c r="HB68" s="28">
        <f t="shared" si="83"/>
        <v>305.76074897854261</v>
      </c>
      <c r="HC68" s="11"/>
      <c r="HD68" s="1">
        <v>144510</v>
      </c>
      <c r="HE68" s="11">
        <f t="shared" si="34"/>
        <v>2.9632849071257062E-2</v>
      </c>
      <c r="HF68" s="16">
        <v>19712389</v>
      </c>
      <c r="HG68" s="28">
        <f t="shared" si="84"/>
        <v>733.09227004398099</v>
      </c>
      <c r="HH68" s="11"/>
      <c r="HI68" s="1">
        <v>4710</v>
      </c>
      <c r="HJ68" s="11">
        <f t="shared" si="35"/>
        <v>6.6334616255376955E-2</v>
      </c>
      <c r="HK68" s="16">
        <v>2100562</v>
      </c>
      <c r="HL68" s="28">
        <f t="shared" si="85"/>
        <v>224.22570721549758</v>
      </c>
      <c r="HM68" s="11"/>
      <c r="HN68" s="1">
        <v>1357</v>
      </c>
      <c r="HO68" s="11">
        <f t="shared" si="102"/>
        <v>6.8503937007874022E-2</v>
      </c>
      <c r="HP68" s="16">
        <v>590579</v>
      </c>
      <c r="HQ68" s="28">
        <f t="shared" si="86"/>
        <v>229.77450942210947</v>
      </c>
      <c r="HR68" s="11"/>
      <c r="HS68" s="2">
        <v>28347</v>
      </c>
      <c r="HT68" s="8">
        <f t="shared" si="37"/>
        <v>6.9334942849598249E-2</v>
      </c>
      <c r="HU68">
        <v>6789225</v>
      </c>
      <c r="HV68" s="27">
        <f t="shared" si="87"/>
        <v>417.52924671078068</v>
      </c>
      <c r="HW68" s="8"/>
      <c r="HX68" s="2">
        <v>14175</v>
      </c>
      <c r="HY68" s="8">
        <f t="shared" si="38"/>
        <v>7.2239031770045384E-2</v>
      </c>
      <c r="HZ68">
        <v>5687832</v>
      </c>
      <c r="IA68" s="27">
        <f t="shared" si="88"/>
        <v>249.21622157616468</v>
      </c>
      <c r="IB68" s="8"/>
      <c r="IC68" s="2">
        <v>3153</v>
      </c>
      <c r="ID68" s="8">
        <f t="shared" si="39"/>
        <v>0.13703570140641905</v>
      </c>
      <c r="IE68">
        <v>1811688</v>
      </c>
      <c r="IF68" s="27">
        <f t="shared" si="89"/>
        <v>174.03658908156373</v>
      </c>
      <c r="IG68" s="8"/>
      <c r="IH68" s="2">
        <v>16458</v>
      </c>
      <c r="II68" s="8">
        <f t="shared" si="103"/>
        <v>9.8005203816131828E-2</v>
      </c>
      <c r="IJ68">
        <v>5222124</v>
      </c>
      <c r="IK68" s="27">
        <f t="shared" si="90"/>
        <v>315.15911916300723</v>
      </c>
      <c r="IL68" s="8"/>
      <c r="IM68" s="2">
        <v>1502</v>
      </c>
      <c r="IN68" s="8">
        <f t="shared" si="41"/>
        <v>1.2129380053908356E-2</v>
      </c>
      <c r="IO68">
        <v>480045</v>
      </c>
      <c r="IP68" s="27">
        <f t="shared" si="91"/>
        <v>312.88733347915297</v>
      </c>
      <c r="IR68">
        <v>7008</v>
      </c>
      <c r="IS68" s="8">
        <f t="shared" si="111"/>
        <v>-5.6753688989784334E-3</v>
      </c>
      <c r="IT68" s="2">
        <f>((IT60-IT69)/9)+IT69</f>
        <v>579027.19999999995</v>
      </c>
      <c r="IU68" s="27">
        <f t="shared" si="110"/>
        <v>1210.3058371005716</v>
      </c>
      <c r="IW68">
        <v>110793</v>
      </c>
      <c r="IX68" s="8">
        <f t="shared" si="112"/>
        <v>8.882118814800255E-2</v>
      </c>
    </row>
    <row r="69" spans="1:258">
      <c r="A69">
        <v>1999</v>
      </c>
      <c r="B69" s="1">
        <v>24658</v>
      </c>
      <c r="C69" s="11">
        <f t="shared" si="0"/>
        <v>9.7276610893556423E-2</v>
      </c>
      <c r="D69">
        <v>4369862</v>
      </c>
      <c r="E69" s="28">
        <f t="shared" si="42"/>
        <v>564.27411208866545</v>
      </c>
      <c r="F69" s="15"/>
      <c r="G69" s="1">
        <v>3949</v>
      </c>
      <c r="H69" s="8">
        <f t="shared" si="108"/>
        <v>0.17915795759928338</v>
      </c>
      <c r="I69">
        <v>619500</v>
      </c>
      <c r="J69" s="27">
        <f t="shared" si="106"/>
        <v>637.44955609362398</v>
      </c>
      <c r="K69" s="8"/>
      <c r="L69" s="1">
        <v>25986</v>
      </c>
      <c r="M69" s="11">
        <f t="shared" si="1"/>
        <v>2.254751505135167E-2</v>
      </c>
      <c r="N69" s="16">
        <v>4778332</v>
      </c>
      <c r="O69" s="28">
        <f t="shared" si="43"/>
        <v>543.82993898289203</v>
      </c>
      <c r="P69" s="11"/>
      <c r="Q69" s="1">
        <v>11415</v>
      </c>
      <c r="R69" s="11">
        <f t="shared" si="96"/>
        <v>0.1039651837524178</v>
      </c>
      <c r="S69" s="16">
        <v>2551373</v>
      </c>
      <c r="T69" s="28">
        <f t="shared" si="44"/>
        <v>447.40616131000832</v>
      </c>
      <c r="U69" s="11"/>
      <c r="V69" s="1">
        <v>163067</v>
      </c>
      <c r="W69" s="11">
        <f t="shared" si="104"/>
        <v>1.4514663978996355E-2</v>
      </c>
      <c r="X69" s="1">
        <v>33145121</v>
      </c>
      <c r="Y69" s="28">
        <f t="shared" si="45"/>
        <v>491.97889487264206</v>
      </c>
      <c r="Z69" s="11"/>
      <c r="AA69" s="1">
        <v>15670</v>
      </c>
      <c r="AB69" s="12">
        <f t="shared" si="100"/>
        <v>0.21050598686751643</v>
      </c>
      <c r="AC69" s="17">
        <v>4056133</v>
      </c>
      <c r="AD69" s="30">
        <f t="shared" si="46"/>
        <v>386.3285548082373</v>
      </c>
      <c r="AE69" s="12"/>
      <c r="AF69" s="2">
        <v>18639</v>
      </c>
      <c r="AG69" s="8">
        <f t="shared" si="97"/>
        <v>0.10584396321566301</v>
      </c>
      <c r="AH69">
        <v>3282031</v>
      </c>
      <c r="AI69" s="27">
        <f t="shared" si="47"/>
        <v>567.91054075966986</v>
      </c>
      <c r="AJ69" s="8"/>
      <c r="AK69" s="2">
        <v>6983</v>
      </c>
      <c r="AL69" s="8">
        <f t="shared" si="101"/>
        <v>0.25683945284377252</v>
      </c>
      <c r="AM69">
        <v>753538</v>
      </c>
      <c r="AN69" s="27">
        <f t="shared" si="94"/>
        <v>926.69513680796456</v>
      </c>
      <c r="AO69" s="8"/>
      <c r="AP69" s="1">
        <v>69596</v>
      </c>
      <c r="AQ69" s="11">
        <f t="shared" si="98"/>
        <v>3.5285017255741999E-2</v>
      </c>
      <c r="AR69" s="16">
        <v>15111244</v>
      </c>
      <c r="AS69" s="28">
        <f t="shared" si="49"/>
        <v>460.5577145071577</v>
      </c>
      <c r="AT69" s="11"/>
      <c r="AU69" s="1">
        <v>42091</v>
      </c>
      <c r="AV69" s="11">
        <f t="shared" si="50"/>
        <v>7.2054403749172227E-2</v>
      </c>
      <c r="AW69" s="16">
        <v>7788240</v>
      </c>
      <c r="AX69" s="28">
        <f t="shared" si="51"/>
        <v>540.44302692264228</v>
      </c>
      <c r="AY69" s="11"/>
      <c r="AZ69" s="2">
        <v>4903</v>
      </c>
      <c r="BA69" s="8">
        <f t="shared" si="109"/>
        <v>0.15446197315752297</v>
      </c>
      <c r="BB69">
        <v>1185497</v>
      </c>
      <c r="BC69" s="27">
        <f t="shared" si="107"/>
        <v>413.58181420956782</v>
      </c>
      <c r="BD69" s="8"/>
      <c r="BE69" s="1">
        <v>4842</v>
      </c>
      <c r="BF69" s="11">
        <f t="shared" si="6"/>
        <v>0.28400954653937949</v>
      </c>
      <c r="BG69" s="16">
        <v>1251700</v>
      </c>
      <c r="BH69" s="28">
        <f t="shared" si="52"/>
        <v>386.83390588799233</v>
      </c>
      <c r="BI69" s="11"/>
      <c r="BJ69" s="1">
        <v>44660</v>
      </c>
      <c r="BK69" s="11">
        <f t="shared" si="105"/>
        <v>3.7374277020278276E-2</v>
      </c>
      <c r="BL69" s="16">
        <v>12128370</v>
      </c>
      <c r="BM69" s="28">
        <f t="shared" si="53"/>
        <v>368.22755242460448</v>
      </c>
      <c r="BN69" s="11"/>
      <c r="BO69" s="2">
        <v>19309</v>
      </c>
      <c r="BP69" s="8">
        <f t="shared" si="8"/>
        <v>4.9345144285636647E-2</v>
      </c>
      <c r="BQ69">
        <v>5942901</v>
      </c>
      <c r="BR69" s="27">
        <f t="shared" si="54"/>
        <v>324.90865992887984</v>
      </c>
      <c r="BS69" s="8"/>
      <c r="BT69" s="1">
        <v>7232</v>
      </c>
      <c r="BU69" s="11">
        <f t="shared" si="9"/>
        <v>-2.1909656478225587E-2</v>
      </c>
      <c r="BV69" s="16">
        <v>2869413</v>
      </c>
      <c r="BW69" s="28">
        <f t="shared" si="55"/>
        <v>252.03761187392683</v>
      </c>
      <c r="BX69" s="11"/>
      <c r="BY69" s="2">
        <v>8567</v>
      </c>
      <c r="BZ69" s="8">
        <f t="shared" si="10"/>
        <v>4.7054509899780002E-2</v>
      </c>
      <c r="CA69">
        <v>2654052</v>
      </c>
      <c r="CB69" s="27">
        <f t="shared" si="56"/>
        <v>322.78945551933418</v>
      </c>
      <c r="CC69" s="8"/>
      <c r="CD69" s="2">
        <v>15317</v>
      </c>
      <c r="CE69" s="8">
        <f t="shared" si="11"/>
        <v>0.16914739332875353</v>
      </c>
      <c r="CF69">
        <v>3960825</v>
      </c>
      <c r="CG69" s="27">
        <f t="shared" si="57"/>
        <v>386.71236421705072</v>
      </c>
      <c r="CH69" s="8"/>
      <c r="CI69" s="1">
        <v>34066</v>
      </c>
      <c r="CJ69" s="11">
        <f t="shared" si="12"/>
        <v>0.33059917193969224</v>
      </c>
      <c r="CK69" s="16">
        <v>4372035</v>
      </c>
      <c r="CL69" s="28">
        <f t="shared" si="58"/>
        <v>779.17948964269499</v>
      </c>
      <c r="CM69" s="11"/>
      <c r="CN69" s="1">
        <v>1716</v>
      </c>
      <c r="CO69" s="11">
        <f t="shared" si="13"/>
        <v>3.3734939759036145E-2</v>
      </c>
      <c r="CP69" s="16">
        <v>1253040</v>
      </c>
      <c r="CQ69" s="28">
        <f t="shared" si="59"/>
        <v>136.94694502968781</v>
      </c>
      <c r="CR69" s="11"/>
      <c r="CS69" s="1">
        <v>23095</v>
      </c>
      <c r="CT69" s="11">
        <f t="shared" si="14"/>
        <v>3.0934737969824124E-2</v>
      </c>
      <c r="CU69" s="16">
        <v>5171634</v>
      </c>
      <c r="CV69" s="28">
        <f t="shared" si="60"/>
        <v>446.57065832578257</v>
      </c>
      <c r="CW69" s="11"/>
      <c r="CX69" s="1">
        <v>11356</v>
      </c>
      <c r="CY69" s="11">
        <f t="shared" si="15"/>
        <v>-3.0726011763673074E-3</v>
      </c>
      <c r="CZ69" s="16">
        <v>6175169</v>
      </c>
      <c r="DA69" s="28">
        <f t="shared" si="61"/>
        <v>183.8978010156483</v>
      </c>
      <c r="DB69" s="11"/>
      <c r="DC69" s="2">
        <v>46617</v>
      </c>
      <c r="DD69" s="8">
        <f t="shared" si="16"/>
        <v>1.6085790884718499E-2</v>
      </c>
      <c r="DE69">
        <v>9863775</v>
      </c>
      <c r="DF69" s="27">
        <f t="shared" si="62"/>
        <v>472.60810389531395</v>
      </c>
      <c r="DG69" s="8"/>
      <c r="DH69" s="2">
        <v>5969</v>
      </c>
      <c r="DI69" s="8">
        <f t="shared" si="17"/>
        <v>8.0166485703944981E-2</v>
      </c>
      <c r="DJ69">
        <v>4775508</v>
      </c>
      <c r="DK69" s="27">
        <f t="shared" si="63"/>
        <v>124.99193803046711</v>
      </c>
      <c r="DL69" s="8"/>
      <c r="DM69" s="2">
        <v>18247</v>
      </c>
      <c r="DN69" s="8">
        <f t="shared" si="18"/>
        <v>0.37082112538501993</v>
      </c>
      <c r="DO69">
        <v>2768619</v>
      </c>
      <c r="DP69" s="27">
        <f t="shared" si="64"/>
        <v>659.06504289683778</v>
      </c>
      <c r="DQ69" s="8"/>
      <c r="DR69" s="2">
        <v>26155</v>
      </c>
      <c r="DS69" s="8">
        <f t="shared" si="19"/>
        <v>4.7205317104420247E-2</v>
      </c>
      <c r="DT69">
        <v>5468338</v>
      </c>
      <c r="DU69" s="27">
        <f t="shared" si="65"/>
        <v>478.29889081472288</v>
      </c>
      <c r="DV69" s="8"/>
      <c r="DW69" s="2">
        <v>2951</v>
      </c>
      <c r="DX69" s="8">
        <f t="shared" si="20"/>
        <v>0.16318486401261331</v>
      </c>
      <c r="DY69">
        <v>882779</v>
      </c>
      <c r="DZ69" s="27">
        <f t="shared" si="66"/>
        <v>334.28525146157756</v>
      </c>
      <c r="EA69" s="8"/>
      <c r="EB69" s="2">
        <v>3688</v>
      </c>
      <c r="EC69" s="8">
        <f t="shared" si="21"/>
        <v>1.2074643249176729E-2</v>
      </c>
      <c r="ED69">
        <v>1666028</v>
      </c>
      <c r="EE69" s="27">
        <f t="shared" si="67"/>
        <v>221.36482700170706</v>
      </c>
      <c r="EF69" s="8"/>
      <c r="EG69" s="2">
        <v>9494</v>
      </c>
      <c r="EH69" s="8">
        <f t="shared" si="22"/>
        <v>5.1879301217575436E-3</v>
      </c>
      <c r="EI69">
        <v>1809253</v>
      </c>
      <c r="EJ69" s="27">
        <f t="shared" si="68"/>
        <v>524.7469535769734</v>
      </c>
      <c r="EK69" s="8"/>
      <c r="EL69" s="2">
        <v>2257</v>
      </c>
      <c r="EM69" s="8">
        <f t="shared" si="23"/>
        <v>4.7331786542923436E-2</v>
      </c>
      <c r="EN69">
        <v>1201134</v>
      </c>
      <c r="EO69" s="27">
        <f t="shared" si="69"/>
        <v>187.90576238787679</v>
      </c>
      <c r="EP69" s="8"/>
      <c r="EQ69" s="1">
        <v>31493</v>
      </c>
      <c r="ER69" s="11">
        <f t="shared" si="24"/>
        <v>7.7936746987951805E-2</v>
      </c>
      <c r="ES69" s="16">
        <v>8143412</v>
      </c>
      <c r="ET69" s="28">
        <f t="shared" si="70"/>
        <v>386.72978844739771</v>
      </c>
      <c r="EU69" s="11"/>
      <c r="EV69" s="1">
        <v>5124</v>
      </c>
      <c r="EW69" s="11">
        <f t="shared" si="71"/>
        <v>0.20309931908898801</v>
      </c>
      <c r="EX69" s="16">
        <v>1739844</v>
      </c>
      <c r="EY69" s="28">
        <f t="shared" si="72"/>
        <v>294.50916289046603</v>
      </c>
      <c r="EZ69" s="11"/>
      <c r="FA69" s="1">
        <v>72899</v>
      </c>
      <c r="FB69" s="11">
        <f t="shared" si="25"/>
        <v>3.8802439580483357E-2</v>
      </c>
      <c r="FC69" s="16">
        <v>18196601</v>
      </c>
      <c r="FD69" s="28">
        <f t="shared" si="73"/>
        <v>400.61877490197207</v>
      </c>
      <c r="FE69" s="11"/>
      <c r="FF69" s="2">
        <v>31123</v>
      </c>
      <c r="FG69" s="8">
        <f t="shared" si="26"/>
        <v>-6.3533618542877214E-3</v>
      </c>
      <c r="FH69">
        <v>7650789</v>
      </c>
      <c r="FI69" s="27">
        <f t="shared" si="74"/>
        <v>406.79464562413108</v>
      </c>
      <c r="FJ69" s="8"/>
      <c r="FK69" s="1">
        <v>943</v>
      </c>
      <c r="FL69" s="8">
        <f t="shared" si="27"/>
        <v>1.6163793103448277E-2</v>
      </c>
      <c r="FM69">
        <v>633666</v>
      </c>
      <c r="FN69" s="27">
        <f t="shared" si="75"/>
        <v>148.81656898113516</v>
      </c>
      <c r="FO69" s="8"/>
      <c r="FP69" s="2">
        <v>46842</v>
      </c>
      <c r="FQ69" s="8">
        <f t="shared" si="28"/>
        <v>-3.0407153650307384E-2</v>
      </c>
      <c r="FR69">
        <v>11256654</v>
      </c>
      <c r="FS69" s="27">
        <f t="shared" si="76"/>
        <v>416.12720796073154</v>
      </c>
      <c r="FT69" s="8"/>
      <c r="FU69" s="1">
        <v>22393</v>
      </c>
      <c r="FV69" s="11">
        <f t="shared" si="99"/>
        <v>0.25598743619945036</v>
      </c>
      <c r="FW69" s="16">
        <v>3358044</v>
      </c>
      <c r="FX69" s="28">
        <f t="shared" si="92"/>
        <v>666.84653327949241</v>
      </c>
      <c r="FY69" s="11"/>
      <c r="FZ69" s="2">
        <v>9860</v>
      </c>
      <c r="GA69" s="8">
        <f t="shared" si="29"/>
        <v>0.11829420437790632</v>
      </c>
      <c r="GB69">
        <v>3316154</v>
      </c>
      <c r="GC69" s="27">
        <f t="shared" si="77"/>
        <v>297.33239168024164</v>
      </c>
      <c r="GD69" s="8"/>
      <c r="GE69" s="2">
        <v>36525</v>
      </c>
      <c r="GF69" s="8">
        <f t="shared" si="30"/>
        <v>3.1860254332719933E-3</v>
      </c>
      <c r="GG69">
        <v>11994016</v>
      </c>
      <c r="GH69" s="27">
        <f t="shared" si="78"/>
        <v>304.52685739288654</v>
      </c>
      <c r="GI69" s="8"/>
      <c r="GJ69" s="1">
        <v>3003</v>
      </c>
      <c r="GK69" s="11">
        <f t="shared" si="31"/>
        <v>-0.11206386753400355</v>
      </c>
      <c r="GL69" s="16">
        <v>990819</v>
      </c>
      <c r="GM69" s="28">
        <f t="shared" si="79"/>
        <v>303.0826013631148</v>
      </c>
      <c r="GN69" s="11"/>
      <c r="GO69" s="2">
        <v>22008</v>
      </c>
      <c r="GP69" s="8">
        <f t="shared" si="32"/>
        <v>2.9325101725831346E-2</v>
      </c>
      <c r="GQ69">
        <v>3885736</v>
      </c>
      <c r="GR69" s="27">
        <f t="shared" si="80"/>
        <v>566.37918788100899</v>
      </c>
      <c r="GS69" s="8"/>
      <c r="GT69" s="1">
        <v>2506</v>
      </c>
      <c r="GU69" s="11">
        <f t="shared" si="81"/>
        <v>3.1700288184438041E-2</v>
      </c>
      <c r="GV69" s="16">
        <v>733133</v>
      </c>
      <c r="GW69" s="28">
        <f t="shared" si="82"/>
        <v>341.8206519144548</v>
      </c>
      <c r="GX69" s="11"/>
      <c r="GY69" s="1">
        <v>22502</v>
      </c>
      <c r="GZ69" s="11">
        <f t="shared" si="33"/>
        <v>0.35464451267232555</v>
      </c>
      <c r="HA69">
        <v>5483535</v>
      </c>
      <c r="HB69" s="28">
        <f t="shared" si="83"/>
        <v>410.35572855831134</v>
      </c>
      <c r="HC69" s="11"/>
      <c r="HD69" s="1">
        <v>163190</v>
      </c>
      <c r="HE69" s="11">
        <f t="shared" si="34"/>
        <v>0.12926441076742093</v>
      </c>
      <c r="HF69" s="16">
        <v>20044141</v>
      </c>
      <c r="HG69" s="28">
        <f t="shared" si="84"/>
        <v>814.15312334911232</v>
      </c>
      <c r="HH69" s="11"/>
      <c r="HI69" s="1">
        <v>4453</v>
      </c>
      <c r="HJ69" s="11">
        <f t="shared" si="35"/>
        <v>-5.4564755838641191E-2</v>
      </c>
      <c r="HK69" s="16">
        <v>2129836</v>
      </c>
      <c r="HL69" s="28">
        <f t="shared" si="85"/>
        <v>209.07713082134023</v>
      </c>
      <c r="HM69" s="11"/>
      <c r="HN69" s="1">
        <v>1536</v>
      </c>
      <c r="HO69" s="11">
        <f t="shared" si="102"/>
        <v>0.13190862196020633</v>
      </c>
      <c r="HP69" s="16">
        <v>593740</v>
      </c>
      <c r="HQ69" s="28">
        <f t="shared" si="86"/>
        <v>258.69909387947587</v>
      </c>
      <c r="HR69" s="11"/>
      <c r="HS69" s="2">
        <v>29789</v>
      </c>
      <c r="HT69" s="8">
        <f t="shared" si="37"/>
        <v>5.0869580555261577E-2</v>
      </c>
      <c r="HU69">
        <v>6872912</v>
      </c>
      <c r="HV69" s="27">
        <f t="shared" si="87"/>
        <v>433.42618092593068</v>
      </c>
      <c r="HW69" s="8"/>
      <c r="HX69" s="2">
        <v>14590</v>
      </c>
      <c r="HY69" s="8">
        <f t="shared" si="38"/>
        <v>2.9276895943562611E-2</v>
      </c>
      <c r="HZ69">
        <v>5756361</v>
      </c>
      <c r="IA69" s="27">
        <f t="shared" si="88"/>
        <v>253.45873894983308</v>
      </c>
      <c r="IB69" s="8"/>
      <c r="IC69" s="2">
        <v>3532</v>
      </c>
      <c r="ID69" s="8">
        <f t="shared" si="39"/>
        <v>0.12020298128766255</v>
      </c>
      <c r="IE69">
        <v>1806928</v>
      </c>
      <c r="IF69" s="27">
        <f t="shared" si="89"/>
        <v>195.46988037154773</v>
      </c>
      <c r="IG69" s="8"/>
      <c r="IH69" s="2">
        <v>20415</v>
      </c>
      <c r="II69" s="8">
        <f t="shared" si="103"/>
        <v>0.24043018592781626</v>
      </c>
      <c r="IJ69">
        <v>5250446</v>
      </c>
      <c r="IK69" s="27">
        <f t="shared" si="90"/>
        <v>388.82411132311427</v>
      </c>
      <c r="IL69" s="8"/>
      <c r="IM69" s="2">
        <v>1713</v>
      </c>
      <c r="IN69" s="8">
        <f t="shared" si="41"/>
        <v>0.14047936085219706</v>
      </c>
      <c r="IO69">
        <v>479602</v>
      </c>
      <c r="IP69" s="27">
        <f t="shared" si="91"/>
        <v>357.17115441553625</v>
      </c>
      <c r="IR69">
        <v>8652</v>
      </c>
      <c r="IS69" s="8">
        <f t="shared" si="111"/>
        <v>0.2345890410958904</v>
      </c>
      <c r="IT69" s="2">
        <f>((IT60-IT70)/10)+IT70</f>
        <v>575543.1</v>
      </c>
      <c r="IU69" s="27">
        <f t="shared" si="110"/>
        <v>1503.2757755240225</v>
      </c>
      <c r="IW69">
        <v>135246</v>
      </c>
      <c r="IX69" s="8">
        <f t="shared" si="112"/>
        <v>0.22070888955078388</v>
      </c>
    </row>
    <row r="70" spans="1:258">
      <c r="A70">
        <v>2000</v>
      </c>
      <c r="B70" s="1">
        <v>26332</v>
      </c>
      <c r="C70" s="11">
        <f t="shared" si="0"/>
        <v>6.7888717657555359E-2</v>
      </c>
      <c r="D70">
        <v>4452173</v>
      </c>
      <c r="E70" s="28">
        <f t="shared" si="42"/>
        <v>591.44152754171955</v>
      </c>
      <c r="F70" s="15"/>
      <c r="G70" s="1">
        <v>4173</v>
      </c>
      <c r="H70" s="8">
        <f t="shared" si="108"/>
        <v>5.6723221068624971E-2</v>
      </c>
      <c r="I70">
        <v>627963</v>
      </c>
      <c r="J70" s="27">
        <f t="shared" si="106"/>
        <v>664.52959808141566</v>
      </c>
      <c r="K70" s="8"/>
      <c r="L70" s="1">
        <v>26510</v>
      </c>
      <c r="M70" s="11">
        <f t="shared" si="1"/>
        <v>2.0164704071423074E-2</v>
      </c>
      <c r="N70" s="16">
        <v>5160586</v>
      </c>
      <c r="O70" s="28">
        <f t="shared" si="43"/>
        <v>513.70135097060688</v>
      </c>
      <c r="P70" s="11"/>
      <c r="Q70" s="1">
        <v>11915</v>
      </c>
      <c r="R70" s="11">
        <f t="shared" si="96"/>
        <v>4.3802014892685065E-2</v>
      </c>
      <c r="S70" s="16">
        <v>2678588</v>
      </c>
      <c r="T70" s="28">
        <f t="shared" si="44"/>
        <v>444.82391468938113</v>
      </c>
      <c r="U70" s="11"/>
      <c r="V70" s="1">
        <v>163001</v>
      </c>
      <c r="W70" s="11">
        <f t="shared" si="104"/>
        <v>-4.0474160927716829E-4</v>
      </c>
      <c r="X70" s="1">
        <v>33987977</v>
      </c>
      <c r="Y70" s="28">
        <f t="shared" si="45"/>
        <v>479.58429535244181</v>
      </c>
      <c r="Z70" s="11"/>
      <c r="AA70" s="1">
        <v>16833</v>
      </c>
      <c r="AB70" s="12">
        <f t="shared" si="100"/>
        <v>7.4218251435864704E-2</v>
      </c>
      <c r="AC70" s="17">
        <v>4326921</v>
      </c>
      <c r="AD70" s="30">
        <f t="shared" si="46"/>
        <v>389.02952006750297</v>
      </c>
      <c r="AE70" s="12"/>
      <c r="AF70" s="2">
        <v>18355</v>
      </c>
      <c r="AG70" s="8">
        <f t="shared" si="97"/>
        <v>-1.5236868930736627E-2</v>
      </c>
      <c r="AH70">
        <v>3411777</v>
      </c>
      <c r="AI70" s="27">
        <f t="shared" si="47"/>
        <v>537.98944069322238</v>
      </c>
      <c r="AJ70" s="8"/>
      <c r="AK70" s="2">
        <v>6921</v>
      </c>
      <c r="AL70" s="8">
        <f t="shared" si="101"/>
        <v>-8.878705427466705E-3</v>
      </c>
      <c r="AM70">
        <v>786373</v>
      </c>
      <c r="AN70" s="27">
        <f t="shared" si="94"/>
        <v>880.11668762788145</v>
      </c>
      <c r="AO70" s="8"/>
      <c r="AP70" s="1">
        <v>71319</v>
      </c>
      <c r="AQ70" s="11">
        <f t="shared" si="98"/>
        <v>2.4757169952296109E-2</v>
      </c>
      <c r="AR70" s="16">
        <v>16047515</v>
      </c>
      <c r="AS70" s="28">
        <f t="shared" si="49"/>
        <v>444.42394975172169</v>
      </c>
      <c r="AT70" s="11"/>
      <c r="AU70" s="1">
        <v>44232</v>
      </c>
      <c r="AV70" s="11">
        <f t="shared" si="50"/>
        <v>5.0865980851013279E-2</v>
      </c>
      <c r="AW70" s="16">
        <v>8227303</v>
      </c>
      <c r="AX70" s="28">
        <f t="shared" si="51"/>
        <v>537.6245411163294</v>
      </c>
      <c r="AY70" s="11"/>
      <c r="AZ70" s="2">
        <v>5053</v>
      </c>
      <c r="BA70" s="8">
        <f t="shared" si="109"/>
        <v>3.0593514174994903E-2</v>
      </c>
      <c r="BB70">
        <v>1213519</v>
      </c>
      <c r="BC70" s="27">
        <f t="shared" si="107"/>
        <v>416.39232677856711</v>
      </c>
      <c r="BD70" s="8"/>
      <c r="BE70" s="1">
        <v>5535</v>
      </c>
      <c r="BF70" s="11">
        <f t="shared" si="6"/>
        <v>0.14312267657992564</v>
      </c>
      <c r="BG70" s="16">
        <v>1299430</v>
      </c>
      <c r="BH70" s="28">
        <f t="shared" si="52"/>
        <v>425.9559960905936</v>
      </c>
      <c r="BI70" s="11"/>
      <c r="BJ70" s="1">
        <v>45281</v>
      </c>
      <c r="BK70" s="11">
        <f t="shared" si="105"/>
        <v>1.3905060456784595E-2</v>
      </c>
      <c r="BL70" s="16">
        <v>12434161</v>
      </c>
      <c r="BM70" s="28">
        <f t="shared" si="53"/>
        <v>364.16610658330706</v>
      </c>
      <c r="BN70" s="11"/>
      <c r="BO70" s="2">
        <v>20125</v>
      </c>
      <c r="BP70" s="8">
        <f t="shared" si="8"/>
        <v>4.2260085970272927E-2</v>
      </c>
      <c r="BQ70">
        <v>6091866</v>
      </c>
      <c r="BR70" s="27">
        <f t="shared" si="54"/>
        <v>330.35854695425019</v>
      </c>
      <c r="BS70" s="8"/>
      <c r="BT70" s="1">
        <v>7955</v>
      </c>
      <c r="BU70" s="11">
        <f t="shared" si="9"/>
        <v>9.9972345132743362E-2</v>
      </c>
      <c r="BV70" s="16">
        <v>2929067</v>
      </c>
      <c r="BW70" s="28">
        <f t="shared" si="55"/>
        <v>271.58818832071785</v>
      </c>
      <c r="BX70" s="11"/>
      <c r="BY70" s="2">
        <v>8344</v>
      </c>
      <c r="BZ70" s="8">
        <f t="shared" si="10"/>
        <v>-2.6030115559705847E-2</v>
      </c>
      <c r="CA70">
        <v>2693681</v>
      </c>
      <c r="CB70" s="27">
        <f t="shared" si="56"/>
        <v>309.76199483160775</v>
      </c>
      <c r="CC70" s="8"/>
      <c r="CD70" s="2">
        <v>14919</v>
      </c>
      <c r="CE70" s="8">
        <f t="shared" si="11"/>
        <v>-2.5984200561467649E-2</v>
      </c>
      <c r="CF70">
        <v>4049021</v>
      </c>
      <c r="CG70" s="27">
        <f t="shared" si="57"/>
        <v>368.45943747883746</v>
      </c>
      <c r="CH70" s="8"/>
      <c r="CI70" s="1">
        <v>35207</v>
      </c>
      <c r="CJ70" s="11">
        <f t="shared" si="12"/>
        <v>3.349380614102037E-2</v>
      </c>
      <c r="CK70" s="16">
        <v>4471885</v>
      </c>
      <c r="CL70" s="28">
        <f t="shared" si="58"/>
        <v>787.29663218083647</v>
      </c>
      <c r="CM70" s="11"/>
      <c r="CN70" s="1">
        <v>1679</v>
      </c>
      <c r="CO70" s="11">
        <f t="shared" si="13"/>
        <v>-2.156177156177156E-2</v>
      </c>
      <c r="CP70" s="16">
        <v>1277072</v>
      </c>
      <c r="CQ70" s="28">
        <f t="shared" si="59"/>
        <v>131.47261861508201</v>
      </c>
      <c r="CR70" s="11"/>
      <c r="CS70" s="1">
        <v>23538</v>
      </c>
      <c r="CT70" s="11">
        <f t="shared" si="14"/>
        <v>1.9181641047845855E-2</v>
      </c>
      <c r="CU70" s="16">
        <v>5311034</v>
      </c>
      <c r="CV70" s="28">
        <f t="shared" si="60"/>
        <v>443.19053502575952</v>
      </c>
      <c r="CW70" s="11"/>
      <c r="CX70" s="1">
        <v>10722</v>
      </c>
      <c r="CY70" s="11">
        <f t="shared" si="15"/>
        <v>-5.5829517435716805E-2</v>
      </c>
      <c r="CZ70" s="16">
        <v>6361104</v>
      </c>
      <c r="DA70" s="28">
        <f t="shared" si="61"/>
        <v>168.55564694430402</v>
      </c>
      <c r="DB70" s="11"/>
      <c r="DC70" s="2">
        <v>47718</v>
      </c>
      <c r="DD70" s="8">
        <f t="shared" si="16"/>
        <v>2.3617993435871034E-2</v>
      </c>
      <c r="DE70">
        <v>9952450</v>
      </c>
      <c r="DF70" s="27">
        <f t="shared" si="62"/>
        <v>479.45983149877668</v>
      </c>
      <c r="DG70" s="8"/>
      <c r="DH70" s="2">
        <v>6238</v>
      </c>
      <c r="DI70" s="8">
        <f t="shared" si="17"/>
        <v>4.5066175238733457E-2</v>
      </c>
      <c r="DJ70">
        <v>4933692</v>
      </c>
      <c r="DK70" s="27">
        <f t="shared" si="63"/>
        <v>126.43675365223447</v>
      </c>
      <c r="DL70" s="8"/>
      <c r="DM70" s="2">
        <v>20241</v>
      </c>
      <c r="DN70" s="8">
        <f t="shared" si="18"/>
        <v>0.10927823751849619</v>
      </c>
      <c r="DO70">
        <v>2848353</v>
      </c>
      <c r="DP70" s="27">
        <f t="shared" si="64"/>
        <v>710.62119056170354</v>
      </c>
      <c r="DQ70" s="8"/>
      <c r="DR70" s="2">
        <v>27543</v>
      </c>
      <c r="DS70" s="8">
        <f t="shared" si="19"/>
        <v>5.3068246989103424E-2</v>
      </c>
      <c r="DT70">
        <v>5607285</v>
      </c>
      <c r="DU70" s="27">
        <f t="shared" si="65"/>
        <v>491.2002867698003</v>
      </c>
      <c r="DV70" s="8"/>
      <c r="DW70" s="2">
        <v>3105</v>
      </c>
      <c r="DX70" s="8">
        <f t="shared" si="20"/>
        <v>5.2185699762792276E-2</v>
      </c>
      <c r="DY70">
        <v>903773</v>
      </c>
      <c r="DZ70" s="27">
        <f t="shared" si="66"/>
        <v>343.55972130169852</v>
      </c>
      <c r="EA70" s="8"/>
      <c r="EB70" s="2">
        <v>3895</v>
      </c>
      <c r="EC70" s="8">
        <f t="shared" si="21"/>
        <v>5.6127982646420826E-2</v>
      </c>
      <c r="ED70">
        <v>1713820</v>
      </c>
      <c r="EE70" s="27">
        <f t="shared" si="67"/>
        <v>227.27007503705173</v>
      </c>
      <c r="EF70" s="8"/>
      <c r="EG70" s="2">
        <v>10063</v>
      </c>
      <c r="EH70" s="8">
        <f t="shared" si="22"/>
        <v>5.9932589003581206E-2</v>
      </c>
      <c r="EI70">
        <v>2018741</v>
      </c>
      <c r="EJ70" s="27">
        <f t="shared" si="68"/>
        <v>498.47900250700809</v>
      </c>
      <c r="EK70" s="8"/>
      <c r="EL70" s="2">
        <v>2257</v>
      </c>
      <c r="EM70" s="8">
        <f t="shared" si="23"/>
        <v>0</v>
      </c>
      <c r="EN70">
        <v>1239882</v>
      </c>
      <c r="EO70" s="27">
        <f t="shared" si="69"/>
        <v>182.03345157039138</v>
      </c>
      <c r="EP70" s="8"/>
      <c r="EQ70" s="1">
        <v>29784</v>
      </c>
      <c r="ER70" s="11">
        <f t="shared" si="24"/>
        <v>-5.4266027371161846E-2</v>
      </c>
      <c r="ES70" s="16">
        <v>8430621</v>
      </c>
      <c r="ET70" s="28">
        <f t="shared" si="70"/>
        <v>353.28358373600236</v>
      </c>
      <c r="EU70" s="11"/>
      <c r="EV70" s="1">
        <v>5342</v>
      </c>
      <c r="EW70" s="11">
        <f t="shared" si="71"/>
        <v>4.2544886807181888E-2</v>
      </c>
      <c r="EX70" s="16">
        <v>1821204</v>
      </c>
      <c r="EY70" s="28">
        <f t="shared" si="72"/>
        <v>293.3224394411609</v>
      </c>
      <c r="EZ70" s="11"/>
      <c r="FA70" s="1">
        <v>70199</v>
      </c>
      <c r="FB70" s="11">
        <f t="shared" si="25"/>
        <v>-3.7037545096640555E-2</v>
      </c>
      <c r="FC70" s="16">
        <v>19001780</v>
      </c>
      <c r="FD70" s="28">
        <f t="shared" si="73"/>
        <v>369.43381093771217</v>
      </c>
      <c r="FE70" s="11"/>
      <c r="FF70" s="2">
        <v>31266</v>
      </c>
      <c r="FG70" s="8">
        <f t="shared" si="26"/>
        <v>4.5946727500562282E-3</v>
      </c>
      <c r="FH70">
        <v>8081614</v>
      </c>
      <c r="FI70" s="27">
        <f t="shared" si="74"/>
        <v>386.87816567334198</v>
      </c>
      <c r="FJ70" s="8"/>
      <c r="FK70" s="1">
        <v>1076</v>
      </c>
      <c r="FL70" s="8">
        <f t="shared" si="27"/>
        <v>0.14103923647932132</v>
      </c>
      <c r="FM70">
        <v>642023</v>
      </c>
      <c r="FN70" s="27">
        <f t="shared" si="75"/>
        <v>167.59524191500927</v>
      </c>
      <c r="FO70" s="8"/>
      <c r="FP70" s="2">
        <v>45833</v>
      </c>
      <c r="FQ70" s="8">
        <f t="shared" si="28"/>
        <v>-2.1540497843815381E-2</v>
      </c>
      <c r="FR70">
        <v>11363543</v>
      </c>
      <c r="FS70" s="27">
        <f t="shared" si="76"/>
        <v>403.33371378979245</v>
      </c>
      <c r="FT70" s="8"/>
      <c r="FU70" s="1">
        <v>23181</v>
      </c>
      <c r="FV70" s="11">
        <f t="shared" si="99"/>
        <v>3.5189568168624126E-2</v>
      </c>
      <c r="FW70" s="16">
        <v>3454365</v>
      </c>
      <c r="FX70" s="28">
        <f t="shared" si="92"/>
        <v>671.06400163271678</v>
      </c>
      <c r="FY70" s="11"/>
      <c r="FZ70" s="2">
        <v>10630</v>
      </c>
      <c r="GA70" s="8">
        <f t="shared" si="29"/>
        <v>7.809330628803246E-2</v>
      </c>
      <c r="GB70">
        <v>3429708</v>
      </c>
      <c r="GC70" s="27">
        <f t="shared" si="77"/>
        <v>309.93892191405212</v>
      </c>
      <c r="GD70" s="8"/>
      <c r="GE70" s="2">
        <v>36847</v>
      </c>
      <c r="GF70" s="8">
        <f t="shared" si="30"/>
        <v>8.8158795345653664E-3</v>
      </c>
      <c r="GG70">
        <v>12284173</v>
      </c>
      <c r="GH70" s="27">
        <f t="shared" si="78"/>
        <v>299.95507227063638</v>
      </c>
      <c r="GI70" s="8"/>
      <c r="GJ70" s="1">
        <v>3286</v>
      </c>
      <c r="GK70" s="11">
        <f t="shared" si="31"/>
        <v>9.423909423909424E-2</v>
      </c>
      <c r="GL70" s="16">
        <v>1050268</v>
      </c>
      <c r="GM70" s="28">
        <f t="shared" si="79"/>
        <v>312.8725239653117</v>
      </c>
      <c r="GN70" s="11"/>
      <c r="GO70" s="2">
        <v>21778</v>
      </c>
      <c r="GP70" s="8">
        <f t="shared" si="32"/>
        <v>-1.0450745183569612E-2</v>
      </c>
      <c r="GQ70">
        <v>4024223</v>
      </c>
      <c r="GR70" s="27">
        <f t="shared" si="80"/>
        <v>541.17279285964025</v>
      </c>
      <c r="GS70" s="8"/>
      <c r="GT70" s="1">
        <v>2616</v>
      </c>
      <c r="GU70" s="11">
        <f t="shared" si="81"/>
        <v>4.3894652833200321E-2</v>
      </c>
      <c r="GV70" s="16">
        <v>755844</v>
      </c>
      <c r="GW70" s="28">
        <f t="shared" si="82"/>
        <v>346.10316414498226</v>
      </c>
      <c r="GX70" s="11"/>
      <c r="GY70" s="1">
        <v>22166</v>
      </c>
      <c r="GZ70" s="11">
        <f t="shared" si="33"/>
        <v>-1.4932006043907209E-2</v>
      </c>
      <c r="HA70">
        <v>5703719</v>
      </c>
      <c r="HB70" s="28">
        <f t="shared" si="83"/>
        <v>388.62363310675022</v>
      </c>
      <c r="HC70" s="11"/>
      <c r="HD70" s="1">
        <v>166719</v>
      </c>
      <c r="HE70" s="11">
        <f t="shared" si="34"/>
        <v>2.1625099577179976E-2</v>
      </c>
      <c r="HF70" s="16">
        <v>20944499</v>
      </c>
      <c r="HG70" s="28">
        <f t="shared" si="84"/>
        <v>796.00376213343657</v>
      </c>
      <c r="HH70" s="11"/>
      <c r="HI70" s="1">
        <v>5322</v>
      </c>
      <c r="HJ70" s="11">
        <f t="shared" si="35"/>
        <v>0.19514933752526387</v>
      </c>
      <c r="HK70" s="16">
        <v>2244502</v>
      </c>
      <c r="HL70" s="28">
        <f t="shared" si="85"/>
        <v>237.11273146559907</v>
      </c>
      <c r="HM70" s="11"/>
      <c r="HN70" s="1">
        <v>1697</v>
      </c>
      <c r="HO70" s="11">
        <f t="shared" si="102"/>
        <v>0.10481770833333333</v>
      </c>
      <c r="HP70" s="16">
        <v>609618</v>
      </c>
      <c r="HQ70" s="28">
        <f t="shared" si="86"/>
        <v>278.37104547437906</v>
      </c>
      <c r="HR70" s="11"/>
      <c r="HS70" s="2">
        <v>30168</v>
      </c>
      <c r="HT70" s="8">
        <f t="shared" si="37"/>
        <v>1.2722817147269127E-2</v>
      </c>
      <c r="HU70">
        <v>7105817</v>
      </c>
      <c r="HV70" s="27">
        <f t="shared" si="87"/>
        <v>424.55357350182248</v>
      </c>
      <c r="HW70" s="8"/>
      <c r="HX70" s="2">
        <v>14915</v>
      </c>
      <c r="HY70" s="8">
        <f t="shared" si="38"/>
        <v>2.2275531185743661E-2</v>
      </c>
      <c r="HZ70">
        <v>5910512</v>
      </c>
      <c r="IA70" s="27">
        <f t="shared" si="88"/>
        <v>252.34700479417012</v>
      </c>
      <c r="IB70" s="8"/>
      <c r="IC70" s="2">
        <v>3856</v>
      </c>
      <c r="ID70" s="8">
        <f t="shared" si="39"/>
        <v>9.1732729331823332E-2</v>
      </c>
      <c r="IE70">
        <v>1807021</v>
      </c>
      <c r="IF70" s="27">
        <f t="shared" si="89"/>
        <v>213.3898831280876</v>
      </c>
      <c r="IG70" s="8"/>
      <c r="IH70" s="2">
        <v>20754</v>
      </c>
      <c r="II70" s="8">
        <f t="shared" si="103"/>
        <v>1.6605437178545186E-2</v>
      </c>
      <c r="IJ70">
        <v>5373999</v>
      </c>
      <c r="IK70" s="27">
        <f t="shared" si="90"/>
        <v>386.19285191530554</v>
      </c>
      <c r="IL70" s="8"/>
      <c r="IM70" s="2">
        <v>1680</v>
      </c>
      <c r="IN70" s="8">
        <f t="shared" si="41"/>
        <v>-1.9264448336252189E-2</v>
      </c>
      <c r="IO70">
        <v>494300</v>
      </c>
      <c r="IP70" s="27">
        <f t="shared" si="91"/>
        <v>339.8745700991301</v>
      </c>
      <c r="IR70">
        <v>7456</v>
      </c>
      <c r="IS70" s="8">
        <f t="shared" si="111"/>
        <v>-0.13823393435043921</v>
      </c>
      <c r="IT70" s="2">
        <v>572059</v>
      </c>
      <c r="IU70" s="27">
        <f t="shared" si="110"/>
        <v>1303.3620658009052</v>
      </c>
      <c r="IW70">
        <v>145416</v>
      </c>
      <c r="IX70" s="8">
        <f t="shared" si="112"/>
        <v>7.5196308948138946E-2</v>
      </c>
    </row>
    <row r="71" spans="1:258">
      <c r="A71">
        <v>2001</v>
      </c>
      <c r="B71" s="1">
        <v>26741</v>
      </c>
      <c r="C71" s="11">
        <f t="shared" si="0"/>
        <v>1.5532432021874525E-2</v>
      </c>
      <c r="D71">
        <v>4467634</v>
      </c>
      <c r="E71" s="28">
        <f t="shared" ref="E71:E86" si="113">((B71/D71)*100000)</f>
        <v>598.54947831447248</v>
      </c>
      <c r="F71" s="15"/>
      <c r="G71" s="1">
        <v>4571</v>
      </c>
      <c r="H71" s="8">
        <f t="shared" si="108"/>
        <v>9.5375029954469212E-2</v>
      </c>
      <c r="I71">
        <v>633714</v>
      </c>
      <c r="J71" s="27">
        <f t="shared" si="106"/>
        <v>721.30330085811579</v>
      </c>
      <c r="K71" s="8"/>
      <c r="L71" s="1">
        <v>27710</v>
      </c>
      <c r="M71" s="11">
        <f t="shared" si="1"/>
        <v>4.5265937382119953E-2</v>
      </c>
      <c r="N71" s="16">
        <v>5273477</v>
      </c>
      <c r="O71" s="28">
        <f t="shared" ref="O71:O86" si="114">(L71/N71)*100000</f>
        <v>525.45976781542811</v>
      </c>
      <c r="P71" s="11"/>
      <c r="Q71" s="1">
        <v>12594</v>
      </c>
      <c r="R71" s="11">
        <f t="shared" si="96"/>
        <v>5.6986991187578682E-2</v>
      </c>
      <c r="S71" s="16">
        <v>2691571</v>
      </c>
      <c r="T71" s="28">
        <f t="shared" ref="T71:T86" si="115">(Q71/S71)*100000</f>
        <v>467.90517508176453</v>
      </c>
      <c r="U71" s="11"/>
      <c r="V71" s="1">
        <v>159444</v>
      </c>
      <c r="W71" s="11">
        <f t="shared" si="104"/>
        <v>-2.1821952012564341E-2</v>
      </c>
      <c r="X71" s="1">
        <v>34479458</v>
      </c>
      <c r="Y71" s="28">
        <f t="shared" ref="Y71:Y86" si="116">(V71/X71)*100000</f>
        <v>462.43186305306767</v>
      </c>
      <c r="Z71" s="11"/>
      <c r="AA71" s="1">
        <v>17448</v>
      </c>
      <c r="AB71" s="12">
        <f t="shared" si="100"/>
        <v>3.6535376938157192E-2</v>
      </c>
      <c r="AC71" s="17">
        <v>4425687</v>
      </c>
      <c r="AD71" s="30">
        <f t="shared" ref="AD71:AD86" si="117">(AA71/AC71)*100000</f>
        <v>394.24387671337803</v>
      </c>
      <c r="AE71" s="12"/>
      <c r="AF71" s="2">
        <v>19196</v>
      </c>
      <c r="AG71" s="8">
        <f t="shared" si="97"/>
        <v>4.5818578044129664E-2</v>
      </c>
      <c r="AH71">
        <v>3432835</v>
      </c>
      <c r="AI71" s="27">
        <f t="shared" ref="AI71:AI86" si="118">(AF71/AH71)*100000</f>
        <v>559.18795980581649</v>
      </c>
      <c r="AJ71" s="8"/>
      <c r="AK71" s="2">
        <v>7003</v>
      </c>
      <c r="AL71" s="8">
        <f t="shared" si="101"/>
        <v>1.1847998844097674E-2</v>
      </c>
      <c r="AM71">
        <v>795699</v>
      </c>
      <c r="AN71" s="27">
        <f t="shared" si="94"/>
        <v>880.10667350342271</v>
      </c>
      <c r="AO71" s="8"/>
      <c r="AP71" s="1">
        <v>72404</v>
      </c>
      <c r="AQ71" s="11">
        <f t="shared" si="98"/>
        <v>1.5213337259355851E-2</v>
      </c>
      <c r="AR71" s="16">
        <v>16356966</v>
      </c>
      <c r="AS71" s="28">
        <f t="shared" ref="AS71:AS86" si="119">(AP71/AR71)*100000</f>
        <v>442.64932750975942</v>
      </c>
      <c r="AT71" s="11"/>
      <c r="AU71" s="1">
        <v>45937</v>
      </c>
      <c r="AV71" s="11">
        <f t="shared" si="50"/>
        <v>3.854675348164225E-2</v>
      </c>
      <c r="AW71" s="16">
        <v>8377038</v>
      </c>
      <c r="AX71" s="28">
        <f t="shared" ref="AX71:AX86" si="120">(AU71/AW71)*100000</f>
        <v>548.36805085520677</v>
      </c>
      <c r="AY71" s="11"/>
      <c r="AZ71" s="2">
        <v>5431</v>
      </c>
      <c r="BA71" s="8">
        <f t="shared" si="109"/>
        <v>7.4807045319612117E-2</v>
      </c>
      <c r="BB71">
        <v>1225948</v>
      </c>
      <c r="BC71" s="27">
        <f t="shared" si="107"/>
        <v>443.00410784144191</v>
      </c>
      <c r="BD71" s="8"/>
      <c r="BE71" s="1">
        <v>5984</v>
      </c>
      <c r="BF71" s="11">
        <f t="shared" si="6"/>
        <v>8.1120144534778685E-2</v>
      </c>
      <c r="BG71" s="16">
        <v>1319962</v>
      </c>
      <c r="BH71" s="28">
        <f t="shared" ref="BH71:BH86" si="121">(BE71/BG71)*100000</f>
        <v>453.34638421409096</v>
      </c>
      <c r="BI71" s="11"/>
      <c r="BJ71" s="1">
        <v>44348</v>
      </c>
      <c r="BK71" s="11">
        <f t="shared" si="105"/>
        <v>-2.0604668624809523E-2</v>
      </c>
      <c r="BL71" s="16">
        <v>12488445</v>
      </c>
      <c r="BM71" s="28">
        <f t="shared" ref="BM71:BM86" si="122">(BJ71/BL71)*100000</f>
        <v>355.11226577848566</v>
      </c>
      <c r="BN71" s="11"/>
      <c r="BO71" s="2">
        <v>20966</v>
      </c>
      <c r="BP71" s="8">
        <f t="shared" si="8"/>
        <v>4.1788819875776401E-2</v>
      </c>
      <c r="BQ71">
        <v>6127760</v>
      </c>
      <c r="BR71" s="27">
        <f t="shared" ref="BR71:BR86" si="123">(BO71/BQ71)*100000</f>
        <v>342.14786479888244</v>
      </c>
      <c r="BS71" s="8"/>
      <c r="BT71" s="1">
        <v>7962</v>
      </c>
      <c r="BU71" s="11">
        <f t="shared" si="9"/>
        <v>8.7994971715901944E-4</v>
      </c>
      <c r="BV71" s="16">
        <v>2931997</v>
      </c>
      <c r="BW71" s="28">
        <f t="shared" ref="BW71:BW86" si="124">(BT71/BV71)*100000</f>
        <v>271.55553024099277</v>
      </c>
      <c r="BX71" s="11"/>
      <c r="BY71" s="2">
        <v>8577</v>
      </c>
      <c r="BZ71" s="8">
        <f t="shared" si="10"/>
        <v>2.7924256951102587E-2</v>
      </c>
      <c r="CA71">
        <v>2702162</v>
      </c>
      <c r="CB71" s="27">
        <f t="shared" ref="CB71:CB86" si="125">(BY71/CA71)*100000</f>
        <v>317.41250154505911</v>
      </c>
      <c r="CC71" s="8"/>
      <c r="CD71" s="2">
        <v>15424</v>
      </c>
      <c r="CE71" s="8">
        <f t="shared" si="11"/>
        <v>3.3849453716737046E-2</v>
      </c>
      <c r="CF71">
        <v>4068132</v>
      </c>
      <c r="CG71" s="27">
        <f t="shared" ref="CG71:CG86" si="126">(CD71/CF71)*100000</f>
        <v>379.14207306940875</v>
      </c>
      <c r="CH71" s="8"/>
      <c r="CI71" s="1">
        <v>35810</v>
      </c>
      <c r="CJ71" s="11">
        <f t="shared" si="12"/>
        <v>1.7127275825830089E-2</v>
      </c>
      <c r="CK71" s="16">
        <v>4477875</v>
      </c>
      <c r="CL71" s="28">
        <f t="shared" ref="CL71:CL86" si="127">(CI71/CK71)*100000</f>
        <v>799.70968372274785</v>
      </c>
      <c r="CM71" s="11"/>
      <c r="CN71" s="1">
        <v>1704</v>
      </c>
      <c r="CO71" s="11">
        <f t="shared" si="13"/>
        <v>1.4889815366289458E-2</v>
      </c>
      <c r="CP71" s="16">
        <v>1285692</v>
      </c>
      <c r="CQ71" s="28">
        <f t="shared" ref="CQ71:CQ86" si="128">(CN71/CP71)*100000</f>
        <v>132.53563061759738</v>
      </c>
      <c r="CR71" s="11"/>
      <c r="CS71" s="1">
        <v>23752</v>
      </c>
      <c r="CT71" s="11">
        <f t="shared" si="14"/>
        <v>9.0916815362392725E-3</v>
      </c>
      <c r="CU71" s="16">
        <v>5374691</v>
      </c>
      <c r="CV71" s="28">
        <f t="shared" ref="CV71:CV86" si="129">(CS71/CU71)*100000</f>
        <v>441.923079857056</v>
      </c>
      <c r="CW71" s="11"/>
      <c r="CX71" s="1">
        <v>10588</v>
      </c>
      <c r="CY71" s="11">
        <f t="shared" si="15"/>
        <v>-1.2497668345457937E-2</v>
      </c>
      <c r="CZ71" s="16">
        <v>6397634</v>
      </c>
      <c r="DA71" s="28">
        <f t="shared" ref="DA71:DA86" si="130">(CX71/CZ71)*100000</f>
        <v>165.49868279429552</v>
      </c>
      <c r="DB71" s="11"/>
      <c r="DC71" s="2">
        <v>48849</v>
      </c>
      <c r="DD71" s="8">
        <f t="shared" si="16"/>
        <v>2.3701747768137809E-2</v>
      </c>
      <c r="DE71">
        <v>9991120</v>
      </c>
      <c r="DF71" s="27">
        <f t="shared" ref="DF71:DF86" si="131">(DC71/DE71)*100000</f>
        <v>488.92416465821651</v>
      </c>
      <c r="DG71" s="8"/>
      <c r="DH71" s="2">
        <v>6606</v>
      </c>
      <c r="DI71" s="8">
        <f t="shared" si="17"/>
        <v>5.8993267072779736E-2</v>
      </c>
      <c r="DJ71">
        <v>4982796</v>
      </c>
      <c r="DK71" s="27">
        <f t="shared" ref="DK71:DK86" si="132">(DH71/DJ71)*100000</f>
        <v>132.57616807912666</v>
      </c>
      <c r="DL71" s="8"/>
      <c r="DM71" s="2">
        <v>21460</v>
      </c>
      <c r="DN71" s="8">
        <f t="shared" si="18"/>
        <v>6.0224297218516874E-2</v>
      </c>
      <c r="DO71">
        <v>2852994</v>
      </c>
      <c r="DP71" s="27">
        <f t="shared" ref="DP71:DP86" si="133">(DM71/DO71)*100000</f>
        <v>752.19225837839133</v>
      </c>
      <c r="DQ71" s="8"/>
      <c r="DR71" s="2">
        <v>28757</v>
      </c>
      <c r="DS71" s="8">
        <f t="shared" si="19"/>
        <v>4.4076534872744433E-2</v>
      </c>
      <c r="DT71">
        <v>5641142</v>
      </c>
      <c r="DU71" s="27">
        <f t="shared" ref="DU71:DU86" si="134">(DR71/DT71)*100000</f>
        <v>509.77266659835897</v>
      </c>
      <c r="DV71" s="8"/>
      <c r="DW71" s="2">
        <v>3328</v>
      </c>
      <c r="DX71" s="8">
        <f t="shared" si="20"/>
        <v>7.1819645732689216E-2</v>
      </c>
      <c r="DY71">
        <v>906961</v>
      </c>
      <c r="DZ71" s="27">
        <f t="shared" ref="DZ71:DZ86" si="135">(DW71/DY71)*100000</f>
        <v>366.93970303022957</v>
      </c>
      <c r="EA71" s="8"/>
      <c r="EB71" s="2">
        <v>3937</v>
      </c>
      <c r="EC71" s="8">
        <f t="shared" si="21"/>
        <v>1.0783055198973043E-2</v>
      </c>
      <c r="ED71">
        <v>1719836</v>
      </c>
      <c r="EE71" s="27">
        <f t="shared" ref="EE71:EE86" si="136">(EB71/ED71)*100000</f>
        <v>228.91717582374133</v>
      </c>
      <c r="EF71" s="8"/>
      <c r="EG71" s="2">
        <v>10233</v>
      </c>
      <c r="EH71" s="8">
        <f t="shared" si="22"/>
        <v>1.6893570505813377E-2</v>
      </c>
      <c r="EI71">
        <v>2098399</v>
      </c>
      <c r="EJ71" s="27">
        <f t="shared" ref="EJ71:EJ86" si="137">(EG71/EI71)*100000</f>
        <v>487.65749507124247</v>
      </c>
      <c r="EK71" s="8"/>
      <c r="EL71" s="2">
        <v>2392</v>
      </c>
      <c r="EM71" s="8">
        <f t="shared" si="23"/>
        <v>5.981391227292867E-2</v>
      </c>
      <c r="EN71">
        <v>1255517</v>
      </c>
      <c r="EO71" s="27">
        <f t="shared" ref="EO71:EO86" si="138">(EL71/EN71)*100000</f>
        <v>190.51912479082321</v>
      </c>
      <c r="EP71" s="8"/>
      <c r="EQ71" s="1">
        <v>28142</v>
      </c>
      <c r="ER71" s="11">
        <f t="shared" si="24"/>
        <v>-5.5130271286596831E-2</v>
      </c>
      <c r="ES71" s="16">
        <v>8492671</v>
      </c>
      <c r="ET71" s="28">
        <f t="shared" ref="ET71:ET86" si="139">(EQ71/ES71)*100000</f>
        <v>331.36807018663507</v>
      </c>
      <c r="EU71" s="11"/>
      <c r="EV71" s="1">
        <v>5668</v>
      </c>
      <c r="EW71" s="11">
        <f t="shared" si="71"/>
        <v>6.102583302134032E-2</v>
      </c>
      <c r="EX71" s="16">
        <v>1831690</v>
      </c>
      <c r="EY71" s="28">
        <f t="shared" ref="EY71:EY87" si="140">(EV71/EX71)*100000</f>
        <v>309.44100803083489</v>
      </c>
      <c r="EZ71" s="11"/>
      <c r="FA71" s="1">
        <v>67533</v>
      </c>
      <c r="FB71" s="11">
        <f t="shared" si="25"/>
        <v>-3.7977748970783057E-2</v>
      </c>
      <c r="FC71" s="16">
        <v>19082838</v>
      </c>
      <c r="FD71" s="28">
        <f t="shared" ref="FD71:FD86" si="141">(FA71/FC71)*100000</f>
        <v>353.89390194477357</v>
      </c>
      <c r="FE71" s="11"/>
      <c r="FF71" s="2">
        <v>32253</v>
      </c>
      <c r="FG71" s="8">
        <f t="shared" si="26"/>
        <v>3.1567837267319133E-2</v>
      </c>
      <c r="FH71">
        <v>8210121.9999999991</v>
      </c>
      <c r="FI71" s="27">
        <f t="shared" ref="FI71:FI86" si="142">(FF71/FH71)*100000</f>
        <v>392.84434506576156</v>
      </c>
      <c r="FJ71" s="8"/>
      <c r="FK71" s="1">
        <v>1111</v>
      </c>
      <c r="FL71" s="8">
        <f t="shared" si="27"/>
        <v>3.2527881040892194E-2</v>
      </c>
      <c r="FM71">
        <v>639062</v>
      </c>
      <c r="FN71" s="27">
        <f t="shared" ref="FN71:FN86" si="143">(FK71/FM71)*100000</f>
        <v>173.84854677636912</v>
      </c>
      <c r="FO71" s="8"/>
      <c r="FP71" s="2">
        <v>45281</v>
      </c>
      <c r="FQ71" s="8">
        <f t="shared" si="28"/>
        <v>-1.2043723954356031E-2</v>
      </c>
      <c r="FR71">
        <v>11387404</v>
      </c>
      <c r="FS71" s="27">
        <f t="shared" ref="FS71:FS86" si="144">(FP71/FR71)*100000</f>
        <v>397.64111293495864</v>
      </c>
      <c r="FT71" s="8"/>
      <c r="FU71" s="1">
        <v>22780</v>
      </c>
      <c r="FV71" s="11">
        <f t="shared" si="99"/>
        <v>-1.7298649756265907E-2</v>
      </c>
      <c r="FW71" s="16">
        <v>3467100</v>
      </c>
      <c r="FX71" s="28">
        <f t="shared" si="92"/>
        <v>657.03325545845235</v>
      </c>
      <c r="FY71" s="11"/>
      <c r="FZ71" s="2">
        <v>11410</v>
      </c>
      <c r="GA71" s="8">
        <f t="shared" si="29"/>
        <v>7.337723424270931E-2</v>
      </c>
      <c r="GB71">
        <v>3467937</v>
      </c>
      <c r="GC71" s="27">
        <f t="shared" ref="GC71:GC86" si="145">(FZ71/GB71)*100000</f>
        <v>329.01405071660758</v>
      </c>
      <c r="GD71" s="8"/>
      <c r="GE71" s="2">
        <v>38062</v>
      </c>
      <c r="GF71" s="8">
        <f t="shared" si="30"/>
        <v>3.2974190571824026E-2</v>
      </c>
      <c r="GG71">
        <v>12298970</v>
      </c>
      <c r="GH71" s="27">
        <f t="shared" ref="GH71:GH86" si="146">(GE71/GG71)*100000</f>
        <v>309.47306969608024</v>
      </c>
      <c r="GI71" s="8"/>
      <c r="GJ71" s="1">
        <v>3241</v>
      </c>
      <c r="GK71" s="11">
        <f t="shared" si="31"/>
        <v>-1.3694461351186854E-2</v>
      </c>
      <c r="GL71" s="16">
        <v>1057142</v>
      </c>
      <c r="GM71" s="28">
        <f t="shared" ref="GM71:GM86" si="147">(GJ71/GL71)*100000</f>
        <v>306.58132966053756</v>
      </c>
      <c r="GN71" s="11"/>
      <c r="GO71" s="2">
        <v>22576</v>
      </c>
      <c r="GP71" s="8">
        <f t="shared" si="32"/>
        <v>3.6642483239966939E-2</v>
      </c>
      <c r="GQ71">
        <v>4064995</v>
      </c>
      <c r="GR71" s="27">
        <f t="shared" ref="GR71:GR86" si="148">(GO71/GQ71)*100000</f>
        <v>555.37583687064807</v>
      </c>
      <c r="GS71" s="8"/>
      <c r="GT71" s="1">
        <v>2790</v>
      </c>
      <c r="GU71" s="11">
        <f t="shared" si="81"/>
        <v>6.6513761467889912E-2</v>
      </c>
      <c r="GV71" s="16">
        <v>757972</v>
      </c>
      <c r="GW71" s="28">
        <f t="shared" ref="GW71:GW86" si="149">(GT71/GV71)*100000</f>
        <v>368.08747552680046</v>
      </c>
      <c r="GX71" s="11"/>
      <c r="GY71" s="1">
        <v>23671</v>
      </c>
      <c r="GZ71" s="11">
        <f t="shared" si="33"/>
        <v>6.7896778850491737E-2</v>
      </c>
      <c r="HA71">
        <v>5750789</v>
      </c>
      <c r="HB71" s="28">
        <f t="shared" ref="HB71:HB86" si="150">(GY71/HA71)*100000</f>
        <v>411.61308474367604</v>
      </c>
      <c r="HC71" s="11"/>
      <c r="HD71" s="1">
        <v>162070</v>
      </c>
      <c r="HE71" s="11">
        <f t="shared" si="34"/>
        <v>-2.7885244033373519E-2</v>
      </c>
      <c r="HF71" s="16">
        <v>21319622</v>
      </c>
      <c r="HG71" s="28">
        <f t="shared" ref="HG71:HG86" si="151">(HD71/HF71)*100000</f>
        <v>760.1917144684835</v>
      </c>
      <c r="HH71" s="11"/>
      <c r="HI71" s="1">
        <v>5637</v>
      </c>
      <c r="HJ71" s="11">
        <f t="shared" si="35"/>
        <v>5.9188275084554681E-2</v>
      </c>
      <c r="HK71" s="16">
        <v>2283715</v>
      </c>
      <c r="HL71" s="28">
        <f t="shared" ref="HL71:HL86" si="152">(HI71/HK71)*100000</f>
        <v>246.83465318570836</v>
      </c>
      <c r="HM71" s="11"/>
      <c r="HN71" s="1">
        <v>1741</v>
      </c>
      <c r="HO71" s="11">
        <f t="shared" si="102"/>
        <v>2.5928108426635239E-2</v>
      </c>
      <c r="HP71" s="16">
        <v>612223</v>
      </c>
      <c r="HQ71" s="28">
        <f t="shared" ref="HQ71:HQ86" si="153">(HN71/HP71)*100000</f>
        <v>284.37350442567498</v>
      </c>
      <c r="HR71" s="11"/>
      <c r="HS71" s="2">
        <v>31662</v>
      </c>
      <c r="HT71" s="8">
        <f t="shared" si="37"/>
        <v>4.9522673031026254E-2</v>
      </c>
      <c r="HU71">
        <v>7198362</v>
      </c>
      <c r="HV71" s="27">
        <f t="shared" ref="HV71:HV86" si="154">(HS71/HU71)*100000</f>
        <v>439.85006588998993</v>
      </c>
      <c r="HW71" s="8"/>
      <c r="HX71" s="2">
        <v>15159</v>
      </c>
      <c r="HY71" s="8">
        <f t="shared" si="38"/>
        <v>1.6359369761984578E-2</v>
      </c>
      <c r="HZ71">
        <v>5985722</v>
      </c>
      <c r="IA71" s="27">
        <f t="shared" ref="IA71:IA86" si="155">(HX71/HZ71)*100000</f>
        <v>253.25265690588373</v>
      </c>
      <c r="IB71" s="8"/>
      <c r="IC71" s="2">
        <v>4215</v>
      </c>
      <c r="ID71" s="8">
        <f t="shared" si="39"/>
        <v>9.3101659751037347E-2</v>
      </c>
      <c r="IE71">
        <v>1801481</v>
      </c>
      <c r="IF71" s="27">
        <f t="shared" ref="IF71:IF86" si="156">(IC71/IE71)*100000</f>
        <v>233.97415792894847</v>
      </c>
      <c r="IG71" s="8"/>
      <c r="IH71" s="2">
        <v>21495</v>
      </c>
      <c r="II71" s="8">
        <f t="shared" si="103"/>
        <v>3.5703960682278116E-2</v>
      </c>
      <c r="IJ71">
        <v>5406835</v>
      </c>
      <c r="IK71" s="27">
        <f t="shared" ref="IK71:IK86" si="157">(IH71/IJ71)*100000</f>
        <v>397.55235734029242</v>
      </c>
      <c r="IL71" s="8"/>
      <c r="IM71" s="2">
        <v>1684</v>
      </c>
      <c r="IN71" s="8">
        <f t="shared" si="41"/>
        <v>2.3809523809523812E-3</v>
      </c>
      <c r="IO71">
        <v>494657</v>
      </c>
      <c r="IP71" s="27">
        <f t="shared" ref="IP71:IP86" si="158">(IM71/IO71)*100000</f>
        <v>340.43791960894117</v>
      </c>
      <c r="IR71">
        <v>2750</v>
      </c>
      <c r="IS71" s="8">
        <f t="shared" si="111"/>
        <v>-0.63116952789699576</v>
      </c>
      <c r="IT71" s="2">
        <f>((IT80-IT70)/10)+IT70</f>
        <v>575361.6</v>
      </c>
      <c r="IU71" s="27">
        <f t="shared" si="110"/>
        <v>477.96029488238355</v>
      </c>
      <c r="IW71">
        <v>156993</v>
      </c>
      <c r="IX71" s="8">
        <f t="shared" si="112"/>
        <v>7.9612972437695995E-2</v>
      </c>
    </row>
    <row r="72" spans="1:258">
      <c r="A72">
        <v>2002</v>
      </c>
      <c r="B72" s="1">
        <v>27947</v>
      </c>
      <c r="C72" s="11">
        <f t="shared" si="0"/>
        <v>4.5099285740996968E-2</v>
      </c>
      <c r="D72">
        <v>4480089</v>
      </c>
      <c r="E72" s="28">
        <f t="shared" si="113"/>
        <v>623.80457173953459</v>
      </c>
      <c r="F72" s="15"/>
      <c r="G72" s="1">
        <v>4398</v>
      </c>
      <c r="H72" s="8">
        <f t="shared" si="108"/>
        <v>-3.7847298184204771E-2</v>
      </c>
      <c r="I72">
        <v>642337</v>
      </c>
      <c r="J72" s="27">
        <f t="shared" si="106"/>
        <v>684.68732145275771</v>
      </c>
      <c r="K72" s="8"/>
      <c r="L72" s="1">
        <v>29359</v>
      </c>
      <c r="M72" s="11">
        <f t="shared" si="1"/>
        <v>5.9509202453987733E-2</v>
      </c>
      <c r="N72" s="16">
        <v>5396255</v>
      </c>
      <c r="O72" s="28">
        <f t="shared" si="114"/>
        <v>544.06250260597392</v>
      </c>
      <c r="P72" s="11"/>
      <c r="Q72" s="1">
        <v>13091</v>
      </c>
      <c r="R72" s="11">
        <f t="shared" si="96"/>
        <v>3.9463236461807209E-2</v>
      </c>
      <c r="S72" s="16">
        <v>2705927</v>
      </c>
      <c r="T72" s="28">
        <f t="shared" si="115"/>
        <v>483.78984355453787</v>
      </c>
      <c r="U72" s="11"/>
      <c r="V72" s="1">
        <v>161361</v>
      </c>
      <c r="W72" s="11">
        <f t="shared" si="104"/>
        <v>1.2023030029351999E-2</v>
      </c>
      <c r="X72" s="1">
        <v>34871843</v>
      </c>
      <c r="Y72" s="28">
        <f t="shared" si="116"/>
        <v>462.72575842922902</v>
      </c>
      <c r="Z72" s="11"/>
      <c r="AA72" s="1">
        <v>18833</v>
      </c>
      <c r="AB72" s="12">
        <f t="shared" si="100"/>
        <v>7.9378725355341587E-2</v>
      </c>
      <c r="AC72" s="17">
        <v>4490406</v>
      </c>
      <c r="AD72" s="30">
        <f t="shared" si="117"/>
        <v>419.40528317483984</v>
      </c>
      <c r="AE72" s="12"/>
      <c r="AF72" s="2">
        <v>20720</v>
      </c>
      <c r="AG72" s="8">
        <f t="shared" si="97"/>
        <v>7.9391539904146699E-2</v>
      </c>
      <c r="AH72">
        <v>3458749</v>
      </c>
      <c r="AI72" s="27">
        <f t="shared" si="118"/>
        <v>599.06052737564949</v>
      </c>
      <c r="AJ72" s="8"/>
      <c r="AK72" s="2">
        <v>6778</v>
      </c>
      <c r="AL72" s="8">
        <f t="shared" si="101"/>
        <v>-3.2129087533914039E-2</v>
      </c>
      <c r="AM72">
        <v>806169</v>
      </c>
      <c r="AN72" s="27">
        <f t="shared" si="94"/>
        <v>840.76663826071206</v>
      </c>
      <c r="AO72" s="8"/>
      <c r="AP72" s="1">
        <v>75210</v>
      </c>
      <c r="AQ72" s="11">
        <f t="shared" si="98"/>
        <v>3.8754764930114358E-2</v>
      </c>
      <c r="AR72" s="16">
        <v>16689369.999999998</v>
      </c>
      <c r="AS72" s="28">
        <f t="shared" si="119"/>
        <v>450.64612984192934</v>
      </c>
      <c r="AT72" s="11"/>
      <c r="AU72" s="1">
        <v>47445</v>
      </c>
      <c r="AV72" s="11">
        <f t="shared" si="50"/>
        <v>3.2827568191218411E-2</v>
      </c>
      <c r="AW72" s="16">
        <v>8508256</v>
      </c>
      <c r="AX72" s="28">
        <f t="shared" si="120"/>
        <v>557.6348431452933</v>
      </c>
      <c r="AY72" s="11"/>
      <c r="AZ72" s="2">
        <v>5423</v>
      </c>
      <c r="BA72" s="8">
        <f t="shared" si="109"/>
        <v>-1.4730252255569876E-3</v>
      </c>
      <c r="BB72">
        <v>1239613</v>
      </c>
      <c r="BC72" s="27">
        <f t="shared" si="107"/>
        <v>437.47524428995183</v>
      </c>
      <c r="BD72" s="8"/>
      <c r="BE72" s="1">
        <v>5746</v>
      </c>
      <c r="BF72" s="11">
        <f t="shared" si="6"/>
        <v>-3.9772727272727272E-2</v>
      </c>
      <c r="BG72" s="16">
        <v>1340372</v>
      </c>
      <c r="BH72" s="28">
        <f t="shared" si="121"/>
        <v>428.68696153008273</v>
      </c>
      <c r="BI72" s="11"/>
      <c r="BJ72" s="1">
        <v>42693</v>
      </c>
      <c r="BK72" s="11">
        <f t="shared" si="105"/>
        <v>-3.7318481103995674E-2</v>
      </c>
      <c r="BL72" s="16">
        <v>12525556</v>
      </c>
      <c r="BM72" s="28">
        <f t="shared" si="122"/>
        <v>340.8471448293393</v>
      </c>
      <c r="BN72" s="11"/>
      <c r="BO72" s="2">
        <v>21611</v>
      </c>
      <c r="BP72" s="8">
        <f t="shared" si="8"/>
        <v>3.0764094247829821E-2</v>
      </c>
      <c r="BQ72">
        <v>6155967</v>
      </c>
      <c r="BR72" s="27">
        <f t="shared" si="123"/>
        <v>351.05776233043485</v>
      </c>
      <c r="BS72" s="8"/>
      <c r="BT72" s="1">
        <v>8398</v>
      </c>
      <c r="BU72" s="11">
        <f t="shared" si="9"/>
        <v>5.4760110524993723E-2</v>
      </c>
      <c r="BV72" s="16">
        <v>2934234</v>
      </c>
      <c r="BW72" s="28">
        <f t="shared" si="124"/>
        <v>286.20757581024554</v>
      </c>
      <c r="BX72" s="11"/>
      <c r="BY72" s="2">
        <v>8935</v>
      </c>
      <c r="BZ72" s="8">
        <f t="shared" si="10"/>
        <v>4.1739535968287278E-2</v>
      </c>
      <c r="CA72">
        <v>2713535</v>
      </c>
      <c r="CB72" s="27">
        <f t="shared" si="125"/>
        <v>329.27528113696712</v>
      </c>
      <c r="CC72" s="8"/>
      <c r="CD72" s="2">
        <v>15820</v>
      </c>
      <c r="CE72" s="8">
        <f t="shared" si="11"/>
        <v>2.5674273858921161E-2</v>
      </c>
      <c r="CF72">
        <v>4089875</v>
      </c>
      <c r="CG72" s="27">
        <f t="shared" si="126"/>
        <v>386.80888780219448</v>
      </c>
      <c r="CH72" s="8"/>
      <c r="CI72" s="1">
        <v>36032</v>
      </c>
      <c r="CJ72" s="11">
        <f t="shared" si="12"/>
        <v>6.1993856464674672E-3</v>
      </c>
      <c r="CK72" s="16">
        <v>4497267</v>
      </c>
      <c r="CL72" s="28">
        <f t="shared" si="127"/>
        <v>801.1977051840596</v>
      </c>
      <c r="CM72" s="11"/>
      <c r="CN72" s="1">
        <v>1900</v>
      </c>
      <c r="CO72" s="11">
        <f t="shared" si="13"/>
        <v>0.11502347417840375</v>
      </c>
      <c r="CP72" s="16">
        <v>1295960</v>
      </c>
      <c r="CQ72" s="28">
        <f t="shared" si="128"/>
        <v>146.60946325503872</v>
      </c>
      <c r="CR72" s="11"/>
      <c r="CS72" s="1">
        <v>24162</v>
      </c>
      <c r="CT72" s="11">
        <f t="shared" si="14"/>
        <v>1.7261704277534522E-2</v>
      </c>
      <c r="CU72" s="16">
        <v>5440389</v>
      </c>
      <c r="CV72" s="28">
        <f t="shared" si="129"/>
        <v>444.1226537293565</v>
      </c>
      <c r="CW72" s="11"/>
      <c r="CX72" s="1">
        <v>10329</v>
      </c>
      <c r="CY72" s="11">
        <f t="shared" si="15"/>
        <v>-2.4461654703437852E-2</v>
      </c>
      <c r="CZ72" s="16">
        <v>6417206</v>
      </c>
      <c r="DA72" s="28">
        <f t="shared" si="130"/>
        <v>160.95789974640056</v>
      </c>
      <c r="DB72" s="11"/>
      <c r="DC72" s="2">
        <v>50591</v>
      </c>
      <c r="DD72" s="8">
        <f t="shared" si="16"/>
        <v>3.5660914245941575E-2</v>
      </c>
      <c r="DE72">
        <v>10015710</v>
      </c>
      <c r="DF72" s="27">
        <f t="shared" si="131"/>
        <v>505.11646203813814</v>
      </c>
      <c r="DG72" s="8"/>
      <c r="DH72" s="2">
        <v>7129</v>
      </c>
      <c r="DI72" s="8">
        <f t="shared" si="17"/>
        <v>7.9170451105056008E-2</v>
      </c>
      <c r="DJ72">
        <v>5018935</v>
      </c>
      <c r="DK72" s="27">
        <f t="shared" si="132"/>
        <v>142.0420866179777</v>
      </c>
      <c r="DL72" s="8"/>
      <c r="DM72" s="2">
        <v>22705</v>
      </c>
      <c r="DN72" s="8">
        <f t="shared" si="18"/>
        <v>5.8014911463187324E-2</v>
      </c>
      <c r="DO72">
        <v>2858681</v>
      </c>
      <c r="DP72" s="27">
        <f t="shared" si="133"/>
        <v>794.24741690311009</v>
      </c>
      <c r="DQ72" s="8"/>
      <c r="DR72" s="2">
        <v>30099</v>
      </c>
      <c r="DS72" s="8">
        <f t="shared" si="19"/>
        <v>4.666689849427965E-2</v>
      </c>
      <c r="DT72">
        <v>5674825</v>
      </c>
      <c r="DU72" s="27">
        <f t="shared" si="134"/>
        <v>530.39521042499109</v>
      </c>
      <c r="DV72" s="8"/>
      <c r="DW72" s="2">
        <v>3323</v>
      </c>
      <c r="DX72" s="8">
        <f t="shared" si="20"/>
        <v>-1.5024038461538462E-3</v>
      </c>
      <c r="DY72">
        <v>911667</v>
      </c>
      <c r="DZ72" s="27">
        <f t="shared" si="135"/>
        <v>364.49712449830912</v>
      </c>
      <c r="EA72" s="8"/>
      <c r="EB72" s="2">
        <v>4058</v>
      </c>
      <c r="EC72" s="8">
        <f t="shared" si="21"/>
        <v>3.0734061468122936E-2</v>
      </c>
      <c r="ED72">
        <v>1728292</v>
      </c>
      <c r="EE72" s="27">
        <f t="shared" si="136"/>
        <v>234.79828640067765</v>
      </c>
      <c r="EF72" s="8"/>
      <c r="EG72" s="2">
        <v>10478</v>
      </c>
      <c r="EH72" s="8">
        <f t="shared" si="22"/>
        <v>2.3942147952702043E-2</v>
      </c>
      <c r="EI72">
        <v>2173791</v>
      </c>
      <c r="EJ72" s="27">
        <f t="shared" si="137"/>
        <v>482.01506032548667</v>
      </c>
      <c r="EK72" s="8"/>
      <c r="EL72" s="2">
        <v>2451</v>
      </c>
      <c r="EM72" s="8">
        <f t="shared" si="23"/>
        <v>2.4665551839464884E-2</v>
      </c>
      <c r="EN72">
        <v>1269089</v>
      </c>
      <c r="EO72" s="27">
        <f t="shared" si="138"/>
        <v>193.13066301890569</v>
      </c>
      <c r="EP72" s="8"/>
      <c r="EQ72" s="1">
        <v>27891</v>
      </c>
      <c r="ER72" s="11">
        <f t="shared" si="24"/>
        <v>-8.919053372183924E-3</v>
      </c>
      <c r="ES72" s="16">
        <v>8552643</v>
      </c>
      <c r="ET72" s="28">
        <f t="shared" si="139"/>
        <v>326.10971836425301</v>
      </c>
      <c r="EU72" s="11"/>
      <c r="EV72" s="1">
        <v>5991</v>
      </c>
      <c r="EW72" s="11">
        <f t="shared" si="71"/>
        <v>5.6986591390261118E-2</v>
      </c>
      <c r="EX72" s="16">
        <v>1855309</v>
      </c>
      <c r="EY72" s="28">
        <f t="shared" si="140"/>
        <v>322.91117005307473</v>
      </c>
      <c r="EZ72" s="11"/>
      <c r="FA72" s="1">
        <v>67065</v>
      </c>
      <c r="FB72" s="11">
        <f t="shared" si="25"/>
        <v>-6.9299453600461993E-3</v>
      </c>
      <c r="FC72" s="16">
        <v>19137800</v>
      </c>
      <c r="FD72" s="28">
        <f t="shared" si="141"/>
        <v>350.43212908484782</v>
      </c>
      <c r="FE72" s="11"/>
      <c r="FF72" s="2">
        <v>32832</v>
      </c>
      <c r="FG72" s="8">
        <f t="shared" si="26"/>
        <v>1.7951818435494371E-2</v>
      </c>
      <c r="FH72">
        <v>8326200.9999999991</v>
      </c>
      <c r="FI72" s="27">
        <f t="shared" si="142"/>
        <v>394.32149187846903</v>
      </c>
      <c r="FJ72" s="8"/>
      <c r="FK72" s="1">
        <v>1112</v>
      </c>
      <c r="FL72" s="8">
        <f t="shared" si="27"/>
        <v>9.0009000900090005E-4</v>
      </c>
      <c r="FM72">
        <v>638168</v>
      </c>
      <c r="FN72" s="27">
        <f t="shared" si="143"/>
        <v>174.24878715322612</v>
      </c>
      <c r="FO72" s="8"/>
      <c r="FP72" s="2">
        <v>45646</v>
      </c>
      <c r="FQ72" s="8">
        <f t="shared" si="28"/>
        <v>8.0607760429319136E-3</v>
      </c>
      <c r="FR72">
        <v>11407889</v>
      </c>
      <c r="FS72" s="27">
        <f t="shared" si="144"/>
        <v>400.1266141351831</v>
      </c>
      <c r="FT72" s="8"/>
      <c r="FU72" s="1">
        <v>22802</v>
      </c>
      <c r="FV72" s="11">
        <f t="shared" si="99"/>
        <v>9.6575943810359968E-4</v>
      </c>
      <c r="FW72" s="16">
        <v>3489080</v>
      </c>
      <c r="FX72" s="28">
        <f t="shared" ref="FX72:FX86" si="159">(FU72/FW72)*100000</f>
        <v>653.52471138523629</v>
      </c>
      <c r="FY72" s="11"/>
      <c r="FZ72" s="2">
        <v>12085</v>
      </c>
      <c r="GA72" s="8">
        <f t="shared" si="29"/>
        <v>5.9158632778264678E-2</v>
      </c>
      <c r="GB72">
        <v>3513424</v>
      </c>
      <c r="GC72" s="27">
        <f t="shared" si="145"/>
        <v>343.96645551462046</v>
      </c>
      <c r="GD72" s="8"/>
      <c r="GE72" s="2">
        <v>40168</v>
      </c>
      <c r="GF72" s="8">
        <f t="shared" si="30"/>
        <v>5.5330776102149128E-2</v>
      </c>
      <c r="GG72">
        <v>12331031</v>
      </c>
      <c r="GH72" s="27">
        <f t="shared" si="146"/>
        <v>325.74729558298895</v>
      </c>
      <c r="GI72" s="8"/>
      <c r="GJ72" s="1">
        <v>3520</v>
      </c>
      <c r="GK72" s="11">
        <f t="shared" si="31"/>
        <v>8.608454180808392E-2</v>
      </c>
      <c r="GL72" s="16">
        <v>1065995</v>
      </c>
      <c r="GM72" s="28">
        <f t="shared" si="147"/>
        <v>330.20792780453945</v>
      </c>
      <c r="GN72" s="11"/>
      <c r="GO72" s="2">
        <v>23715</v>
      </c>
      <c r="GP72" s="8">
        <f t="shared" si="32"/>
        <v>5.0451807228915665E-2</v>
      </c>
      <c r="GQ72">
        <v>4107795</v>
      </c>
      <c r="GR72" s="27">
        <f t="shared" si="148"/>
        <v>577.3170277484636</v>
      </c>
      <c r="GS72" s="8"/>
      <c r="GT72" s="1">
        <v>2918</v>
      </c>
      <c r="GU72" s="11">
        <f t="shared" si="81"/>
        <v>4.5878136200716846E-2</v>
      </c>
      <c r="GV72" s="16">
        <v>760020</v>
      </c>
      <c r="GW72" s="28">
        <f t="shared" si="149"/>
        <v>383.93726480882083</v>
      </c>
      <c r="GX72" s="11"/>
      <c r="GY72" s="1">
        <v>24989</v>
      </c>
      <c r="GZ72" s="11">
        <f t="shared" si="33"/>
        <v>5.5679945925393944E-2</v>
      </c>
      <c r="HA72">
        <v>5795918</v>
      </c>
      <c r="HB72" s="28">
        <f t="shared" si="150"/>
        <v>431.1482667629183</v>
      </c>
      <c r="HC72" s="11"/>
      <c r="HD72" s="1">
        <v>162003</v>
      </c>
      <c r="HE72" s="11">
        <f t="shared" si="34"/>
        <v>-4.1340161658542604E-4</v>
      </c>
      <c r="HF72" s="16">
        <v>21690325</v>
      </c>
      <c r="HG72" s="28">
        <f t="shared" si="151"/>
        <v>746.89060675669907</v>
      </c>
      <c r="HH72" s="11"/>
      <c r="HI72" s="1">
        <v>5339</v>
      </c>
      <c r="HJ72" s="11">
        <f t="shared" si="35"/>
        <v>-5.2864999113003373E-2</v>
      </c>
      <c r="HK72" s="16">
        <v>2324815</v>
      </c>
      <c r="HL72" s="28">
        <f t="shared" si="152"/>
        <v>229.65268204136672</v>
      </c>
      <c r="HM72" s="11"/>
      <c r="HN72" s="1">
        <v>1863</v>
      </c>
      <c r="HO72" s="11">
        <f t="shared" si="102"/>
        <v>7.0074669730040201E-2</v>
      </c>
      <c r="HP72" s="16">
        <v>615442</v>
      </c>
      <c r="HQ72" s="28">
        <f t="shared" si="153"/>
        <v>302.70927236035237</v>
      </c>
      <c r="HR72" s="11"/>
      <c r="HS72" s="2">
        <v>34973</v>
      </c>
      <c r="HT72" s="8">
        <f t="shared" si="37"/>
        <v>0.10457330553976375</v>
      </c>
      <c r="HU72">
        <v>7286873</v>
      </c>
      <c r="HV72" s="27">
        <f t="shared" si="154"/>
        <v>479.94523851314545</v>
      </c>
      <c r="HW72" s="8"/>
      <c r="HX72" s="2">
        <v>16062</v>
      </c>
      <c r="HY72" s="8">
        <f t="shared" si="38"/>
        <v>5.956857312487631E-2</v>
      </c>
      <c r="HZ72">
        <v>6052349</v>
      </c>
      <c r="IA72" s="27">
        <f t="shared" si="155"/>
        <v>265.38456391064028</v>
      </c>
      <c r="IB72" s="8"/>
      <c r="IC72" s="2">
        <v>4544</v>
      </c>
      <c r="ID72" s="8">
        <f t="shared" si="39"/>
        <v>7.805456702253856E-2</v>
      </c>
      <c r="IE72">
        <v>1805414</v>
      </c>
      <c r="IF72" s="27">
        <f t="shared" si="156"/>
        <v>251.68742460178109</v>
      </c>
      <c r="IG72" s="8"/>
      <c r="IH72" s="2">
        <v>22113</v>
      </c>
      <c r="II72" s="8">
        <f t="shared" si="103"/>
        <v>2.8750872295882763E-2</v>
      </c>
      <c r="IJ72">
        <v>5445162</v>
      </c>
      <c r="IK72" s="27">
        <f t="shared" si="157"/>
        <v>406.10362005758509</v>
      </c>
      <c r="IL72" s="8"/>
      <c r="IM72" s="2">
        <v>1737</v>
      </c>
      <c r="IN72" s="8">
        <f t="shared" si="41"/>
        <v>3.147268408551069E-2</v>
      </c>
      <c r="IO72">
        <v>500017</v>
      </c>
      <c r="IP72" s="27">
        <f t="shared" si="158"/>
        <v>347.38818880158072</v>
      </c>
      <c r="IW72">
        <v>163528</v>
      </c>
      <c r="IX72" s="8">
        <f t="shared" si="112"/>
        <v>4.162605976062627E-2</v>
      </c>
    </row>
    <row r="73" spans="1:258">
      <c r="A73">
        <v>2003</v>
      </c>
      <c r="B73" s="1">
        <v>27913</v>
      </c>
      <c r="C73" s="11">
        <f t="shared" si="0"/>
        <v>-1.21658854259849E-3</v>
      </c>
      <c r="D73">
        <v>4503491</v>
      </c>
      <c r="E73" s="28">
        <f t="shared" si="113"/>
        <v>619.80805557288772</v>
      </c>
      <c r="F73" s="15"/>
      <c r="G73" s="1">
        <v>4527</v>
      </c>
      <c r="H73" s="8">
        <f t="shared" si="108"/>
        <v>2.9331514324693043E-2</v>
      </c>
      <c r="I73">
        <v>648414</v>
      </c>
      <c r="J73" s="27">
        <f t="shared" si="106"/>
        <v>698.16506121089299</v>
      </c>
      <c r="K73" s="8"/>
      <c r="L73" s="1">
        <v>31170</v>
      </c>
      <c r="M73" s="11">
        <f t="shared" si="1"/>
        <v>6.1684662284137742E-2</v>
      </c>
      <c r="N73" s="16">
        <v>5510364</v>
      </c>
      <c r="O73" s="28">
        <f t="shared" si="114"/>
        <v>565.66136102805547</v>
      </c>
      <c r="P73" s="11"/>
      <c r="Q73" s="1">
        <v>13315</v>
      </c>
      <c r="R73" s="11">
        <f t="shared" si="96"/>
        <v>1.7110992284775799E-2</v>
      </c>
      <c r="S73" s="16">
        <v>2724816</v>
      </c>
      <c r="T73" s="28">
        <f t="shared" si="115"/>
        <v>488.65684875602614</v>
      </c>
      <c r="U73" s="11"/>
      <c r="V73" s="1">
        <v>164487</v>
      </c>
      <c r="W73" s="11">
        <f t="shared" si="104"/>
        <v>1.9372710878093221E-2</v>
      </c>
      <c r="X73" s="1">
        <v>35253159</v>
      </c>
      <c r="Y73" s="28">
        <f t="shared" si="116"/>
        <v>466.58797300973794</v>
      </c>
      <c r="Z73" s="11"/>
      <c r="AA73" s="1">
        <v>19671</v>
      </c>
      <c r="AB73" s="12">
        <f t="shared" si="100"/>
        <v>4.449636276748261E-2</v>
      </c>
      <c r="AC73" s="17">
        <v>4528732</v>
      </c>
      <c r="AD73" s="30">
        <f t="shared" si="117"/>
        <v>434.35999303999438</v>
      </c>
      <c r="AE73" s="12"/>
      <c r="AF73" s="2">
        <v>19846</v>
      </c>
      <c r="AG73" s="8">
        <f t="shared" si="97"/>
        <v>-4.2181467181467182E-2</v>
      </c>
      <c r="AH73">
        <v>3484336</v>
      </c>
      <c r="AI73" s="27">
        <f t="shared" si="118"/>
        <v>569.57767563174161</v>
      </c>
      <c r="AJ73" s="8"/>
      <c r="AK73" s="2">
        <v>6794</v>
      </c>
      <c r="AL73" s="8">
        <f t="shared" si="101"/>
        <v>2.3605783416937149E-3</v>
      </c>
      <c r="AM73">
        <v>818003</v>
      </c>
      <c r="AN73" s="27">
        <f t="shared" si="94"/>
        <v>830.55930112725753</v>
      </c>
      <c r="AO73" s="8"/>
      <c r="AP73" s="1">
        <v>82012</v>
      </c>
      <c r="AQ73" s="11">
        <f t="shared" si="98"/>
        <v>9.0440101050392241E-2</v>
      </c>
      <c r="AR73" s="16">
        <v>17004085</v>
      </c>
      <c r="AS73" s="28">
        <f t="shared" si="119"/>
        <v>482.3076337244845</v>
      </c>
      <c r="AT73" s="11"/>
      <c r="AU73" s="1">
        <v>47208</v>
      </c>
      <c r="AV73" s="11">
        <f t="shared" si="50"/>
        <v>-4.995257666772052E-3</v>
      </c>
      <c r="AW73" s="16">
        <v>8622793</v>
      </c>
      <c r="AX73" s="28">
        <f t="shared" si="120"/>
        <v>547.47922163967064</v>
      </c>
      <c r="AY73" s="11"/>
      <c r="AZ73" s="2">
        <v>5828</v>
      </c>
      <c r="BA73" s="8">
        <f t="shared" si="109"/>
        <v>7.4681910381707545E-2</v>
      </c>
      <c r="BB73">
        <v>1251154</v>
      </c>
      <c r="BC73" s="27">
        <f t="shared" si="107"/>
        <v>465.80996424101266</v>
      </c>
      <c r="BD73" s="8"/>
      <c r="BE73" s="1">
        <v>5737</v>
      </c>
      <c r="BF73" s="11">
        <f t="shared" si="6"/>
        <v>-1.5663069961712496E-3</v>
      </c>
      <c r="BG73" s="16">
        <v>1363380</v>
      </c>
      <c r="BH73" s="28">
        <f t="shared" si="121"/>
        <v>420.79244231248805</v>
      </c>
      <c r="BI73" s="11"/>
      <c r="BJ73" s="1">
        <v>43418</v>
      </c>
      <c r="BK73" s="11">
        <f t="shared" si="105"/>
        <v>1.6981706602955986E-2</v>
      </c>
      <c r="BL73" s="16">
        <v>12556006</v>
      </c>
      <c r="BM73" s="28">
        <f t="shared" si="122"/>
        <v>345.79467387957601</v>
      </c>
      <c r="BN73" s="11"/>
      <c r="BO73" s="2">
        <v>23069</v>
      </c>
      <c r="BP73" s="8">
        <f t="shared" si="8"/>
        <v>6.7465642496876588E-2</v>
      </c>
      <c r="BQ73">
        <v>6196638</v>
      </c>
      <c r="BR73" s="27">
        <f t="shared" si="123"/>
        <v>372.28251835914898</v>
      </c>
      <c r="BS73" s="8"/>
      <c r="BT73" s="1">
        <v>8546</v>
      </c>
      <c r="BU73" s="11">
        <f t="shared" si="9"/>
        <v>1.762324362943558E-2</v>
      </c>
      <c r="BV73" s="16">
        <v>2941999</v>
      </c>
      <c r="BW73" s="28">
        <f t="shared" si="124"/>
        <v>290.48276359033434</v>
      </c>
      <c r="BX73" s="11"/>
      <c r="BY73" s="2">
        <v>9132</v>
      </c>
      <c r="BZ73" s="8">
        <f t="shared" si="10"/>
        <v>2.204812534974818E-2</v>
      </c>
      <c r="CA73">
        <v>2723004</v>
      </c>
      <c r="CB73" s="27">
        <f t="shared" si="125"/>
        <v>335.36491316208128</v>
      </c>
      <c r="CC73" s="8"/>
      <c r="CD73" s="2">
        <v>16622</v>
      </c>
      <c r="CE73" s="8">
        <f t="shared" si="11"/>
        <v>5.0695322376738308E-2</v>
      </c>
      <c r="CF73">
        <v>4117170</v>
      </c>
      <c r="CG73" s="27">
        <f t="shared" si="126"/>
        <v>403.72391715668778</v>
      </c>
      <c r="CH73" s="8"/>
      <c r="CI73" s="1">
        <v>36047</v>
      </c>
      <c r="CJ73" s="11">
        <f t="shared" si="12"/>
        <v>4.1629662522202484E-4</v>
      </c>
      <c r="CK73" s="16">
        <v>4521042</v>
      </c>
      <c r="CL73" s="28">
        <f t="shared" si="127"/>
        <v>797.3161939216667</v>
      </c>
      <c r="CM73" s="11"/>
      <c r="CN73" s="1">
        <v>2013</v>
      </c>
      <c r="CO73" s="11">
        <f t="shared" si="13"/>
        <v>5.9473684210526317E-2</v>
      </c>
      <c r="CP73" s="16">
        <v>1306513</v>
      </c>
      <c r="CQ73" s="28">
        <f t="shared" si="128"/>
        <v>154.07424189426359</v>
      </c>
      <c r="CR73" s="11"/>
      <c r="CS73" s="1">
        <v>23791</v>
      </c>
      <c r="CT73" s="11">
        <f t="shared" si="14"/>
        <v>-1.535468918135916E-2</v>
      </c>
      <c r="CU73" s="16">
        <v>5496269</v>
      </c>
      <c r="CV73" s="28">
        <f t="shared" si="129"/>
        <v>432.8572709960157</v>
      </c>
      <c r="CW73" s="11"/>
      <c r="CX73" s="1">
        <v>10232</v>
      </c>
      <c r="CY73" s="11">
        <f t="shared" si="15"/>
        <v>-9.3910349501403808E-3</v>
      </c>
      <c r="CZ73" s="16">
        <v>6422565</v>
      </c>
      <c r="DA73" s="28">
        <f t="shared" si="130"/>
        <v>159.31329616749693</v>
      </c>
      <c r="DB73" s="11"/>
      <c r="DC73" s="2">
        <v>49358</v>
      </c>
      <c r="DD73" s="8">
        <f t="shared" si="16"/>
        <v>-2.4371923859975095E-2</v>
      </c>
      <c r="DE73">
        <v>10041152</v>
      </c>
      <c r="DF73" s="27">
        <f t="shared" si="131"/>
        <v>491.55714404084318</v>
      </c>
      <c r="DG73" s="8"/>
      <c r="DH73" s="2">
        <v>7865</v>
      </c>
      <c r="DI73" s="8">
        <f t="shared" si="17"/>
        <v>0.10324028615514097</v>
      </c>
      <c r="DJ73">
        <v>5053572</v>
      </c>
      <c r="DK73" s="27">
        <f t="shared" si="132"/>
        <v>155.63249123590205</v>
      </c>
      <c r="DL73" s="8"/>
      <c r="DM73" s="2">
        <v>20589</v>
      </c>
      <c r="DN73" s="8">
        <f t="shared" si="18"/>
        <v>-9.3195331424796302E-2</v>
      </c>
      <c r="DO73">
        <v>2868312</v>
      </c>
      <c r="DP73" s="27">
        <f t="shared" si="133"/>
        <v>717.80894128672196</v>
      </c>
      <c r="DQ73" s="8"/>
      <c r="DR73" s="2">
        <v>30303</v>
      </c>
      <c r="DS73" s="8">
        <f t="shared" si="19"/>
        <v>6.7776338084321736E-3</v>
      </c>
      <c r="DT73">
        <v>5709403</v>
      </c>
      <c r="DU73" s="27">
        <f t="shared" si="134"/>
        <v>530.75601774826544</v>
      </c>
      <c r="DV73" s="8"/>
      <c r="DW73" s="2">
        <v>3620</v>
      </c>
      <c r="DX73" s="8">
        <f t="shared" si="20"/>
        <v>8.9377068913632257E-2</v>
      </c>
      <c r="DY73">
        <v>919630</v>
      </c>
      <c r="DZ73" s="27">
        <f t="shared" si="135"/>
        <v>393.6365712297337</v>
      </c>
      <c r="EA73" s="8"/>
      <c r="EB73" s="2">
        <v>4040</v>
      </c>
      <c r="EC73" s="8">
        <f t="shared" si="21"/>
        <v>-4.4356826022671266E-3</v>
      </c>
      <c r="ED73">
        <v>1738643</v>
      </c>
      <c r="EE73" s="27">
        <f t="shared" si="136"/>
        <v>232.36512613572768</v>
      </c>
      <c r="EF73" s="8"/>
      <c r="EG73" s="2">
        <v>10543</v>
      </c>
      <c r="EH73" s="8">
        <f t="shared" si="22"/>
        <v>6.2034739454094297E-3</v>
      </c>
      <c r="EI73">
        <v>2248850</v>
      </c>
      <c r="EJ73" s="27">
        <f t="shared" si="137"/>
        <v>468.81739555772947</v>
      </c>
      <c r="EK73" s="8"/>
      <c r="EL73" s="2">
        <v>2434</v>
      </c>
      <c r="EM73" s="8">
        <f t="shared" si="23"/>
        <v>-6.9359445124439001E-3</v>
      </c>
      <c r="EN73">
        <v>1279840</v>
      </c>
      <c r="EO73" s="27">
        <f t="shared" si="138"/>
        <v>190.18002250281285</v>
      </c>
      <c r="EP73" s="8"/>
      <c r="EQ73" s="1">
        <v>27246</v>
      </c>
      <c r="ER73" s="11">
        <f t="shared" si="24"/>
        <v>-2.3125739485855654E-2</v>
      </c>
      <c r="ES73" s="16">
        <v>8601402</v>
      </c>
      <c r="ET73" s="28">
        <f t="shared" si="139"/>
        <v>316.76231386464673</v>
      </c>
      <c r="EU73" s="11"/>
      <c r="EV73" s="1">
        <v>6223</v>
      </c>
      <c r="EW73" s="11">
        <f t="shared" si="71"/>
        <v>3.8724753797362711E-2</v>
      </c>
      <c r="EX73" s="16">
        <v>1877574</v>
      </c>
      <c r="EY73" s="28">
        <f t="shared" si="140"/>
        <v>331.43833478733728</v>
      </c>
      <c r="EZ73" s="11"/>
      <c r="FA73" s="1">
        <v>65198</v>
      </c>
      <c r="FB73" s="11">
        <f t="shared" si="25"/>
        <v>-2.7838663982703349E-2</v>
      </c>
      <c r="FC73" s="16">
        <v>19175939</v>
      </c>
      <c r="FD73" s="28">
        <f t="shared" si="141"/>
        <v>339.99899561632941</v>
      </c>
      <c r="FE73" s="11"/>
      <c r="FF73" s="2">
        <v>33560</v>
      </c>
      <c r="FG73" s="8">
        <f t="shared" si="26"/>
        <v>2.2173489278752435E-2</v>
      </c>
      <c r="FH73">
        <v>8422501</v>
      </c>
      <c r="FI73" s="27">
        <f t="shared" si="142"/>
        <v>398.45646797786071</v>
      </c>
      <c r="FJ73" s="8"/>
      <c r="FK73" s="1">
        <v>1239</v>
      </c>
      <c r="FL73" s="8">
        <f t="shared" si="27"/>
        <v>0.11420863309352518</v>
      </c>
      <c r="FM73">
        <v>638817</v>
      </c>
      <c r="FN73" s="27">
        <f t="shared" si="143"/>
        <v>193.95225862805782</v>
      </c>
      <c r="FO73" s="8"/>
      <c r="FP73" s="2">
        <v>44778</v>
      </c>
      <c r="FQ73" s="8">
        <f t="shared" si="28"/>
        <v>-1.9015905008105859E-2</v>
      </c>
      <c r="FR73">
        <v>11434788</v>
      </c>
      <c r="FS73" s="27">
        <f t="shared" si="144"/>
        <v>391.59449217598086</v>
      </c>
      <c r="FT73" s="8"/>
      <c r="FU73" s="1">
        <v>22821</v>
      </c>
      <c r="FV73" s="11">
        <f t="shared" si="99"/>
        <v>8.3326024032979562E-4</v>
      </c>
      <c r="FW73" s="16">
        <v>3504892</v>
      </c>
      <c r="FX73" s="28">
        <f t="shared" si="159"/>
        <v>651.11849380808303</v>
      </c>
      <c r="FY73" s="11"/>
      <c r="FZ73" s="2">
        <v>12715</v>
      </c>
      <c r="GA73" s="8">
        <f t="shared" si="29"/>
        <v>5.2130740587505171E-2</v>
      </c>
      <c r="GB73">
        <v>3547376</v>
      </c>
      <c r="GC73" s="27">
        <f t="shared" si="145"/>
        <v>358.43395230728294</v>
      </c>
      <c r="GD73" s="8"/>
      <c r="GE73" s="2">
        <v>40890</v>
      </c>
      <c r="GF73" s="8">
        <f t="shared" si="30"/>
        <v>1.7974507070304721E-2</v>
      </c>
      <c r="GG73">
        <v>12374658</v>
      </c>
      <c r="GH73" s="27">
        <f t="shared" si="146"/>
        <v>330.43337440113493</v>
      </c>
      <c r="GI73" s="8"/>
      <c r="GJ73" s="1">
        <v>3527</v>
      </c>
      <c r="GK73" s="11">
        <f t="shared" si="31"/>
        <v>1.9886363636363634E-3</v>
      </c>
      <c r="GL73" s="16">
        <v>1071342</v>
      </c>
      <c r="GM73" s="28">
        <f t="shared" si="147"/>
        <v>329.2132670986482</v>
      </c>
      <c r="GN73" s="11"/>
      <c r="GO73" s="2">
        <v>23719</v>
      </c>
      <c r="GP73" s="8">
        <f t="shared" si="32"/>
        <v>1.6866961838498841E-4</v>
      </c>
      <c r="GQ73">
        <v>4150296.9999999995</v>
      </c>
      <c r="GR73" s="27">
        <f t="shared" si="148"/>
        <v>571.50126846343767</v>
      </c>
      <c r="GS73" s="8"/>
      <c r="GT73" s="1">
        <v>3026</v>
      </c>
      <c r="GU73" s="11">
        <f t="shared" si="81"/>
        <v>3.7011651816312545E-2</v>
      </c>
      <c r="GV73" s="16">
        <v>763729</v>
      </c>
      <c r="GW73" s="28">
        <f t="shared" si="149"/>
        <v>396.21384024961731</v>
      </c>
      <c r="GX73" s="11"/>
      <c r="GY73" s="1">
        <v>25403</v>
      </c>
      <c r="GZ73" s="11">
        <f t="shared" si="33"/>
        <v>1.6567289607427267E-2</v>
      </c>
      <c r="HA73">
        <v>5847812</v>
      </c>
      <c r="HB73" s="28">
        <f t="shared" si="150"/>
        <v>434.40178993442333</v>
      </c>
      <c r="HC73" s="11"/>
      <c r="HD73" s="1">
        <v>166911</v>
      </c>
      <c r="HE73" s="11">
        <f t="shared" si="34"/>
        <v>3.0295735264161777E-2</v>
      </c>
      <c r="HF73" s="16">
        <v>22030931</v>
      </c>
      <c r="HG73" s="28">
        <f t="shared" si="151"/>
        <v>757.6211826908268</v>
      </c>
      <c r="HH73" s="11"/>
      <c r="HI73" s="1">
        <v>5763</v>
      </c>
      <c r="HJ73" s="11">
        <f t="shared" si="35"/>
        <v>7.9415620902790779E-2</v>
      </c>
      <c r="HK73" s="16">
        <v>2360137</v>
      </c>
      <c r="HL73" s="28">
        <f t="shared" si="152"/>
        <v>244.18074035532683</v>
      </c>
      <c r="HM73" s="11"/>
      <c r="HN73" s="1">
        <v>1944</v>
      </c>
      <c r="HO73" s="11">
        <f t="shared" si="102"/>
        <v>4.3478260869565216E-2</v>
      </c>
      <c r="HP73" s="16">
        <v>617858</v>
      </c>
      <c r="HQ73" s="28">
        <f t="shared" si="153"/>
        <v>314.6354016618705</v>
      </c>
      <c r="HR73" s="11"/>
      <c r="HS73" s="2">
        <v>35067</v>
      </c>
      <c r="HT73" s="8">
        <f t="shared" si="37"/>
        <v>2.6877877219569383E-3</v>
      </c>
      <c r="HU73">
        <v>7366977</v>
      </c>
      <c r="HV73" s="27">
        <f t="shared" si="154"/>
        <v>476.00257201834614</v>
      </c>
      <c r="HW73" s="8"/>
      <c r="HX73" s="2">
        <v>16148</v>
      </c>
      <c r="HY73" s="8">
        <f t="shared" si="38"/>
        <v>5.3542522724442784E-3</v>
      </c>
      <c r="HZ73">
        <v>6104115</v>
      </c>
      <c r="IA73" s="27">
        <f t="shared" si="155"/>
        <v>264.54285346852083</v>
      </c>
      <c r="IB73" s="8"/>
      <c r="IC73" s="2">
        <v>4758</v>
      </c>
      <c r="ID73" s="8">
        <f t="shared" si="39"/>
        <v>4.7095070422535211E-2</v>
      </c>
      <c r="IE73">
        <v>1812295</v>
      </c>
      <c r="IF73" s="27">
        <f t="shared" si="156"/>
        <v>262.54003901130886</v>
      </c>
      <c r="IG73" s="8"/>
      <c r="IH73" s="2">
        <v>22604</v>
      </c>
      <c r="II73" s="8">
        <f t="shared" si="103"/>
        <v>2.2204133315244425E-2</v>
      </c>
      <c r="IJ73">
        <v>5479203</v>
      </c>
      <c r="IK73" s="27">
        <f t="shared" si="157"/>
        <v>412.54175105393972</v>
      </c>
      <c r="IL73" s="8"/>
      <c r="IM73" s="2">
        <v>1872</v>
      </c>
      <c r="IN73" s="8">
        <f t="shared" si="41"/>
        <v>7.7720207253886009E-2</v>
      </c>
      <c r="IO73">
        <v>503453</v>
      </c>
      <c r="IP73" s="27">
        <f t="shared" si="158"/>
        <v>371.83212732866821</v>
      </c>
      <c r="IW73">
        <v>173059</v>
      </c>
      <c r="IX73" s="8">
        <f t="shared" si="112"/>
        <v>5.8283596692921089E-2</v>
      </c>
    </row>
    <row r="74" spans="1:258">
      <c r="A74">
        <v>2004</v>
      </c>
      <c r="B74" s="1">
        <v>25887</v>
      </c>
      <c r="C74" s="11">
        <f t="shared" si="0"/>
        <v>-7.2582667574248555E-2</v>
      </c>
      <c r="D74">
        <v>4530729</v>
      </c>
      <c r="E74" s="28">
        <f t="shared" si="113"/>
        <v>571.365005499115</v>
      </c>
      <c r="F74" s="15"/>
      <c r="G74" s="1">
        <v>4554</v>
      </c>
      <c r="H74" s="8">
        <f t="shared" si="108"/>
        <v>5.9642147117296221E-3</v>
      </c>
      <c r="I74">
        <v>659286</v>
      </c>
      <c r="J74" s="27">
        <f t="shared" si="106"/>
        <v>690.74726294809841</v>
      </c>
      <c r="K74" s="8"/>
      <c r="L74" s="1">
        <v>32515</v>
      </c>
      <c r="M74" s="11">
        <f t="shared" si="1"/>
        <v>4.3150465190888672E-2</v>
      </c>
      <c r="N74" s="16">
        <v>5652404</v>
      </c>
      <c r="O74" s="28">
        <f t="shared" si="114"/>
        <v>575.24196784235528</v>
      </c>
      <c r="P74" s="11"/>
      <c r="Q74" s="1">
        <v>13807</v>
      </c>
      <c r="R74" s="11">
        <f t="shared" si="96"/>
        <v>3.6950807360120165E-2</v>
      </c>
      <c r="S74" s="16">
        <v>2749686</v>
      </c>
      <c r="T74" s="28">
        <f t="shared" si="115"/>
        <v>502.13006139610127</v>
      </c>
      <c r="U74" s="11"/>
      <c r="V74" s="1">
        <v>166556</v>
      </c>
      <c r="W74" s="11">
        <f t="shared" si="104"/>
        <v>1.257850164450686E-2</v>
      </c>
      <c r="X74" s="1">
        <v>35574576</v>
      </c>
      <c r="Y74" s="28">
        <f t="shared" si="116"/>
        <v>468.18829267283468</v>
      </c>
      <c r="Z74" s="11"/>
      <c r="AA74" s="1">
        <v>20293</v>
      </c>
      <c r="AB74" s="12">
        <f t="shared" si="100"/>
        <v>3.1620151492044127E-2</v>
      </c>
      <c r="AC74" s="17">
        <v>4575013</v>
      </c>
      <c r="AD74" s="30">
        <f t="shared" si="117"/>
        <v>443.56158113649082</v>
      </c>
      <c r="AE74" s="12"/>
      <c r="AF74" s="2">
        <v>19497</v>
      </c>
      <c r="AG74" s="8">
        <f t="shared" si="97"/>
        <v>-1.7585407638818905E-2</v>
      </c>
      <c r="AH74">
        <v>3496094</v>
      </c>
      <c r="AI74" s="27">
        <f t="shared" si="118"/>
        <v>557.67951319386725</v>
      </c>
      <c r="AJ74" s="8"/>
      <c r="AK74" s="2">
        <v>6927</v>
      </c>
      <c r="AL74" s="8">
        <f t="shared" si="101"/>
        <v>1.9576096555784517E-2</v>
      </c>
      <c r="AM74">
        <v>830803</v>
      </c>
      <c r="AN74" s="27">
        <f t="shared" si="94"/>
        <v>833.77166428142414</v>
      </c>
      <c r="AO74" s="8"/>
      <c r="AP74" s="1">
        <v>85533</v>
      </c>
      <c r="AQ74" s="11">
        <f t="shared" si="98"/>
        <v>4.293274155001707E-2</v>
      </c>
      <c r="AR74" s="16">
        <v>17415318</v>
      </c>
      <c r="AS74" s="28">
        <f t="shared" si="119"/>
        <v>491.13659595535381</v>
      </c>
      <c r="AT74" s="11"/>
      <c r="AU74" s="1">
        <v>51104</v>
      </c>
      <c r="AV74" s="11">
        <f t="shared" si="50"/>
        <v>8.2528385019488226E-2</v>
      </c>
      <c r="AW74" s="16">
        <v>8769252</v>
      </c>
      <c r="AX74" s="28">
        <f t="shared" si="120"/>
        <v>582.76350137959321</v>
      </c>
      <c r="AY74" s="11"/>
      <c r="AZ74" s="2">
        <v>5960</v>
      </c>
      <c r="BA74" s="8">
        <f t="shared" si="109"/>
        <v>2.2649279341111873E-2</v>
      </c>
      <c r="BB74">
        <v>1273569</v>
      </c>
      <c r="BC74" s="27">
        <f t="shared" si="107"/>
        <v>467.9762148733206</v>
      </c>
      <c r="BD74" s="8"/>
      <c r="BE74" s="1">
        <v>6375</v>
      </c>
      <c r="BF74" s="11">
        <f t="shared" si="6"/>
        <v>0.11120794840508977</v>
      </c>
      <c r="BG74" s="16">
        <v>1391802</v>
      </c>
      <c r="BH74" s="28">
        <f t="shared" si="121"/>
        <v>458.03929007143262</v>
      </c>
      <c r="BI74" s="11"/>
      <c r="BJ74" s="1">
        <v>44054</v>
      </c>
      <c r="BK74" s="11">
        <f t="shared" si="105"/>
        <v>1.4648302547330599E-2</v>
      </c>
      <c r="BL74" s="16">
        <v>12589773</v>
      </c>
      <c r="BM74" s="28">
        <f t="shared" si="122"/>
        <v>349.91893817307113</v>
      </c>
      <c r="BN74" s="11"/>
      <c r="BO74" s="2">
        <v>24008</v>
      </c>
      <c r="BP74" s="8">
        <f t="shared" si="8"/>
        <v>4.0703975031427454E-2</v>
      </c>
      <c r="BQ74">
        <v>6233007</v>
      </c>
      <c r="BR74" s="27">
        <f t="shared" si="123"/>
        <v>385.17524527086204</v>
      </c>
      <c r="BS74" s="8"/>
      <c r="BT74" s="1">
        <v>8525</v>
      </c>
      <c r="BU74" s="11">
        <f t="shared" si="9"/>
        <v>-2.4572899602153054E-3</v>
      </c>
      <c r="BV74" s="16">
        <v>2953635</v>
      </c>
      <c r="BW74" s="28">
        <f t="shared" si="124"/>
        <v>288.62740318285773</v>
      </c>
      <c r="BX74" s="11"/>
      <c r="BY74" s="2">
        <v>8966</v>
      </c>
      <c r="BZ74" s="8">
        <f t="shared" si="10"/>
        <v>-1.8177836180464303E-2</v>
      </c>
      <c r="CA74">
        <v>2734373</v>
      </c>
      <c r="CB74" s="27">
        <f t="shared" si="125"/>
        <v>327.89966840661458</v>
      </c>
      <c r="CC74" s="8"/>
      <c r="CD74" s="2">
        <v>17814</v>
      </c>
      <c r="CE74" s="8">
        <f t="shared" si="11"/>
        <v>7.1712188665623872E-2</v>
      </c>
      <c r="CF74">
        <v>4146100.9999999995</v>
      </c>
      <c r="CG74" s="27">
        <f t="shared" si="126"/>
        <v>429.65668226606158</v>
      </c>
      <c r="CH74" s="8"/>
      <c r="CI74" s="1">
        <v>36939</v>
      </c>
      <c r="CJ74" s="11">
        <f t="shared" si="12"/>
        <v>2.4745471190390323E-2</v>
      </c>
      <c r="CK74" s="16">
        <v>4552238</v>
      </c>
      <c r="CL74" s="28">
        <f t="shared" si="127"/>
        <v>811.44702891193299</v>
      </c>
      <c r="CM74" s="11"/>
      <c r="CN74" s="1">
        <v>2024</v>
      </c>
      <c r="CO74" s="11">
        <f t="shared" si="13"/>
        <v>5.4644808743169399E-3</v>
      </c>
      <c r="CP74" s="16">
        <v>1313688</v>
      </c>
      <c r="CQ74" s="28">
        <f t="shared" si="128"/>
        <v>154.07006838762325</v>
      </c>
      <c r="CR74" s="11"/>
      <c r="CS74" s="1">
        <v>23285</v>
      </c>
      <c r="CT74" s="11">
        <f t="shared" si="14"/>
        <v>-2.1268546929511158E-2</v>
      </c>
      <c r="CU74" s="16">
        <v>5546935</v>
      </c>
      <c r="CV74" s="28">
        <f t="shared" si="129"/>
        <v>419.78137475921392</v>
      </c>
      <c r="CW74" s="11"/>
      <c r="CX74" s="1">
        <v>10144</v>
      </c>
      <c r="CY74" s="11">
        <f t="shared" si="15"/>
        <v>-8.6004691164972627E-3</v>
      </c>
      <c r="CZ74" s="16">
        <v>6412281</v>
      </c>
      <c r="DA74" s="28">
        <f t="shared" si="130"/>
        <v>158.1964358704804</v>
      </c>
      <c r="DB74" s="11"/>
      <c r="DC74" s="2">
        <v>48883</v>
      </c>
      <c r="DD74" s="8">
        <f t="shared" si="16"/>
        <v>-9.6235665950808371E-3</v>
      </c>
      <c r="DE74">
        <v>10055315</v>
      </c>
      <c r="DF74" s="27">
        <f t="shared" si="131"/>
        <v>486.1409115477735</v>
      </c>
      <c r="DG74" s="8"/>
      <c r="DH74" s="2">
        <v>8758</v>
      </c>
      <c r="DI74" s="8">
        <f t="shared" si="17"/>
        <v>0.11354100445009536</v>
      </c>
      <c r="DJ74">
        <v>5087713</v>
      </c>
      <c r="DK74" s="27">
        <f t="shared" si="132"/>
        <v>172.14021309771206</v>
      </c>
      <c r="DL74" s="8"/>
      <c r="DM74" s="2">
        <v>20983</v>
      </c>
      <c r="DN74" s="8">
        <f t="shared" si="18"/>
        <v>1.9136432075380058E-2</v>
      </c>
      <c r="DO74">
        <v>2889010</v>
      </c>
      <c r="DP74" s="27">
        <f t="shared" si="133"/>
        <v>726.30416647917457</v>
      </c>
      <c r="DQ74" s="8"/>
      <c r="DR74" s="2">
        <v>31081</v>
      </c>
      <c r="DS74" s="8">
        <f t="shared" si="19"/>
        <v>2.5674025674025675E-2</v>
      </c>
      <c r="DT74">
        <v>5747741</v>
      </c>
      <c r="DU74" s="27">
        <f t="shared" si="134"/>
        <v>540.75157527105</v>
      </c>
      <c r="DV74" s="8"/>
      <c r="DW74" s="2">
        <v>3164</v>
      </c>
      <c r="DX74" s="8">
        <f t="shared" si="20"/>
        <v>-0.12596685082872927</v>
      </c>
      <c r="DY74">
        <v>930009</v>
      </c>
      <c r="DZ74" s="27">
        <f t="shared" si="135"/>
        <v>340.21176139155642</v>
      </c>
      <c r="EA74" s="8"/>
      <c r="EB74" s="2">
        <v>4130</v>
      </c>
      <c r="EC74" s="8">
        <f t="shared" si="21"/>
        <v>2.2277227722772276E-2</v>
      </c>
      <c r="ED74">
        <v>1749370</v>
      </c>
      <c r="EE74" s="27">
        <f t="shared" si="136"/>
        <v>236.0849905966148</v>
      </c>
      <c r="EF74" s="8"/>
      <c r="EG74" s="2">
        <v>11365</v>
      </c>
      <c r="EH74" s="8">
        <f t="shared" si="22"/>
        <v>7.796642321919757E-2</v>
      </c>
      <c r="EI74">
        <v>2346222</v>
      </c>
      <c r="EJ74" s="27">
        <f t="shared" si="137"/>
        <v>484.39576476565304</v>
      </c>
      <c r="EK74" s="8"/>
      <c r="EL74" s="2">
        <v>2448</v>
      </c>
      <c r="EM74" s="8">
        <f t="shared" si="23"/>
        <v>5.7518488085456041E-3</v>
      </c>
      <c r="EN74">
        <v>1290121</v>
      </c>
      <c r="EO74" s="27">
        <f t="shared" si="138"/>
        <v>189.74964363807734</v>
      </c>
      <c r="EP74" s="8"/>
      <c r="EQ74" s="1">
        <v>26757</v>
      </c>
      <c r="ER74" s="11">
        <f t="shared" si="24"/>
        <v>-1.7947588636864128E-2</v>
      </c>
      <c r="ES74" s="16">
        <v>8634561</v>
      </c>
      <c r="ET74" s="28">
        <f t="shared" si="139"/>
        <v>309.8825753851296</v>
      </c>
      <c r="EU74" s="11"/>
      <c r="EV74" s="1">
        <v>6379</v>
      </c>
      <c r="EW74" s="11">
        <f t="shared" si="71"/>
        <v>2.5068295034549253E-2</v>
      </c>
      <c r="EX74" s="16">
        <v>1903808</v>
      </c>
      <c r="EY74" s="28">
        <f t="shared" si="140"/>
        <v>335.06530070259186</v>
      </c>
      <c r="EZ74" s="11"/>
      <c r="FA74" s="1">
        <v>63751</v>
      </c>
      <c r="FB74" s="11">
        <f t="shared" si="25"/>
        <v>-2.2193932329212553E-2</v>
      </c>
      <c r="FC74" s="16">
        <v>19171567</v>
      </c>
      <c r="FD74" s="28">
        <f t="shared" si="141"/>
        <v>332.52889552533708</v>
      </c>
      <c r="FE74" s="11"/>
      <c r="FF74" s="2">
        <v>35434</v>
      </c>
      <c r="FG74" s="8">
        <f t="shared" si="26"/>
        <v>5.5840286054827173E-2</v>
      </c>
      <c r="FH74">
        <v>8553152</v>
      </c>
      <c r="FI74" s="27">
        <f t="shared" si="142"/>
        <v>414.28002214856002</v>
      </c>
      <c r="FJ74" s="8"/>
      <c r="FK74" s="1">
        <v>1327</v>
      </c>
      <c r="FL74" s="8">
        <f t="shared" si="27"/>
        <v>7.1025020177562556E-2</v>
      </c>
      <c r="FM74">
        <v>644705</v>
      </c>
      <c r="FN74" s="27">
        <f t="shared" si="143"/>
        <v>205.83057367323039</v>
      </c>
      <c r="FO74" s="8"/>
      <c r="FP74" s="2">
        <v>44806</v>
      </c>
      <c r="FQ74" s="8">
        <f t="shared" si="28"/>
        <v>6.2530707043637502E-4</v>
      </c>
      <c r="FR74">
        <v>11452251</v>
      </c>
      <c r="FS74" s="27">
        <f t="shared" si="144"/>
        <v>391.24186153447039</v>
      </c>
      <c r="FT74" s="8"/>
      <c r="FU74" s="1">
        <v>24508</v>
      </c>
      <c r="FV74" s="11">
        <f t="shared" si="99"/>
        <v>7.3923140966653519E-2</v>
      </c>
      <c r="FW74" s="16">
        <v>3525233</v>
      </c>
      <c r="FX74" s="28">
        <f t="shared" si="159"/>
        <v>695.21645803270303</v>
      </c>
      <c r="FY74" s="11"/>
      <c r="FZ74" s="2">
        <v>13183</v>
      </c>
      <c r="GA74" s="8">
        <f t="shared" si="29"/>
        <v>3.6806920959496656E-2</v>
      </c>
      <c r="GB74">
        <v>3569463</v>
      </c>
      <c r="GC74" s="27">
        <f t="shared" si="145"/>
        <v>369.3272629524385</v>
      </c>
      <c r="GD74" s="8"/>
      <c r="GE74" s="2">
        <v>40963</v>
      </c>
      <c r="GF74" s="8">
        <f t="shared" si="30"/>
        <v>1.7852775739789679E-3</v>
      </c>
      <c r="GG74">
        <v>12410722</v>
      </c>
      <c r="GH74" s="27">
        <f t="shared" si="146"/>
        <v>330.06137757335955</v>
      </c>
      <c r="GI74" s="8"/>
      <c r="GJ74" s="1">
        <v>3430</v>
      </c>
      <c r="GK74" s="11">
        <f t="shared" si="31"/>
        <v>-2.7502126453076269E-2</v>
      </c>
      <c r="GL74" s="16">
        <v>1074579</v>
      </c>
      <c r="GM74" s="28">
        <f t="shared" si="147"/>
        <v>319.19477302273725</v>
      </c>
      <c r="GN74" s="11"/>
      <c r="GO74" s="2">
        <v>23428</v>
      </c>
      <c r="GP74" s="8">
        <f t="shared" si="32"/>
        <v>-1.2268645389771913E-2</v>
      </c>
      <c r="GQ74">
        <v>4210921</v>
      </c>
      <c r="GR74" s="27">
        <f t="shared" si="148"/>
        <v>556.36284793754146</v>
      </c>
      <c r="GS74" s="8"/>
      <c r="GT74" s="1">
        <v>3095</v>
      </c>
      <c r="GU74" s="11">
        <f t="shared" si="81"/>
        <v>2.280237937871778E-2</v>
      </c>
      <c r="GV74" s="16">
        <v>770396</v>
      </c>
      <c r="GW74" s="28">
        <f t="shared" si="149"/>
        <v>401.74144206356215</v>
      </c>
      <c r="GX74" s="11"/>
      <c r="GY74" s="1">
        <v>25884</v>
      </c>
      <c r="GZ74" s="11">
        <f t="shared" si="33"/>
        <v>1.8934771483683031E-2</v>
      </c>
      <c r="HA74">
        <v>5910809</v>
      </c>
      <c r="HB74" s="28">
        <f t="shared" si="150"/>
        <v>437.90959917669477</v>
      </c>
      <c r="HC74" s="11"/>
      <c r="HD74" s="1">
        <v>168105</v>
      </c>
      <c r="HE74" s="11">
        <f t="shared" si="34"/>
        <v>7.1535129500152773E-3</v>
      </c>
      <c r="HF74" s="16">
        <v>22394023</v>
      </c>
      <c r="HG74" s="28">
        <f t="shared" si="151"/>
        <v>750.66905129105214</v>
      </c>
      <c r="HH74" s="11"/>
      <c r="HI74" s="1">
        <v>5991</v>
      </c>
      <c r="HJ74" s="11">
        <f t="shared" si="35"/>
        <v>3.9562727745965642E-2</v>
      </c>
      <c r="HK74" s="16">
        <v>2401580</v>
      </c>
      <c r="HL74" s="28">
        <f t="shared" si="152"/>
        <v>249.46077165865808</v>
      </c>
      <c r="HM74" s="11"/>
      <c r="HN74" s="1">
        <v>1968</v>
      </c>
      <c r="HO74" s="11">
        <f t="shared" si="102"/>
        <v>1.2345679012345678E-2</v>
      </c>
      <c r="HP74" s="16">
        <v>619920</v>
      </c>
      <c r="HQ74" s="28">
        <f t="shared" si="153"/>
        <v>317.46031746031747</v>
      </c>
      <c r="HR74" s="11"/>
      <c r="HS74" s="2">
        <v>35564</v>
      </c>
      <c r="HT74" s="8">
        <f t="shared" si="37"/>
        <v>1.4172869079191262E-2</v>
      </c>
      <c r="HU74">
        <v>7475575</v>
      </c>
      <c r="HV74" s="27">
        <f t="shared" si="154"/>
        <v>475.73598017543799</v>
      </c>
      <c r="HW74" s="8"/>
      <c r="HX74" s="2">
        <v>16614</v>
      </c>
      <c r="HY74" s="8">
        <f t="shared" si="38"/>
        <v>2.8858062918008423E-2</v>
      </c>
      <c r="HZ74">
        <v>6178645</v>
      </c>
      <c r="IA74" s="27">
        <f t="shared" si="155"/>
        <v>268.89390796849472</v>
      </c>
      <c r="IB74" s="8"/>
      <c r="IC74" s="2">
        <v>5067</v>
      </c>
      <c r="ID74" s="8">
        <f t="shared" si="39"/>
        <v>6.4943253467843631E-2</v>
      </c>
      <c r="IE74">
        <v>1816438</v>
      </c>
      <c r="IF74" s="27">
        <f t="shared" si="156"/>
        <v>278.9525433843599</v>
      </c>
      <c r="IG74" s="8"/>
      <c r="IH74" s="2">
        <v>22959</v>
      </c>
      <c r="II74" s="8">
        <f t="shared" si="103"/>
        <v>1.5705184923022475E-2</v>
      </c>
      <c r="IJ74">
        <v>5514026</v>
      </c>
      <c r="IK74" s="27">
        <f t="shared" si="157"/>
        <v>416.37453287307676</v>
      </c>
      <c r="IL74" s="8"/>
      <c r="IM74" s="2">
        <v>1980</v>
      </c>
      <c r="IN74" s="8">
        <f t="shared" si="41"/>
        <v>5.7692307692307696E-2</v>
      </c>
      <c r="IO74">
        <v>509106</v>
      </c>
      <c r="IP74" s="27">
        <f t="shared" si="158"/>
        <v>388.91704281623083</v>
      </c>
      <c r="IW74">
        <v>180328</v>
      </c>
      <c r="IX74" s="8">
        <f t="shared" si="112"/>
        <v>4.2003016312355902E-2</v>
      </c>
    </row>
    <row r="75" spans="1:258">
      <c r="A75">
        <v>2005</v>
      </c>
      <c r="B75" s="1">
        <v>27888</v>
      </c>
      <c r="C75" s="11">
        <f t="shared" ref="C75:C86" si="160">(B75-B74)/(B74)</f>
        <v>7.7297485224243831E-2</v>
      </c>
      <c r="D75">
        <v>4569805</v>
      </c>
      <c r="E75" s="28">
        <f t="shared" si="113"/>
        <v>610.26674004689482</v>
      </c>
      <c r="F75" s="15"/>
      <c r="G75" s="1">
        <v>4812</v>
      </c>
      <c r="H75" s="8">
        <f t="shared" si="108"/>
        <v>5.6653491436100128E-2</v>
      </c>
      <c r="I75">
        <v>666946</v>
      </c>
      <c r="J75" s="27">
        <f t="shared" si="106"/>
        <v>721.49769246685639</v>
      </c>
      <c r="K75" s="8"/>
      <c r="L75" s="1">
        <v>33565</v>
      </c>
      <c r="M75" s="11">
        <f t="shared" ref="M75:M86" si="161">(L75-L74)/(L74)</f>
        <v>3.2292787944025833E-2</v>
      </c>
      <c r="N75" s="16">
        <v>5839077</v>
      </c>
      <c r="O75" s="28">
        <f t="shared" si="114"/>
        <v>574.83400201778466</v>
      </c>
      <c r="P75" s="11"/>
      <c r="Q75" s="1">
        <v>13541</v>
      </c>
      <c r="R75" s="11">
        <f t="shared" ref="R75:R86" si="162">(Q75-Q74)/(Q74)</f>
        <v>-1.9265589918157456E-2</v>
      </c>
      <c r="S75" s="16">
        <v>2781097</v>
      </c>
      <c r="T75" s="28">
        <f t="shared" si="115"/>
        <v>486.89420038207948</v>
      </c>
      <c r="U75" s="11"/>
      <c r="V75" s="1">
        <v>170676</v>
      </c>
      <c r="W75" s="11">
        <f t="shared" ref="W75:W86" si="163">(V75-V74)/(V74)</f>
        <v>2.473642498619083E-2</v>
      </c>
      <c r="X75" s="1">
        <v>35827943</v>
      </c>
      <c r="Y75" s="28">
        <f t="shared" si="116"/>
        <v>476.37677664051211</v>
      </c>
      <c r="Z75" s="11"/>
      <c r="AA75" s="1">
        <v>21456</v>
      </c>
      <c r="AB75" s="12">
        <f t="shared" ref="AB75:AB86" si="164">(AA75-AA74)/(AA74)</f>
        <v>5.7310402601882422E-2</v>
      </c>
      <c r="AC75" s="17">
        <v>4631888</v>
      </c>
      <c r="AD75" s="30">
        <f t="shared" si="117"/>
        <v>463.22363580466538</v>
      </c>
      <c r="AE75" s="12"/>
      <c r="AF75" s="2">
        <v>19442</v>
      </c>
      <c r="AG75" s="8">
        <f t="shared" ref="AG75:AG86" si="165">(AF75-AF74)/(AF74)</f>
        <v>-2.820946812330102E-3</v>
      </c>
      <c r="AH75">
        <v>3506956</v>
      </c>
      <c r="AI75" s="27">
        <f t="shared" si="118"/>
        <v>554.38391585181</v>
      </c>
      <c r="AJ75" s="8"/>
      <c r="AK75" s="2">
        <v>6966</v>
      </c>
      <c r="AL75" s="8">
        <f t="shared" ref="AL75:AL86" si="166">(AK75-AK74)/(AK74)</f>
        <v>5.6301429190125599E-3</v>
      </c>
      <c r="AM75">
        <v>845150</v>
      </c>
      <c r="AN75" s="27">
        <f t="shared" ref="AN75:AN86" si="167">(AK75/AM75)*100000</f>
        <v>824.23238478376618</v>
      </c>
      <c r="AO75" s="8"/>
      <c r="AP75" s="1">
        <v>89768</v>
      </c>
      <c r="AQ75" s="11">
        <f t="shared" si="98"/>
        <v>4.9513053441361816E-2</v>
      </c>
      <c r="AR75" s="16">
        <v>17842038</v>
      </c>
      <c r="AS75" s="28">
        <f t="shared" si="119"/>
        <v>503.12638051774127</v>
      </c>
      <c r="AT75" s="11"/>
      <c r="AU75" s="1">
        <v>48749</v>
      </c>
      <c r="AV75" s="11">
        <f t="shared" si="50"/>
        <v>-4.6082498434564807E-2</v>
      </c>
      <c r="AW75" s="16">
        <v>8925922</v>
      </c>
      <c r="AX75" s="28">
        <f t="shared" si="120"/>
        <v>546.15086262237116</v>
      </c>
      <c r="AY75" s="11"/>
      <c r="AZ75" s="2">
        <v>6146</v>
      </c>
      <c r="BA75" s="8">
        <f t="shared" si="109"/>
        <v>3.1208053691275169E-2</v>
      </c>
      <c r="BB75">
        <v>1292729</v>
      </c>
      <c r="BC75" s="27">
        <f t="shared" si="107"/>
        <v>475.42833803527265</v>
      </c>
      <c r="BD75" s="8"/>
      <c r="BE75" s="1">
        <v>6818</v>
      </c>
      <c r="BF75" s="11">
        <f t="shared" ref="BF75:BF86" si="168">(BE75-BE74)/(BE74)</f>
        <v>6.9490196078431377E-2</v>
      </c>
      <c r="BG75" s="16">
        <v>1428241</v>
      </c>
      <c r="BH75" s="28">
        <f t="shared" si="121"/>
        <v>477.37041577716923</v>
      </c>
      <c r="BI75" s="11"/>
      <c r="BJ75" s="1">
        <v>44919</v>
      </c>
      <c r="BK75" s="11">
        <f t="shared" ref="BK75:BK86" si="169">(BJ75-BJ74)/(BJ74)</f>
        <v>1.9634993417169837E-2</v>
      </c>
      <c r="BL75" s="16">
        <v>12609903</v>
      </c>
      <c r="BM75" s="28">
        <f t="shared" si="122"/>
        <v>356.22002802083409</v>
      </c>
      <c r="BN75" s="11"/>
      <c r="BO75" s="2">
        <v>24455</v>
      </c>
      <c r="BP75" s="8">
        <f t="shared" ref="BP75:BP86" si="170">(BO75-BO74)/(BO74)</f>
        <v>1.8618793735421527E-2</v>
      </c>
      <c r="BQ75">
        <v>6278616</v>
      </c>
      <c r="BR75" s="27">
        <f t="shared" si="123"/>
        <v>389.49666614425854</v>
      </c>
      <c r="BS75" s="8"/>
      <c r="BT75" s="1">
        <v>8737</v>
      </c>
      <c r="BU75" s="11">
        <f t="shared" ref="BU75:BU86" si="171">(BT75-BT74)/(BT74)</f>
        <v>2.4868035190615836E-2</v>
      </c>
      <c r="BV75" s="16">
        <v>2964454</v>
      </c>
      <c r="BW75" s="28">
        <f t="shared" si="124"/>
        <v>294.72543679207035</v>
      </c>
      <c r="BX75" s="11"/>
      <c r="BY75" s="2">
        <v>9068</v>
      </c>
      <c r="BZ75" s="8">
        <f t="shared" ref="BZ75:BZ86" si="172">(BY75-BY74)/(BY74)</f>
        <v>1.1376310506357351E-2</v>
      </c>
      <c r="CA75">
        <v>2745299</v>
      </c>
      <c r="CB75" s="27">
        <f t="shared" si="125"/>
        <v>330.31010465526708</v>
      </c>
      <c r="CC75" s="8"/>
      <c r="CD75" s="2">
        <v>19662</v>
      </c>
      <c r="CE75" s="8">
        <f t="shared" ref="CE75:CE86" si="173">(CD75-CD74)/(CD74)</f>
        <v>0.10373863253620748</v>
      </c>
      <c r="CF75">
        <v>4182742</v>
      </c>
      <c r="CG75" s="27">
        <f t="shared" si="126"/>
        <v>470.07441529982009</v>
      </c>
      <c r="CH75" s="8"/>
      <c r="CI75" s="1">
        <v>36083</v>
      </c>
      <c r="CJ75" s="11">
        <f t="shared" ref="CJ75:CJ86" si="174">(CI75-CI74)/(CI74)</f>
        <v>-2.3173339830531416E-2</v>
      </c>
      <c r="CK75" s="16">
        <v>4576628</v>
      </c>
      <c r="CL75" s="28">
        <f t="shared" si="127"/>
        <v>788.41889705695985</v>
      </c>
      <c r="CM75" s="11"/>
      <c r="CN75" s="1">
        <v>2023</v>
      </c>
      <c r="CO75" s="11">
        <f t="shared" ref="CO75:CO86" si="175">(CN75-CN74)/(CN74)</f>
        <v>-4.9407114624505926E-4</v>
      </c>
      <c r="CP75" s="16">
        <v>1318787</v>
      </c>
      <c r="CQ75" s="28">
        <f t="shared" si="128"/>
        <v>153.39853971869604</v>
      </c>
      <c r="CR75" s="11"/>
      <c r="CS75" s="1">
        <v>22737</v>
      </c>
      <c r="CT75" s="11">
        <f t="shared" ref="CT75:CT86" si="176">(CS75-CS74)/(CS74)</f>
        <v>-2.353446424736955E-2</v>
      </c>
      <c r="CU75" s="16">
        <v>5592379</v>
      </c>
      <c r="CV75" s="28">
        <f t="shared" si="129"/>
        <v>406.57115692623836</v>
      </c>
      <c r="CW75" s="11"/>
      <c r="CX75" s="1">
        <v>10701</v>
      </c>
      <c r="CY75" s="11">
        <f t="shared" ref="CY75:CY86" si="177">(CX75-CX74)/(CX74)</f>
        <v>5.490930599369085E-2</v>
      </c>
      <c r="CZ75" s="16">
        <v>6403290</v>
      </c>
      <c r="DA75" s="28">
        <f t="shared" si="130"/>
        <v>167.11721630599268</v>
      </c>
      <c r="DB75" s="11"/>
      <c r="DC75" s="2">
        <v>49546</v>
      </c>
      <c r="DD75" s="8">
        <f t="shared" ref="DD75:DD86" si="178">(DC75-DC74)/(DC74)</f>
        <v>1.3562997361045763E-2</v>
      </c>
      <c r="DE75">
        <v>10051137</v>
      </c>
      <c r="DF75" s="27">
        <f t="shared" si="131"/>
        <v>492.93925652391363</v>
      </c>
      <c r="DG75" s="8"/>
      <c r="DH75" s="2">
        <v>9281</v>
      </c>
      <c r="DI75" s="8">
        <f t="shared" ref="DI75:DI86" si="179">(DH75-DH74)/(DH74)</f>
        <v>5.9716830326558577E-2</v>
      </c>
      <c r="DJ75">
        <v>5119598</v>
      </c>
      <c r="DK75" s="27">
        <f t="shared" si="132"/>
        <v>181.2837648581002</v>
      </c>
      <c r="DL75" s="8"/>
      <c r="DM75" s="2">
        <v>20515</v>
      </c>
      <c r="DN75" s="8">
        <f t="shared" ref="DN75:DN86" si="180">(DM75-DM74)/(DM74)</f>
        <v>-2.2303769718343421E-2</v>
      </c>
      <c r="DO75">
        <v>2905943</v>
      </c>
      <c r="DP75" s="27">
        <f t="shared" si="133"/>
        <v>705.96704752983806</v>
      </c>
      <c r="DQ75" s="8"/>
      <c r="DR75" s="2">
        <v>30823</v>
      </c>
      <c r="DS75" s="8">
        <f t="shared" ref="DS75:DS86" si="181">(DR75-DR74)/(DR74)</f>
        <v>-8.3008912197162256E-3</v>
      </c>
      <c r="DT75">
        <v>5790300</v>
      </c>
      <c r="DU75" s="27">
        <f t="shared" si="134"/>
        <v>532.3212959604856</v>
      </c>
      <c r="DV75" s="8"/>
      <c r="DW75" s="2">
        <v>3532</v>
      </c>
      <c r="DX75" s="8">
        <f t="shared" ref="DX75:DX86" si="182">(DW75-DW74)/(DW74)</f>
        <v>0.11630847029077118</v>
      </c>
      <c r="DY75">
        <v>940102</v>
      </c>
      <c r="DZ75" s="27">
        <f t="shared" si="135"/>
        <v>375.7039129796554</v>
      </c>
      <c r="EA75" s="8"/>
      <c r="EB75" s="2">
        <v>4455</v>
      </c>
      <c r="EC75" s="8">
        <f t="shared" ref="EC75:EC86" si="183">(EB75-EB74)/(EB74)</f>
        <v>7.8692493946731237E-2</v>
      </c>
      <c r="ED75">
        <v>1761497</v>
      </c>
      <c r="EE75" s="27">
        <f t="shared" si="136"/>
        <v>252.90988290073727</v>
      </c>
      <c r="EF75" s="8"/>
      <c r="EG75" s="2">
        <v>11782</v>
      </c>
      <c r="EH75" s="8">
        <f t="shared" ref="EH75:EH86" si="184">(EG75-EG74)/(EG74)</f>
        <v>3.6691597008358993E-2</v>
      </c>
      <c r="EI75">
        <v>2432143</v>
      </c>
      <c r="EJ75" s="27">
        <f t="shared" si="137"/>
        <v>484.42875275014671</v>
      </c>
      <c r="EK75" s="8"/>
      <c r="EL75" s="2">
        <v>2530</v>
      </c>
      <c r="EM75" s="8">
        <f t="shared" ref="EM75:EM86" si="185">(EL75-EL74)/(EL74)</f>
        <v>3.349673202614379E-2</v>
      </c>
      <c r="EN75">
        <v>1298492</v>
      </c>
      <c r="EO75" s="27">
        <f t="shared" si="138"/>
        <v>194.84140064012715</v>
      </c>
      <c r="EP75" s="8"/>
      <c r="EQ75" s="1">
        <v>27359</v>
      </c>
      <c r="ER75" s="11">
        <f t="shared" ref="ER75:ER86" si="186">(EQ75-EQ74)/(EQ74)</f>
        <v>2.2498785364577494E-2</v>
      </c>
      <c r="ES75" s="16">
        <v>8651974</v>
      </c>
      <c r="ET75" s="28">
        <f t="shared" si="139"/>
        <v>316.21685409595545</v>
      </c>
      <c r="EU75" s="11"/>
      <c r="EV75" s="1">
        <v>6571</v>
      </c>
      <c r="EW75" s="11">
        <f t="shared" si="71"/>
        <v>3.0098761561373255E-2</v>
      </c>
      <c r="EX75" s="16">
        <v>1932274</v>
      </c>
      <c r="EY75" s="28">
        <f t="shared" si="140"/>
        <v>340.06564286431427</v>
      </c>
      <c r="EZ75" s="11"/>
      <c r="FA75" s="1">
        <v>62743</v>
      </c>
      <c r="FB75" s="11">
        <f t="shared" ref="FB75:FB86" si="187">(FA75-FA74)/(FA74)</f>
        <v>-1.581151668209126E-2</v>
      </c>
      <c r="FC75" s="16">
        <v>19132610</v>
      </c>
      <c r="FD75" s="28">
        <f t="shared" si="141"/>
        <v>327.93748474463234</v>
      </c>
      <c r="FE75" s="11"/>
      <c r="FF75" s="2">
        <v>36365</v>
      </c>
      <c r="FG75" s="8">
        <f t="shared" ref="FG75:FG86" si="188">(FF75-FF74)/(FF74)</f>
        <v>2.6274199920979849E-2</v>
      </c>
      <c r="FH75">
        <v>8705407</v>
      </c>
      <c r="FI75" s="27">
        <f t="shared" si="142"/>
        <v>417.72888964295413</v>
      </c>
      <c r="FJ75" s="8"/>
      <c r="FK75" s="1">
        <v>1385</v>
      </c>
      <c r="FL75" s="8">
        <f t="shared" ref="FL75:FL86" si="189">(FK75-FK74)/(FK74)</f>
        <v>4.3707611152976639E-2</v>
      </c>
      <c r="FM75">
        <v>646089</v>
      </c>
      <c r="FN75" s="27">
        <f t="shared" si="143"/>
        <v>214.36675132992514</v>
      </c>
      <c r="FO75" s="8"/>
      <c r="FP75" s="2">
        <v>45854</v>
      </c>
      <c r="FQ75" s="8">
        <f t="shared" ref="FQ75:FQ86" si="190">(FP75-FP74)/(FP74)</f>
        <v>2.3389724590456636E-2</v>
      </c>
      <c r="FR75">
        <v>11463320</v>
      </c>
      <c r="FS75" s="27">
        <f t="shared" si="144"/>
        <v>400.00628090291468</v>
      </c>
      <c r="FT75" s="8"/>
      <c r="FU75" s="1">
        <v>26676</v>
      </c>
      <c r="FV75" s="11">
        <f t="shared" si="99"/>
        <v>8.846091072302921E-2</v>
      </c>
      <c r="FW75" s="16">
        <v>3548597</v>
      </c>
      <c r="FX75" s="28">
        <f t="shared" si="159"/>
        <v>751.73371335206559</v>
      </c>
      <c r="FY75" s="11"/>
      <c r="FZ75" s="2">
        <v>13411</v>
      </c>
      <c r="GA75" s="8">
        <f t="shared" ref="GA75:GA86" si="191">(FZ75-FZ74)/(FZ74)</f>
        <v>1.7295001137829023E-2</v>
      </c>
      <c r="GB75">
        <v>3613202</v>
      </c>
      <c r="GC75" s="27">
        <f t="shared" si="145"/>
        <v>371.16662727409096</v>
      </c>
      <c r="GD75" s="8"/>
      <c r="GE75" s="2">
        <v>42380</v>
      </c>
      <c r="GF75" s="8">
        <f t="shared" ref="GF75:GF86" si="192">(GE75-GE74)/(GE74)</f>
        <v>3.459219295461758E-2</v>
      </c>
      <c r="GG75">
        <v>12449990</v>
      </c>
      <c r="GH75" s="27">
        <f t="shared" si="146"/>
        <v>340.40187984086731</v>
      </c>
      <c r="GI75" s="8"/>
      <c r="GJ75" s="1">
        <v>3654</v>
      </c>
      <c r="GK75" s="11">
        <f t="shared" ref="GK75:GK86" si="193">(GJ75-GJ74)/(GJ74)</f>
        <v>6.5306122448979598E-2</v>
      </c>
      <c r="GL75" s="16">
        <v>1067916</v>
      </c>
      <c r="GM75" s="28">
        <f t="shared" si="147"/>
        <v>342.16174305844282</v>
      </c>
      <c r="GN75" s="11"/>
      <c r="GO75" s="2">
        <v>23160</v>
      </c>
      <c r="GP75" s="8">
        <f t="shared" ref="GP75:GP86" si="194">(GO75-GO74)/(GO74)</f>
        <v>-1.1439303397643845E-2</v>
      </c>
      <c r="GQ75">
        <v>4270150</v>
      </c>
      <c r="GR75" s="27">
        <f t="shared" si="148"/>
        <v>542.36970598222547</v>
      </c>
      <c r="GS75" s="8"/>
      <c r="GT75" s="1">
        <v>3463</v>
      </c>
      <c r="GU75" s="11">
        <f t="shared" si="81"/>
        <v>0.11890145395799677</v>
      </c>
      <c r="GV75" s="16">
        <v>775493</v>
      </c>
      <c r="GW75" s="28">
        <f t="shared" si="149"/>
        <v>446.55464330432386</v>
      </c>
      <c r="GX75" s="11"/>
      <c r="GY75" s="1">
        <v>26369</v>
      </c>
      <c r="GZ75" s="11">
        <f t="shared" ref="GZ75:GZ86" si="195">(GY75-GY74)/(GY74)</f>
        <v>1.8737443980837584E-2</v>
      </c>
      <c r="HA75">
        <v>5991057</v>
      </c>
      <c r="HB75" s="28">
        <f t="shared" si="150"/>
        <v>440.1393610509798</v>
      </c>
      <c r="HC75" s="11"/>
      <c r="HD75" s="1">
        <v>169003</v>
      </c>
      <c r="HE75" s="11">
        <f t="shared" ref="HE75:HE86" si="196">(HD75-HD74)/(HD74)</f>
        <v>5.3418994081080281E-3</v>
      </c>
      <c r="HF75" s="16">
        <v>22778123</v>
      </c>
      <c r="HG75" s="28">
        <f t="shared" si="151"/>
        <v>741.9531451296491</v>
      </c>
      <c r="HH75" s="11"/>
      <c r="HI75" s="1">
        <v>6382</v>
      </c>
      <c r="HJ75" s="11">
        <f t="shared" ref="HJ75:HJ86" si="197">(HI75-HI74)/(HI74)</f>
        <v>6.5264563511934562E-2</v>
      </c>
      <c r="HK75" s="16">
        <v>2457719</v>
      </c>
      <c r="HL75" s="28">
        <f t="shared" si="152"/>
        <v>259.67167117152121</v>
      </c>
      <c r="HM75" s="11"/>
      <c r="HN75" s="1">
        <v>2078</v>
      </c>
      <c r="HO75" s="11">
        <f t="shared" ref="HO75:HO86" si="198">(HN75-HN74)/(HN74)</f>
        <v>5.589430894308943E-2</v>
      </c>
      <c r="HP75" s="16">
        <v>621215</v>
      </c>
      <c r="HQ75" s="28">
        <f t="shared" si="153"/>
        <v>334.50576692449476</v>
      </c>
      <c r="HR75" s="11"/>
      <c r="HS75" s="2">
        <v>35344</v>
      </c>
      <c r="HT75" s="8">
        <f t="shared" ref="HT75:HT86" si="199">(HS75-HS74)/(HS74)</f>
        <v>-6.186030817680801E-3</v>
      </c>
      <c r="HU75">
        <v>7577105</v>
      </c>
      <c r="HV75" s="27">
        <f t="shared" si="154"/>
        <v>466.45783580932294</v>
      </c>
      <c r="HW75" s="8"/>
      <c r="HX75" s="2">
        <v>17382</v>
      </c>
      <c r="HY75" s="8">
        <f t="shared" ref="HY75:HY86" si="200">(HX75-HX74)/(HX74)</f>
        <v>4.6226074395088482E-2</v>
      </c>
      <c r="HZ75">
        <v>6257305</v>
      </c>
      <c r="IA75" s="27">
        <f t="shared" si="155"/>
        <v>277.78732217783852</v>
      </c>
      <c r="IB75" s="8"/>
      <c r="IC75" s="2">
        <v>5312</v>
      </c>
      <c r="ID75" s="8">
        <f t="shared" ref="ID75:ID86" si="201">(IC75-IC74)/(IC74)</f>
        <v>4.8352082099861853E-2</v>
      </c>
      <c r="IE75">
        <v>1820492</v>
      </c>
      <c r="IF75" s="27">
        <f t="shared" si="156"/>
        <v>291.78925257567732</v>
      </c>
      <c r="IG75" s="8"/>
      <c r="IH75" s="2">
        <v>22697</v>
      </c>
      <c r="II75" s="8">
        <f t="shared" ref="II75:II86" si="202">(IH75-IH74)/(IH74)</f>
        <v>-1.1411646848730346E-2</v>
      </c>
      <c r="IJ75">
        <v>5546166</v>
      </c>
      <c r="IK75" s="27">
        <f t="shared" si="157"/>
        <v>409.23766075519558</v>
      </c>
      <c r="IL75" s="8"/>
      <c r="IM75" s="2">
        <v>2047</v>
      </c>
      <c r="IN75" s="8">
        <f t="shared" ref="IN75:IN86" si="203">(IM75-IM74)/(IM74)</f>
        <v>3.3838383838383841E-2</v>
      </c>
      <c r="IO75">
        <v>514157.00000000006</v>
      </c>
      <c r="IP75" s="27">
        <f t="shared" si="158"/>
        <v>398.12742022378376</v>
      </c>
      <c r="IW75">
        <v>187618</v>
      </c>
      <c r="IX75" s="8">
        <f t="shared" si="112"/>
        <v>4.0426334235393283E-2</v>
      </c>
    </row>
    <row r="76" spans="1:258">
      <c r="A76">
        <v>2006</v>
      </c>
      <c r="B76" s="1">
        <v>28241</v>
      </c>
      <c r="C76" s="11">
        <f t="shared" si="160"/>
        <v>1.2657773952954676E-2</v>
      </c>
      <c r="D76">
        <v>4628981</v>
      </c>
      <c r="E76" s="28">
        <f t="shared" si="113"/>
        <v>610.09107620013992</v>
      </c>
      <c r="F76" s="15"/>
      <c r="G76" s="1">
        <v>5069</v>
      </c>
      <c r="H76" s="8">
        <f t="shared" si="108"/>
        <v>5.340814630091438E-2</v>
      </c>
      <c r="I76">
        <v>675302</v>
      </c>
      <c r="J76" s="27">
        <f t="shared" si="106"/>
        <v>750.62712682621998</v>
      </c>
      <c r="K76" s="8"/>
      <c r="L76" s="1">
        <v>33557</v>
      </c>
      <c r="M76" s="11">
        <f t="shared" si="161"/>
        <v>-2.3834351258751675E-4</v>
      </c>
      <c r="N76" s="16">
        <v>6029141</v>
      </c>
      <c r="O76" s="28">
        <f t="shared" si="114"/>
        <v>556.58011647098647</v>
      </c>
      <c r="P76" s="11"/>
      <c r="Q76" s="1">
        <v>13729</v>
      </c>
      <c r="R76" s="11">
        <f t="shared" si="162"/>
        <v>1.388376043128277E-2</v>
      </c>
      <c r="S76" s="16">
        <v>2821761</v>
      </c>
      <c r="T76" s="28">
        <f t="shared" si="115"/>
        <v>486.54014283987902</v>
      </c>
      <c r="U76" s="11"/>
      <c r="V76" s="1">
        <v>175512</v>
      </c>
      <c r="W76" s="11">
        <f t="shared" si="163"/>
        <v>2.8334387963158264E-2</v>
      </c>
      <c r="X76" s="1">
        <v>36021202</v>
      </c>
      <c r="Y76" s="28">
        <f t="shared" si="116"/>
        <v>487.24637228929788</v>
      </c>
      <c r="Z76" s="11"/>
      <c r="AA76" s="1">
        <v>22481</v>
      </c>
      <c r="AB76" s="12">
        <f t="shared" si="164"/>
        <v>4.7772184936614469E-2</v>
      </c>
      <c r="AC76" s="17">
        <v>4720423</v>
      </c>
      <c r="AD76" s="30">
        <f t="shared" si="117"/>
        <v>476.24969202971852</v>
      </c>
      <c r="AE76" s="12"/>
      <c r="AF76" s="2">
        <v>20566</v>
      </c>
      <c r="AG76" s="8">
        <f t="shared" si="165"/>
        <v>5.7812982203477012E-2</v>
      </c>
      <c r="AH76">
        <v>3517460</v>
      </c>
      <c r="AI76" s="27">
        <f t="shared" si="118"/>
        <v>584.68326576563766</v>
      </c>
      <c r="AJ76" s="8"/>
      <c r="AK76" s="2">
        <v>7186</v>
      </c>
      <c r="AL76" s="8">
        <f t="shared" si="166"/>
        <v>3.1581969566465688E-2</v>
      </c>
      <c r="AM76">
        <v>859268</v>
      </c>
      <c r="AN76" s="27">
        <f t="shared" si="167"/>
        <v>836.29321701727508</v>
      </c>
      <c r="AO76" s="8"/>
      <c r="AP76" s="1">
        <v>92969</v>
      </c>
      <c r="AQ76" s="11">
        <f t="shared" ref="AQ76:AQ86" si="204">(AP76-AP75)/(AP75)</f>
        <v>3.5658586578736301E-2</v>
      </c>
      <c r="AR76" s="16">
        <v>18166990</v>
      </c>
      <c r="AS76" s="28">
        <f t="shared" si="119"/>
        <v>511.74685514771573</v>
      </c>
      <c r="AT76" s="11"/>
      <c r="AU76" s="1">
        <v>52792</v>
      </c>
      <c r="AV76" s="11">
        <f t="shared" ref="AV76:AV86" si="205">(AU76-AU75)/(AU75)</f>
        <v>8.2935034564811591E-2</v>
      </c>
      <c r="AW76" s="16">
        <v>9155813</v>
      </c>
      <c r="AX76" s="28">
        <f t="shared" si="120"/>
        <v>576.59543723752336</v>
      </c>
      <c r="AY76" s="11"/>
      <c r="AZ76" s="2">
        <v>5967</v>
      </c>
      <c r="BA76" s="8">
        <f t="shared" si="109"/>
        <v>-2.9124633908232996E-2</v>
      </c>
      <c r="BB76">
        <v>1309731</v>
      </c>
      <c r="BC76" s="27">
        <f t="shared" si="107"/>
        <v>455.58973560219619</v>
      </c>
      <c r="BD76" s="8"/>
      <c r="BE76" s="1">
        <v>7124</v>
      </c>
      <c r="BF76" s="11">
        <f t="shared" si="168"/>
        <v>4.4881196831915521E-2</v>
      </c>
      <c r="BG76" s="16">
        <v>1468669</v>
      </c>
      <c r="BH76" s="28">
        <f t="shared" si="121"/>
        <v>485.06504869374925</v>
      </c>
      <c r="BI76" s="11"/>
      <c r="BJ76" s="1">
        <v>45106</v>
      </c>
      <c r="BK76" s="11">
        <f t="shared" si="169"/>
        <v>4.1630490438344572E-3</v>
      </c>
      <c r="BL76" s="16">
        <v>12643955</v>
      </c>
      <c r="BM76" s="28">
        <f t="shared" si="122"/>
        <v>356.73964356880418</v>
      </c>
      <c r="BN76" s="11"/>
      <c r="BO76" s="2">
        <v>26091</v>
      </c>
      <c r="BP76" s="8">
        <f t="shared" si="170"/>
        <v>6.6898384788386833E-2</v>
      </c>
      <c r="BQ76">
        <v>6332669</v>
      </c>
      <c r="BR76" s="27">
        <f t="shared" si="123"/>
        <v>412.00637519504022</v>
      </c>
      <c r="BS76" s="8"/>
      <c r="BT76" s="1">
        <v>8838</v>
      </c>
      <c r="BU76" s="11">
        <f t="shared" si="171"/>
        <v>1.1560032047613597E-2</v>
      </c>
      <c r="BV76" s="16">
        <v>2982644</v>
      </c>
      <c r="BW76" s="28">
        <f t="shared" si="124"/>
        <v>296.31427686307853</v>
      </c>
      <c r="BX76" s="11"/>
      <c r="BY76" s="2">
        <v>8816</v>
      </c>
      <c r="BZ76" s="8">
        <f t="shared" si="172"/>
        <v>-2.7790030877812087E-2</v>
      </c>
      <c r="CA76">
        <v>2762931</v>
      </c>
      <c r="CB76" s="27">
        <f t="shared" si="125"/>
        <v>319.08143923970596</v>
      </c>
      <c r="CC76" s="8"/>
      <c r="CD76" s="2">
        <v>20000</v>
      </c>
      <c r="CE76" s="8">
        <f t="shared" si="173"/>
        <v>1.719051978435561E-2</v>
      </c>
      <c r="CF76">
        <v>4219239</v>
      </c>
      <c r="CG76" s="27">
        <f t="shared" si="126"/>
        <v>474.019129990029</v>
      </c>
      <c r="CH76" s="8"/>
      <c r="CI76" s="1">
        <v>37012</v>
      </c>
      <c r="CJ76" s="11">
        <f t="shared" si="174"/>
        <v>2.5746196269711499E-2</v>
      </c>
      <c r="CK76" s="16">
        <v>4302665</v>
      </c>
      <c r="CL76" s="28">
        <f t="shared" si="127"/>
        <v>860.21105524134464</v>
      </c>
      <c r="CM76" s="11"/>
      <c r="CN76" s="1">
        <v>2120</v>
      </c>
      <c r="CO76" s="11">
        <f t="shared" si="175"/>
        <v>4.7948591201186358E-2</v>
      </c>
      <c r="CP76" s="16">
        <v>1323619</v>
      </c>
      <c r="CQ76" s="28">
        <f t="shared" si="128"/>
        <v>160.16693625582587</v>
      </c>
      <c r="CR76" s="11"/>
      <c r="CS76" s="1">
        <v>22945</v>
      </c>
      <c r="CT76" s="11">
        <f t="shared" si="176"/>
        <v>9.1480846197827329E-3</v>
      </c>
      <c r="CU76" s="16">
        <v>5627367</v>
      </c>
      <c r="CV76" s="28">
        <f t="shared" si="129"/>
        <v>407.73953431507135</v>
      </c>
      <c r="CW76" s="11"/>
      <c r="CX76" s="1">
        <v>11032</v>
      </c>
      <c r="CY76" s="11">
        <f t="shared" si="177"/>
        <v>3.0931688627231099E-2</v>
      </c>
      <c r="CZ76" s="16">
        <v>6410084</v>
      </c>
      <c r="DA76" s="28">
        <f t="shared" si="130"/>
        <v>172.10382890458223</v>
      </c>
      <c r="DB76" s="11"/>
      <c r="DC76" s="2">
        <v>51577</v>
      </c>
      <c r="DD76" s="8">
        <f t="shared" si="178"/>
        <v>4.0992209260081541E-2</v>
      </c>
      <c r="DE76">
        <v>10036081</v>
      </c>
      <c r="DF76" s="27">
        <f t="shared" si="131"/>
        <v>513.91574061628239</v>
      </c>
      <c r="DG76" s="8"/>
      <c r="DH76" s="2">
        <v>9108</v>
      </c>
      <c r="DI76" s="8">
        <f t="shared" si="179"/>
        <v>-1.8640232733541644E-2</v>
      </c>
      <c r="DJ76">
        <v>5163555</v>
      </c>
      <c r="DK76" s="27">
        <f t="shared" si="132"/>
        <v>176.39010332997324</v>
      </c>
      <c r="DL76" s="8"/>
      <c r="DM76" s="2">
        <v>21068</v>
      </c>
      <c r="DN76" s="8">
        <f t="shared" si="180"/>
        <v>2.695588593711918E-2</v>
      </c>
      <c r="DO76">
        <v>2904978</v>
      </c>
      <c r="DP76" s="27">
        <f t="shared" si="133"/>
        <v>725.23785033828142</v>
      </c>
      <c r="DQ76" s="8"/>
      <c r="DR76" s="2">
        <v>30167</v>
      </c>
      <c r="DS76" s="8">
        <f t="shared" si="181"/>
        <v>-2.128280829250884E-2</v>
      </c>
      <c r="DT76">
        <v>5842704</v>
      </c>
      <c r="DU76" s="27">
        <f t="shared" si="134"/>
        <v>516.31915633583355</v>
      </c>
      <c r="DV76" s="8"/>
      <c r="DW76" s="2">
        <v>3563</v>
      </c>
      <c r="DX76" s="8">
        <f t="shared" si="182"/>
        <v>8.7768969422423564E-3</v>
      </c>
      <c r="DY76">
        <v>952692</v>
      </c>
      <c r="DZ76" s="27">
        <f t="shared" si="135"/>
        <v>373.99285393390517</v>
      </c>
      <c r="EA76" s="8"/>
      <c r="EB76" s="2">
        <v>4407</v>
      </c>
      <c r="EC76" s="8">
        <f t="shared" si="183"/>
        <v>-1.0774410774410775E-2</v>
      </c>
      <c r="ED76">
        <v>1772693</v>
      </c>
      <c r="EE76" s="27">
        <f t="shared" si="136"/>
        <v>248.60480635958962</v>
      </c>
      <c r="EF76" s="8"/>
      <c r="EG76" s="2">
        <v>12901</v>
      </c>
      <c r="EH76" s="8">
        <f t="shared" si="184"/>
        <v>9.4975386182312008E-2</v>
      </c>
      <c r="EI76">
        <v>2522658</v>
      </c>
      <c r="EJ76" s="27">
        <f t="shared" si="137"/>
        <v>511.40503389678662</v>
      </c>
      <c r="EK76" s="8"/>
      <c r="EL76" s="2">
        <v>2805</v>
      </c>
      <c r="EM76" s="8">
        <f t="shared" si="185"/>
        <v>0.10869565217391304</v>
      </c>
      <c r="EN76">
        <v>1308389</v>
      </c>
      <c r="EO76" s="27">
        <f t="shared" si="138"/>
        <v>214.38578282146977</v>
      </c>
      <c r="EP76" s="8"/>
      <c r="EQ76" s="1">
        <v>27371</v>
      </c>
      <c r="ER76" s="11">
        <f t="shared" si="186"/>
        <v>4.3861252238751417E-4</v>
      </c>
      <c r="ES76" s="16">
        <v>8661679</v>
      </c>
      <c r="ET76" s="28">
        <f t="shared" si="139"/>
        <v>316.00108939617826</v>
      </c>
      <c r="EU76" s="11"/>
      <c r="EV76" s="1">
        <v>6639</v>
      </c>
      <c r="EW76" s="11">
        <f t="shared" ref="EW76:EW86" si="206">(EV76-EV75)/(EV75)</f>
        <v>1.0348500989194948E-2</v>
      </c>
      <c r="EX76" s="16">
        <v>1962137</v>
      </c>
      <c r="EY76" s="28">
        <f t="shared" si="140"/>
        <v>338.35557863696573</v>
      </c>
      <c r="EZ76" s="11"/>
      <c r="FA76" s="1">
        <v>63315</v>
      </c>
      <c r="FB76" s="11">
        <f t="shared" si="187"/>
        <v>9.1165548348022887E-3</v>
      </c>
      <c r="FC76" s="16">
        <v>19104631</v>
      </c>
      <c r="FD76" s="28">
        <f t="shared" si="141"/>
        <v>331.41179225078986</v>
      </c>
      <c r="FE76" s="11"/>
      <c r="FF76" s="2">
        <v>37460</v>
      </c>
      <c r="FG76" s="8">
        <f t="shared" si="188"/>
        <v>3.0111370823594115E-2</v>
      </c>
      <c r="FH76">
        <v>8917270</v>
      </c>
      <c r="FI76" s="27">
        <f t="shared" si="142"/>
        <v>420.08372517597871</v>
      </c>
      <c r="FJ76" s="8"/>
      <c r="FK76" s="1">
        <v>1363</v>
      </c>
      <c r="FL76" s="8">
        <f t="shared" si="189"/>
        <v>-1.5884476534296029E-2</v>
      </c>
      <c r="FM76">
        <v>649422</v>
      </c>
      <c r="FN76" s="27">
        <f t="shared" si="143"/>
        <v>209.87893850223736</v>
      </c>
      <c r="FO76" s="8"/>
      <c r="FP76" s="2">
        <v>49166</v>
      </c>
      <c r="FQ76" s="8">
        <f t="shared" si="190"/>
        <v>7.222924935665373E-2</v>
      </c>
      <c r="FR76">
        <v>11481213</v>
      </c>
      <c r="FS76" s="27">
        <f t="shared" si="144"/>
        <v>428.23001367538427</v>
      </c>
      <c r="FT76" s="8"/>
      <c r="FU76" s="1">
        <v>26243</v>
      </c>
      <c r="FV76" s="11">
        <f t="shared" si="99"/>
        <v>-1.623181886339781E-2</v>
      </c>
      <c r="FW76" s="16">
        <v>3594090</v>
      </c>
      <c r="FX76" s="28">
        <f t="shared" si="159"/>
        <v>730.17091948170469</v>
      </c>
      <c r="FY76" s="11"/>
      <c r="FZ76" s="2">
        <v>13707</v>
      </c>
      <c r="GA76" s="8">
        <f t="shared" si="191"/>
        <v>2.2071433897546788E-2</v>
      </c>
      <c r="GB76">
        <v>3670883</v>
      </c>
      <c r="GC76" s="27">
        <f t="shared" si="145"/>
        <v>373.39789908858438</v>
      </c>
      <c r="GD76" s="8"/>
      <c r="GE76" s="2">
        <v>44397</v>
      </c>
      <c r="GF76" s="8">
        <f t="shared" si="192"/>
        <v>4.7593204341670602E-2</v>
      </c>
      <c r="GG76">
        <v>12510809</v>
      </c>
      <c r="GH76" s="27">
        <f t="shared" si="146"/>
        <v>354.86913755936962</v>
      </c>
      <c r="GI76" s="8"/>
      <c r="GJ76" s="1">
        <v>3996</v>
      </c>
      <c r="GK76" s="11">
        <f t="shared" si="193"/>
        <v>9.3596059113300489E-2</v>
      </c>
      <c r="GL76" s="16">
        <v>1063096</v>
      </c>
      <c r="GM76" s="28">
        <f t="shared" si="147"/>
        <v>375.88326924379362</v>
      </c>
      <c r="GN76" s="11"/>
      <c r="GO76" s="2">
        <v>23616</v>
      </c>
      <c r="GP76" s="8">
        <f t="shared" si="194"/>
        <v>1.9689119170984457E-2</v>
      </c>
      <c r="GQ76">
        <v>4357847</v>
      </c>
      <c r="GR76" s="27">
        <f t="shared" si="148"/>
        <v>541.9189797163599</v>
      </c>
      <c r="GS76" s="8"/>
      <c r="GT76" s="1">
        <v>3359</v>
      </c>
      <c r="GU76" s="11">
        <f t="shared" ref="GU76:GU86" si="207">(GT76-GT75)/(GT75)</f>
        <v>-3.003176436615651E-2</v>
      </c>
      <c r="GV76" s="16">
        <v>783033</v>
      </c>
      <c r="GW76" s="28">
        <f t="shared" si="149"/>
        <v>428.97298070451694</v>
      </c>
      <c r="GX76" s="11"/>
      <c r="GY76" s="1">
        <v>25745</v>
      </c>
      <c r="GZ76" s="11">
        <f t="shared" si="195"/>
        <v>-2.3664151086503091E-2</v>
      </c>
      <c r="HA76">
        <v>6088766</v>
      </c>
      <c r="HB76" s="28">
        <f t="shared" si="150"/>
        <v>422.82787678160071</v>
      </c>
      <c r="HC76" s="11"/>
      <c r="HD76" s="1">
        <v>172116</v>
      </c>
      <c r="HE76" s="11">
        <f t="shared" si="196"/>
        <v>1.8419791364650332E-2</v>
      </c>
      <c r="HF76" s="16">
        <v>23359580</v>
      </c>
      <c r="HG76" s="28">
        <f t="shared" si="151"/>
        <v>736.81119266699147</v>
      </c>
      <c r="HH76" s="11"/>
      <c r="HI76" s="1">
        <v>6433</v>
      </c>
      <c r="HJ76" s="11">
        <f t="shared" si="197"/>
        <v>7.9912253212159196E-3</v>
      </c>
      <c r="HK76" s="16">
        <v>2525507</v>
      </c>
      <c r="HL76" s="28">
        <f t="shared" si="152"/>
        <v>254.72113124216247</v>
      </c>
      <c r="HM76" s="11"/>
      <c r="HN76" s="1">
        <v>2215</v>
      </c>
      <c r="HO76" s="11">
        <f t="shared" si="198"/>
        <v>6.5928777670837338E-2</v>
      </c>
      <c r="HP76" s="16">
        <v>622892</v>
      </c>
      <c r="HQ76" s="28">
        <f t="shared" si="153"/>
        <v>355.59936554009363</v>
      </c>
      <c r="HR76" s="11"/>
      <c r="HS76" s="2">
        <v>36688</v>
      </c>
      <c r="HT76" s="8">
        <f t="shared" si="199"/>
        <v>3.8026256224535988E-2</v>
      </c>
      <c r="HU76">
        <v>7673725</v>
      </c>
      <c r="HV76" s="27">
        <f t="shared" si="154"/>
        <v>478.09896758093367</v>
      </c>
      <c r="HW76" s="8"/>
      <c r="HX76" s="2">
        <v>17561</v>
      </c>
      <c r="HY76" s="8">
        <f t="shared" si="200"/>
        <v>1.029800943504775E-2</v>
      </c>
      <c r="HZ76">
        <v>6370753</v>
      </c>
      <c r="IA76" s="27">
        <f t="shared" si="155"/>
        <v>275.65030381808867</v>
      </c>
      <c r="IB76" s="8"/>
      <c r="IC76" s="2">
        <v>5733</v>
      </c>
      <c r="ID76" s="8">
        <f t="shared" si="201"/>
        <v>7.9254518072289157E-2</v>
      </c>
      <c r="IE76">
        <v>1827912</v>
      </c>
      <c r="IF76" s="27">
        <f t="shared" si="156"/>
        <v>313.63654267820334</v>
      </c>
      <c r="IG76" s="8"/>
      <c r="IH76" s="2">
        <v>23415</v>
      </c>
      <c r="II76" s="8">
        <f t="shared" si="202"/>
        <v>3.1634136670044499E-2</v>
      </c>
      <c r="IJ76">
        <v>5577655</v>
      </c>
      <c r="IK76" s="27">
        <f t="shared" si="157"/>
        <v>419.80007727261727</v>
      </c>
      <c r="IL76" s="8"/>
      <c r="IM76" s="2">
        <v>2114</v>
      </c>
      <c r="IN76" s="8">
        <f t="shared" si="203"/>
        <v>3.2730825598436736E-2</v>
      </c>
      <c r="IO76">
        <v>522667.00000000006</v>
      </c>
      <c r="IP76" s="27">
        <f t="shared" si="158"/>
        <v>404.46402776528839</v>
      </c>
      <c r="IW76">
        <v>193046</v>
      </c>
      <c r="IX76" s="8">
        <f t="shared" si="112"/>
        <v>2.8931126011363516E-2</v>
      </c>
    </row>
    <row r="77" spans="1:258">
      <c r="A77">
        <v>2007</v>
      </c>
      <c r="B77" s="1">
        <v>29412</v>
      </c>
      <c r="C77" s="11">
        <f t="shared" si="160"/>
        <v>4.1464537374738854E-2</v>
      </c>
      <c r="D77">
        <v>4672840</v>
      </c>
      <c r="E77" s="28">
        <f t="shared" si="113"/>
        <v>629.42450415593089</v>
      </c>
      <c r="F77" s="15"/>
      <c r="G77" s="1">
        <v>5167</v>
      </c>
      <c r="H77" s="8">
        <f t="shared" si="108"/>
        <v>1.9333201814953641E-2</v>
      </c>
      <c r="I77">
        <v>680300</v>
      </c>
      <c r="J77" s="27">
        <f t="shared" si="106"/>
        <v>759.51785976774954</v>
      </c>
      <c r="K77" s="8"/>
      <c r="L77" s="1">
        <v>37746</v>
      </c>
      <c r="M77" s="11">
        <f t="shared" si="161"/>
        <v>0.12483237476532467</v>
      </c>
      <c r="N77" s="16">
        <v>6167681</v>
      </c>
      <c r="O77" s="28">
        <f t="shared" si="114"/>
        <v>611.99663212153803</v>
      </c>
      <c r="P77" s="11"/>
      <c r="Q77" s="1">
        <v>14314</v>
      </c>
      <c r="R77" s="11">
        <f t="shared" si="162"/>
        <v>4.2610532449559327E-2</v>
      </c>
      <c r="S77" s="16">
        <v>2848650</v>
      </c>
      <c r="T77" s="28">
        <f t="shared" si="115"/>
        <v>502.48363259789727</v>
      </c>
      <c r="U77" s="11"/>
      <c r="V77" s="1">
        <v>174282</v>
      </c>
      <c r="W77" s="11">
        <f t="shared" si="163"/>
        <v>-7.008067824422262E-3</v>
      </c>
      <c r="X77" s="1">
        <v>36250311</v>
      </c>
      <c r="Y77" s="28">
        <f t="shared" si="116"/>
        <v>480.77380632679262</v>
      </c>
      <c r="Z77" s="11"/>
      <c r="AA77" s="1">
        <v>22841</v>
      </c>
      <c r="AB77" s="12">
        <f t="shared" si="164"/>
        <v>1.6013522530136558E-2</v>
      </c>
      <c r="AC77" s="17">
        <v>4803868</v>
      </c>
      <c r="AD77" s="30">
        <f t="shared" si="117"/>
        <v>475.47101627272019</v>
      </c>
      <c r="AE77" s="12"/>
      <c r="AF77" s="2">
        <v>20924</v>
      </c>
      <c r="AG77" s="8">
        <f t="shared" si="165"/>
        <v>1.7407371389672275E-2</v>
      </c>
      <c r="AH77">
        <v>3527270</v>
      </c>
      <c r="AI77" s="27">
        <f t="shared" si="118"/>
        <v>593.20664423194148</v>
      </c>
      <c r="AJ77" s="8"/>
      <c r="AK77" s="2">
        <v>7276</v>
      </c>
      <c r="AL77" s="8">
        <f t="shared" si="166"/>
        <v>1.2524352908433064E-2</v>
      </c>
      <c r="AM77">
        <v>871749</v>
      </c>
      <c r="AN77" s="27">
        <f t="shared" si="167"/>
        <v>834.64391699904445</v>
      </c>
      <c r="AO77" s="8"/>
      <c r="AP77" s="1">
        <v>98219</v>
      </c>
      <c r="AQ77" s="11">
        <f t="shared" si="204"/>
        <v>5.647043638201981E-2</v>
      </c>
      <c r="AR77" s="16">
        <v>18367842</v>
      </c>
      <c r="AS77" s="28">
        <f t="shared" si="119"/>
        <v>534.7334760392647</v>
      </c>
      <c r="AT77" s="11"/>
      <c r="AU77" s="1">
        <v>54256</v>
      </c>
      <c r="AV77" s="11">
        <f t="shared" si="205"/>
        <v>2.7731474465828156E-2</v>
      </c>
      <c r="AW77" s="16">
        <v>9349988</v>
      </c>
      <c r="AX77" s="28">
        <f t="shared" si="120"/>
        <v>580.27881960918023</v>
      </c>
      <c r="AY77" s="11"/>
      <c r="AZ77" s="2">
        <v>5978</v>
      </c>
      <c r="BA77" s="8">
        <f t="shared" si="109"/>
        <v>1.8434724317077259E-3</v>
      </c>
      <c r="BB77">
        <v>1315675</v>
      </c>
      <c r="BC77" s="27">
        <f t="shared" si="107"/>
        <v>454.36752997510786</v>
      </c>
      <c r="BD77" s="8"/>
      <c r="BE77" s="1">
        <v>7319</v>
      </c>
      <c r="BF77" s="11">
        <f t="shared" si="168"/>
        <v>2.7372262773722629E-2</v>
      </c>
      <c r="BG77" s="16">
        <v>1505105</v>
      </c>
      <c r="BH77" s="28">
        <f t="shared" si="121"/>
        <v>486.27836596117879</v>
      </c>
      <c r="BI77" s="11"/>
      <c r="BJ77" s="1">
        <v>45215</v>
      </c>
      <c r="BK77" s="11">
        <f t="shared" si="169"/>
        <v>2.416529951669401E-3</v>
      </c>
      <c r="BL77" s="16">
        <v>12695866</v>
      </c>
      <c r="BM77" s="28">
        <f t="shared" si="122"/>
        <v>356.1395496770366</v>
      </c>
      <c r="BN77" s="11"/>
      <c r="BO77" s="2">
        <v>27132</v>
      </c>
      <c r="BP77" s="8">
        <f t="shared" si="170"/>
        <v>3.9898815683569046E-2</v>
      </c>
      <c r="BQ77">
        <v>6379599</v>
      </c>
      <c r="BR77" s="27">
        <f t="shared" si="123"/>
        <v>425.29318849037378</v>
      </c>
      <c r="BS77" s="8"/>
      <c r="BT77" s="1">
        <v>8732</v>
      </c>
      <c r="BU77" s="11">
        <f t="shared" si="171"/>
        <v>-1.199366372482462E-2</v>
      </c>
      <c r="BV77" s="16">
        <v>2999212</v>
      </c>
      <c r="BW77" s="28">
        <f t="shared" si="124"/>
        <v>291.14314026484288</v>
      </c>
      <c r="BX77" s="11"/>
      <c r="BY77" s="2">
        <v>8696</v>
      </c>
      <c r="BZ77" s="8">
        <f t="shared" si="172"/>
        <v>-1.3611615245009074E-2</v>
      </c>
      <c r="CA77">
        <v>2783785</v>
      </c>
      <c r="CB77" s="27">
        <f t="shared" si="125"/>
        <v>312.38044604737792</v>
      </c>
      <c r="CC77" s="8"/>
      <c r="CD77" s="2">
        <v>22457</v>
      </c>
      <c r="CE77" s="8">
        <f t="shared" si="173"/>
        <v>0.12285</v>
      </c>
      <c r="CF77">
        <v>4256672</v>
      </c>
      <c r="CG77" s="27">
        <f t="shared" si="126"/>
        <v>527.57177438148869</v>
      </c>
      <c r="CH77" s="8"/>
      <c r="CI77" s="1">
        <v>37540</v>
      </c>
      <c r="CJ77" s="11">
        <f t="shared" si="174"/>
        <v>1.4265643575056738E-2</v>
      </c>
      <c r="CK77" s="16">
        <v>4375581</v>
      </c>
      <c r="CL77" s="28">
        <f t="shared" si="127"/>
        <v>857.94320799912066</v>
      </c>
      <c r="CM77" s="11"/>
      <c r="CN77" s="1">
        <v>2148</v>
      </c>
      <c r="CO77" s="11">
        <f t="shared" si="175"/>
        <v>1.3207547169811321E-2</v>
      </c>
      <c r="CP77" s="16">
        <v>1327040</v>
      </c>
      <c r="CQ77" s="28">
        <f t="shared" si="128"/>
        <v>161.86399807089461</v>
      </c>
      <c r="CR77" s="11"/>
      <c r="CS77" s="1">
        <v>23433</v>
      </c>
      <c r="CT77" s="11">
        <f t="shared" si="176"/>
        <v>2.12682501634343E-2</v>
      </c>
      <c r="CU77" s="16">
        <v>5653408</v>
      </c>
      <c r="CV77" s="28">
        <f t="shared" si="129"/>
        <v>414.493346314294</v>
      </c>
      <c r="CW77" s="11"/>
      <c r="CX77" s="1">
        <v>11436</v>
      </c>
      <c r="CY77" s="11">
        <f t="shared" si="177"/>
        <v>3.6620739666424942E-2</v>
      </c>
      <c r="CZ77" s="16">
        <v>6431559</v>
      </c>
      <c r="DA77" s="28">
        <f t="shared" si="130"/>
        <v>177.8106987745895</v>
      </c>
      <c r="DB77" s="11"/>
      <c r="DC77" s="2">
        <v>50233</v>
      </c>
      <c r="DD77" s="8">
        <f t="shared" si="178"/>
        <v>-2.6058126684374818E-2</v>
      </c>
      <c r="DE77">
        <v>10001284</v>
      </c>
      <c r="DF77" s="27">
        <f t="shared" si="131"/>
        <v>502.26550910863045</v>
      </c>
      <c r="DG77" s="8"/>
      <c r="DH77" s="2">
        <v>9468</v>
      </c>
      <c r="DI77" s="8">
        <f t="shared" si="179"/>
        <v>3.9525691699604744E-2</v>
      </c>
      <c r="DJ77">
        <v>5207203</v>
      </c>
      <c r="DK77" s="27">
        <f t="shared" si="132"/>
        <v>181.82506040190867</v>
      </c>
      <c r="DL77" s="8"/>
      <c r="DM77" s="2">
        <v>22431</v>
      </c>
      <c r="DN77" s="8">
        <f t="shared" si="180"/>
        <v>6.4695272451110689E-2</v>
      </c>
      <c r="DO77">
        <v>2928350</v>
      </c>
      <c r="DP77" s="27">
        <f t="shared" si="133"/>
        <v>765.99450202332378</v>
      </c>
      <c r="DQ77" s="8"/>
      <c r="DR77" s="2">
        <v>29857</v>
      </c>
      <c r="DS77" s="8">
        <f t="shared" si="181"/>
        <v>-1.0276129545529884E-2</v>
      </c>
      <c r="DT77">
        <v>5887612</v>
      </c>
      <c r="DU77" s="27">
        <f t="shared" si="134"/>
        <v>507.11561835256811</v>
      </c>
      <c r="DV77" s="8"/>
      <c r="DW77" s="2">
        <v>3462</v>
      </c>
      <c r="DX77" s="8">
        <f t="shared" si="182"/>
        <v>-2.8346898680886894E-2</v>
      </c>
      <c r="DY77">
        <v>964706</v>
      </c>
      <c r="DZ77" s="27">
        <f t="shared" si="135"/>
        <v>358.86580989441342</v>
      </c>
      <c r="EA77" s="8"/>
      <c r="EB77" s="2">
        <v>4505</v>
      </c>
      <c r="EC77" s="8">
        <f t="shared" si="183"/>
        <v>2.2237349670977988E-2</v>
      </c>
      <c r="ED77">
        <v>1783440</v>
      </c>
      <c r="EE77" s="27">
        <f t="shared" si="136"/>
        <v>252.60171354236755</v>
      </c>
      <c r="EF77" s="8"/>
      <c r="EG77" s="2">
        <v>13400</v>
      </c>
      <c r="EH77" s="8">
        <f t="shared" si="184"/>
        <v>3.8679172157197114E-2</v>
      </c>
      <c r="EI77">
        <v>2601072</v>
      </c>
      <c r="EJ77" s="27">
        <f t="shared" si="137"/>
        <v>515.17220592125091</v>
      </c>
      <c r="EK77" s="8"/>
      <c r="EL77" s="2">
        <v>2943</v>
      </c>
      <c r="EM77" s="8">
        <f t="shared" si="185"/>
        <v>4.9197860962566842E-2</v>
      </c>
      <c r="EN77">
        <v>1312540</v>
      </c>
      <c r="EO77" s="27">
        <f t="shared" si="138"/>
        <v>224.22173800417511</v>
      </c>
      <c r="EP77" s="8"/>
      <c r="EQ77" s="1">
        <v>26827</v>
      </c>
      <c r="ER77" s="11">
        <f t="shared" si="186"/>
        <v>-1.9875050235650872E-2</v>
      </c>
      <c r="ES77" s="16">
        <v>8677885</v>
      </c>
      <c r="ET77" s="28">
        <f t="shared" si="139"/>
        <v>309.14214696322892</v>
      </c>
      <c r="EU77" s="11"/>
      <c r="EV77" s="1">
        <v>6466</v>
      </c>
      <c r="EW77" s="11">
        <f t="shared" si="206"/>
        <v>-2.6058141286338304E-2</v>
      </c>
      <c r="EX77" s="16">
        <v>1990070</v>
      </c>
      <c r="EY77" s="28">
        <f t="shared" si="140"/>
        <v>324.91319400825097</v>
      </c>
      <c r="EZ77" s="11"/>
      <c r="FA77" s="1">
        <v>62620</v>
      </c>
      <c r="FB77" s="11">
        <f t="shared" si="187"/>
        <v>-1.0976861723130379E-2</v>
      </c>
      <c r="FC77" s="16">
        <v>19132335</v>
      </c>
      <c r="FD77" s="28">
        <f t="shared" si="141"/>
        <v>327.29930769035769</v>
      </c>
      <c r="FE77" s="11"/>
      <c r="FF77" s="2">
        <v>37970</v>
      </c>
      <c r="FG77" s="8">
        <f t="shared" si="188"/>
        <v>1.3614522156967433E-2</v>
      </c>
      <c r="FH77">
        <v>9118037</v>
      </c>
      <c r="FI77" s="27">
        <f t="shared" si="142"/>
        <v>416.4273516328131</v>
      </c>
      <c r="FJ77" s="8"/>
      <c r="FK77" s="1">
        <v>1416</v>
      </c>
      <c r="FL77" s="8">
        <f t="shared" si="189"/>
        <v>3.8884812912692593E-2</v>
      </c>
      <c r="FM77">
        <v>652822</v>
      </c>
      <c r="FN77" s="27">
        <f t="shared" si="143"/>
        <v>216.90445481310374</v>
      </c>
      <c r="FO77" s="8"/>
      <c r="FP77" s="2">
        <v>50731</v>
      </c>
      <c r="FQ77" s="8">
        <f t="shared" si="190"/>
        <v>3.1830940080543463E-2</v>
      </c>
      <c r="FR77">
        <v>11500468</v>
      </c>
      <c r="FS77" s="27">
        <f t="shared" si="144"/>
        <v>441.12117872072679</v>
      </c>
      <c r="FT77" s="8"/>
      <c r="FU77" s="1">
        <v>25849</v>
      </c>
      <c r="FV77" s="11">
        <f t="shared" si="99"/>
        <v>-1.5013527416834966E-2</v>
      </c>
      <c r="FW77" s="16">
        <v>3634349</v>
      </c>
      <c r="FX77" s="28">
        <f t="shared" si="159"/>
        <v>711.24154559729948</v>
      </c>
      <c r="FY77" s="11"/>
      <c r="FZ77" s="2">
        <v>13948</v>
      </c>
      <c r="GA77" s="8">
        <f t="shared" si="191"/>
        <v>1.7582257240825856E-2</v>
      </c>
      <c r="GB77">
        <v>3722417</v>
      </c>
      <c r="GC77" s="27">
        <f t="shared" si="145"/>
        <v>374.70278047838275</v>
      </c>
      <c r="GD77" s="8"/>
      <c r="GE77" s="2">
        <v>45969</v>
      </c>
      <c r="GF77" s="8">
        <f t="shared" si="192"/>
        <v>3.5407797824177308E-2</v>
      </c>
      <c r="GG77">
        <v>12563937</v>
      </c>
      <c r="GH77" s="27">
        <f t="shared" si="146"/>
        <v>365.88053569514079</v>
      </c>
      <c r="GI77" s="8"/>
      <c r="GJ77" s="1">
        <v>4018</v>
      </c>
      <c r="GK77" s="11">
        <f t="shared" si="193"/>
        <v>5.5055055055055055E-3</v>
      </c>
      <c r="GL77" s="16">
        <v>1057315</v>
      </c>
      <c r="GM77" s="28">
        <f t="shared" si="147"/>
        <v>380.01919957628519</v>
      </c>
      <c r="GN77" s="11"/>
      <c r="GO77" s="2">
        <v>24239</v>
      </c>
      <c r="GP77" s="8">
        <f t="shared" si="194"/>
        <v>2.6380420054200542E-2</v>
      </c>
      <c r="GQ77">
        <v>4444110</v>
      </c>
      <c r="GR77" s="27">
        <f t="shared" si="148"/>
        <v>545.4185427453416</v>
      </c>
      <c r="GS77" s="8"/>
      <c r="GT77" s="1">
        <v>3311</v>
      </c>
      <c r="GU77" s="11">
        <f t="shared" si="207"/>
        <v>-1.428996725215838E-2</v>
      </c>
      <c r="GV77" s="16">
        <v>791623</v>
      </c>
      <c r="GW77" s="28">
        <f t="shared" si="149"/>
        <v>418.25464899327079</v>
      </c>
      <c r="GX77" s="11"/>
      <c r="GY77" s="1">
        <v>26267</v>
      </c>
      <c r="GZ77" s="11">
        <f t="shared" si="195"/>
        <v>2.0275781705185472E-2</v>
      </c>
      <c r="HA77">
        <v>6175727</v>
      </c>
      <c r="HB77" s="28">
        <f t="shared" si="150"/>
        <v>425.32644334828916</v>
      </c>
      <c r="HC77" s="11"/>
      <c r="HD77" s="1">
        <v>171790</v>
      </c>
      <c r="HE77" s="11">
        <f t="shared" si="196"/>
        <v>-1.8940714401914987E-3</v>
      </c>
      <c r="HF77" s="16">
        <v>23831983</v>
      </c>
      <c r="HG77" s="28">
        <f t="shared" si="151"/>
        <v>720.83804356523751</v>
      </c>
      <c r="HH77" s="11"/>
      <c r="HI77" s="1">
        <v>6515</v>
      </c>
      <c r="HJ77" s="11">
        <f t="shared" si="197"/>
        <v>1.2746774444271724E-2</v>
      </c>
      <c r="HK77" s="16">
        <v>2597746</v>
      </c>
      <c r="HL77" s="28">
        <f t="shared" si="152"/>
        <v>250.79434247998071</v>
      </c>
      <c r="HM77" s="11"/>
      <c r="HN77" s="1">
        <v>2145</v>
      </c>
      <c r="HO77" s="11">
        <f t="shared" si="198"/>
        <v>-3.160270880361174E-2</v>
      </c>
      <c r="HP77" s="16">
        <v>623481</v>
      </c>
      <c r="HQ77" s="28">
        <f t="shared" si="153"/>
        <v>344.03614544789656</v>
      </c>
      <c r="HR77" s="11"/>
      <c r="HS77" s="2">
        <v>38069</v>
      </c>
      <c r="HT77" s="8">
        <f t="shared" si="199"/>
        <v>3.7641735717400787E-2</v>
      </c>
      <c r="HU77">
        <v>7751000</v>
      </c>
      <c r="HV77" s="27">
        <f t="shared" si="154"/>
        <v>491.14952909302025</v>
      </c>
      <c r="HW77" s="8"/>
      <c r="HX77" s="2">
        <v>17772</v>
      </c>
      <c r="HY77" s="8">
        <f t="shared" si="200"/>
        <v>1.2015261089915153E-2</v>
      </c>
      <c r="HZ77">
        <v>6461587</v>
      </c>
      <c r="IA77" s="27">
        <f t="shared" si="155"/>
        <v>275.04079106262901</v>
      </c>
      <c r="IB77" s="8"/>
      <c r="IC77" s="2">
        <v>6056</v>
      </c>
      <c r="ID77" s="8">
        <f t="shared" si="201"/>
        <v>5.6340484911913485E-2</v>
      </c>
      <c r="IE77">
        <v>1834052</v>
      </c>
      <c r="IF77" s="27">
        <f t="shared" si="156"/>
        <v>330.19783517588377</v>
      </c>
      <c r="IG77" s="8"/>
      <c r="IH77" s="2">
        <v>22307</v>
      </c>
      <c r="II77" s="8">
        <f t="shared" si="202"/>
        <v>-4.7320093956865254E-2</v>
      </c>
      <c r="IJ77">
        <v>5610775</v>
      </c>
      <c r="IK77" s="27">
        <f t="shared" si="157"/>
        <v>397.57431014432046</v>
      </c>
      <c r="IL77" s="8"/>
      <c r="IM77" s="2">
        <v>2084</v>
      </c>
      <c r="IN77" s="8">
        <f t="shared" si="203"/>
        <v>-1.4191106906338695E-2</v>
      </c>
      <c r="IO77">
        <v>534876</v>
      </c>
      <c r="IP77" s="27">
        <f t="shared" si="158"/>
        <v>389.62301542787486</v>
      </c>
      <c r="IW77">
        <v>197285</v>
      </c>
      <c r="IX77" s="8">
        <f t="shared" si="112"/>
        <v>2.1958496938553507E-2</v>
      </c>
    </row>
    <row r="78" spans="1:258">
      <c r="A78">
        <v>2008</v>
      </c>
      <c r="B78" s="1">
        <v>30508</v>
      </c>
      <c r="C78" s="11">
        <f t="shared" si="160"/>
        <v>3.726370189038488E-2</v>
      </c>
      <c r="D78">
        <v>4718206</v>
      </c>
      <c r="E78" s="28">
        <f t="shared" si="113"/>
        <v>646.60169564448859</v>
      </c>
      <c r="F78" s="15"/>
      <c r="G78" s="1">
        <v>5014</v>
      </c>
      <c r="H78" s="8">
        <f t="shared" si="108"/>
        <v>-2.9610992839171665E-2</v>
      </c>
      <c r="I78">
        <v>687455</v>
      </c>
      <c r="J78" s="27">
        <f t="shared" si="106"/>
        <v>729.35683062891394</v>
      </c>
      <c r="K78" s="8"/>
      <c r="L78" s="1">
        <v>39589</v>
      </c>
      <c r="M78" s="11">
        <f t="shared" si="161"/>
        <v>4.882636570762465E-2</v>
      </c>
      <c r="N78" s="16">
        <v>6280362</v>
      </c>
      <c r="O78" s="28">
        <f t="shared" si="114"/>
        <v>630.36175303270727</v>
      </c>
      <c r="P78" s="11"/>
      <c r="Q78" s="1">
        <v>14716</v>
      </c>
      <c r="R78" s="11">
        <f t="shared" si="162"/>
        <v>2.8084392902053935E-2</v>
      </c>
      <c r="S78" s="16">
        <v>2874554</v>
      </c>
      <c r="T78" s="28">
        <f t="shared" si="115"/>
        <v>511.94028708453556</v>
      </c>
      <c r="U78" s="11"/>
      <c r="V78" s="1">
        <v>173670</v>
      </c>
      <c r="W78" s="11">
        <f t="shared" si="163"/>
        <v>-3.511550246152787E-3</v>
      </c>
      <c r="X78" s="1">
        <v>36604337</v>
      </c>
      <c r="Y78" s="28">
        <f t="shared" si="116"/>
        <v>474.45197545853654</v>
      </c>
      <c r="Z78" s="11"/>
      <c r="AA78" s="1">
        <v>23274</v>
      </c>
      <c r="AB78" s="12">
        <f t="shared" si="164"/>
        <v>1.8957138479050829E-2</v>
      </c>
      <c r="AC78" s="17">
        <v>4889730</v>
      </c>
      <c r="AD78" s="30">
        <f t="shared" si="117"/>
        <v>475.97720119515799</v>
      </c>
      <c r="AE78" s="12"/>
      <c r="AF78" s="2">
        <v>20661</v>
      </c>
      <c r="AG78" s="8">
        <f t="shared" si="165"/>
        <v>-1.2569298413305296E-2</v>
      </c>
      <c r="AH78">
        <v>3545579</v>
      </c>
      <c r="AI78" s="27">
        <f t="shared" si="118"/>
        <v>582.72569867996174</v>
      </c>
      <c r="AJ78" s="8"/>
      <c r="AK78" s="2">
        <v>7075</v>
      </c>
      <c r="AL78" s="8">
        <f t="shared" si="166"/>
        <v>-2.7625068719076416E-2</v>
      </c>
      <c r="AM78">
        <v>883874</v>
      </c>
      <c r="AN78" s="27">
        <f t="shared" si="167"/>
        <v>800.4534582983548</v>
      </c>
      <c r="AO78" s="8"/>
      <c r="AP78" s="1">
        <v>102388</v>
      </c>
      <c r="AQ78" s="11">
        <f t="shared" si="204"/>
        <v>4.2445962593795496E-2</v>
      </c>
      <c r="AR78" s="16">
        <v>18527305</v>
      </c>
      <c r="AS78" s="28">
        <f t="shared" si="119"/>
        <v>552.63299222417947</v>
      </c>
      <c r="AT78" s="11"/>
      <c r="AU78" s="1">
        <v>52719</v>
      </c>
      <c r="AV78" s="11">
        <f t="shared" si="205"/>
        <v>-2.8328664110881745E-2</v>
      </c>
      <c r="AW78" s="16">
        <v>9504843</v>
      </c>
      <c r="AX78" s="28">
        <f t="shared" si="120"/>
        <v>554.65408529104582</v>
      </c>
      <c r="AY78" s="11"/>
      <c r="AZ78" s="2">
        <v>5955</v>
      </c>
      <c r="BA78" s="8">
        <f t="shared" si="109"/>
        <v>-3.8474406155904984E-3</v>
      </c>
      <c r="BB78">
        <v>1332213</v>
      </c>
      <c r="BC78" s="27">
        <f t="shared" si="107"/>
        <v>447.00059224763606</v>
      </c>
      <c r="BD78" s="8"/>
      <c r="BE78" s="1">
        <v>7290</v>
      </c>
      <c r="BF78" s="11">
        <f t="shared" si="168"/>
        <v>-3.9622899303183492E-3</v>
      </c>
      <c r="BG78" s="16">
        <v>1534320</v>
      </c>
      <c r="BH78" s="28">
        <f t="shared" si="121"/>
        <v>475.12904739558894</v>
      </c>
      <c r="BI78" s="11"/>
      <c r="BJ78" s="1">
        <v>45474</v>
      </c>
      <c r="BK78" s="11">
        <f t="shared" si="169"/>
        <v>5.7281875483799621E-3</v>
      </c>
      <c r="BL78" s="16">
        <v>12747038</v>
      </c>
      <c r="BM78" s="28">
        <f t="shared" si="122"/>
        <v>356.74169952266556</v>
      </c>
      <c r="BN78" s="11"/>
      <c r="BO78" s="2">
        <v>28322</v>
      </c>
      <c r="BP78" s="8">
        <f t="shared" si="170"/>
        <v>4.3859649122807015E-2</v>
      </c>
      <c r="BQ78">
        <v>6424806</v>
      </c>
      <c r="BR78" s="27">
        <f t="shared" si="123"/>
        <v>440.82264896403098</v>
      </c>
      <c r="BS78" s="8"/>
      <c r="BT78" s="1">
        <v>8766</v>
      </c>
      <c r="BU78" s="11">
        <f t="shared" si="171"/>
        <v>3.8937242327072834E-3</v>
      </c>
      <c r="BV78" s="16">
        <v>3016734</v>
      </c>
      <c r="BW78" s="28">
        <f t="shared" si="124"/>
        <v>290.57914950406632</v>
      </c>
      <c r="BX78" s="11"/>
      <c r="BY78" s="2">
        <v>8539</v>
      </c>
      <c r="BZ78" s="8">
        <f t="shared" si="172"/>
        <v>-1.8054277828886845E-2</v>
      </c>
      <c r="CA78">
        <v>2808076</v>
      </c>
      <c r="CB78" s="27">
        <f t="shared" si="125"/>
        <v>304.08721131479348</v>
      </c>
      <c r="CC78" s="8"/>
      <c r="CD78" s="2">
        <v>21706</v>
      </c>
      <c r="CE78" s="8">
        <f t="shared" si="173"/>
        <v>-3.3441688560359797E-2</v>
      </c>
      <c r="CF78">
        <v>4289878</v>
      </c>
      <c r="CG78" s="27">
        <f t="shared" si="126"/>
        <v>505.98175519210571</v>
      </c>
      <c r="CH78" s="8"/>
      <c r="CI78" s="1">
        <v>38381</v>
      </c>
      <c r="CJ78" s="11">
        <f t="shared" si="174"/>
        <v>2.2402770378263187E-2</v>
      </c>
      <c r="CK78" s="16">
        <v>4435586</v>
      </c>
      <c r="CL78" s="28">
        <f t="shared" si="127"/>
        <v>865.29716704850273</v>
      </c>
      <c r="CM78" s="11"/>
      <c r="CN78" s="1">
        <v>2195</v>
      </c>
      <c r="CO78" s="11">
        <f t="shared" si="175"/>
        <v>2.1880819366852888E-2</v>
      </c>
      <c r="CP78" s="16">
        <v>1330509</v>
      </c>
      <c r="CQ78" s="28">
        <f t="shared" si="128"/>
        <v>164.97445714384497</v>
      </c>
      <c r="CR78" s="11"/>
      <c r="CS78" s="1">
        <v>23324</v>
      </c>
      <c r="CT78" s="11">
        <f t="shared" si="176"/>
        <v>-4.6515597661417659E-3</v>
      </c>
      <c r="CU78" s="16">
        <v>5684965</v>
      </c>
      <c r="CV78" s="28">
        <f t="shared" si="129"/>
        <v>410.275173198076</v>
      </c>
      <c r="CW78" s="11"/>
      <c r="CX78" s="1">
        <v>11408</v>
      </c>
      <c r="CY78" s="11">
        <f t="shared" si="177"/>
        <v>-2.4484085344526059E-3</v>
      </c>
      <c r="CZ78" s="16">
        <v>6468967</v>
      </c>
      <c r="DA78" s="28">
        <f t="shared" si="130"/>
        <v>176.349639749283</v>
      </c>
      <c r="DB78" s="11"/>
      <c r="DC78" s="2">
        <v>48738</v>
      </c>
      <c r="DD78" s="8">
        <f t="shared" si="178"/>
        <v>-2.9761312284753049E-2</v>
      </c>
      <c r="DE78">
        <v>9946889</v>
      </c>
      <c r="DF78" s="27">
        <f t="shared" si="131"/>
        <v>489.98234523377107</v>
      </c>
      <c r="DG78" s="8"/>
      <c r="DH78" s="2">
        <v>9910</v>
      </c>
      <c r="DI78" s="8">
        <f t="shared" si="179"/>
        <v>4.6683565694972541E-2</v>
      </c>
      <c r="DJ78">
        <v>5247018</v>
      </c>
      <c r="DK78" s="27">
        <f t="shared" si="132"/>
        <v>188.86918245754066</v>
      </c>
      <c r="DL78" s="8"/>
      <c r="DM78" s="2">
        <v>22754</v>
      </c>
      <c r="DN78" s="8">
        <f t="shared" si="180"/>
        <v>1.4399714680575989E-2</v>
      </c>
      <c r="DO78">
        <v>2947806</v>
      </c>
      <c r="DP78" s="27">
        <f t="shared" si="133"/>
        <v>771.89611528031355</v>
      </c>
      <c r="DQ78" s="8"/>
      <c r="DR78" s="2">
        <v>30186</v>
      </c>
      <c r="DS78" s="8">
        <f t="shared" si="181"/>
        <v>1.1019191479385069E-2</v>
      </c>
      <c r="DT78">
        <v>5923916</v>
      </c>
      <c r="DU78" s="27">
        <f t="shared" si="134"/>
        <v>509.56158054908275</v>
      </c>
      <c r="DV78" s="8"/>
      <c r="DW78" s="2">
        <v>3545</v>
      </c>
      <c r="DX78" s="8">
        <f t="shared" si="182"/>
        <v>2.3974581166955517E-2</v>
      </c>
      <c r="DY78">
        <v>976415</v>
      </c>
      <c r="DZ78" s="27">
        <f t="shared" si="135"/>
        <v>363.06283701090217</v>
      </c>
      <c r="EA78" s="8"/>
      <c r="EB78" s="2">
        <v>4520</v>
      </c>
      <c r="EC78" s="8">
        <f t="shared" si="183"/>
        <v>3.3296337402885681E-3</v>
      </c>
      <c r="ED78">
        <v>1796378</v>
      </c>
      <c r="EE78" s="27">
        <f t="shared" si="136"/>
        <v>251.61742127770438</v>
      </c>
      <c r="EF78" s="8"/>
      <c r="EG78" s="2">
        <v>12743</v>
      </c>
      <c r="EH78" s="8">
        <f t="shared" si="184"/>
        <v>-4.9029850746268658E-2</v>
      </c>
      <c r="EI78">
        <v>2653630</v>
      </c>
      <c r="EJ78" s="27">
        <f t="shared" si="137"/>
        <v>480.21012725964061</v>
      </c>
      <c r="EK78" s="8"/>
      <c r="EL78" s="2">
        <v>2702</v>
      </c>
      <c r="EM78" s="8">
        <f t="shared" si="185"/>
        <v>-8.1889228678219503E-2</v>
      </c>
      <c r="EN78">
        <v>1315906</v>
      </c>
      <c r="EO78" s="27">
        <f t="shared" si="138"/>
        <v>205.33381563728716</v>
      </c>
      <c r="EP78" s="8"/>
      <c r="EQ78" s="1">
        <v>25953</v>
      </c>
      <c r="ER78" s="11">
        <f t="shared" si="186"/>
        <v>-3.2579118052708092E-2</v>
      </c>
      <c r="ES78" s="16">
        <v>8711090</v>
      </c>
      <c r="ET78" s="28">
        <f t="shared" si="139"/>
        <v>297.93056896438907</v>
      </c>
      <c r="EU78" s="11"/>
      <c r="EV78" s="1">
        <v>6402</v>
      </c>
      <c r="EW78" s="11">
        <f t="shared" si="206"/>
        <v>-9.8979276214042691E-3</v>
      </c>
      <c r="EX78" s="16">
        <v>2010662</v>
      </c>
      <c r="EY78" s="28">
        <f t="shared" si="140"/>
        <v>318.40259576199281</v>
      </c>
      <c r="EZ78" s="11"/>
      <c r="FA78" s="1">
        <v>60347</v>
      </c>
      <c r="FB78" s="11">
        <f t="shared" si="187"/>
        <v>-3.6298307250079848E-2</v>
      </c>
      <c r="FC78" s="16">
        <v>19212436</v>
      </c>
      <c r="FD78" s="28">
        <f t="shared" si="141"/>
        <v>314.10384398938271</v>
      </c>
      <c r="FE78" s="11"/>
      <c r="FF78" s="2">
        <v>39482</v>
      </c>
      <c r="FG78" s="8">
        <f t="shared" si="188"/>
        <v>3.9820911245720306E-2</v>
      </c>
      <c r="FH78">
        <v>9309449</v>
      </c>
      <c r="FI78" s="27">
        <f t="shared" si="142"/>
        <v>424.10673284745423</v>
      </c>
      <c r="FJ78" s="8"/>
      <c r="FK78" s="1">
        <v>1452</v>
      </c>
      <c r="FL78" s="8">
        <f t="shared" si="189"/>
        <v>2.5423728813559324E-2</v>
      </c>
      <c r="FM78">
        <v>657569</v>
      </c>
      <c r="FN78" s="27">
        <f t="shared" si="143"/>
        <v>220.81332909550176</v>
      </c>
      <c r="FO78" s="8"/>
      <c r="FP78" s="2">
        <v>51686</v>
      </c>
      <c r="FQ78" s="8">
        <f t="shared" si="190"/>
        <v>1.8824781691667816E-2</v>
      </c>
      <c r="FR78">
        <v>11515391</v>
      </c>
      <c r="FS78" s="27">
        <f t="shared" si="144"/>
        <v>448.84277051469638</v>
      </c>
      <c r="FT78" s="8"/>
      <c r="FU78" s="1">
        <v>25864</v>
      </c>
      <c r="FV78" s="11">
        <f t="shared" ref="FV78:FV86" si="208">(FU78-FU77)/(FU77)</f>
        <v>5.8029324151804716E-4</v>
      </c>
      <c r="FW78" s="16">
        <v>3668976</v>
      </c>
      <c r="FX78" s="28">
        <f t="shared" si="159"/>
        <v>704.93783551595868</v>
      </c>
      <c r="FY78" s="11"/>
      <c r="FZ78" s="2">
        <v>14167</v>
      </c>
      <c r="GA78" s="8">
        <f t="shared" si="191"/>
        <v>1.5701175795813021E-2</v>
      </c>
      <c r="GB78">
        <v>3768748</v>
      </c>
      <c r="GC78" s="27">
        <f t="shared" si="145"/>
        <v>375.9073304980858</v>
      </c>
      <c r="GD78" s="8"/>
      <c r="GE78" s="2">
        <v>49215</v>
      </c>
      <c r="GF78" s="8">
        <f t="shared" si="192"/>
        <v>7.0612804281145997E-2</v>
      </c>
      <c r="GG78">
        <v>12612285</v>
      </c>
      <c r="GH78" s="27">
        <f t="shared" si="146"/>
        <v>390.21477868601926</v>
      </c>
      <c r="GI78" s="8"/>
      <c r="GJ78" s="1">
        <v>4045</v>
      </c>
      <c r="GK78" s="11">
        <f t="shared" si="193"/>
        <v>6.7197610751617721E-3</v>
      </c>
      <c r="GL78" s="16">
        <v>1055003</v>
      </c>
      <c r="GM78" s="28">
        <f t="shared" si="147"/>
        <v>383.41123200597531</v>
      </c>
      <c r="GN78" s="11"/>
      <c r="GO78" s="2">
        <v>24326</v>
      </c>
      <c r="GP78" s="8">
        <f t="shared" si="194"/>
        <v>3.5892569825487848E-3</v>
      </c>
      <c r="GQ78">
        <v>4528996</v>
      </c>
      <c r="GR78" s="27">
        <f t="shared" si="148"/>
        <v>537.1168356077153</v>
      </c>
      <c r="GS78" s="8"/>
      <c r="GT78" s="1">
        <v>3342</v>
      </c>
      <c r="GU78" s="11">
        <f t="shared" si="207"/>
        <v>9.3627302929628516E-3</v>
      </c>
      <c r="GV78" s="16">
        <v>799124</v>
      </c>
      <c r="GW78" s="28">
        <f t="shared" si="149"/>
        <v>418.20793769177254</v>
      </c>
      <c r="GX78" s="11"/>
      <c r="GY78" s="1">
        <v>27228</v>
      </c>
      <c r="GZ78" s="11">
        <f t="shared" si="195"/>
        <v>3.6585830129059277E-2</v>
      </c>
      <c r="HA78">
        <v>6247411</v>
      </c>
      <c r="HB78" s="28">
        <f t="shared" si="150"/>
        <v>435.82853761342096</v>
      </c>
      <c r="HC78" s="11"/>
      <c r="HD78" s="1">
        <v>172506</v>
      </c>
      <c r="HE78" s="11">
        <f t="shared" si="196"/>
        <v>4.1678793876244249E-3</v>
      </c>
      <c r="HF78" s="16">
        <v>24309039</v>
      </c>
      <c r="HG78" s="28">
        <f t="shared" si="151"/>
        <v>709.63726702647523</v>
      </c>
      <c r="HH78" s="11"/>
      <c r="HI78" s="1">
        <v>6552</v>
      </c>
      <c r="HJ78" s="11">
        <f t="shared" si="197"/>
        <v>5.6792018419032997E-3</v>
      </c>
      <c r="HK78" s="16">
        <v>2663029</v>
      </c>
      <c r="HL78" s="28">
        <f t="shared" si="152"/>
        <v>246.0356233446951</v>
      </c>
      <c r="HM78" s="11"/>
      <c r="HN78" s="1">
        <v>2116</v>
      </c>
      <c r="HO78" s="11">
        <f t="shared" si="198"/>
        <v>-1.3519813519813521E-2</v>
      </c>
      <c r="HP78" s="16">
        <v>624151</v>
      </c>
      <c r="HQ78" s="28">
        <f t="shared" si="153"/>
        <v>339.0205254818145</v>
      </c>
      <c r="HR78" s="11"/>
      <c r="HS78" s="2">
        <v>38276</v>
      </c>
      <c r="HT78" s="8">
        <f t="shared" si="199"/>
        <v>5.4374950747327223E-3</v>
      </c>
      <c r="HU78">
        <v>7833496</v>
      </c>
      <c r="HV78" s="27">
        <f t="shared" si="154"/>
        <v>488.61964057937865</v>
      </c>
      <c r="HW78" s="8"/>
      <c r="HX78" s="2">
        <v>17926</v>
      </c>
      <c r="HY78" s="8">
        <f t="shared" si="200"/>
        <v>8.6653162277740264E-3</v>
      </c>
      <c r="HZ78">
        <v>6562231</v>
      </c>
      <c r="IA78" s="27">
        <f t="shared" si="155"/>
        <v>273.16929257747864</v>
      </c>
      <c r="IB78" s="8"/>
      <c r="IC78" s="2">
        <v>6059</v>
      </c>
      <c r="ID78" s="8">
        <f t="shared" si="201"/>
        <v>4.9537648612945837E-4</v>
      </c>
      <c r="IE78">
        <v>1840310</v>
      </c>
      <c r="IF78" s="27">
        <f t="shared" si="156"/>
        <v>329.23800881373251</v>
      </c>
      <c r="IG78" s="8"/>
      <c r="IH78" s="2">
        <v>23379</v>
      </c>
      <c r="II78" s="8">
        <f t="shared" si="202"/>
        <v>4.8056663827498097E-2</v>
      </c>
      <c r="IJ78">
        <v>5640996</v>
      </c>
      <c r="IK78" s="27">
        <f t="shared" si="157"/>
        <v>414.44808682721987</v>
      </c>
      <c r="IL78" s="8"/>
      <c r="IM78" s="2">
        <v>2084</v>
      </c>
      <c r="IN78" s="8">
        <f t="shared" si="203"/>
        <v>0</v>
      </c>
      <c r="IO78">
        <v>546043</v>
      </c>
      <c r="IP78" s="27">
        <f t="shared" si="158"/>
        <v>381.65492461216422</v>
      </c>
      <c r="IW78">
        <v>201280</v>
      </c>
      <c r="IX78" s="8">
        <f t="shared" si="112"/>
        <v>2.0249892287806978E-2</v>
      </c>
    </row>
    <row r="79" spans="1:258">
      <c r="A79">
        <v>2009</v>
      </c>
      <c r="B79" s="1">
        <v>31874</v>
      </c>
      <c r="C79" s="11">
        <f t="shared" si="160"/>
        <v>4.4775140946636947E-2</v>
      </c>
      <c r="D79">
        <v>4757938</v>
      </c>
      <c r="E79" s="28">
        <f t="shared" si="113"/>
        <v>669.91205013600427</v>
      </c>
      <c r="F79" s="11"/>
      <c r="G79" s="1">
        <v>5285</v>
      </c>
      <c r="H79" s="8">
        <f t="shared" si="108"/>
        <v>5.4048663741523735E-2</v>
      </c>
      <c r="I79">
        <v>698895</v>
      </c>
      <c r="J79" s="27">
        <f t="shared" si="106"/>
        <v>756.19370577840732</v>
      </c>
      <c r="K79" s="8"/>
      <c r="L79" s="1">
        <v>40544</v>
      </c>
      <c r="M79" s="11">
        <f t="shared" si="161"/>
        <v>2.4122862411275859E-2</v>
      </c>
      <c r="N79" s="16">
        <v>6343154</v>
      </c>
      <c r="O79" s="28">
        <f t="shared" si="114"/>
        <v>639.17729255824474</v>
      </c>
      <c r="P79" s="11"/>
      <c r="Q79" s="1">
        <v>15208</v>
      </c>
      <c r="R79" s="11">
        <f t="shared" si="162"/>
        <v>3.3432998097309048E-2</v>
      </c>
      <c r="S79" s="16">
        <v>2896843</v>
      </c>
      <c r="T79" s="28">
        <f t="shared" si="115"/>
        <v>524.985302966022</v>
      </c>
      <c r="U79" s="11"/>
      <c r="V79" s="1">
        <v>171275</v>
      </c>
      <c r="W79" s="11">
        <f t="shared" si="163"/>
        <v>-1.3790522254851155E-2</v>
      </c>
      <c r="X79" s="1">
        <v>36961229</v>
      </c>
      <c r="Y79" s="28">
        <f t="shared" si="116"/>
        <v>463.39097652840491</v>
      </c>
      <c r="Z79" s="11"/>
      <c r="AA79" s="1">
        <v>22795</v>
      </c>
      <c r="AB79" s="12">
        <f t="shared" si="164"/>
        <v>-2.0580905731717797E-2</v>
      </c>
      <c r="AC79" s="17">
        <v>4972195</v>
      </c>
      <c r="AD79" s="30">
        <f t="shared" si="117"/>
        <v>458.4494373209418</v>
      </c>
      <c r="AE79" s="12"/>
      <c r="AF79" s="2">
        <v>19716</v>
      </c>
      <c r="AG79" s="8">
        <f t="shared" si="165"/>
        <v>-4.5738347611441847E-2</v>
      </c>
      <c r="AH79">
        <v>3561807</v>
      </c>
      <c r="AI79" s="27">
        <f t="shared" si="118"/>
        <v>553.53925689965797</v>
      </c>
      <c r="AJ79" s="8"/>
      <c r="AK79" s="2">
        <v>6775</v>
      </c>
      <c r="AL79" s="8">
        <f t="shared" si="166"/>
        <v>-4.2402826855123678E-2</v>
      </c>
      <c r="AM79">
        <v>891730</v>
      </c>
      <c r="AN79" s="27">
        <f t="shared" si="167"/>
        <v>759.75911991297812</v>
      </c>
      <c r="AO79" s="8"/>
      <c r="AP79" s="1">
        <v>103915</v>
      </c>
      <c r="AQ79" s="11">
        <f t="shared" si="204"/>
        <v>1.4913857092628042E-2</v>
      </c>
      <c r="AR79" s="16">
        <v>18652644</v>
      </c>
      <c r="AS79" s="28">
        <f t="shared" si="119"/>
        <v>557.10600599035718</v>
      </c>
      <c r="AT79" s="11"/>
      <c r="AU79" s="1">
        <v>56986</v>
      </c>
      <c r="AV79" s="11">
        <f t="shared" si="205"/>
        <v>8.0938561050095795E-2</v>
      </c>
      <c r="AW79" s="16">
        <v>9620846</v>
      </c>
      <c r="AX79" s="28">
        <f t="shared" si="120"/>
        <v>592.31797286849826</v>
      </c>
      <c r="AY79" s="11"/>
      <c r="AZ79" s="2">
        <v>5891</v>
      </c>
      <c r="BA79" s="8">
        <f t="shared" si="109"/>
        <v>-1.0747271200671704E-2</v>
      </c>
      <c r="BB79">
        <v>1346717</v>
      </c>
      <c r="BC79" s="27">
        <f t="shared" si="107"/>
        <v>437.43414540694141</v>
      </c>
      <c r="BD79" s="8"/>
      <c r="BE79" s="1">
        <v>7400</v>
      </c>
      <c r="BF79" s="11">
        <f t="shared" si="168"/>
        <v>1.5089163237311385E-2</v>
      </c>
      <c r="BG79" s="16">
        <v>1554439</v>
      </c>
      <c r="BH79" s="28">
        <f t="shared" si="121"/>
        <v>476.05599190447487</v>
      </c>
      <c r="BI79" s="11"/>
      <c r="BJ79" s="1">
        <v>45161</v>
      </c>
      <c r="BK79" s="11">
        <f t="shared" si="169"/>
        <v>-6.883054052865374E-3</v>
      </c>
      <c r="BL79" s="16">
        <v>12796778</v>
      </c>
      <c r="BM79" s="28">
        <f t="shared" si="122"/>
        <v>352.90914634918261</v>
      </c>
      <c r="BN79" s="11"/>
      <c r="BO79" s="2">
        <v>28808</v>
      </c>
      <c r="BP79" s="8">
        <f t="shared" si="170"/>
        <v>1.7159805098509992E-2</v>
      </c>
      <c r="BQ79">
        <v>6459325</v>
      </c>
      <c r="BR79" s="27">
        <f t="shared" si="123"/>
        <v>445.99087365939937</v>
      </c>
      <c r="BS79" s="8"/>
      <c r="BT79" s="1">
        <v>8813</v>
      </c>
      <c r="BU79" s="11">
        <f t="shared" si="171"/>
        <v>5.3616244581336982E-3</v>
      </c>
      <c r="BV79" s="16">
        <v>3032870</v>
      </c>
      <c r="BW79" s="28">
        <f t="shared" si="124"/>
        <v>290.58284727007754</v>
      </c>
      <c r="BX79" s="11"/>
      <c r="BY79" s="2">
        <v>8641</v>
      </c>
      <c r="BZ79" s="8">
        <f t="shared" si="172"/>
        <v>1.1945192645508841E-2</v>
      </c>
      <c r="CA79">
        <v>2832704</v>
      </c>
      <c r="CB79" s="27">
        <f t="shared" si="125"/>
        <v>305.04422629402859</v>
      </c>
      <c r="CC79" s="8"/>
      <c r="CD79" s="2">
        <v>21638</v>
      </c>
      <c r="CE79" s="8">
        <f t="shared" si="173"/>
        <v>-3.1327743481065142E-3</v>
      </c>
      <c r="CF79">
        <v>4317074</v>
      </c>
      <c r="CG79" s="27">
        <f t="shared" si="126"/>
        <v>501.21911276017045</v>
      </c>
      <c r="CH79" s="8"/>
      <c r="CI79" s="1">
        <v>39780</v>
      </c>
      <c r="CJ79" s="11">
        <f t="shared" si="174"/>
        <v>3.6450326984705975E-2</v>
      </c>
      <c r="CK79" s="16">
        <v>4491648</v>
      </c>
      <c r="CL79" s="28">
        <f t="shared" si="127"/>
        <v>885.64375480892522</v>
      </c>
      <c r="CM79" s="11"/>
      <c r="CN79" s="1">
        <v>2206</v>
      </c>
      <c r="CO79" s="11">
        <f t="shared" si="175"/>
        <v>5.0113895216400911E-3</v>
      </c>
      <c r="CP79" s="16">
        <v>1329590</v>
      </c>
      <c r="CQ79" s="28">
        <f t="shared" si="128"/>
        <v>165.9158086327364</v>
      </c>
      <c r="CR79" s="11"/>
      <c r="CS79" s="1">
        <v>22255</v>
      </c>
      <c r="CT79" s="11">
        <f t="shared" si="176"/>
        <v>-4.5832618761790428E-2</v>
      </c>
      <c r="CU79" s="16">
        <v>5730388</v>
      </c>
      <c r="CV79" s="28">
        <f t="shared" si="129"/>
        <v>388.36811748174819</v>
      </c>
      <c r="CW79" s="11"/>
      <c r="CX79" s="1">
        <v>11316</v>
      </c>
      <c r="CY79" s="11">
        <f t="shared" si="177"/>
        <v>-8.0645161290322578E-3</v>
      </c>
      <c r="CZ79" s="16">
        <v>6517613</v>
      </c>
      <c r="DA79" s="28">
        <f t="shared" si="130"/>
        <v>173.62184591199261</v>
      </c>
      <c r="DB79" s="11"/>
      <c r="DC79" s="2">
        <v>45478</v>
      </c>
      <c r="DD79" s="8">
        <f t="shared" si="178"/>
        <v>-6.6888259674176206E-2</v>
      </c>
      <c r="DE79">
        <v>9901591</v>
      </c>
      <c r="DF79" s="27">
        <f t="shared" si="131"/>
        <v>459.29992462827437</v>
      </c>
      <c r="DG79" s="8"/>
      <c r="DH79" s="2">
        <v>9986</v>
      </c>
      <c r="DI79" s="8">
        <f t="shared" si="179"/>
        <v>7.6690211907164477E-3</v>
      </c>
      <c r="DJ79">
        <v>5281203</v>
      </c>
      <c r="DK79" s="27">
        <f t="shared" si="132"/>
        <v>189.08570641954114</v>
      </c>
      <c r="DL79" s="8"/>
      <c r="DM79" s="2">
        <v>21482</v>
      </c>
      <c r="DN79" s="8">
        <f t="shared" si="180"/>
        <v>-5.5902258943482462E-2</v>
      </c>
      <c r="DO79">
        <v>2958774</v>
      </c>
      <c r="DP79" s="27">
        <f t="shared" si="133"/>
        <v>726.0439628035125</v>
      </c>
      <c r="DQ79" s="8"/>
      <c r="DR79" s="2">
        <v>30563</v>
      </c>
      <c r="DS79" s="8">
        <f t="shared" si="181"/>
        <v>1.2489233419465978E-2</v>
      </c>
      <c r="DT79">
        <v>5961088</v>
      </c>
      <c r="DU79" s="27">
        <f t="shared" si="134"/>
        <v>512.70841832900305</v>
      </c>
      <c r="DV79" s="8"/>
      <c r="DW79" s="2">
        <v>3605</v>
      </c>
      <c r="DX79" s="8">
        <f t="shared" si="182"/>
        <v>1.6925246826516221E-2</v>
      </c>
      <c r="DY79">
        <v>983982</v>
      </c>
      <c r="DZ79" s="27">
        <f t="shared" si="135"/>
        <v>366.36849048051693</v>
      </c>
      <c r="EA79" s="8"/>
      <c r="EB79" s="2">
        <v>4474</v>
      </c>
      <c r="EC79" s="8">
        <f t="shared" si="183"/>
        <v>-1.0176991150442478E-2</v>
      </c>
      <c r="ED79">
        <v>1812683</v>
      </c>
      <c r="EE79" s="27">
        <f t="shared" si="136"/>
        <v>246.81645935886198</v>
      </c>
      <c r="EF79" s="8"/>
      <c r="EG79" s="2">
        <v>12482</v>
      </c>
      <c r="EH79" s="8">
        <f t="shared" si="184"/>
        <v>-2.0481833163305343E-2</v>
      </c>
      <c r="EI79">
        <v>2684665</v>
      </c>
      <c r="EJ79" s="27">
        <f t="shared" si="137"/>
        <v>464.93696606466733</v>
      </c>
      <c r="EK79" s="8"/>
      <c r="EL79" s="2">
        <v>2731</v>
      </c>
      <c r="EM79" s="8">
        <f t="shared" si="185"/>
        <v>1.0732790525536639E-2</v>
      </c>
      <c r="EN79">
        <v>1316102</v>
      </c>
      <c r="EO79" s="27">
        <f t="shared" si="138"/>
        <v>207.50671300552693</v>
      </c>
      <c r="EP79" s="8"/>
      <c r="EQ79" s="1">
        <v>25382</v>
      </c>
      <c r="ER79" s="11">
        <f t="shared" si="186"/>
        <v>-2.2001310060493971E-2</v>
      </c>
      <c r="ES79" s="16">
        <v>8755602</v>
      </c>
      <c r="ET79" s="28">
        <f t="shared" si="139"/>
        <v>289.89440132157677</v>
      </c>
      <c r="EU79" s="11"/>
      <c r="EV79" s="1">
        <v>6363</v>
      </c>
      <c r="EW79" s="11">
        <f t="shared" si="206"/>
        <v>-6.0918462980318654E-3</v>
      </c>
      <c r="EX79" s="16">
        <v>2036802</v>
      </c>
      <c r="EY79" s="28">
        <f t="shared" si="140"/>
        <v>312.40149999852707</v>
      </c>
      <c r="EZ79" s="11"/>
      <c r="FA79" s="1">
        <v>58687</v>
      </c>
      <c r="FB79" s="11">
        <f t="shared" si="187"/>
        <v>-2.7507581155649826E-2</v>
      </c>
      <c r="FC79" s="16">
        <v>19307066</v>
      </c>
      <c r="FD79" s="28">
        <f t="shared" si="141"/>
        <v>303.96643384344361</v>
      </c>
      <c r="FE79" s="11"/>
      <c r="FF79" s="2">
        <v>39860</v>
      </c>
      <c r="FG79" s="8">
        <f t="shared" si="188"/>
        <v>9.5739830808976249E-3</v>
      </c>
      <c r="FH79">
        <v>9449566</v>
      </c>
      <c r="FI79" s="27">
        <f t="shared" si="142"/>
        <v>421.81831419559376</v>
      </c>
      <c r="FJ79" s="8"/>
      <c r="FK79" s="1">
        <v>1486</v>
      </c>
      <c r="FL79" s="8">
        <f t="shared" si="189"/>
        <v>2.3415977961432508E-2</v>
      </c>
      <c r="FM79">
        <v>664968</v>
      </c>
      <c r="FN79" s="27">
        <f t="shared" si="143"/>
        <v>223.46940003127969</v>
      </c>
      <c r="FO79" s="8"/>
      <c r="FP79" s="2">
        <v>51606</v>
      </c>
      <c r="FQ79" s="8">
        <f t="shared" si="190"/>
        <v>-1.5478079170374956E-3</v>
      </c>
      <c r="FR79">
        <v>11528896</v>
      </c>
      <c r="FS79" s="27">
        <f t="shared" si="144"/>
        <v>447.62308550619241</v>
      </c>
      <c r="FT79" s="8"/>
      <c r="FU79" s="1">
        <v>24803</v>
      </c>
      <c r="FV79" s="11">
        <f t="shared" si="208"/>
        <v>-4.1022270337148156E-2</v>
      </c>
      <c r="FW79" s="16">
        <v>3717572</v>
      </c>
      <c r="FX79" s="28">
        <f t="shared" si="159"/>
        <v>667.1827741332246</v>
      </c>
      <c r="FY79" s="11"/>
      <c r="FZ79" s="2">
        <v>14403</v>
      </c>
      <c r="GA79" s="8">
        <f t="shared" si="191"/>
        <v>1.6658431566316086E-2</v>
      </c>
      <c r="GB79">
        <v>3808600</v>
      </c>
      <c r="GC79" s="27">
        <f t="shared" si="145"/>
        <v>378.17045633566136</v>
      </c>
      <c r="GD79" s="8"/>
      <c r="GE79" s="2">
        <v>51429</v>
      </c>
      <c r="GF79" s="8">
        <f t="shared" si="192"/>
        <v>4.4986284669308138E-2</v>
      </c>
      <c r="GG79">
        <v>12666858</v>
      </c>
      <c r="GH79" s="27">
        <f t="shared" si="146"/>
        <v>406.012288130174</v>
      </c>
      <c r="GI79" s="8"/>
      <c r="GJ79" s="1">
        <v>3674</v>
      </c>
      <c r="GK79" s="11">
        <f t="shared" si="193"/>
        <v>-9.1718170580964153E-2</v>
      </c>
      <c r="GL79" s="16">
        <v>1053646</v>
      </c>
      <c r="GM79" s="28">
        <f t="shared" si="147"/>
        <v>348.69396362725246</v>
      </c>
      <c r="GN79" s="11"/>
      <c r="GO79" s="2">
        <v>24288</v>
      </c>
      <c r="GP79" s="8">
        <f t="shared" si="194"/>
        <v>-1.5621146098824302E-3</v>
      </c>
      <c r="GQ79">
        <v>4589872</v>
      </c>
      <c r="GR79" s="27">
        <f t="shared" si="148"/>
        <v>529.16508347073727</v>
      </c>
      <c r="GS79" s="8"/>
      <c r="GT79" s="1">
        <v>3434</v>
      </c>
      <c r="GU79" s="11">
        <f t="shared" si="207"/>
        <v>2.7528426092160382E-2</v>
      </c>
      <c r="GV79" s="16">
        <v>807067</v>
      </c>
      <c r="GW79" s="28">
        <f t="shared" si="149"/>
        <v>425.49131608652073</v>
      </c>
      <c r="GX79" s="11"/>
      <c r="GY79" s="1">
        <v>26965</v>
      </c>
      <c r="GZ79" s="11">
        <f t="shared" si="195"/>
        <v>-9.6591743793154102E-3</v>
      </c>
      <c r="HA79">
        <v>6306019</v>
      </c>
      <c r="HB79" s="28">
        <f t="shared" si="150"/>
        <v>427.60733832232341</v>
      </c>
      <c r="HC79" s="11"/>
      <c r="HD79" s="1">
        <v>171249</v>
      </c>
      <c r="HE79" s="11">
        <f t="shared" si="196"/>
        <v>-7.2867030711975238E-3</v>
      </c>
      <c r="HF79" s="16">
        <v>24801761</v>
      </c>
      <c r="HG79" s="28">
        <f t="shared" si="151"/>
        <v>690.47113227161572</v>
      </c>
      <c r="HH79" s="11"/>
      <c r="HI79" s="1">
        <v>6538</v>
      </c>
      <c r="HJ79" s="11">
        <f t="shared" si="197"/>
        <v>-2.136752136752137E-3</v>
      </c>
      <c r="HK79" s="16">
        <v>2723421</v>
      </c>
      <c r="HL79" s="28">
        <f t="shared" si="152"/>
        <v>240.06571147097713</v>
      </c>
      <c r="HM79" s="11"/>
      <c r="HN79" s="1">
        <v>2220</v>
      </c>
      <c r="HO79" s="11">
        <f t="shared" si="198"/>
        <v>4.9149338374291113E-2</v>
      </c>
      <c r="HP79" s="16">
        <v>624817</v>
      </c>
      <c r="HQ79" s="28">
        <f t="shared" si="153"/>
        <v>355.30403302086847</v>
      </c>
      <c r="HR79" s="11"/>
      <c r="HS79" s="2">
        <v>38059</v>
      </c>
      <c r="HT79" s="8">
        <f t="shared" si="199"/>
        <v>-5.6693489392831021E-3</v>
      </c>
      <c r="HU79">
        <v>7925937</v>
      </c>
      <c r="HV79" s="27">
        <f t="shared" si="154"/>
        <v>480.18297394995699</v>
      </c>
      <c r="HW79" s="8"/>
      <c r="HX79" s="2">
        <v>18233</v>
      </c>
      <c r="HY79" s="8">
        <f t="shared" si="200"/>
        <v>1.7125962289412027E-2</v>
      </c>
      <c r="HZ79">
        <v>6667426</v>
      </c>
      <c r="IA79" s="27">
        <f t="shared" si="155"/>
        <v>273.46385246720399</v>
      </c>
      <c r="IB79" s="8"/>
      <c r="IC79" s="2">
        <v>6367</v>
      </c>
      <c r="ID79" s="8">
        <f t="shared" si="201"/>
        <v>5.0833470869780489E-2</v>
      </c>
      <c r="IE79">
        <v>1847775</v>
      </c>
      <c r="IF79" s="27">
        <f t="shared" si="156"/>
        <v>344.57658535265386</v>
      </c>
      <c r="IG79" s="8"/>
      <c r="IH79" s="2">
        <v>23165</v>
      </c>
      <c r="II79" s="8">
        <f t="shared" si="202"/>
        <v>-9.1535138372043287E-3</v>
      </c>
      <c r="IJ79">
        <v>5669264</v>
      </c>
      <c r="IK79" s="27">
        <f t="shared" si="157"/>
        <v>408.60683150405413</v>
      </c>
      <c r="IL79" s="8"/>
      <c r="IM79" s="2">
        <v>2075</v>
      </c>
      <c r="IN79" s="8">
        <f t="shared" si="203"/>
        <v>-4.3186180422264877E-3</v>
      </c>
      <c r="IO79">
        <v>559851</v>
      </c>
      <c r="IP79" s="27">
        <f t="shared" si="158"/>
        <v>370.63432949123967</v>
      </c>
      <c r="IW79">
        <v>208118</v>
      </c>
      <c r="IX79" s="8">
        <f t="shared" si="112"/>
        <v>3.3972575516693165E-2</v>
      </c>
    </row>
    <row r="80" spans="1:258">
      <c r="A80">
        <v>2010</v>
      </c>
      <c r="B80" s="1">
        <v>31764</v>
      </c>
      <c r="C80" s="11">
        <f t="shared" si="160"/>
        <v>-3.4510886616050699E-3</v>
      </c>
      <c r="D80">
        <v>4785579</v>
      </c>
      <c r="E80" s="28">
        <f t="shared" si="113"/>
        <v>663.74413628946468</v>
      </c>
      <c r="F80" s="11"/>
      <c r="G80" s="1">
        <v>5391</v>
      </c>
      <c r="H80" s="8">
        <f t="shared" si="108"/>
        <v>2.0056764427625356E-2</v>
      </c>
      <c r="I80">
        <v>714015</v>
      </c>
      <c r="J80" s="27">
        <f t="shared" si="106"/>
        <v>755.02615491271195</v>
      </c>
      <c r="K80" s="8"/>
      <c r="L80" s="1">
        <v>40209</v>
      </c>
      <c r="M80" s="11">
        <f t="shared" si="161"/>
        <v>-8.2626282557221788E-3</v>
      </c>
      <c r="N80" s="16">
        <v>6407002</v>
      </c>
      <c r="O80" s="28">
        <f t="shared" si="114"/>
        <v>627.57901433462951</v>
      </c>
      <c r="P80" s="11"/>
      <c r="Q80" s="1">
        <v>16204</v>
      </c>
      <c r="R80" s="11">
        <f t="shared" si="162"/>
        <v>6.5491846396633357E-2</v>
      </c>
      <c r="S80" s="16">
        <v>2921737</v>
      </c>
      <c r="T80" s="28">
        <f t="shared" si="115"/>
        <v>554.60159487318674</v>
      </c>
      <c r="U80" s="11"/>
      <c r="V80" s="1">
        <v>165062</v>
      </c>
      <c r="W80" s="11">
        <f t="shared" si="163"/>
        <v>-3.6274996350897676E-2</v>
      </c>
      <c r="X80" s="1">
        <v>37327690</v>
      </c>
      <c r="Y80" s="28">
        <f t="shared" si="116"/>
        <v>442.19719998746245</v>
      </c>
      <c r="Z80" s="11"/>
      <c r="AA80" s="1">
        <v>22815</v>
      </c>
      <c r="AB80" s="12">
        <f t="shared" si="164"/>
        <v>8.7738539153323102E-4</v>
      </c>
      <c r="AC80" s="17">
        <v>5048029</v>
      </c>
      <c r="AD80" s="30">
        <f t="shared" si="117"/>
        <v>451.95857630770342</v>
      </c>
      <c r="AE80" s="12"/>
      <c r="AF80" s="2">
        <v>19321</v>
      </c>
      <c r="AG80" s="8">
        <f t="shared" si="165"/>
        <v>-2.00344897545141E-2</v>
      </c>
      <c r="AH80">
        <v>3580171</v>
      </c>
      <c r="AI80" s="27">
        <f t="shared" si="118"/>
        <v>539.66696004185269</v>
      </c>
      <c r="AJ80" s="8"/>
      <c r="AK80" s="2">
        <v>6615</v>
      </c>
      <c r="AL80" s="8">
        <f t="shared" si="166"/>
        <v>-2.3616236162361623E-2</v>
      </c>
      <c r="AM80">
        <v>899712</v>
      </c>
      <c r="AN80" s="27">
        <f t="shared" si="167"/>
        <v>735.23527528809223</v>
      </c>
      <c r="AO80" s="8"/>
      <c r="AP80" s="1">
        <v>104306</v>
      </c>
      <c r="AQ80" s="11">
        <f t="shared" si="204"/>
        <v>3.762690660636097E-3</v>
      </c>
      <c r="AR80" s="16">
        <v>18846461</v>
      </c>
      <c r="AS80" s="28">
        <f t="shared" si="119"/>
        <v>553.45138803513294</v>
      </c>
      <c r="AT80" s="11"/>
      <c r="AU80" s="1">
        <v>56432</v>
      </c>
      <c r="AV80" s="11">
        <f t="shared" si="205"/>
        <v>-9.7216860281472642E-3</v>
      </c>
      <c r="AW80" s="16">
        <v>9712696</v>
      </c>
      <c r="AX80" s="28">
        <f t="shared" si="120"/>
        <v>581.01272808291333</v>
      </c>
      <c r="AY80" s="11"/>
      <c r="AZ80" s="2">
        <v>5912</v>
      </c>
      <c r="BA80" s="8">
        <f t="shared" si="109"/>
        <v>3.5647598030894585E-3</v>
      </c>
      <c r="BB80">
        <v>1363817</v>
      </c>
      <c r="BC80" s="27">
        <f t="shared" si="107"/>
        <v>433.48924379150571</v>
      </c>
      <c r="BD80" s="8"/>
      <c r="BE80" s="1">
        <v>7431</v>
      </c>
      <c r="BF80" s="11">
        <f t="shared" si="168"/>
        <v>4.1891891891891889E-3</v>
      </c>
      <c r="BG80" s="16">
        <v>1570912</v>
      </c>
      <c r="BH80" s="28">
        <f t="shared" si="121"/>
        <v>473.03731844941029</v>
      </c>
      <c r="BI80" s="11"/>
      <c r="BJ80" s="1">
        <v>48418</v>
      </c>
      <c r="BK80" s="11">
        <f t="shared" si="169"/>
        <v>7.2119749341245765E-2</v>
      </c>
      <c r="BL80" s="16">
        <v>12841196</v>
      </c>
      <c r="BM80" s="28">
        <f t="shared" si="122"/>
        <v>377.05210636143238</v>
      </c>
      <c r="BN80" s="11"/>
      <c r="BO80" s="2">
        <v>28028</v>
      </c>
      <c r="BP80" s="8">
        <f t="shared" si="170"/>
        <v>-2.7075812274368231E-2</v>
      </c>
      <c r="BQ80">
        <v>6490029</v>
      </c>
      <c r="BR80" s="27">
        <f t="shared" si="123"/>
        <v>431.86247703977898</v>
      </c>
      <c r="BS80" s="8"/>
      <c r="BT80" s="1">
        <v>9455</v>
      </c>
      <c r="BU80" s="11">
        <f t="shared" si="171"/>
        <v>7.2846930670600246E-2</v>
      </c>
      <c r="BV80" s="16">
        <v>3050223</v>
      </c>
      <c r="BW80" s="28">
        <f t="shared" si="124"/>
        <v>309.97733608329622</v>
      </c>
      <c r="BX80" s="11"/>
      <c r="BY80" s="2">
        <v>9051</v>
      </c>
      <c r="BZ80" s="8">
        <f t="shared" si="172"/>
        <v>4.7448212012498554E-2</v>
      </c>
      <c r="CA80">
        <v>2858403</v>
      </c>
      <c r="CB80" s="27">
        <f t="shared" si="125"/>
        <v>316.64534357121789</v>
      </c>
      <c r="CC80" s="8"/>
      <c r="CD80" s="2">
        <v>20544</v>
      </c>
      <c r="CE80" s="8">
        <f t="shared" si="173"/>
        <v>-5.0559201404935764E-2</v>
      </c>
      <c r="CF80">
        <v>4347948</v>
      </c>
      <c r="CG80" s="27">
        <f t="shared" si="126"/>
        <v>472.49875113501815</v>
      </c>
      <c r="CH80" s="8"/>
      <c r="CI80" s="1">
        <v>39445</v>
      </c>
      <c r="CJ80" s="11">
        <f t="shared" si="174"/>
        <v>-8.4213172448466562E-3</v>
      </c>
      <c r="CK80" s="16">
        <v>4544871</v>
      </c>
      <c r="CL80" s="28">
        <f t="shared" si="127"/>
        <v>867.90142118445169</v>
      </c>
      <c r="CM80" s="11"/>
      <c r="CN80" s="1">
        <v>2154</v>
      </c>
      <c r="CO80" s="11">
        <f t="shared" si="175"/>
        <v>-2.357207615593835E-2</v>
      </c>
      <c r="CP80" s="16">
        <v>1327568</v>
      </c>
      <c r="CQ80" s="28">
        <f t="shared" si="128"/>
        <v>162.25157581381896</v>
      </c>
      <c r="CR80" s="11"/>
      <c r="CS80" s="1">
        <v>22645</v>
      </c>
      <c r="CT80" s="11">
        <f t="shared" si="176"/>
        <v>1.7524151875982927E-2</v>
      </c>
      <c r="CU80" s="16">
        <v>5788099</v>
      </c>
      <c r="CV80" s="28">
        <f t="shared" si="129"/>
        <v>391.23380577975598</v>
      </c>
      <c r="CW80" s="11"/>
      <c r="CX80" s="1">
        <v>11313</v>
      </c>
      <c r="CY80" s="11">
        <f t="shared" si="177"/>
        <v>-2.651113467656416E-4</v>
      </c>
      <c r="CZ80" s="16">
        <v>6564943</v>
      </c>
      <c r="DA80" s="28">
        <f t="shared" si="130"/>
        <v>172.32442079085834</v>
      </c>
      <c r="DB80" s="11"/>
      <c r="DC80" s="2">
        <v>44165</v>
      </c>
      <c r="DD80" s="8">
        <f t="shared" si="178"/>
        <v>-2.8871102511104269E-2</v>
      </c>
      <c r="DE80">
        <v>9876731</v>
      </c>
      <c r="DF80" s="27">
        <f t="shared" si="131"/>
        <v>447.16212277118819</v>
      </c>
      <c r="DG80" s="8"/>
      <c r="DH80" s="2">
        <v>9796</v>
      </c>
      <c r="DI80" s="8">
        <f t="shared" si="179"/>
        <v>-1.9026637292209093E-2</v>
      </c>
      <c r="DJ80">
        <v>5310711</v>
      </c>
      <c r="DK80" s="27">
        <f t="shared" si="132"/>
        <v>184.4574106932198</v>
      </c>
      <c r="DL80" s="8"/>
      <c r="DM80" s="2">
        <v>21067</v>
      </c>
      <c r="DN80" s="8">
        <f t="shared" si="180"/>
        <v>-1.9318499208639792E-2</v>
      </c>
      <c r="DO80">
        <v>2970437</v>
      </c>
      <c r="DP80" s="27">
        <f t="shared" si="133"/>
        <v>709.22224575037274</v>
      </c>
      <c r="DQ80" s="8"/>
      <c r="DR80" s="2">
        <v>30623</v>
      </c>
      <c r="DS80" s="8">
        <f t="shared" si="181"/>
        <v>1.9631580669436902E-3</v>
      </c>
      <c r="DT80">
        <v>5995681</v>
      </c>
      <c r="DU80" s="27">
        <f t="shared" si="134"/>
        <v>510.75098892019105</v>
      </c>
      <c r="DV80" s="8"/>
      <c r="DW80" s="2">
        <v>3716</v>
      </c>
      <c r="DX80" s="8">
        <f t="shared" si="182"/>
        <v>3.0790568654646324E-2</v>
      </c>
      <c r="DY80">
        <v>990507</v>
      </c>
      <c r="DZ80" s="27">
        <f t="shared" si="135"/>
        <v>375.16140723891903</v>
      </c>
      <c r="EA80" s="8"/>
      <c r="EB80" s="2">
        <v>4587</v>
      </c>
      <c r="EC80" s="8">
        <f t="shared" si="183"/>
        <v>2.5257040679481448E-2</v>
      </c>
      <c r="ED80">
        <v>1829956</v>
      </c>
      <c r="EE80" s="27">
        <f t="shared" si="136"/>
        <v>250.66176454515846</v>
      </c>
      <c r="EF80" s="8"/>
      <c r="EG80" s="2">
        <v>12653</v>
      </c>
      <c r="EH80" s="8">
        <f t="shared" si="184"/>
        <v>1.3699727607755167E-2</v>
      </c>
      <c r="EI80">
        <v>2702797</v>
      </c>
      <c r="EJ80" s="27">
        <f t="shared" si="137"/>
        <v>468.14466643258811</v>
      </c>
      <c r="EK80" s="8"/>
      <c r="EL80" s="2">
        <v>2761</v>
      </c>
      <c r="EM80" s="8">
        <f t="shared" si="185"/>
        <v>1.0984987184181618E-2</v>
      </c>
      <c r="EN80">
        <v>1316700</v>
      </c>
      <c r="EO80" s="27">
        <f t="shared" si="138"/>
        <v>209.6908939014202</v>
      </c>
      <c r="EP80" s="8"/>
      <c r="EQ80" s="1">
        <v>25007</v>
      </c>
      <c r="ER80" s="11">
        <f t="shared" si="186"/>
        <v>-1.477424946812702E-2</v>
      </c>
      <c r="ES80" s="16">
        <v>8803708</v>
      </c>
      <c r="ET80" s="28">
        <f t="shared" si="139"/>
        <v>284.05076588183073</v>
      </c>
      <c r="EU80" s="11"/>
      <c r="EV80" s="1">
        <v>6763</v>
      </c>
      <c r="EW80" s="11">
        <f t="shared" si="206"/>
        <v>6.2863429200062867E-2</v>
      </c>
      <c r="EX80" s="16">
        <v>2064607</v>
      </c>
      <c r="EY80" s="28">
        <f t="shared" si="140"/>
        <v>327.56839437239148</v>
      </c>
      <c r="EZ80" s="11"/>
      <c r="FA80" s="1">
        <v>56656</v>
      </c>
      <c r="FB80" s="11">
        <f t="shared" si="187"/>
        <v>-3.4607323598071123E-2</v>
      </c>
      <c r="FC80" s="16">
        <v>19405185</v>
      </c>
      <c r="FD80" s="28">
        <f t="shared" si="141"/>
        <v>291.96320467957406</v>
      </c>
      <c r="FE80" s="11"/>
      <c r="FF80" s="2">
        <v>40382</v>
      </c>
      <c r="FG80" s="8">
        <f t="shared" si="188"/>
        <v>1.3095835423983944E-2</v>
      </c>
      <c r="FH80">
        <v>9574247</v>
      </c>
      <c r="FI80" s="27">
        <f t="shared" si="142"/>
        <v>421.77729486193539</v>
      </c>
      <c r="FJ80" s="8"/>
      <c r="FK80" s="1">
        <v>1487</v>
      </c>
      <c r="FL80" s="8">
        <f t="shared" si="189"/>
        <v>6.7294751009421266E-4</v>
      </c>
      <c r="FM80">
        <v>674518</v>
      </c>
      <c r="FN80" s="27">
        <f t="shared" si="143"/>
        <v>220.45371657983924</v>
      </c>
      <c r="FO80" s="8"/>
      <c r="FP80" s="2">
        <v>51712</v>
      </c>
      <c r="FQ80" s="8">
        <f t="shared" si="190"/>
        <v>2.0540247258070765E-3</v>
      </c>
      <c r="FR80">
        <v>11539282</v>
      </c>
      <c r="FS80" s="27">
        <f t="shared" si="144"/>
        <v>448.13880101032282</v>
      </c>
      <c r="FT80" s="8"/>
      <c r="FU80" s="1">
        <v>26252</v>
      </c>
      <c r="FV80" s="11">
        <f t="shared" si="208"/>
        <v>5.8420352376728622E-2</v>
      </c>
      <c r="FW80" s="16">
        <v>3759529</v>
      </c>
      <c r="FX80" s="28">
        <f t="shared" si="159"/>
        <v>698.27895994418452</v>
      </c>
      <c r="FY80" s="11"/>
      <c r="FZ80" s="2">
        <v>14876</v>
      </c>
      <c r="GA80" s="8">
        <f t="shared" si="191"/>
        <v>3.2840380476289663E-2</v>
      </c>
      <c r="GB80">
        <v>3837073</v>
      </c>
      <c r="GC80" s="27">
        <f t="shared" si="145"/>
        <v>387.69134702415096</v>
      </c>
      <c r="GD80" s="8"/>
      <c r="GE80" s="2">
        <v>51264</v>
      </c>
      <c r="GF80" s="8">
        <f t="shared" si="192"/>
        <v>-3.2083065974450212E-3</v>
      </c>
      <c r="GG80">
        <v>12711063</v>
      </c>
      <c r="GH80" s="27">
        <f t="shared" si="146"/>
        <v>403.30222578552241</v>
      </c>
      <c r="GI80" s="8"/>
      <c r="GJ80" s="1">
        <v>3357</v>
      </c>
      <c r="GK80" s="11">
        <f t="shared" si="193"/>
        <v>-8.6281981491562326E-2</v>
      </c>
      <c r="GL80" s="16">
        <v>1053169</v>
      </c>
      <c r="GM80" s="28">
        <f t="shared" si="147"/>
        <v>318.75226103312951</v>
      </c>
      <c r="GN80" s="11"/>
      <c r="GO80" s="2">
        <v>23578</v>
      </c>
      <c r="GP80" s="8">
        <f t="shared" si="194"/>
        <v>-2.923254281949934E-2</v>
      </c>
      <c r="GQ80">
        <v>4635834</v>
      </c>
      <c r="GR80" s="27">
        <f t="shared" si="148"/>
        <v>508.60319847518264</v>
      </c>
      <c r="GS80" s="8"/>
      <c r="GT80" s="1">
        <v>3434</v>
      </c>
      <c r="GU80" s="11">
        <f t="shared" si="207"/>
        <v>0</v>
      </c>
      <c r="GV80" s="16">
        <v>816227</v>
      </c>
      <c r="GW80" s="28">
        <f t="shared" si="149"/>
        <v>420.71629583436965</v>
      </c>
      <c r="GX80" s="11"/>
      <c r="GY80" s="1">
        <v>27451</v>
      </c>
      <c r="GZ80" s="11">
        <f t="shared" si="195"/>
        <v>1.8023363619506769E-2</v>
      </c>
      <c r="HA80">
        <v>6355882</v>
      </c>
      <c r="HB80" s="28">
        <f t="shared" si="150"/>
        <v>431.89914476071141</v>
      </c>
      <c r="HC80" s="11"/>
      <c r="HD80" s="1">
        <v>173649</v>
      </c>
      <c r="HE80" s="11">
        <f t="shared" si="196"/>
        <v>1.4014680377695637E-2</v>
      </c>
      <c r="HF80" s="16">
        <v>25241648</v>
      </c>
      <c r="HG80" s="28">
        <f t="shared" si="151"/>
        <v>687.94636546710421</v>
      </c>
      <c r="HH80" s="11"/>
      <c r="HI80" s="1">
        <v>6807</v>
      </c>
      <c r="HJ80" s="11">
        <f t="shared" si="197"/>
        <v>4.1144080758641788E-2</v>
      </c>
      <c r="HK80" s="16">
        <v>2775260</v>
      </c>
      <c r="HL80" s="28">
        <f t="shared" si="152"/>
        <v>245.27431664060302</v>
      </c>
      <c r="HM80" s="11"/>
      <c r="HN80" s="1">
        <v>2079</v>
      </c>
      <c r="HO80" s="11">
        <f t="shared" si="198"/>
        <v>-6.3513513513513517E-2</v>
      </c>
      <c r="HP80" s="16">
        <v>625842</v>
      </c>
      <c r="HQ80" s="28">
        <f t="shared" si="153"/>
        <v>332.19247030400646</v>
      </c>
      <c r="HR80" s="11"/>
      <c r="HS80" s="2">
        <v>37638</v>
      </c>
      <c r="HT80" s="8">
        <f t="shared" si="199"/>
        <v>-1.1061772511101185E-2</v>
      </c>
      <c r="HU80">
        <v>8025206</v>
      </c>
      <c r="HV80" s="27">
        <f t="shared" si="154"/>
        <v>468.99730673580223</v>
      </c>
      <c r="HW80" s="8"/>
      <c r="HX80" s="2">
        <v>18235</v>
      </c>
      <c r="HY80" s="8">
        <f t="shared" si="200"/>
        <v>1.0969121921790161E-4</v>
      </c>
      <c r="HZ80">
        <v>6741386</v>
      </c>
      <c r="IA80" s="27">
        <f t="shared" si="155"/>
        <v>270.49333772016615</v>
      </c>
      <c r="IB80" s="8"/>
      <c r="IC80" s="2">
        <v>6681</v>
      </c>
      <c r="ID80" s="8">
        <f t="shared" si="201"/>
        <v>4.9316789696874509E-2</v>
      </c>
      <c r="IE80">
        <v>1854315</v>
      </c>
      <c r="IF80" s="27">
        <f t="shared" si="156"/>
        <v>360.29477192386406</v>
      </c>
      <c r="IG80" s="8"/>
      <c r="IH80" s="2">
        <v>22729</v>
      </c>
      <c r="II80" s="8">
        <f t="shared" si="202"/>
        <v>-1.8821497949492769E-2</v>
      </c>
      <c r="IJ80">
        <v>5690403</v>
      </c>
      <c r="IK80" s="27">
        <f t="shared" si="157"/>
        <v>399.42689472081327</v>
      </c>
      <c r="IL80" s="8"/>
      <c r="IM80" s="2">
        <v>2112</v>
      </c>
      <c r="IN80" s="8">
        <f t="shared" si="203"/>
        <v>1.783132530120482E-2</v>
      </c>
      <c r="IO80">
        <v>564376</v>
      </c>
      <c r="IP80" s="27">
        <f t="shared" si="158"/>
        <v>374.21860603569252</v>
      </c>
      <c r="IT80">
        <v>605085</v>
      </c>
      <c r="IW80">
        <v>209771</v>
      </c>
      <c r="IX80" s="8">
        <f t="shared" si="112"/>
        <v>7.9426094811597264E-3</v>
      </c>
    </row>
    <row r="81" spans="1:258">
      <c r="A81">
        <v>2011</v>
      </c>
      <c r="B81" s="1">
        <v>32270</v>
      </c>
      <c r="C81" s="11">
        <f t="shared" si="160"/>
        <v>1.5929983629265836E-2</v>
      </c>
      <c r="D81">
        <v>4798649</v>
      </c>
      <c r="E81" s="28">
        <f t="shared" si="113"/>
        <v>672.48094203180938</v>
      </c>
      <c r="F81" s="11"/>
      <c r="G81" s="1">
        <v>5412</v>
      </c>
      <c r="H81" s="8">
        <f t="shared" si="108"/>
        <v>3.8953811908736783E-3</v>
      </c>
      <c r="I81">
        <v>722259</v>
      </c>
      <c r="J81" s="27">
        <f t="shared" si="106"/>
        <v>749.31568869339117</v>
      </c>
      <c r="K81" s="8"/>
      <c r="L81" s="1">
        <v>40020</v>
      </c>
      <c r="M81" s="11">
        <f t="shared" si="161"/>
        <v>-4.700440199955234E-3</v>
      </c>
      <c r="N81" s="16">
        <v>6465488</v>
      </c>
      <c r="O81" s="28">
        <f t="shared" si="114"/>
        <v>618.97879943478358</v>
      </c>
      <c r="P81" s="11"/>
      <c r="Q81" s="1">
        <v>16108</v>
      </c>
      <c r="R81" s="11">
        <f t="shared" si="162"/>
        <v>-5.9244630955319674E-3</v>
      </c>
      <c r="S81" s="16">
        <v>2938640</v>
      </c>
      <c r="T81" s="28">
        <f t="shared" si="115"/>
        <v>548.14472000653359</v>
      </c>
      <c r="U81" s="11"/>
      <c r="V81" s="1">
        <v>149569</v>
      </c>
      <c r="W81" s="11">
        <f t="shared" si="163"/>
        <v>-9.3861700451951385E-2</v>
      </c>
      <c r="X81" s="1">
        <v>37672654</v>
      </c>
      <c r="Y81" s="28">
        <f t="shared" si="116"/>
        <v>397.02273166100798</v>
      </c>
      <c r="Z81" s="11"/>
      <c r="AA81" s="1">
        <v>21978</v>
      </c>
      <c r="AB81" s="12">
        <f t="shared" si="164"/>
        <v>-3.6686390532544376E-2</v>
      </c>
      <c r="AC81" s="17">
        <v>5116411</v>
      </c>
      <c r="AD81" s="30">
        <f t="shared" si="117"/>
        <v>429.55892323740215</v>
      </c>
      <c r="AE81" s="12"/>
      <c r="AF81" s="2">
        <v>18324</v>
      </c>
      <c r="AG81" s="8">
        <f t="shared" si="165"/>
        <v>-5.1601883960457534E-2</v>
      </c>
      <c r="AH81">
        <v>3591927</v>
      </c>
      <c r="AI81" s="27">
        <f t="shared" si="118"/>
        <v>510.14399791532509</v>
      </c>
      <c r="AJ81" s="8"/>
      <c r="AK81" s="2">
        <v>6739</v>
      </c>
      <c r="AL81" s="8">
        <f t="shared" si="166"/>
        <v>1.8745275888133031E-2</v>
      </c>
      <c r="AM81">
        <v>907884</v>
      </c>
      <c r="AN81" s="27">
        <f t="shared" si="167"/>
        <v>742.27544488062358</v>
      </c>
      <c r="AP81" s="1">
        <v>103055</v>
      </c>
      <c r="AQ81" s="11">
        <f t="shared" si="204"/>
        <v>-1.199355741759822E-2</v>
      </c>
      <c r="AR81" s="16">
        <v>19097369</v>
      </c>
      <c r="AS81" s="28">
        <f t="shared" si="119"/>
        <v>539.62930705271492</v>
      </c>
      <c r="AT81" s="11"/>
      <c r="AU81" s="1">
        <v>55944</v>
      </c>
      <c r="AV81" s="11">
        <f t="shared" si="205"/>
        <v>-8.6475758434930543E-3</v>
      </c>
      <c r="AW81" s="16">
        <v>9810595</v>
      </c>
      <c r="AX81" s="28">
        <f t="shared" si="120"/>
        <v>570.24064289678654</v>
      </c>
      <c r="AY81" s="11"/>
      <c r="AZ81" s="2">
        <v>6037</v>
      </c>
      <c r="BA81" s="8">
        <f t="shared" si="109"/>
        <v>2.1143437077131257E-2</v>
      </c>
      <c r="BB81">
        <v>1378323</v>
      </c>
      <c r="BC81" s="27">
        <f t="shared" si="107"/>
        <v>437.99602850710608</v>
      </c>
      <c r="BD81" s="8"/>
      <c r="BE81" s="1">
        <v>7739</v>
      </c>
      <c r="BF81" s="11">
        <f t="shared" si="168"/>
        <v>4.144798815771767E-2</v>
      </c>
      <c r="BG81" s="16">
        <v>1583180</v>
      </c>
      <c r="BH81" s="28">
        <f t="shared" si="121"/>
        <v>488.82628633509773</v>
      </c>
      <c r="BI81" s="11"/>
      <c r="BJ81" s="1">
        <v>48427</v>
      </c>
      <c r="BK81" s="11">
        <f t="shared" si="169"/>
        <v>1.8588128382006691E-4</v>
      </c>
      <c r="BL81" s="16">
        <v>12862298</v>
      </c>
      <c r="BM81" s="28">
        <f t="shared" si="122"/>
        <v>376.50348328113682</v>
      </c>
      <c r="BN81" s="11"/>
      <c r="BO81" s="2">
        <v>28906</v>
      </c>
      <c r="BP81" s="8">
        <f t="shared" si="170"/>
        <v>3.1325817040102753E-2</v>
      </c>
      <c r="BQ81">
        <v>6515358</v>
      </c>
      <c r="BR81" s="27">
        <f t="shared" si="123"/>
        <v>443.65942746354074</v>
      </c>
      <c r="BS81" s="8"/>
      <c r="BT81" s="1">
        <v>9116</v>
      </c>
      <c r="BU81" s="11">
        <f t="shared" si="171"/>
        <v>-3.5854045478582758E-2</v>
      </c>
      <c r="BV81" s="16">
        <v>3063690</v>
      </c>
      <c r="BW81" s="28">
        <f t="shared" si="124"/>
        <v>297.54968681557204</v>
      </c>
      <c r="BX81" s="11"/>
      <c r="BY81" s="2">
        <v>9327</v>
      </c>
      <c r="BZ81" s="8">
        <f t="shared" si="172"/>
        <v>3.0493868080875043E-2</v>
      </c>
      <c r="CA81">
        <v>2868756</v>
      </c>
      <c r="CB81" s="27">
        <f t="shared" si="125"/>
        <v>325.12350300966688</v>
      </c>
      <c r="CC81" s="8"/>
      <c r="CD81" s="2">
        <v>21545</v>
      </c>
      <c r="CE81" s="8">
        <f t="shared" si="173"/>
        <v>4.8724688473520246E-2</v>
      </c>
      <c r="CF81">
        <v>4368505</v>
      </c>
      <c r="CG81" s="27">
        <f t="shared" si="126"/>
        <v>493.18931762696855</v>
      </c>
      <c r="CH81" s="8"/>
      <c r="CI81" s="1">
        <v>39710</v>
      </c>
      <c r="CJ81" s="11">
        <f t="shared" si="174"/>
        <v>6.7182152364051208E-3</v>
      </c>
      <c r="CK81" s="16">
        <v>4574388</v>
      </c>
      <c r="CL81" s="28">
        <f t="shared" si="127"/>
        <v>868.0942674735943</v>
      </c>
      <c r="CM81" s="11"/>
      <c r="CN81" s="1">
        <v>2145</v>
      </c>
      <c r="CO81" s="11">
        <f t="shared" si="175"/>
        <v>-4.178272980501393E-3</v>
      </c>
      <c r="CP81" s="16">
        <v>1327968</v>
      </c>
      <c r="CQ81" s="28">
        <f t="shared" si="128"/>
        <v>161.52497650545797</v>
      </c>
      <c r="CR81" s="11"/>
      <c r="CS81" s="1">
        <v>22558</v>
      </c>
      <c r="CT81" s="11">
        <f t="shared" si="176"/>
        <v>-3.8419077058953412E-3</v>
      </c>
      <c r="CU81" s="16">
        <v>5843115</v>
      </c>
      <c r="CV81" s="28">
        <f t="shared" si="129"/>
        <v>386.06120194451074</v>
      </c>
      <c r="CW81" s="11"/>
      <c r="CX81" s="1">
        <v>11623</v>
      </c>
      <c r="CY81" s="11">
        <f t="shared" si="177"/>
        <v>2.7402103774418811E-2</v>
      </c>
      <c r="CZ81" s="16">
        <v>6612178</v>
      </c>
      <c r="DA81" s="28">
        <f t="shared" si="130"/>
        <v>175.78171670514618</v>
      </c>
      <c r="DB81" s="11"/>
      <c r="DC81" s="2">
        <v>42940</v>
      </c>
      <c r="DD81" s="8">
        <f t="shared" si="178"/>
        <v>-2.7736895731914412E-2</v>
      </c>
      <c r="DE81">
        <v>9876199</v>
      </c>
      <c r="DF81" s="27">
        <f t="shared" si="131"/>
        <v>434.78265271892559</v>
      </c>
      <c r="DG81" s="8"/>
      <c r="DH81" s="2">
        <v>9800</v>
      </c>
      <c r="DI81" s="8">
        <f t="shared" si="179"/>
        <v>4.0832993058391182E-4</v>
      </c>
      <c r="DJ81">
        <v>5345967</v>
      </c>
      <c r="DK81" s="27">
        <f t="shared" si="132"/>
        <v>183.31575933783355</v>
      </c>
      <c r="DL81" s="8"/>
      <c r="DM81" s="2">
        <v>21386</v>
      </c>
      <c r="DN81" s="8">
        <f t="shared" si="180"/>
        <v>1.5142165472065315E-2</v>
      </c>
      <c r="DO81">
        <v>2977452</v>
      </c>
      <c r="DP81" s="27">
        <f t="shared" si="133"/>
        <v>718.26514751539241</v>
      </c>
      <c r="DQ81" s="8"/>
      <c r="DR81" s="2">
        <v>30833</v>
      </c>
      <c r="DS81" s="8">
        <f t="shared" si="181"/>
        <v>6.8575906998008035E-3</v>
      </c>
      <c r="DT81">
        <v>6010280</v>
      </c>
      <c r="DU81" s="27">
        <f t="shared" si="134"/>
        <v>513.00438581896344</v>
      </c>
      <c r="DV81" s="8"/>
      <c r="DW81" s="2">
        <v>3678</v>
      </c>
      <c r="DX81" s="8">
        <f t="shared" si="182"/>
        <v>-1.022604951560818E-2</v>
      </c>
      <c r="DY81">
        <v>996866</v>
      </c>
      <c r="DZ81" s="27">
        <f t="shared" si="135"/>
        <v>368.95630907263364</v>
      </c>
      <c r="EA81" s="8"/>
      <c r="EB81" s="2">
        <v>4616</v>
      </c>
      <c r="EC81" s="8">
        <f t="shared" si="183"/>
        <v>6.3222149553084804E-3</v>
      </c>
      <c r="ED81">
        <v>1841641</v>
      </c>
      <c r="EE81" s="27">
        <f t="shared" si="136"/>
        <v>250.64602710300215</v>
      </c>
      <c r="EF81" s="8"/>
      <c r="EG81" s="2">
        <v>12778</v>
      </c>
      <c r="EH81" s="8">
        <f t="shared" si="184"/>
        <v>9.8790800600648074E-3</v>
      </c>
      <c r="EI81">
        <v>2718170</v>
      </c>
      <c r="EJ81" s="27">
        <f t="shared" si="137"/>
        <v>470.0956893792515</v>
      </c>
      <c r="EK81" s="8"/>
      <c r="EL81" s="2">
        <v>2614</v>
      </c>
      <c r="EM81" s="8">
        <f t="shared" si="185"/>
        <v>-5.3241579137993482E-2</v>
      </c>
      <c r="EN81">
        <v>1318345</v>
      </c>
      <c r="EO81" s="27">
        <f t="shared" si="138"/>
        <v>198.27890271514664</v>
      </c>
      <c r="EP81" s="8"/>
      <c r="EQ81" s="1">
        <v>23834</v>
      </c>
      <c r="ER81" s="11">
        <f t="shared" si="186"/>
        <v>-4.6906866077498298E-2</v>
      </c>
      <c r="ES81" s="16">
        <v>8844694</v>
      </c>
      <c r="ET81" s="28">
        <f t="shared" si="139"/>
        <v>269.47229604551615</v>
      </c>
      <c r="EU81" s="11"/>
      <c r="EV81" s="1">
        <v>6998</v>
      </c>
      <c r="EW81" s="11">
        <f t="shared" si="206"/>
        <v>3.4747892946917047E-2</v>
      </c>
      <c r="EX81" s="16">
        <v>2077744.0000000002</v>
      </c>
      <c r="EY81" s="28">
        <f t="shared" si="140"/>
        <v>336.8076144125551</v>
      </c>
      <c r="EZ81" s="11"/>
      <c r="FA81" s="1">
        <v>55436</v>
      </c>
      <c r="FB81" s="11">
        <f t="shared" si="187"/>
        <v>-2.1533465122846655E-2</v>
      </c>
      <c r="FC81" s="16">
        <v>19526372</v>
      </c>
      <c r="FD81" s="28">
        <f t="shared" si="141"/>
        <v>283.90322585270832</v>
      </c>
      <c r="FE81" s="11"/>
      <c r="FF81" s="2">
        <v>39440</v>
      </c>
      <c r="FG81" s="8">
        <f t="shared" si="188"/>
        <v>-2.3327225001238176E-2</v>
      </c>
      <c r="FH81">
        <v>9662940</v>
      </c>
      <c r="FI81" s="27">
        <f t="shared" si="142"/>
        <v>408.15735169627465</v>
      </c>
      <c r="FJ81" s="8"/>
      <c r="FK81" s="1">
        <v>1423</v>
      </c>
      <c r="FL81" s="8">
        <f t="shared" si="189"/>
        <v>-4.3039677202420981E-2</v>
      </c>
      <c r="FM81">
        <v>684830</v>
      </c>
      <c r="FN81" s="27">
        <f t="shared" si="143"/>
        <v>207.78879429931516</v>
      </c>
      <c r="FO81" s="8"/>
      <c r="FP81" s="2">
        <v>50964</v>
      </c>
      <c r="FQ81" s="8">
        <f t="shared" si="190"/>
        <v>-1.4464727722772278E-2</v>
      </c>
      <c r="FR81">
        <v>11543332</v>
      </c>
      <c r="FS81" s="27">
        <f t="shared" si="144"/>
        <v>441.50163921474314</v>
      </c>
      <c r="FT81" s="8"/>
      <c r="FU81" s="1">
        <v>25977</v>
      </c>
      <c r="FV81" s="11">
        <f t="shared" si="208"/>
        <v>-1.0475392351058967E-2</v>
      </c>
      <c r="FW81" s="16">
        <v>3785232</v>
      </c>
      <c r="FX81" s="28">
        <f t="shared" si="159"/>
        <v>686.27233416604315</v>
      </c>
      <c r="FY81" s="11"/>
      <c r="FZ81" s="2">
        <v>14510</v>
      </c>
      <c r="GA81" s="8">
        <f t="shared" si="191"/>
        <v>-2.4603388007528905E-2</v>
      </c>
      <c r="GB81">
        <v>3865845</v>
      </c>
      <c r="GC81" s="27">
        <f t="shared" si="145"/>
        <v>375.33838009542546</v>
      </c>
      <c r="GD81" s="8"/>
      <c r="GE81" s="2">
        <v>51578</v>
      </c>
      <c r="GF81" s="8">
        <f t="shared" si="192"/>
        <v>6.125156054931336E-3</v>
      </c>
      <c r="GG81">
        <v>12742811</v>
      </c>
      <c r="GH81" s="27">
        <f t="shared" si="146"/>
        <v>404.76155535854684</v>
      </c>
      <c r="GI81" s="8"/>
      <c r="GJ81" s="1">
        <v>3337</v>
      </c>
      <c r="GK81" s="11">
        <f t="shared" si="193"/>
        <v>-5.9577003276735183E-3</v>
      </c>
      <c r="GL81" s="16">
        <v>1052154</v>
      </c>
      <c r="GM81" s="28">
        <f t="shared" si="147"/>
        <v>317.15889499065725</v>
      </c>
      <c r="GN81" s="11"/>
      <c r="GO81" s="2">
        <v>22914</v>
      </c>
      <c r="GP81" s="8">
        <f t="shared" si="194"/>
        <v>-2.8161845788446858E-2</v>
      </c>
      <c r="GQ81">
        <v>4672744</v>
      </c>
      <c r="GR81" s="27">
        <f t="shared" si="148"/>
        <v>490.3756764761776</v>
      </c>
      <c r="GS81" s="8"/>
      <c r="GT81" s="1">
        <v>3535</v>
      </c>
      <c r="GU81" s="11">
        <f t="shared" si="207"/>
        <v>2.9411764705882353E-2</v>
      </c>
      <c r="GV81" s="16">
        <v>823338</v>
      </c>
      <c r="GW81" s="28">
        <f t="shared" si="149"/>
        <v>429.34979315906713</v>
      </c>
      <c r="GX81" s="11"/>
      <c r="GY81" s="1">
        <v>28479</v>
      </c>
      <c r="GZ81" s="11">
        <f t="shared" si="195"/>
        <v>3.7448544679610944E-2</v>
      </c>
      <c r="HA81">
        <v>6396281</v>
      </c>
      <c r="HB81" s="28">
        <f t="shared" si="150"/>
        <v>445.24310298437479</v>
      </c>
      <c r="HC81" s="11"/>
      <c r="HD81" s="1">
        <v>172224</v>
      </c>
      <c r="HE81" s="11">
        <f t="shared" si="196"/>
        <v>-8.2062090769310508E-3</v>
      </c>
      <c r="HF81" s="16">
        <v>25644424</v>
      </c>
      <c r="HG81" s="28">
        <f t="shared" si="151"/>
        <v>671.58459086466519</v>
      </c>
      <c r="HH81" s="11"/>
      <c r="HI81" s="1">
        <v>6879</v>
      </c>
      <c r="HJ81" s="11">
        <f t="shared" si="197"/>
        <v>1.0577346848832084E-2</v>
      </c>
      <c r="HK81" s="16">
        <v>2815430</v>
      </c>
      <c r="HL81" s="28">
        <f t="shared" si="152"/>
        <v>244.33212688647916</v>
      </c>
      <c r="HM81" s="11"/>
      <c r="HN81" s="1">
        <v>2053</v>
      </c>
      <c r="HO81" s="11">
        <f t="shared" si="198"/>
        <v>-1.2506012506012507E-2</v>
      </c>
      <c r="HP81" s="16">
        <v>626210</v>
      </c>
      <c r="HQ81" s="28">
        <f t="shared" si="153"/>
        <v>327.84529151562577</v>
      </c>
      <c r="HR81" s="11"/>
      <c r="HS81" s="2">
        <v>38130</v>
      </c>
      <c r="HT81" s="8">
        <f t="shared" si="199"/>
        <v>1.3071895424836602E-2</v>
      </c>
      <c r="HU81">
        <v>8107548</v>
      </c>
      <c r="HV81" s="27">
        <f t="shared" si="154"/>
        <v>470.30248849590532</v>
      </c>
      <c r="HW81" s="8"/>
      <c r="HX81" s="2">
        <v>17847</v>
      </c>
      <c r="HY81" s="8">
        <f t="shared" si="200"/>
        <v>-2.1277762544557169E-2</v>
      </c>
      <c r="HZ81">
        <v>6819155</v>
      </c>
      <c r="IA81" s="27">
        <f t="shared" si="155"/>
        <v>261.71864402554274</v>
      </c>
      <c r="IB81" s="8"/>
      <c r="IC81" s="2">
        <v>6826</v>
      </c>
      <c r="ID81" s="8">
        <f t="shared" si="201"/>
        <v>2.170333782367909E-2</v>
      </c>
      <c r="IE81">
        <v>1854891</v>
      </c>
      <c r="IF81" s="27">
        <f t="shared" si="156"/>
        <v>368.00006038090652</v>
      </c>
      <c r="IG81" s="8"/>
      <c r="IH81" s="2">
        <v>22657</v>
      </c>
      <c r="II81" s="8">
        <f t="shared" si="202"/>
        <v>-3.1677592502969776E-3</v>
      </c>
      <c r="IJ81">
        <v>5705812</v>
      </c>
      <c r="IK81" s="27">
        <f t="shared" si="157"/>
        <v>397.08633933259625</v>
      </c>
      <c r="IL81" s="8"/>
      <c r="IM81" s="2">
        <v>2183</v>
      </c>
      <c r="IN81" s="8">
        <f t="shared" si="203"/>
        <v>3.361742424242424E-2</v>
      </c>
      <c r="IO81">
        <v>567602</v>
      </c>
      <c r="IP81" s="27">
        <f t="shared" si="158"/>
        <v>384.60047709486577</v>
      </c>
      <c r="IW81">
        <v>216362</v>
      </c>
      <c r="IX81" s="8">
        <f t="shared" si="112"/>
        <v>3.1419977022562696E-2</v>
      </c>
    </row>
    <row r="82" spans="1:258">
      <c r="A82">
        <v>2012</v>
      </c>
      <c r="B82" s="1">
        <v>32431</v>
      </c>
      <c r="C82" s="11">
        <f t="shared" si="160"/>
        <v>4.9891540130151844E-3</v>
      </c>
      <c r="D82">
        <v>4813946</v>
      </c>
      <c r="E82" s="28">
        <f t="shared" si="113"/>
        <v>673.68848757339617</v>
      </c>
      <c r="F82" s="11"/>
      <c r="G82" s="1">
        <v>5633</v>
      </c>
      <c r="H82" s="8">
        <f t="shared" si="108"/>
        <v>4.0835181079083516E-2</v>
      </c>
      <c r="I82">
        <v>730825</v>
      </c>
      <c r="J82" s="27">
        <f t="shared" si="106"/>
        <v>770.77275681592721</v>
      </c>
      <c r="K82" s="8"/>
      <c r="L82" s="1">
        <v>40080</v>
      </c>
      <c r="M82" s="11">
        <f t="shared" si="161"/>
        <v>1.4992503748125937E-3</v>
      </c>
      <c r="N82" s="16">
        <v>6544211</v>
      </c>
      <c r="O82" s="28">
        <f t="shared" si="114"/>
        <v>612.44969026823867</v>
      </c>
      <c r="P82" s="11"/>
      <c r="Q82" s="1">
        <v>14654</v>
      </c>
      <c r="R82" s="11">
        <f t="shared" si="162"/>
        <v>-9.0265706481251554E-2</v>
      </c>
      <c r="S82" s="16">
        <v>2949208</v>
      </c>
      <c r="T82" s="28">
        <f t="shared" si="115"/>
        <v>496.87916213437637</v>
      </c>
      <c r="U82" s="11"/>
      <c r="V82" s="1">
        <v>134534</v>
      </c>
      <c r="W82" s="11">
        <f t="shared" si="163"/>
        <v>-0.10052216702658974</v>
      </c>
      <c r="X82" s="1">
        <v>38019006</v>
      </c>
      <c r="Y82" s="28">
        <f t="shared" si="116"/>
        <v>353.85985630450205</v>
      </c>
      <c r="Z82" s="11"/>
      <c r="AA82" s="1">
        <v>20462</v>
      </c>
      <c r="AB82" s="12">
        <f t="shared" si="164"/>
        <v>-6.8978068978068977E-2</v>
      </c>
      <c r="AC82" s="17">
        <v>5186330</v>
      </c>
      <c r="AD82" s="30">
        <f t="shared" si="117"/>
        <v>394.53717754172987</v>
      </c>
      <c r="AE82" s="12"/>
      <c r="AF82" s="2">
        <v>17530</v>
      </c>
      <c r="AG82" s="8">
        <f t="shared" si="165"/>
        <v>-4.3331150403841959E-2</v>
      </c>
      <c r="AH82">
        <v>3597705</v>
      </c>
      <c r="AI82" s="27">
        <f t="shared" si="118"/>
        <v>487.25506955128338</v>
      </c>
      <c r="AJ82" s="8"/>
      <c r="AK82" s="2">
        <v>6914</v>
      </c>
      <c r="AL82" s="8">
        <f t="shared" si="166"/>
        <v>2.5968244546668646E-2</v>
      </c>
      <c r="AM82">
        <v>916868</v>
      </c>
      <c r="AN82" s="27">
        <f t="shared" si="167"/>
        <v>754.08892010627483</v>
      </c>
      <c r="AP82" s="1">
        <v>101930</v>
      </c>
      <c r="AQ82" s="11">
        <f t="shared" si="204"/>
        <v>-1.0916500897578963E-2</v>
      </c>
      <c r="AR82" s="16">
        <v>19341327</v>
      </c>
      <c r="AS82" s="28">
        <f t="shared" si="119"/>
        <v>527.00623902382699</v>
      </c>
      <c r="AT82" s="11"/>
      <c r="AU82" s="1">
        <v>55457</v>
      </c>
      <c r="AV82" s="11">
        <f t="shared" si="205"/>
        <v>-8.7051337051337052E-3</v>
      </c>
      <c r="AW82" s="16">
        <v>9911171</v>
      </c>
      <c r="AX82" s="28">
        <f t="shared" si="120"/>
        <v>559.54034089412846</v>
      </c>
      <c r="AY82" s="11"/>
      <c r="AZ82" s="2">
        <v>5831</v>
      </c>
      <c r="BA82" s="8">
        <f t="shared" si="109"/>
        <v>-3.4122908729501411E-2</v>
      </c>
      <c r="BB82">
        <v>1392772</v>
      </c>
      <c r="BC82" s="27">
        <f t="shared" si="107"/>
        <v>418.66148946130448</v>
      </c>
      <c r="BD82" s="8"/>
      <c r="BE82" s="1">
        <v>7985</v>
      </c>
      <c r="BF82" s="11">
        <f t="shared" si="168"/>
        <v>3.1787052590774002E-2</v>
      </c>
      <c r="BG82" s="16">
        <v>1594673</v>
      </c>
      <c r="BH82" s="28">
        <f t="shared" si="121"/>
        <v>500.72961666749234</v>
      </c>
      <c r="BI82" s="11"/>
      <c r="BJ82" s="1">
        <v>49348</v>
      </c>
      <c r="BK82" s="11">
        <f t="shared" si="169"/>
        <v>1.901831622855019E-2</v>
      </c>
      <c r="BL82" s="16">
        <v>12878494</v>
      </c>
      <c r="BM82" s="28">
        <f t="shared" si="122"/>
        <v>383.18144963223187</v>
      </c>
      <c r="BN82" s="11"/>
      <c r="BO82" s="2">
        <v>28831</v>
      </c>
      <c r="BP82" s="8">
        <f t="shared" si="170"/>
        <v>-2.5946170345257039E-3</v>
      </c>
      <c r="BQ82">
        <v>6535665</v>
      </c>
      <c r="BR82" s="27">
        <f t="shared" si="123"/>
        <v>441.1333812244049</v>
      </c>
      <c r="BS82" s="8"/>
      <c r="BT82" s="1">
        <v>8733</v>
      </c>
      <c r="BU82" s="11">
        <f t="shared" si="171"/>
        <v>-4.2014041246160594E-2</v>
      </c>
      <c r="BV82" s="16">
        <v>3074386</v>
      </c>
      <c r="BW82" s="28">
        <f t="shared" si="124"/>
        <v>284.05671896762476</v>
      </c>
      <c r="BX82" s="11"/>
      <c r="BY82" s="2">
        <v>9682</v>
      </c>
      <c r="BZ82" s="8">
        <f t="shared" si="172"/>
        <v>3.8061541760480329E-2</v>
      </c>
      <c r="CA82">
        <v>2885316</v>
      </c>
      <c r="CB82" s="27">
        <f t="shared" si="125"/>
        <v>335.5611655707728</v>
      </c>
      <c r="CC82" s="8"/>
      <c r="CD82" s="2">
        <v>22110</v>
      </c>
      <c r="CE82" s="8">
        <f t="shared" si="173"/>
        <v>2.6224181944766767E-2</v>
      </c>
      <c r="CF82">
        <v>4383673</v>
      </c>
      <c r="CG82" s="27">
        <f t="shared" si="126"/>
        <v>504.37156238615432</v>
      </c>
      <c r="CH82" s="8"/>
      <c r="CI82" s="1">
        <v>40172</v>
      </c>
      <c r="CJ82" s="11">
        <f t="shared" si="174"/>
        <v>1.1634349030470914E-2</v>
      </c>
      <c r="CK82" s="16">
        <v>4602681</v>
      </c>
      <c r="CL82" s="28">
        <f t="shared" si="127"/>
        <v>872.79565974700392</v>
      </c>
      <c r="CM82" s="11"/>
      <c r="CN82" s="1">
        <v>2108</v>
      </c>
      <c r="CO82" s="11">
        <f t="shared" si="175"/>
        <v>-1.724941724941725E-2</v>
      </c>
      <c r="CP82" s="16">
        <v>1328101</v>
      </c>
      <c r="CQ82" s="28">
        <f t="shared" si="128"/>
        <v>158.72286821559504</v>
      </c>
      <c r="CR82" s="11"/>
      <c r="CS82" s="1">
        <v>21522</v>
      </c>
      <c r="CT82" s="11">
        <f t="shared" si="176"/>
        <v>-4.5926057274581079E-2</v>
      </c>
      <c r="CU82" s="16">
        <v>5891680</v>
      </c>
      <c r="CV82" s="28">
        <f t="shared" si="129"/>
        <v>365.29478858322244</v>
      </c>
      <c r="CW82" s="11"/>
      <c r="CX82" s="1">
        <v>11308</v>
      </c>
      <c r="CY82" s="11">
        <f t="shared" si="177"/>
        <v>-2.7101436806332271E-2</v>
      </c>
      <c r="CZ82" s="16">
        <v>6659627</v>
      </c>
      <c r="DA82" s="28">
        <f t="shared" si="130"/>
        <v>169.79929957038135</v>
      </c>
      <c r="DB82" s="11"/>
      <c r="DC82" s="2">
        <v>43636</v>
      </c>
      <c r="DD82" s="8">
        <f t="shared" si="178"/>
        <v>1.6208663251047972E-2</v>
      </c>
      <c r="DE82">
        <v>9886610</v>
      </c>
      <c r="DF82" s="27">
        <f t="shared" si="131"/>
        <v>441.3646335801655</v>
      </c>
      <c r="DG82" s="8"/>
      <c r="DH82" s="2">
        <v>9938</v>
      </c>
      <c r="DI82" s="8">
        <f t="shared" si="179"/>
        <v>1.4081632653061225E-2</v>
      </c>
      <c r="DJ82">
        <v>5377695</v>
      </c>
      <c r="DK82" s="27">
        <f t="shared" si="132"/>
        <v>184.80036521223312</v>
      </c>
      <c r="DL82" s="8"/>
      <c r="DM82" s="2">
        <v>22319</v>
      </c>
      <c r="DN82" s="8">
        <f t="shared" si="180"/>
        <v>4.3626671654353313E-2</v>
      </c>
      <c r="DO82">
        <v>2982963</v>
      </c>
      <c r="DP82" s="27">
        <f t="shared" si="133"/>
        <v>748.21578410459665</v>
      </c>
      <c r="DQ82" s="8"/>
      <c r="DR82" s="2">
        <v>31247</v>
      </c>
      <c r="DS82" s="8">
        <f t="shared" si="181"/>
        <v>1.342717218564525E-2</v>
      </c>
      <c r="DT82">
        <v>6023267</v>
      </c>
      <c r="DU82" s="27">
        <f t="shared" si="134"/>
        <v>518.77162343957195</v>
      </c>
      <c r="DV82" s="8"/>
      <c r="DW82" s="2">
        <v>3609</v>
      </c>
      <c r="DX82" s="8">
        <f t="shared" si="182"/>
        <v>-1.8760195758564437E-2</v>
      </c>
      <c r="DY82">
        <v>1003522</v>
      </c>
      <c r="DZ82" s="27">
        <f t="shared" si="135"/>
        <v>359.63337126639976</v>
      </c>
      <c r="EA82" s="8"/>
      <c r="EB82" s="2">
        <v>4705</v>
      </c>
      <c r="EC82" s="8">
        <f t="shared" si="183"/>
        <v>1.9280762564991335E-2</v>
      </c>
      <c r="ED82">
        <v>1854862</v>
      </c>
      <c r="EE82" s="27">
        <f t="shared" si="136"/>
        <v>253.65768450698755</v>
      </c>
      <c r="EF82" s="8"/>
      <c r="EG82" s="2">
        <v>12883</v>
      </c>
      <c r="EH82" s="8">
        <f t="shared" si="184"/>
        <v>8.2172483956800754E-3</v>
      </c>
      <c r="EI82">
        <v>2752410</v>
      </c>
      <c r="EJ82" s="27">
        <f t="shared" si="137"/>
        <v>468.06253428813289</v>
      </c>
      <c r="EK82" s="8"/>
      <c r="EL82" s="2">
        <v>2790</v>
      </c>
      <c r="EM82" s="8">
        <f t="shared" si="185"/>
        <v>6.7329762815608263E-2</v>
      </c>
      <c r="EN82">
        <v>1320923</v>
      </c>
      <c r="EO82" s="27">
        <f t="shared" si="138"/>
        <v>211.21594521406624</v>
      </c>
      <c r="EP82" s="8"/>
      <c r="EQ82" s="1">
        <v>23225</v>
      </c>
      <c r="ER82" s="11">
        <f t="shared" si="186"/>
        <v>-2.5551732818662416E-2</v>
      </c>
      <c r="ES82" s="16">
        <v>8882095</v>
      </c>
      <c r="ET82" s="28">
        <f t="shared" si="139"/>
        <v>261.48110327574744</v>
      </c>
      <c r="EU82" s="11"/>
      <c r="EV82" s="1">
        <v>6727</v>
      </c>
      <c r="EW82" s="11">
        <f t="shared" si="206"/>
        <v>-3.8725350100028581E-2</v>
      </c>
      <c r="EX82" s="16">
        <v>2083590.0000000002</v>
      </c>
      <c r="EY82" s="28">
        <f t="shared" si="140"/>
        <v>322.85622411318923</v>
      </c>
      <c r="EZ82" s="11"/>
      <c r="FA82" s="1">
        <v>54210</v>
      </c>
      <c r="FB82" s="11">
        <f t="shared" si="187"/>
        <v>-2.2115592755610074E-2</v>
      </c>
      <c r="FC82" s="16">
        <v>19625409</v>
      </c>
      <c r="FD82" s="28">
        <f t="shared" si="141"/>
        <v>276.22354265330216</v>
      </c>
      <c r="FE82" s="11"/>
      <c r="FF82" s="2">
        <v>37136</v>
      </c>
      <c r="FG82" s="8">
        <f t="shared" si="188"/>
        <v>-5.8417849898580121E-2</v>
      </c>
      <c r="FH82">
        <v>9755299</v>
      </c>
      <c r="FI82" s="27">
        <f t="shared" si="142"/>
        <v>380.6751592134695</v>
      </c>
      <c r="FJ82" s="8"/>
      <c r="FK82" s="1">
        <v>1512</v>
      </c>
      <c r="FL82" s="8">
        <f t="shared" si="189"/>
        <v>6.254392129304287E-2</v>
      </c>
      <c r="FM82">
        <v>701380</v>
      </c>
      <c r="FN82" s="27">
        <f t="shared" si="143"/>
        <v>215.57500926744422</v>
      </c>
      <c r="FO82" s="8"/>
      <c r="FP82" s="2">
        <v>50876</v>
      </c>
      <c r="FQ82" s="8">
        <f t="shared" si="190"/>
        <v>-1.7267090495251549E-3</v>
      </c>
      <c r="FR82">
        <v>11546969</v>
      </c>
      <c r="FS82" s="27">
        <f t="shared" si="144"/>
        <v>440.60047273011645</v>
      </c>
      <c r="FT82" s="8"/>
      <c r="FU82" s="1">
        <v>25225</v>
      </c>
      <c r="FV82" s="11">
        <f t="shared" si="208"/>
        <v>-2.8948685375524502E-2</v>
      </c>
      <c r="FW82" s="16">
        <v>3815298</v>
      </c>
      <c r="FX82" s="28">
        <f t="shared" si="159"/>
        <v>661.15412216817663</v>
      </c>
      <c r="FY82" s="11"/>
      <c r="FZ82" s="2">
        <v>14840</v>
      </c>
      <c r="GA82" s="8">
        <f t="shared" si="191"/>
        <v>2.2742935906271536E-2</v>
      </c>
      <c r="GB82">
        <v>3893920</v>
      </c>
      <c r="GC82" s="27">
        <f t="shared" si="145"/>
        <v>381.10695648600893</v>
      </c>
      <c r="GD82" s="8"/>
      <c r="GE82" s="2">
        <v>51125</v>
      </c>
      <c r="GF82" s="8">
        <f t="shared" si="192"/>
        <v>-8.7828143782232738E-3</v>
      </c>
      <c r="GG82">
        <v>12768034</v>
      </c>
      <c r="GH82" s="27">
        <f t="shared" si="146"/>
        <v>400.4140339851852</v>
      </c>
      <c r="GI82" s="8"/>
      <c r="GJ82" s="1">
        <v>3318</v>
      </c>
      <c r="GK82" s="11">
        <f t="shared" si="193"/>
        <v>-5.6937368894216366E-3</v>
      </c>
      <c r="GL82" s="16">
        <v>1052761</v>
      </c>
      <c r="GM82" s="28">
        <f t="shared" si="147"/>
        <v>315.17124969485002</v>
      </c>
      <c r="GN82" s="11"/>
      <c r="GO82" s="2">
        <v>22388</v>
      </c>
      <c r="GP82" s="8">
        <f t="shared" si="194"/>
        <v>-2.2955398446364669E-2</v>
      </c>
      <c r="GQ82">
        <v>4719009</v>
      </c>
      <c r="GR82" s="27">
        <f t="shared" si="148"/>
        <v>474.4216423405847</v>
      </c>
      <c r="GS82" s="8"/>
      <c r="GT82" s="1">
        <v>3650</v>
      </c>
      <c r="GU82" s="11">
        <f t="shared" si="207"/>
        <v>3.2531824611032531E-2</v>
      </c>
      <c r="GV82" s="16">
        <v>832576</v>
      </c>
      <c r="GW82" s="28">
        <f t="shared" si="149"/>
        <v>438.39841648089788</v>
      </c>
      <c r="GX82" s="11"/>
      <c r="GY82" s="1">
        <v>28411</v>
      </c>
      <c r="GZ82" s="11">
        <f t="shared" si="195"/>
        <v>-2.3877242880719126E-3</v>
      </c>
      <c r="HA82">
        <v>6450632</v>
      </c>
      <c r="HB82" s="28">
        <f t="shared" si="150"/>
        <v>440.43746411204364</v>
      </c>
      <c r="HC82" s="11"/>
      <c r="HD82" s="1">
        <v>166372</v>
      </c>
      <c r="HE82" s="11">
        <f t="shared" si="196"/>
        <v>-3.3979004087699737E-2</v>
      </c>
      <c r="HF82" s="16">
        <v>26078327</v>
      </c>
      <c r="HG82" s="28">
        <f t="shared" si="151"/>
        <v>637.97037286939462</v>
      </c>
      <c r="HH82" s="11"/>
      <c r="HI82" s="1">
        <v>6962</v>
      </c>
      <c r="HJ82" s="11">
        <f t="shared" si="197"/>
        <v>1.2065707224887338E-2</v>
      </c>
      <c r="HK82" s="16">
        <v>2854222</v>
      </c>
      <c r="HL82" s="28">
        <f t="shared" si="152"/>
        <v>243.91935876046082</v>
      </c>
      <c r="HM82" s="11"/>
      <c r="HN82" s="1">
        <v>2034</v>
      </c>
      <c r="HO82" s="11">
        <f t="shared" si="198"/>
        <v>-9.2547491475888938E-3</v>
      </c>
      <c r="HP82" s="16">
        <v>625606</v>
      </c>
      <c r="HQ82" s="28">
        <f t="shared" si="153"/>
        <v>325.12475903364094</v>
      </c>
      <c r="HR82" s="11"/>
      <c r="HS82" s="2">
        <v>37044</v>
      </c>
      <c r="HT82" s="8">
        <f t="shared" si="199"/>
        <v>-2.8481510621557828E-2</v>
      </c>
      <c r="HU82">
        <v>8188656</v>
      </c>
      <c r="HV82" s="27">
        <f t="shared" si="154"/>
        <v>452.38192934225106</v>
      </c>
      <c r="HW82" s="8"/>
      <c r="HX82" s="2">
        <v>17271</v>
      </c>
      <c r="HY82" s="8">
        <f t="shared" si="200"/>
        <v>-3.2274331820474032E-2</v>
      </c>
      <c r="HZ82">
        <v>6890899</v>
      </c>
      <c r="IA82" s="27">
        <f t="shared" si="155"/>
        <v>250.63493166856748</v>
      </c>
      <c r="IB82" s="8"/>
      <c r="IC82" s="2">
        <v>7070</v>
      </c>
      <c r="ID82" s="8">
        <f t="shared" si="201"/>
        <v>3.5745678288895397E-2</v>
      </c>
      <c r="IE82">
        <v>1855360</v>
      </c>
      <c r="IF82" s="27">
        <f t="shared" si="156"/>
        <v>381.05812349085892</v>
      </c>
      <c r="IG82" s="8"/>
      <c r="IH82" s="2">
        <v>22600</v>
      </c>
      <c r="II82" s="8">
        <f t="shared" si="202"/>
        <v>-2.5157787880125348E-3</v>
      </c>
      <c r="IJ82">
        <v>5721075</v>
      </c>
      <c r="IK82" s="27">
        <f t="shared" si="157"/>
        <v>395.03065420397394</v>
      </c>
      <c r="IL82" s="8"/>
      <c r="IM82" s="2">
        <v>2204</v>
      </c>
      <c r="IN82" s="8">
        <f t="shared" si="203"/>
        <v>9.6197892808062308E-3</v>
      </c>
      <c r="IO82">
        <v>576608</v>
      </c>
      <c r="IP82" s="27">
        <f t="shared" si="158"/>
        <v>382.23541816970976</v>
      </c>
      <c r="IW82">
        <v>217815</v>
      </c>
      <c r="IX82" s="8">
        <f t="shared" si="112"/>
        <v>6.7155970087168729E-3</v>
      </c>
    </row>
    <row r="83" spans="1:258">
      <c r="A83">
        <v>2013</v>
      </c>
      <c r="B83" s="1">
        <v>32381</v>
      </c>
      <c r="C83" s="11">
        <f t="shared" si="160"/>
        <v>-1.541734759951898E-3</v>
      </c>
      <c r="D83">
        <v>4827660</v>
      </c>
      <c r="E83" s="28">
        <f t="shared" si="113"/>
        <v>670.73903298906714</v>
      </c>
      <c r="F83" s="11"/>
      <c r="G83" s="1">
        <v>5081</v>
      </c>
      <c r="H83" s="8">
        <f t="shared" si="108"/>
        <v>-9.7993964139889936E-2</v>
      </c>
      <c r="I83">
        <v>736760</v>
      </c>
      <c r="J83" s="27">
        <f t="shared" si="106"/>
        <v>689.64113144036048</v>
      </c>
      <c r="K83" s="8"/>
      <c r="L83" s="1">
        <v>41177</v>
      </c>
      <c r="M83" s="11">
        <f t="shared" si="161"/>
        <v>2.7370259481037926E-2</v>
      </c>
      <c r="N83" s="16">
        <v>6616124</v>
      </c>
      <c r="O83" s="28">
        <f t="shared" si="114"/>
        <v>622.37346216606579</v>
      </c>
      <c r="P83" s="11"/>
      <c r="Q83" s="1">
        <v>17235</v>
      </c>
      <c r="R83" s="11">
        <f t="shared" si="162"/>
        <v>0.17612938446840454</v>
      </c>
      <c r="S83" s="16">
        <v>2956780</v>
      </c>
      <c r="T83" s="28">
        <f t="shared" si="115"/>
        <v>582.89761159098748</v>
      </c>
      <c r="U83" s="11"/>
      <c r="V83" s="1">
        <v>135981</v>
      </c>
      <c r="W83" s="11">
        <f t="shared" si="163"/>
        <v>1.0755645413055437E-2</v>
      </c>
      <c r="X83" s="1">
        <v>38347383</v>
      </c>
      <c r="Y83" s="28">
        <f t="shared" si="116"/>
        <v>354.60307682534688</v>
      </c>
      <c r="Z83" s="11"/>
      <c r="AA83" s="1">
        <v>20371</v>
      </c>
      <c r="AB83" s="12">
        <f t="shared" si="164"/>
        <v>-4.4472681067344345E-3</v>
      </c>
      <c r="AC83" s="17">
        <v>5262556</v>
      </c>
      <c r="AD83" s="30">
        <f t="shared" si="117"/>
        <v>387.09326798612688</v>
      </c>
      <c r="AE83" s="12"/>
      <c r="AF83" s="2">
        <v>17563</v>
      </c>
      <c r="AG83" s="8">
        <f t="shared" si="165"/>
        <v>1.8824871648602396E-3</v>
      </c>
      <c r="AH83">
        <v>3602470</v>
      </c>
      <c r="AI83" s="27">
        <f t="shared" si="118"/>
        <v>487.52661368449975</v>
      </c>
      <c r="AJ83" s="8"/>
      <c r="AK83" s="2">
        <v>7004</v>
      </c>
      <c r="AL83" s="8">
        <f t="shared" si="166"/>
        <v>1.3017066820943014E-2</v>
      </c>
      <c r="AM83">
        <v>925114</v>
      </c>
      <c r="AN83" s="27">
        <f t="shared" si="167"/>
        <v>757.09588223721619</v>
      </c>
      <c r="AP83" s="1">
        <v>103028</v>
      </c>
      <c r="AQ83" s="11">
        <f t="shared" si="204"/>
        <v>1.0772098498969882E-2</v>
      </c>
      <c r="AR83" s="16">
        <v>19584927</v>
      </c>
      <c r="AS83" s="28">
        <f t="shared" si="119"/>
        <v>526.05761563471742</v>
      </c>
      <c r="AT83" s="11"/>
      <c r="AU83" s="1">
        <v>54004</v>
      </c>
      <c r="AV83" s="11">
        <f t="shared" si="205"/>
        <v>-2.6200479650900697E-2</v>
      </c>
      <c r="AW83" s="16">
        <v>9981773</v>
      </c>
      <c r="AX83" s="28">
        <f t="shared" si="120"/>
        <v>541.02612832409636</v>
      </c>
      <c r="AY83" s="11"/>
      <c r="AZ83" s="2">
        <v>5632</v>
      </c>
      <c r="BA83" s="8">
        <f t="shared" si="109"/>
        <v>-3.4127936889041331E-2</v>
      </c>
      <c r="BB83">
        <v>1408038</v>
      </c>
      <c r="BC83" s="27">
        <f t="shared" si="107"/>
        <v>399.98920483680126</v>
      </c>
      <c r="BD83" s="8"/>
      <c r="BE83" s="1">
        <v>8242</v>
      </c>
      <c r="BF83" s="11">
        <f t="shared" si="168"/>
        <v>3.2185347526612396E-2</v>
      </c>
      <c r="BG83" s="16">
        <v>1610187</v>
      </c>
      <c r="BH83" s="28">
        <f t="shared" si="121"/>
        <v>511.86601307798418</v>
      </c>
      <c r="BI83" s="11"/>
      <c r="BJ83" s="1">
        <v>48653</v>
      </c>
      <c r="BK83" s="11">
        <f t="shared" si="169"/>
        <v>-1.4083650806516981E-2</v>
      </c>
      <c r="BL83" s="16">
        <v>12890403</v>
      </c>
      <c r="BM83" s="28">
        <f t="shared" si="122"/>
        <v>377.43583346463254</v>
      </c>
      <c r="BN83" s="11"/>
      <c r="BO83" s="2">
        <v>29913</v>
      </c>
      <c r="BP83" s="8">
        <f t="shared" si="170"/>
        <v>3.7529048593527799E-2</v>
      </c>
      <c r="BQ83">
        <v>6567484</v>
      </c>
      <c r="BR83" s="27">
        <f t="shared" si="123"/>
        <v>455.47122764212293</v>
      </c>
      <c r="BS83" s="8"/>
      <c r="BT83" s="1">
        <v>8697</v>
      </c>
      <c r="BU83" s="11">
        <f t="shared" si="171"/>
        <v>-4.122294744074201E-3</v>
      </c>
      <c r="BV83" s="16">
        <v>3089876</v>
      </c>
      <c r="BW83" s="28">
        <f t="shared" si="124"/>
        <v>281.46760581978043</v>
      </c>
      <c r="BX83" s="11"/>
      <c r="BY83" s="2">
        <v>9763</v>
      </c>
      <c r="BZ83" s="8">
        <f t="shared" si="172"/>
        <v>8.3660400743648007E-3</v>
      </c>
      <c r="CA83">
        <v>2892900</v>
      </c>
      <c r="CB83" s="27">
        <f t="shared" si="125"/>
        <v>337.48142002834527</v>
      </c>
      <c r="CC83" s="8"/>
      <c r="CD83" s="2">
        <v>21030</v>
      </c>
      <c r="CE83" s="8">
        <f t="shared" si="173"/>
        <v>-4.8846675712347354E-2</v>
      </c>
      <c r="CF83">
        <v>4399121</v>
      </c>
      <c r="CG83" s="27">
        <f t="shared" si="126"/>
        <v>478.05004681617072</v>
      </c>
      <c r="CH83" s="8"/>
      <c r="CI83" s="1">
        <v>39299</v>
      </c>
      <c r="CJ83" s="11">
        <f t="shared" si="174"/>
        <v>-2.1731554316439312E-2</v>
      </c>
      <c r="CK83" s="16">
        <v>4626795</v>
      </c>
      <c r="CL83" s="28">
        <f t="shared" si="127"/>
        <v>849.37845744192248</v>
      </c>
      <c r="CM83" s="11"/>
      <c r="CN83" s="1">
        <v>2173</v>
      </c>
      <c r="CO83" s="11">
        <f t="shared" si="175"/>
        <v>3.0834914611005692E-2</v>
      </c>
      <c r="CP83" s="16">
        <v>1327975</v>
      </c>
      <c r="CQ83" s="28">
        <f t="shared" si="128"/>
        <v>163.63259850524295</v>
      </c>
      <c r="CR83" s="11"/>
      <c r="CS83" s="1">
        <v>21335</v>
      </c>
      <c r="CT83" s="11">
        <f t="shared" si="176"/>
        <v>-8.6887835703001581E-3</v>
      </c>
      <c r="CU83" s="16">
        <v>5932654</v>
      </c>
      <c r="CV83" s="28">
        <f t="shared" si="129"/>
        <v>359.61982613514959</v>
      </c>
      <c r="CW83" s="11"/>
      <c r="CX83" s="1">
        <v>10950</v>
      </c>
      <c r="CY83" s="11">
        <f t="shared" si="177"/>
        <v>-3.1659002476123098E-2</v>
      </c>
      <c r="CZ83" s="16">
        <v>6711138</v>
      </c>
      <c r="DA83" s="28">
        <f t="shared" si="130"/>
        <v>163.16159792869703</v>
      </c>
      <c r="DB83" s="11"/>
      <c r="DC83" s="2">
        <v>43759</v>
      </c>
      <c r="DD83" s="8">
        <f t="shared" si="178"/>
        <v>2.8187734897790816E-3</v>
      </c>
      <c r="DE83">
        <v>9899219</v>
      </c>
      <c r="DF83" s="27">
        <f t="shared" si="131"/>
        <v>442.0449734468952</v>
      </c>
      <c r="DG83" s="8"/>
      <c r="DH83" s="2">
        <v>10289</v>
      </c>
      <c r="DI83" s="8">
        <f t="shared" si="179"/>
        <v>3.5318977661501307E-2</v>
      </c>
      <c r="DJ83">
        <v>5416074</v>
      </c>
      <c r="DK83" s="27">
        <f t="shared" si="132"/>
        <v>189.97155504153008</v>
      </c>
      <c r="DL83" s="8"/>
      <c r="DM83" s="2">
        <v>21969</v>
      </c>
      <c r="DN83" s="8">
        <f t="shared" si="180"/>
        <v>-1.5681706169631257E-2</v>
      </c>
      <c r="DO83">
        <v>2987721</v>
      </c>
      <c r="DP83" s="27">
        <f t="shared" si="133"/>
        <v>735.30962228400847</v>
      </c>
      <c r="DQ83" s="8"/>
      <c r="DR83" s="2">
        <v>31537</v>
      </c>
      <c r="DS83" s="8">
        <f t="shared" si="181"/>
        <v>9.280890965532692E-3</v>
      </c>
      <c r="DT83">
        <v>6041142</v>
      </c>
      <c r="DU83" s="27">
        <f t="shared" si="134"/>
        <v>522.03705855614714</v>
      </c>
      <c r="DV83" s="8"/>
      <c r="DW83" s="2">
        <v>3642</v>
      </c>
      <c r="DX83" s="8">
        <f t="shared" si="182"/>
        <v>9.14380714879468E-3</v>
      </c>
      <c r="DY83">
        <v>1011921</v>
      </c>
      <c r="DZ83" s="27">
        <f t="shared" si="135"/>
        <v>359.90951862843048</v>
      </c>
      <c r="EA83" s="8"/>
      <c r="EB83" s="2">
        <v>5026</v>
      </c>
      <c r="EC83" s="8">
        <f t="shared" si="183"/>
        <v>6.8225292242295427E-2</v>
      </c>
      <c r="ED83">
        <v>1867414</v>
      </c>
      <c r="EE83" s="27">
        <f t="shared" si="136"/>
        <v>269.14224697897737</v>
      </c>
      <c r="EF83" s="8"/>
      <c r="EG83" s="2">
        <v>13056</v>
      </c>
      <c r="EH83" s="8">
        <f t="shared" si="184"/>
        <v>1.3428549250950866E-2</v>
      </c>
      <c r="EI83">
        <v>2786547</v>
      </c>
      <c r="EJ83" s="27">
        <f t="shared" si="137"/>
        <v>468.53686659510856</v>
      </c>
      <c r="EK83" s="8"/>
      <c r="EL83" s="2">
        <v>3018</v>
      </c>
      <c r="EM83" s="8">
        <f t="shared" si="185"/>
        <v>8.1720430107526887E-2</v>
      </c>
      <c r="EN83">
        <v>1322622</v>
      </c>
      <c r="EO83" s="27">
        <f t="shared" si="138"/>
        <v>228.18310900620131</v>
      </c>
      <c r="EP83" s="8"/>
      <c r="EQ83" s="1">
        <v>22452</v>
      </c>
      <c r="ER83" s="11">
        <f t="shared" si="186"/>
        <v>-3.3283100107642627E-2</v>
      </c>
      <c r="ES83" s="16">
        <v>8913735</v>
      </c>
      <c r="ET83" s="28">
        <f t="shared" si="139"/>
        <v>251.88094552956755</v>
      </c>
      <c r="EU83" s="11"/>
      <c r="EV83" s="1">
        <v>6931</v>
      </c>
      <c r="EW83" s="11">
        <f t="shared" si="206"/>
        <v>3.0325553738665082E-2</v>
      </c>
      <c r="EX83" s="16">
        <v>2085161</v>
      </c>
      <c r="EY83" s="28">
        <f t="shared" si="140"/>
        <v>332.39639529033968</v>
      </c>
      <c r="EZ83" s="11"/>
      <c r="FA83" s="1">
        <v>53550</v>
      </c>
      <c r="FB83" s="11">
        <f t="shared" si="187"/>
        <v>-1.2174875484228001E-2</v>
      </c>
      <c r="FC83" s="16">
        <v>19712514</v>
      </c>
      <c r="FD83" s="28">
        <f t="shared" si="141"/>
        <v>271.65484828571334</v>
      </c>
      <c r="FE83" s="11"/>
      <c r="FF83" s="2">
        <v>36922</v>
      </c>
      <c r="FG83" s="8">
        <f t="shared" si="188"/>
        <v>-5.7626023265833692E-3</v>
      </c>
      <c r="FH83">
        <v>9849812</v>
      </c>
      <c r="FI83" s="27">
        <f t="shared" si="142"/>
        <v>374.84979408744044</v>
      </c>
      <c r="FJ83" s="8"/>
      <c r="FK83" s="1">
        <v>1576</v>
      </c>
      <c r="FL83" s="8">
        <f t="shared" si="189"/>
        <v>4.2328042328042326E-2</v>
      </c>
      <c r="FM83">
        <v>722908</v>
      </c>
      <c r="FN83" s="27">
        <f t="shared" si="143"/>
        <v>218.00837727622326</v>
      </c>
      <c r="FO83" s="8"/>
      <c r="FP83" s="2">
        <v>51729</v>
      </c>
      <c r="FQ83" s="8">
        <f t="shared" si="190"/>
        <v>1.6766255208742826E-2</v>
      </c>
      <c r="FR83">
        <v>11567845</v>
      </c>
      <c r="FS83" s="27">
        <f t="shared" si="144"/>
        <v>447.17922828322821</v>
      </c>
      <c r="FT83" s="8"/>
      <c r="FU83" s="1">
        <v>27547</v>
      </c>
      <c r="FV83" s="11">
        <f t="shared" si="208"/>
        <v>9.2051536174430126E-2</v>
      </c>
      <c r="FW83" s="16">
        <v>3849840</v>
      </c>
      <c r="FX83" s="28">
        <f t="shared" si="159"/>
        <v>715.53623007709416</v>
      </c>
      <c r="FY83" s="11"/>
      <c r="FZ83" s="2">
        <v>15517</v>
      </c>
      <c r="GA83" s="8">
        <f t="shared" si="191"/>
        <v>4.5619946091644208E-2</v>
      </c>
      <c r="GB83">
        <v>3919664</v>
      </c>
      <c r="GC83" s="27">
        <f t="shared" si="145"/>
        <v>395.8757689434604</v>
      </c>
      <c r="GD83" s="8"/>
      <c r="GE83" s="2">
        <v>51422</v>
      </c>
      <c r="GF83" s="8">
        <f t="shared" si="192"/>
        <v>5.8092909535452323E-3</v>
      </c>
      <c r="GG83">
        <v>12778450</v>
      </c>
      <c r="GH83" s="27">
        <f t="shared" si="146"/>
        <v>402.41187311450136</v>
      </c>
      <c r="GI83" s="8"/>
      <c r="GJ83" s="1">
        <v>3361</v>
      </c>
      <c r="GK83" s="11">
        <f t="shared" si="193"/>
        <v>1.2959614225437011E-2</v>
      </c>
      <c r="GL83" s="16">
        <v>1052784</v>
      </c>
      <c r="GM83" s="28">
        <f t="shared" si="147"/>
        <v>319.24877277770179</v>
      </c>
      <c r="GN83" s="11"/>
      <c r="GO83" s="2">
        <v>22060</v>
      </c>
      <c r="GP83" s="8">
        <f t="shared" si="194"/>
        <v>-1.4650705735215293E-2</v>
      </c>
      <c r="GQ83">
        <v>4765862</v>
      </c>
      <c r="GR83" s="27">
        <f t="shared" si="148"/>
        <v>462.8753413338448</v>
      </c>
      <c r="GS83" s="8"/>
      <c r="GT83" s="1">
        <v>3682</v>
      </c>
      <c r="GU83" s="11">
        <f t="shared" si="207"/>
        <v>8.7671232876712323E-3</v>
      </c>
      <c r="GV83" s="16">
        <v>842513</v>
      </c>
      <c r="GW83" s="28">
        <f t="shared" si="149"/>
        <v>437.02589752324297</v>
      </c>
      <c r="GX83" s="11"/>
      <c r="GY83" s="1">
        <v>28521</v>
      </c>
      <c r="GZ83" s="11">
        <f t="shared" si="195"/>
        <v>3.8717398190841576E-3</v>
      </c>
      <c r="HA83">
        <v>6490795</v>
      </c>
      <c r="HB83" s="28">
        <f t="shared" si="150"/>
        <v>439.40688313218953</v>
      </c>
      <c r="HC83" s="11"/>
      <c r="HD83" s="1">
        <v>168280</v>
      </c>
      <c r="HE83" s="11">
        <f t="shared" si="196"/>
        <v>1.1468275911812084E-2</v>
      </c>
      <c r="HF83" s="16">
        <v>26479279</v>
      </c>
      <c r="HG83" s="28">
        <f t="shared" si="151"/>
        <v>635.51579331144171</v>
      </c>
      <c r="HH83" s="11"/>
      <c r="HI83" s="1">
        <v>7077</v>
      </c>
      <c r="HJ83" s="11">
        <f t="shared" si="197"/>
        <v>1.6518241884515943E-2</v>
      </c>
      <c r="HK83" s="16">
        <v>2899961</v>
      </c>
      <c r="HL83" s="28">
        <f t="shared" si="152"/>
        <v>244.03776464580039</v>
      </c>
      <c r="HM83" s="11"/>
      <c r="HN83" s="1">
        <v>2078</v>
      </c>
      <c r="HO83" s="11">
        <f t="shared" si="198"/>
        <v>2.1632251720747297E-2</v>
      </c>
      <c r="HP83" s="16">
        <v>626044</v>
      </c>
      <c r="HQ83" s="28">
        <f t="shared" si="153"/>
        <v>331.92555155867637</v>
      </c>
      <c r="HR83" s="11"/>
      <c r="HS83" s="2">
        <v>36982</v>
      </c>
      <c r="HT83" s="8">
        <f t="shared" si="199"/>
        <v>-1.6736853471547349E-3</v>
      </c>
      <c r="HU83">
        <v>8261689</v>
      </c>
      <c r="HV83" s="27">
        <f t="shared" si="154"/>
        <v>447.63243932324252</v>
      </c>
      <c r="HW83" s="8"/>
      <c r="HX83" s="2">
        <v>17984</v>
      </c>
      <c r="HY83" s="8">
        <f t="shared" si="200"/>
        <v>4.1283075675988649E-2</v>
      </c>
      <c r="HZ83">
        <v>6963410</v>
      </c>
      <c r="IA83" s="27">
        <f t="shared" si="155"/>
        <v>258.26426994820065</v>
      </c>
      <c r="IB83" s="8"/>
      <c r="IC83" s="2">
        <v>6824</v>
      </c>
      <c r="ID83" s="8">
        <f t="shared" si="201"/>
        <v>-3.4794908062234793E-2</v>
      </c>
      <c r="IE83">
        <v>1852333</v>
      </c>
      <c r="IF83" s="27">
        <f t="shared" si="156"/>
        <v>368.40028223866875</v>
      </c>
      <c r="IG83" s="8"/>
      <c r="IH83" s="2">
        <v>22471</v>
      </c>
      <c r="II83" s="8">
        <f t="shared" si="202"/>
        <v>-5.7079646017699111E-3</v>
      </c>
      <c r="IJ83">
        <v>5736673</v>
      </c>
      <c r="IK83" s="27">
        <f t="shared" si="157"/>
        <v>391.70787667346559</v>
      </c>
      <c r="IL83" s="8"/>
      <c r="IM83" s="2">
        <v>2310</v>
      </c>
      <c r="IN83" s="8">
        <f t="shared" si="203"/>
        <v>4.8094373865698731E-2</v>
      </c>
      <c r="IO83">
        <v>582341</v>
      </c>
      <c r="IP83" s="27">
        <f t="shared" si="158"/>
        <v>396.67480050348507</v>
      </c>
      <c r="IW83">
        <v>215866</v>
      </c>
      <c r="IX83" s="8">
        <f t="shared" si="112"/>
        <v>-8.9479604251314192E-3</v>
      </c>
    </row>
    <row r="84" spans="1:258">
      <c r="A84">
        <v>2014</v>
      </c>
      <c r="B84" s="1">
        <v>31771</v>
      </c>
      <c r="C84" s="11">
        <f t="shared" si="160"/>
        <v>-1.8838207590871191E-2</v>
      </c>
      <c r="D84">
        <v>4840037</v>
      </c>
      <c r="E84" s="28">
        <f t="shared" si="113"/>
        <v>656.4206017433338</v>
      </c>
      <c r="F84" s="11"/>
      <c r="G84" s="1">
        <v>5216</v>
      </c>
      <c r="H84" s="8">
        <f t="shared" si="108"/>
        <v>2.6569572918716786E-2</v>
      </c>
      <c r="I84">
        <v>736759</v>
      </c>
      <c r="J84" s="27">
        <f t="shared" si="106"/>
        <v>707.96556268739164</v>
      </c>
      <c r="K84" s="8"/>
      <c r="L84" s="1">
        <v>42259</v>
      </c>
      <c r="M84" s="11">
        <f t="shared" si="161"/>
        <v>2.6276805012506982E-2</v>
      </c>
      <c r="N84" s="16">
        <v>6706435</v>
      </c>
      <c r="O84" s="28">
        <f t="shared" si="114"/>
        <v>630.12614004310785</v>
      </c>
      <c r="P84" s="11"/>
      <c r="Q84" s="1">
        <v>17874</v>
      </c>
      <c r="R84" s="11">
        <f t="shared" si="162"/>
        <v>3.7075718015665796E-2</v>
      </c>
      <c r="S84" s="16">
        <v>2964800</v>
      </c>
      <c r="T84" s="28">
        <f t="shared" si="115"/>
        <v>602.87371829465735</v>
      </c>
      <c r="U84" s="11"/>
      <c r="V84" s="1">
        <v>136088</v>
      </c>
      <c r="W84" s="11">
        <f t="shared" si="163"/>
        <v>7.8687463689780187E-4</v>
      </c>
      <c r="X84" s="1">
        <v>38701278</v>
      </c>
      <c r="Y84" s="28">
        <f t="shared" si="116"/>
        <v>351.6369666138674</v>
      </c>
      <c r="Z84" s="11"/>
      <c r="AA84" s="1">
        <v>20646</v>
      </c>
      <c r="AB84" s="12">
        <f t="shared" si="164"/>
        <v>1.3499582740169849E-2</v>
      </c>
      <c r="AC84" s="17">
        <v>5342311</v>
      </c>
      <c r="AD84" s="30">
        <f t="shared" si="117"/>
        <v>386.46196374565238</v>
      </c>
      <c r="AE84" s="12"/>
      <c r="AF84" s="2">
        <v>16636</v>
      </c>
      <c r="AG84" s="8">
        <f t="shared" si="165"/>
        <v>-5.2781415475715993E-2</v>
      </c>
      <c r="AH84">
        <v>3600188</v>
      </c>
      <c r="AI84" s="27">
        <f t="shared" si="118"/>
        <v>462.08697990216064</v>
      </c>
      <c r="AJ84" s="8"/>
      <c r="AK84" s="2">
        <v>6955</v>
      </c>
      <c r="AL84" s="8">
        <f t="shared" si="166"/>
        <v>-6.996002284408909E-3</v>
      </c>
      <c r="AM84">
        <v>934805</v>
      </c>
      <c r="AN84" s="27">
        <f t="shared" si="167"/>
        <v>744.00543428843446</v>
      </c>
      <c r="AP84" s="1">
        <v>102870</v>
      </c>
      <c r="AQ84" s="11">
        <f t="shared" si="204"/>
        <v>-1.5335636914236906E-3</v>
      </c>
      <c r="AR84" s="16">
        <v>19897747</v>
      </c>
      <c r="AS84" s="28">
        <f t="shared" si="119"/>
        <v>516.99320531113392</v>
      </c>
      <c r="AT84" s="11"/>
      <c r="AU84" s="1">
        <v>52949</v>
      </c>
      <c r="AV84" s="11">
        <f t="shared" si="205"/>
        <v>-1.9535589956299532E-2</v>
      </c>
      <c r="AW84" s="16">
        <v>10083850</v>
      </c>
      <c r="AX84" s="28">
        <f t="shared" si="120"/>
        <v>525.08714429508575</v>
      </c>
      <c r="AY84" s="11"/>
      <c r="AZ84" s="2">
        <v>5866</v>
      </c>
      <c r="BA84" s="8">
        <f t="shared" si="109"/>
        <v>4.1548295454545456E-2</v>
      </c>
      <c r="BB84">
        <v>1417710</v>
      </c>
      <c r="BC84" s="27">
        <f t="shared" si="107"/>
        <v>413.76586184762749</v>
      </c>
      <c r="BD84" s="8"/>
      <c r="BE84" s="1">
        <v>8117</v>
      </c>
      <c r="BF84" s="11">
        <f t="shared" si="168"/>
        <v>-1.5166221790827468E-2</v>
      </c>
      <c r="BG84" s="16">
        <v>1630391</v>
      </c>
      <c r="BH84" s="28">
        <f t="shared" si="121"/>
        <v>497.85603576074698</v>
      </c>
      <c r="BI84" s="11"/>
      <c r="BJ84" s="1">
        <v>48278</v>
      </c>
      <c r="BK84" s="11">
        <f t="shared" si="169"/>
        <v>-7.7076439274042707E-3</v>
      </c>
      <c r="BL84" s="16">
        <v>12882438</v>
      </c>
      <c r="BM84" s="28">
        <f t="shared" si="122"/>
        <v>374.75825616238171</v>
      </c>
      <c r="BN84" s="11"/>
      <c r="BO84" s="2">
        <v>29271</v>
      </c>
      <c r="BP84" s="8">
        <f t="shared" si="170"/>
        <v>-2.1462240497442584E-2</v>
      </c>
      <c r="BQ84">
        <v>6593182</v>
      </c>
      <c r="BR84" s="27">
        <f t="shared" si="123"/>
        <v>443.95862271055165</v>
      </c>
      <c r="BS84" s="8"/>
      <c r="BT84" s="1">
        <v>8838</v>
      </c>
      <c r="BU84" s="11">
        <f t="shared" si="171"/>
        <v>1.6212487064505003E-2</v>
      </c>
      <c r="BV84" s="16">
        <v>3105563</v>
      </c>
      <c r="BW84" s="28">
        <f t="shared" si="124"/>
        <v>284.58607988310007</v>
      </c>
      <c r="BX84" s="11"/>
      <c r="BY84" s="2">
        <v>9663</v>
      </c>
      <c r="BZ84" s="8">
        <f t="shared" si="172"/>
        <v>-1.0242753252074157E-2</v>
      </c>
      <c r="CA84">
        <v>2899553</v>
      </c>
      <c r="CB84" s="27">
        <f t="shared" si="125"/>
        <v>333.25826429108213</v>
      </c>
      <c r="CC84" s="8"/>
      <c r="CD84" s="2">
        <v>21657</v>
      </c>
      <c r="CE84" s="8">
        <f t="shared" si="173"/>
        <v>2.9814550641940087E-2</v>
      </c>
      <c r="CF84">
        <v>4410415</v>
      </c>
      <c r="CG84" s="27">
        <f t="shared" si="126"/>
        <v>491.04222618506424</v>
      </c>
      <c r="CH84" s="8"/>
      <c r="CI84" s="1">
        <v>38030</v>
      </c>
      <c r="CJ84" s="11">
        <f t="shared" si="174"/>
        <v>-3.229089798722614E-2</v>
      </c>
      <c r="CK84" s="16">
        <v>4648797</v>
      </c>
      <c r="CL84" s="28">
        <f t="shared" si="127"/>
        <v>818.06110268957741</v>
      </c>
      <c r="CM84" s="11"/>
      <c r="CN84" s="1">
        <v>2242</v>
      </c>
      <c r="CO84" s="11">
        <f t="shared" si="175"/>
        <v>3.1753336401288544E-2</v>
      </c>
      <c r="CP84" s="16">
        <v>1328903</v>
      </c>
      <c r="CQ84" s="28">
        <f t="shared" si="128"/>
        <v>168.71058308996217</v>
      </c>
      <c r="CR84" s="11"/>
      <c r="CS84" s="1">
        <v>21011</v>
      </c>
      <c r="CT84" s="11">
        <f t="shared" si="176"/>
        <v>-1.5186313569252402E-2</v>
      </c>
      <c r="CU84" s="16">
        <v>5970245</v>
      </c>
      <c r="CV84" s="28">
        <f t="shared" si="129"/>
        <v>351.92860594498217</v>
      </c>
      <c r="CW84" s="11"/>
      <c r="CX84" s="1">
        <v>10713</v>
      </c>
      <c r="CY84" s="11">
        <f t="shared" si="177"/>
        <v>-2.1643835616438355E-2</v>
      </c>
      <c r="CZ84" s="16">
        <v>6757925</v>
      </c>
      <c r="DA84" s="28">
        <f t="shared" si="130"/>
        <v>158.52499102905108</v>
      </c>
      <c r="DB84" s="11"/>
      <c r="DC84" s="2">
        <v>43390</v>
      </c>
      <c r="DD84" s="8">
        <f t="shared" si="178"/>
        <v>-8.4325510180762817E-3</v>
      </c>
      <c r="DE84">
        <v>9914675</v>
      </c>
      <c r="DF84" s="27">
        <f t="shared" si="131"/>
        <v>437.63411306976781</v>
      </c>
      <c r="DG84" s="8"/>
      <c r="DH84" s="2">
        <v>10637</v>
      </c>
      <c r="DI84" s="8">
        <f t="shared" si="179"/>
        <v>3.3822528914374574E-2</v>
      </c>
      <c r="DJ84">
        <v>5452649</v>
      </c>
      <c r="DK84" s="27">
        <f t="shared" si="132"/>
        <v>195.07949255490314</v>
      </c>
      <c r="DL84" s="8"/>
      <c r="DM84" s="2">
        <v>18793</v>
      </c>
      <c r="DN84" s="8">
        <f t="shared" si="180"/>
        <v>-0.14456734489507944</v>
      </c>
      <c r="DO84">
        <v>2988578</v>
      </c>
      <c r="DP84" s="27">
        <f t="shared" si="133"/>
        <v>628.82748919385745</v>
      </c>
      <c r="DQ84" s="8"/>
      <c r="DR84" s="2">
        <v>31942</v>
      </c>
      <c r="DS84" s="8">
        <f t="shared" si="181"/>
        <v>1.2842058534419888E-2</v>
      </c>
      <c r="DT84">
        <v>6058014</v>
      </c>
      <c r="DU84" s="27">
        <f t="shared" si="134"/>
        <v>527.26850746795901</v>
      </c>
      <c r="DV84" s="8"/>
      <c r="DW84" s="2">
        <v>3699</v>
      </c>
      <c r="DX84" s="8">
        <f t="shared" si="182"/>
        <v>1.5650741350906095E-2</v>
      </c>
      <c r="DY84">
        <v>1019931</v>
      </c>
      <c r="DZ84" s="27">
        <f t="shared" si="135"/>
        <v>362.67159249008023</v>
      </c>
      <c r="EA84" s="8"/>
      <c r="EB84" s="2">
        <v>5441</v>
      </c>
      <c r="EC84" s="8">
        <f t="shared" si="183"/>
        <v>8.257063270990847E-2</v>
      </c>
      <c r="ED84">
        <v>1880920</v>
      </c>
      <c r="EE84" s="27">
        <f t="shared" si="136"/>
        <v>289.27333432575551</v>
      </c>
      <c r="EF84" s="8"/>
      <c r="EG84" s="2">
        <v>12537</v>
      </c>
      <c r="EH84" s="8">
        <f t="shared" si="184"/>
        <v>-3.9751838235294115E-2</v>
      </c>
      <c r="EI84">
        <v>2831730</v>
      </c>
      <c r="EJ84" s="27">
        <f t="shared" si="137"/>
        <v>442.73288766937526</v>
      </c>
      <c r="EK84" s="8"/>
      <c r="EL84" s="2">
        <v>2963</v>
      </c>
      <c r="EM84" s="8">
        <f t="shared" si="185"/>
        <v>-1.8223989396951624E-2</v>
      </c>
      <c r="EN84">
        <v>1328684</v>
      </c>
      <c r="EO84" s="27">
        <f t="shared" si="138"/>
        <v>223.00261010142364</v>
      </c>
      <c r="EP84" s="8"/>
      <c r="EQ84" s="1">
        <v>21590</v>
      </c>
      <c r="ER84" s="11">
        <f t="shared" si="186"/>
        <v>-3.8393016212364156E-2</v>
      </c>
      <c r="ES84" s="16">
        <v>8943010</v>
      </c>
      <c r="ET84" s="28">
        <f t="shared" si="139"/>
        <v>241.41759877267273</v>
      </c>
      <c r="EU84" s="11"/>
      <c r="EV84" s="1">
        <v>7021</v>
      </c>
      <c r="EW84" s="11">
        <f t="shared" si="206"/>
        <v>1.2985139229548406E-2</v>
      </c>
      <c r="EX84" s="16">
        <v>2083206.9999999998</v>
      </c>
      <c r="EY84" s="28">
        <f t="shared" si="140"/>
        <v>337.02843740444422</v>
      </c>
      <c r="EZ84" s="11"/>
      <c r="FA84" s="1">
        <v>52518</v>
      </c>
      <c r="FB84" s="11">
        <f t="shared" si="187"/>
        <v>-1.9271708683473391E-2</v>
      </c>
      <c r="FC84" s="16">
        <v>19773580</v>
      </c>
      <c r="FD84" s="28">
        <f t="shared" si="141"/>
        <v>265.5968216175321</v>
      </c>
      <c r="FE84" s="11"/>
      <c r="FF84" s="2">
        <v>37096</v>
      </c>
      <c r="FG84" s="8">
        <f t="shared" si="188"/>
        <v>4.7126374519256813E-3</v>
      </c>
      <c r="FH84">
        <v>9941160</v>
      </c>
      <c r="FI84" s="27">
        <f t="shared" si="142"/>
        <v>373.15564783184254</v>
      </c>
      <c r="FJ84" s="8"/>
      <c r="FK84" s="1">
        <v>1718</v>
      </c>
      <c r="FL84" s="8">
        <f t="shared" si="189"/>
        <v>9.01015228426396E-2</v>
      </c>
      <c r="FM84">
        <v>738658</v>
      </c>
      <c r="FN84" s="27">
        <f t="shared" si="143"/>
        <v>232.5839563099567</v>
      </c>
      <c r="FO84" s="8"/>
      <c r="FP84" s="2">
        <v>51519</v>
      </c>
      <c r="FQ84" s="8">
        <f t="shared" si="190"/>
        <v>-4.0596183958707885E-3</v>
      </c>
      <c r="FR84">
        <v>11593741</v>
      </c>
      <c r="FS84" s="27">
        <f t="shared" si="144"/>
        <v>444.36907810861049</v>
      </c>
      <c r="FT84" s="8"/>
      <c r="FU84" s="1">
        <v>27650</v>
      </c>
      <c r="FV84" s="11">
        <f t="shared" si="208"/>
        <v>3.7390641449159619E-3</v>
      </c>
      <c r="FW84" s="16">
        <v>3875008</v>
      </c>
      <c r="FX84" s="28">
        <f t="shared" si="159"/>
        <v>713.54691396766145</v>
      </c>
      <c r="FY84" s="11"/>
      <c r="FZ84" s="2">
        <v>15075</v>
      </c>
      <c r="GA84" s="8">
        <f t="shared" si="191"/>
        <v>-2.8484887542695108E-2</v>
      </c>
      <c r="GB84">
        <v>3960673</v>
      </c>
      <c r="GC84" s="27">
        <f t="shared" si="145"/>
        <v>380.61713249238198</v>
      </c>
      <c r="GD84" s="8"/>
      <c r="GE84" s="2">
        <v>50694</v>
      </c>
      <c r="GF84" s="8">
        <f t="shared" si="192"/>
        <v>-1.4157364552137218E-2</v>
      </c>
      <c r="GG84">
        <v>12790341</v>
      </c>
      <c r="GH84" s="27">
        <f t="shared" si="146"/>
        <v>396.34596137819938</v>
      </c>
      <c r="GI84" s="8"/>
      <c r="GJ84" s="1">
        <v>3359</v>
      </c>
      <c r="GK84" s="11">
        <f t="shared" si="193"/>
        <v>-5.9506099375185957E-4</v>
      </c>
      <c r="GL84" s="16">
        <v>1054782</v>
      </c>
      <c r="GM84" s="28">
        <f t="shared" si="147"/>
        <v>318.45442944608459</v>
      </c>
      <c r="GN84" s="11"/>
      <c r="GO84" s="2">
        <v>21401</v>
      </c>
      <c r="GP84" s="8">
        <f t="shared" si="194"/>
        <v>-2.9873073436083409E-2</v>
      </c>
      <c r="GQ84">
        <v>4824758</v>
      </c>
      <c r="GR84" s="27">
        <f t="shared" si="148"/>
        <v>443.56628871334067</v>
      </c>
      <c r="GS84" s="8"/>
      <c r="GT84" s="1">
        <v>3608</v>
      </c>
      <c r="GU84" s="11">
        <f t="shared" si="207"/>
        <v>-2.0097772949483977E-2</v>
      </c>
      <c r="GV84" s="16">
        <v>849455</v>
      </c>
      <c r="GW84" s="28">
        <f t="shared" si="149"/>
        <v>424.74292340382954</v>
      </c>
      <c r="GX84" s="11"/>
      <c r="GY84" s="1">
        <v>28769</v>
      </c>
      <c r="GZ84" s="11">
        <f t="shared" si="195"/>
        <v>8.6953472879632548E-3</v>
      </c>
      <c r="HA84">
        <v>6540007</v>
      </c>
      <c r="HB84" s="28">
        <f t="shared" si="150"/>
        <v>439.89249552791</v>
      </c>
      <c r="HC84" s="11"/>
      <c r="HD84" s="1">
        <v>166043</v>
      </c>
      <c r="HE84" s="11">
        <f t="shared" si="196"/>
        <v>-1.3293320656049441E-2</v>
      </c>
      <c r="HF84" s="16">
        <v>26954436</v>
      </c>
      <c r="HG84" s="28">
        <f t="shared" si="151"/>
        <v>616.01363129987215</v>
      </c>
      <c r="HH84" s="11"/>
      <c r="HI84" s="1">
        <v>7026</v>
      </c>
      <c r="HJ84" s="11">
        <f t="shared" si="197"/>
        <v>-7.2064434082238235E-3</v>
      </c>
      <c r="HK84" s="16">
        <v>2938671</v>
      </c>
      <c r="HL84" s="28">
        <f t="shared" si="152"/>
        <v>239.08766922190335</v>
      </c>
      <c r="HM84" s="11"/>
      <c r="HN84" s="1">
        <v>1979</v>
      </c>
      <c r="HO84" s="11">
        <f t="shared" si="198"/>
        <v>-4.764196342637151E-2</v>
      </c>
      <c r="HP84" s="16">
        <v>625665</v>
      </c>
      <c r="HQ84" s="28">
        <f t="shared" si="153"/>
        <v>316.30345312587411</v>
      </c>
      <c r="HR84" s="11"/>
      <c r="HS84" s="2">
        <v>37544</v>
      </c>
      <c r="HT84" s="8">
        <f t="shared" si="199"/>
        <v>1.5196582121031853E-2</v>
      </c>
      <c r="HU84">
        <v>8316902</v>
      </c>
      <c r="HV84" s="27">
        <f t="shared" si="154"/>
        <v>451.41808812945015</v>
      </c>
      <c r="HW84" s="8"/>
      <c r="HX84" s="2">
        <v>18120</v>
      </c>
      <c r="HY84" s="8">
        <f t="shared" si="200"/>
        <v>7.5622775800711743E-3</v>
      </c>
      <c r="HZ84">
        <v>7046931</v>
      </c>
      <c r="IA84" s="27">
        <f t="shared" si="155"/>
        <v>257.1332116065845</v>
      </c>
      <c r="IB84" s="8"/>
      <c r="IC84" s="2">
        <v>6896</v>
      </c>
      <c r="ID84" s="8">
        <f t="shared" si="201"/>
        <v>1.0550996483001172E-2</v>
      </c>
      <c r="IE84">
        <v>1847624</v>
      </c>
      <c r="IF84" s="27">
        <f t="shared" si="156"/>
        <v>373.23611297536729</v>
      </c>
      <c r="IG84" s="8"/>
      <c r="IH84" s="2">
        <v>22597</v>
      </c>
      <c r="II84" s="8">
        <f t="shared" si="202"/>
        <v>5.6072270926972546E-3</v>
      </c>
      <c r="IJ84">
        <v>5751272</v>
      </c>
      <c r="IK84" s="27">
        <f t="shared" si="157"/>
        <v>392.90438706428768</v>
      </c>
      <c r="IL84" s="8"/>
      <c r="IM84" s="2">
        <v>2383</v>
      </c>
      <c r="IN84" s="8">
        <f t="shared" si="203"/>
        <v>3.1601731601731603E-2</v>
      </c>
      <c r="IO84">
        <v>583334</v>
      </c>
      <c r="IP84" s="27">
        <f t="shared" si="158"/>
        <v>408.51381884134986</v>
      </c>
      <c r="IW84">
        <v>210567</v>
      </c>
      <c r="IX84" s="8">
        <f t="shared" si="112"/>
        <v>-2.4547636033465204E-2</v>
      </c>
    </row>
    <row r="85" spans="1:258">
      <c r="A85">
        <v>2015</v>
      </c>
      <c r="B85" s="1">
        <v>30810</v>
      </c>
      <c r="C85" s="11">
        <f t="shared" si="160"/>
        <v>-3.0247710175946619E-2</v>
      </c>
      <c r="D85">
        <v>4850858</v>
      </c>
      <c r="E85" s="28">
        <f t="shared" si="113"/>
        <v>635.14537015925839</v>
      </c>
      <c r="F85" s="11"/>
      <c r="G85" s="1">
        <v>5338</v>
      </c>
      <c r="H85" s="8">
        <f t="shared" si="108"/>
        <v>2.338957055214724E-2</v>
      </c>
      <c r="I85">
        <v>737979</v>
      </c>
      <c r="J85" s="27">
        <f t="shared" si="106"/>
        <v>723.32681553269128</v>
      </c>
      <c r="K85" s="8"/>
      <c r="L85" s="1">
        <v>42719</v>
      </c>
      <c r="M85" s="11">
        <f t="shared" si="161"/>
        <v>1.0885255211907523E-2</v>
      </c>
      <c r="N85" s="16">
        <v>6802262</v>
      </c>
      <c r="O85" s="28">
        <f t="shared" si="114"/>
        <v>628.01168199637118</v>
      </c>
      <c r="P85" s="11"/>
      <c r="Q85" s="1">
        <v>17707</v>
      </c>
      <c r="R85" s="11">
        <f t="shared" si="162"/>
        <v>-9.3431800380440865E-3</v>
      </c>
      <c r="S85" s="16">
        <v>2975626</v>
      </c>
      <c r="T85" s="28">
        <f t="shared" si="115"/>
        <v>595.06806298909873</v>
      </c>
      <c r="U85" s="11"/>
      <c r="V85" s="1">
        <v>129593</v>
      </c>
      <c r="W85" s="11">
        <f t="shared" si="163"/>
        <v>-4.7726471106930811E-2</v>
      </c>
      <c r="X85" s="1">
        <v>39032444</v>
      </c>
      <c r="Y85" s="28">
        <f t="shared" si="116"/>
        <v>332.01354237515847</v>
      </c>
      <c r="Z85" s="11"/>
      <c r="AA85" s="1">
        <v>20041</v>
      </c>
      <c r="AB85" s="12">
        <f t="shared" si="164"/>
        <v>-2.9303497045432531E-2</v>
      </c>
      <c r="AC85" s="17">
        <v>5440445</v>
      </c>
      <c r="AD85" s="30">
        <f t="shared" si="117"/>
        <v>368.37060203714952</v>
      </c>
      <c r="AE85" s="12"/>
      <c r="AF85" s="2">
        <v>15816</v>
      </c>
      <c r="AG85" s="8">
        <f t="shared" si="165"/>
        <v>-4.9290694878576582E-2</v>
      </c>
      <c r="AH85">
        <v>3593862</v>
      </c>
      <c r="AI85" s="27">
        <f t="shared" si="118"/>
        <v>440.08367600091492</v>
      </c>
      <c r="AJ85" s="8"/>
      <c r="AK85" s="2">
        <v>6654</v>
      </c>
      <c r="AL85" s="8">
        <f t="shared" si="166"/>
        <v>-4.3278217109992814E-2</v>
      </c>
      <c r="AM85">
        <v>944107</v>
      </c>
      <c r="AN85" s="27">
        <f t="shared" si="167"/>
        <v>704.79299486181128</v>
      </c>
      <c r="AP85" s="1">
        <v>101424</v>
      </c>
      <c r="AQ85" s="11">
        <f t="shared" si="204"/>
        <v>-1.4056576261300672E-2</v>
      </c>
      <c r="AR85" s="16">
        <v>20268567</v>
      </c>
      <c r="AS85" s="28">
        <f t="shared" si="119"/>
        <v>500.40044764881503</v>
      </c>
      <c r="AT85" s="11"/>
      <c r="AU85" s="1">
        <v>52193</v>
      </c>
      <c r="AV85" s="11">
        <f t="shared" si="205"/>
        <v>-1.4277890045137773E-2</v>
      </c>
      <c r="AW85" s="16">
        <v>10199533</v>
      </c>
      <c r="AX85" s="28">
        <f t="shared" si="120"/>
        <v>511.71950715782771</v>
      </c>
      <c r="AY85" s="11"/>
      <c r="AZ85" s="2">
        <v>5879</v>
      </c>
      <c r="BA85" s="8">
        <f t="shared" si="109"/>
        <v>2.2161609273781109E-3</v>
      </c>
      <c r="BB85">
        <v>1426320</v>
      </c>
      <c r="BC85" s="27">
        <f t="shared" si="107"/>
        <v>412.17959504178583</v>
      </c>
      <c r="BD85" s="8"/>
      <c r="BE85" s="1">
        <v>8052</v>
      </c>
      <c r="BF85" s="11">
        <f t="shared" si="168"/>
        <v>-8.007884686460515E-3</v>
      </c>
      <c r="BG85" s="16">
        <v>1649324</v>
      </c>
      <c r="BH85" s="28">
        <f t="shared" si="121"/>
        <v>488.20001406636902</v>
      </c>
      <c r="BI85" s="11"/>
      <c r="BJ85" s="1">
        <v>46240</v>
      </c>
      <c r="BK85" s="11">
        <f t="shared" si="169"/>
        <v>-4.2213844815443886E-2</v>
      </c>
      <c r="BL85" s="16">
        <v>12862051</v>
      </c>
      <c r="BM85" s="28">
        <f t="shared" si="122"/>
        <v>359.5072045663635</v>
      </c>
      <c r="BN85" s="11"/>
      <c r="BO85" s="2">
        <v>27355</v>
      </c>
      <c r="BP85" s="8">
        <f t="shared" si="170"/>
        <v>-6.5457278535068844E-2</v>
      </c>
      <c r="BQ85">
        <v>6610596</v>
      </c>
      <c r="BR85" s="27">
        <f t="shared" si="123"/>
        <v>413.805351287539</v>
      </c>
      <c r="BS85" s="8"/>
      <c r="BT85" s="1">
        <v>8849</v>
      </c>
      <c r="BU85" s="11">
        <f t="shared" si="171"/>
        <v>1.2446254808780267E-3</v>
      </c>
      <c r="BV85" s="16">
        <v>3118473</v>
      </c>
      <c r="BW85" s="28">
        <f t="shared" si="124"/>
        <v>283.76067389392176</v>
      </c>
      <c r="BX85" s="11"/>
      <c r="BY85" s="2">
        <v>9857</v>
      </c>
      <c r="BZ85" s="8">
        <f t="shared" si="172"/>
        <v>2.0076580772016971E-2</v>
      </c>
      <c r="CA85">
        <v>2905789</v>
      </c>
      <c r="CB85" s="27">
        <f t="shared" si="125"/>
        <v>339.219399619174</v>
      </c>
      <c r="CC85" s="8"/>
      <c r="CD85" s="2">
        <v>21701</v>
      </c>
      <c r="CE85" s="8">
        <f t="shared" si="173"/>
        <v>2.0316756706838437E-3</v>
      </c>
      <c r="CF85">
        <v>4422057</v>
      </c>
      <c r="CG85" s="27">
        <f t="shared" si="126"/>
        <v>490.74446575428584</v>
      </c>
      <c r="CH85" s="8"/>
      <c r="CI85" s="1">
        <v>36377</v>
      </c>
      <c r="CJ85" s="11">
        <f t="shared" si="174"/>
        <v>-4.3465684985537732E-2</v>
      </c>
      <c r="CK85" s="16">
        <v>4671211</v>
      </c>
      <c r="CL85" s="28">
        <f t="shared" si="127"/>
        <v>778.74880839251318</v>
      </c>
      <c r="CM85" s="11"/>
      <c r="CN85" s="1">
        <v>2279</v>
      </c>
      <c r="CO85" s="11">
        <f t="shared" si="175"/>
        <v>1.6503122212310439E-2</v>
      </c>
      <c r="CP85" s="16">
        <v>1327787</v>
      </c>
      <c r="CQ85" s="28">
        <f t="shared" si="128"/>
        <v>171.63897522720137</v>
      </c>
      <c r="CR85" s="11"/>
      <c r="CS85" s="1">
        <v>20764</v>
      </c>
      <c r="CT85" s="11">
        <f t="shared" si="176"/>
        <v>-1.1755746989672076E-2</v>
      </c>
      <c r="CU85" s="16">
        <v>6000561</v>
      </c>
      <c r="CV85" s="28">
        <f t="shared" si="129"/>
        <v>346.03431245845178</v>
      </c>
      <c r="CW85" s="11"/>
      <c r="CX85" s="1">
        <v>9922</v>
      </c>
      <c r="CY85" s="11">
        <f t="shared" si="177"/>
        <v>-7.3835526929898254E-2</v>
      </c>
      <c r="CZ85" s="16">
        <v>6794002</v>
      </c>
      <c r="DA85" s="28">
        <f t="shared" si="130"/>
        <v>146.0405810890253</v>
      </c>
      <c r="DB85" s="11"/>
      <c r="DC85" s="2">
        <v>42628</v>
      </c>
      <c r="DD85" s="8">
        <f t="shared" si="178"/>
        <v>-1.7561650149804101E-2</v>
      </c>
      <c r="DE85">
        <v>9918170</v>
      </c>
      <c r="DF85" s="27">
        <f t="shared" si="131"/>
        <v>429.79702908903562</v>
      </c>
      <c r="DG85" s="8"/>
      <c r="DH85" s="2">
        <v>10798</v>
      </c>
      <c r="DI85" s="8">
        <f t="shared" si="179"/>
        <v>1.5135846573281941E-2</v>
      </c>
      <c r="DJ85">
        <v>5483238</v>
      </c>
      <c r="DK85" s="27">
        <f t="shared" si="132"/>
        <v>196.9274359420474</v>
      </c>
      <c r="DL85" s="8"/>
      <c r="DM85" s="2">
        <v>18911</v>
      </c>
      <c r="DN85" s="8">
        <f t="shared" si="180"/>
        <v>6.278933645506306E-3</v>
      </c>
      <c r="DO85">
        <v>2985297</v>
      </c>
      <c r="DP85" s="27">
        <f t="shared" si="133"/>
        <v>633.47130955479463</v>
      </c>
      <c r="DQ85" s="8"/>
      <c r="DR85" s="2">
        <v>32330</v>
      </c>
      <c r="DS85" s="8">
        <f t="shared" si="181"/>
        <v>1.2147016467347067E-2</v>
      </c>
      <c r="DT85">
        <v>6072640</v>
      </c>
      <c r="DU85" s="27">
        <f t="shared" si="134"/>
        <v>532.38789060441593</v>
      </c>
      <c r="DV85" s="8"/>
      <c r="DW85" s="2">
        <v>3685</v>
      </c>
      <c r="DX85" s="8">
        <f t="shared" si="182"/>
        <v>-3.7848067045147338E-3</v>
      </c>
      <c r="DY85">
        <v>1028317</v>
      </c>
      <c r="DZ85" s="27">
        <f t="shared" si="135"/>
        <v>358.3525313692179</v>
      </c>
      <c r="EA85" s="8"/>
      <c r="EB85" s="2">
        <v>5372</v>
      </c>
      <c r="EC85" s="8">
        <f t="shared" si="183"/>
        <v>-1.2681492372725601E-2</v>
      </c>
      <c r="ED85">
        <v>1893564</v>
      </c>
      <c r="EE85" s="27">
        <f t="shared" si="136"/>
        <v>283.69783117972247</v>
      </c>
      <c r="EF85" s="8"/>
      <c r="EG85" s="2">
        <v>13071</v>
      </c>
      <c r="EH85" s="8">
        <f t="shared" si="184"/>
        <v>4.2593921990906919E-2</v>
      </c>
      <c r="EI85">
        <v>2883057</v>
      </c>
      <c r="EJ85" s="27">
        <f t="shared" si="137"/>
        <v>453.3729301918068</v>
      </c>
      <c r="EK85" s="8"/>
      <c r="EL85" s="2">
        <v>2897</v>
      </c>
      <c r="EM85" s="8">
        <f t="shared" si="185"/>
        <v>-2.2274721565980427E-2</v>
      </c>
      <c r="EN85">
        <v>1330134</v>
      </c>
      <c r="EO85" s="27">
        <f t="shared" si="138"/>
        <v>217.79760535404705</v>
      </c>
      <c r="EP85" s="8"/>
      <c r="EQ85" s="1">
        <v>20489</v>
      </c>
      <c r="ER85" s="11">
        <f t="shared" si="186"/>
        <v>-5.0995831403427512E-2</v>
      </c>
      <c r="ES85" s="16">
        <v>8960001</v>
      </c>
      <c r="ET85" s="28">
        <f t="shared" si="139"/>
        <v>228.67184947858826</v>
      </c>
      <c r="EU85" s="11"/>
      <c r="EV85" s="1">
        <v>7104</v>
      </c>
      <c r="EW85" s="11">
        <f t="shared" si="206"/>
        <v>1.1821677823671842E-2</v>
      </c>
      <c r="EX85" s="16">
        <v>2082264.0000000002</v>
      </c>
      <c r="EY85" s="28">
        <f t="shared" si="140"/>
        <v>341.16711425640551</v>
      </c>
      <c r="EZ85" s="11"/>
      <c r="FA85" s="1">
        <v>51727</v>
      </c>
      <c r="FB85" s="11">
        <f t="shared" si="187"/>
        <v>-1.5061502722875967E-2</v>
      </c>
      <c r="FC85" s="16">
        <v>19819347</v>
      </c>
      <c r="FD85" s="28">
        <f t="shared" si="141"/>
        <v>260.99245348497101</v>
      </c>
      <c r="FE85" s="11"/>
      <c r="FF85" s="2">
        <v>36617</v>
      </c>
      <c r="FG85" s="8">
        <f t="shared" si="188"/>
        <v>-1.2912443390122924E-2</v>
      </c>
      <c r="FH85">
        <v>10041769</v>
      </c>
      <c r="FI85" s="27">
        <f t="shared" si="142"/>
        <v>364.64690633692129</v>
      </c>
      <c r="FJ85" s="8"/>
      <c r="FK85" s="1">
        <v>1795</v>
      </c>
      <c r="FL85" s="8">
        <f t="shared" si="189"/>
        <v>4.4819557625145515E-2</v>
      </c>
      <c r="FM85">
        <v>754859</v>
      </c>
      <c r="FN85" s="27">
        <f t="shared" si="143"/>
        <v>237.79275334863863</v>
      </c>
      <c r="FO85" s="8"/>
      <c r="FP85" s="2">
        <v>52233</v>
      </c>
      <c r="FQ85" s="8">
        <f t="shared" si="190"/>
        <v>1.3858964653817038E-2</v>
      </c>
      <c r="FR85">
        <v>11606027</v>
      </c>
      <c r="FS85" s="27">
        <f t="shared" si="144"/>
        <v>450.05065040775798</v>
      </c>
      <c r="FT85" s="8"/>
      <c r="FU85" s="1">
        <v>28547</v>
      </c>
      <c r="FV85" s="11">
        <f t="shared" si="208"/>
        <v>3.2441229656419532E-2</v>
      </c>
      <c r="FW85" s="16">
        <v>3904353</v>
      </c>
      <c r="FX85" s="28">
        <f t="shared" si="159"/>
        <v>731.15827385484863</v>
      </c>
      <c r="FY85" s="11"/>
      <c r="FZ85" s="2">
        <v>15245</v>
      </c>
      <c r="GA85" s="8">
        <f t="shared" si="191"/>
        <v>1.1276948590381426E-2</v>
      </c>
      <c r="GB85">
        <v>4016537</v>
      </c>
      <c r="GC85" s="27">
        <f t="shared" si="145"/>
        <v>379.55582134560194</v>
      </c>
      <c r="GD85" s="8"/>
      <c r="GE85" s="2">
        <v>49858</v>
      </c>
      <c r="GF85" s="8">
        <f t="shared" si="192"/>
        <v>-1.649110348364698E-2</v>
      </c>
      <c r="GG85">
        <v>12791124</v>
      </c>
      <c r="GH85" s="27">
        <f t="shared" si="146"/>
        <v>389.78591717193893</v>
      </c>
      <c r="GI85" s="8"/>
      <c r="GJ85" s="1">
        <v>3248</v>
      </c>
      <c r="GK85" s="11">
        <f t="shared" si="193"/>
        <v>-3.3045549270616252E-2</v>
      </c>
      <c r="GL85" s="16">
        <v>1055916</v>
      </c>
      <c r="GM85" s="28">
        <f t="shared" si="147"/>
        <v>307.60022577553519</v>
      </c>
      <c r="GN85" s="11"/>
      <c r="GO85" s="2">
        <v>20929</v>
      </c>
      <c r="GP85" s="8">
        <f t="shared" si="194"/>
        <v>-2.2055044156815102E-2</v>
      </c>
      <c r="GQ85">
        <v>4892423</v>
      </c>
      <c r="GR85" s="27">
        <f t="shared" si="148"/>
        <v>427.78394263946518</v>
      </c>
      <c r="GS85" s="8"/>
      <c r="GT85" s="1">
        <v>3564</v>
      </c>
      <c r="GU85" s="11">
        <f t="shared" si="207"/>
        <v>-1.2195121951219513E-2</v>
      </c>
      <c r="GV85" s="16">
        <v>854036</v>
      </c>
      <c r="GW85" s="28">
        <f t="shared" si="149"/>
        <v>417.31261914017676</v>
      </c>
      <c r="GX85" s="11"/>
      <c r="GY85" s="1">
        <v>28172</v>
      </c>
      <c r="GZ85" s="11">
        <f t="shared" si="195"/>
        <v>-2.0751503354304982E-2</v>
      </c>
      <c r="HA85">
        <v>6590726</v>
      </c>
      <c r="HB85" s="28">
        <f t="shared" si="150"/>
        <v>427.44911562094978</v>
      </c>
      <c r="HC85" s="11"/>
      <c r="HD85" s="1">
        <v>163909</v>
      </c>
      <c r="HE85" s="11">
        <f t="shared" si="196"/>
        <v>-1.2852092530248188E-2</v>
      </c>
      <c r="HF85" s="16">
        <v>27454880</v>
      </c>
      <c r="HG85" s="28">
        <f t="shared" si="151"/>
        <v>597.01226157244184</v>
      </c>
      <c r="HH85" s="11"/>
      <c r="HI85" s="1">
        <v>6495</v>
      </c>
      <c r="HJ85" s="11">
        <f t="shared" si="197"/>
        <v>-7.5576430401366357E-2</v>
      </c>
      <c r="HK85" s="16">
        <v>2984917</v>
      </c>
      <c r="HL85" s="28">
        <f t="shared" si="152"/>
        <v>217.59399005064463</v>
      </c>
      <c r="HM85" s="11"/>
      <c r="HN85" s="1">
        <v>1750</v>
      </c>
      <c r="HO85" s="11">
        <f t="shared" si="198"/>
        <v>-0.11571500757958565</v>
      </c>
      <c r="HP85" s="16">
        <v>624455</v>
      </c>
      <c r="HQ85" s="28">
        <f t="shared" si="153"/>
        <v>280.2443730933374</v>
      </c>
      <c r="HR85" s="11"/>
      <c r="HS85" s="2">
        <v>38403</v>
      </c>
      <c r="HT85" s="8">
        <f t="shared" si="199"/>
        <v>2.2879821010014918E-2</v>
      </c>
      <c r="HU85">
        <v>8366767</v>
      </c>
      <c r="HV85" s="27">
        <f t="shared" si="154"/>
        <v>458.99449572337795</v>
      </c>
      <c r="HW85" s="8"/>
      <c r="HX85" s="2">
        <v>18284</v>
      </c>
      <c r="HY85" s="8">
        <f t="shared" si="200"/>
        <v>9.0507726269315678E-3</v>
      </c>
      <c r="HZ85">
        <v>7152818</v>
      </c>
      <c r="IA85" s="27">
        <f t="shared" si="155"/>
        <v>255.6195334482158</v>
      </c>
      <c r="IB85" s="8"/>
      <c r="IC85" s="2">
        <v>7118</v>
      </c>
      <c r="ID85" s="8">
        <f t="shared" si="201"/>
        <v>3.219257540603248E-2</v>
      </c>
      <c r="IE85">
        <v>1839767</v>
      </c>
      <c r="IF85" s="27">
        <f t="shared" si="156"/>
        <v>386.89681899936244</v>
      </c>
      <c r="IG85" s="8"/>
      <c r="IH85" s="2">
        <v>22975</v>
      </c>
      <c r="II85" s="8">
        <f t="shared" si="202"/>
        <v>1.6727884232420234E-2</v>
      </c>
      <c r="IJ85">
        <v>5759744</v>
      </c>
      <c r="IK85" s="27">
        <f t="shared" si="157"/>
        <v>398.88925618916397</v>
      </c>
      <c r="IL85" s="8"/>
      <c r="IM85" s="2">
        <v>2424</v>
      </c>
      <c r="IN85" s="8">
        <f t="shared" si="203"/>
        <v>1.7205203524968526E-2</v>
      </c>
      <c r="IO85">
        <v>586102</v>
      </c>
      <c r="IP85" s="27">
        <f t="shared" si="158"/>
        <v>413.57988882481203</v>
      </c>
      <c r="IW85">
        <v>196455</v>
      </c>
      <c r="IX85" s="8">
        <f t="shared" si="112"/>
        <v>-6.7019048568864065E-2</v>
      </c>
    </row>
    <row r="86" spans="1:258">
      <c r="A86">
        <v>2016</v>
      </c>
      <c r="B86" s="4">
        <v>28883</v>
      </c>
      <c r="C86" s="11">
        <f t="shared" si="160"/>
        <v>-6.2544628367413174E-2</v>
      </c>
      <c r="D86">
        <v>4860545</v>
      </c>
      <c r="E86" s="28">
        <f t="shared" si="113"/>
        <v>594.23377419610347</v>
      </c>
      <c r="F86" s="11"/>
      <c r="G86" s="1">
        <v>4434</v>
      </c>
      <c r="H86" s="8">
        <f t="shared" si="108"/>
        <v>-0.16935181715998501</v>
      </c>
      <c r="I86">
        <v>741522</v>
      </c>
      <c r="J86" s="27">
        <f t="shared" si="106"/>
        <v>597.95933229223135</v>
      </c>
      <c r="K86" s="8"/>
      <c r="L86" s="1">
        <v>42320</v>
      </c>
      <c r="M86" s="11">
        <f t="shared" si="161"/>
        <v>-9.3401062758959718E-3</v>
      </c>
      <c r="N86" s="16">
        <v>6908642</v>
      </c>
      <c r="O86" s="28">
        <f t="shared" si="114"/>
        <v>612.56611646688305</v>
      </c>
      <c r="P86" s="11"/>
      <c r="Q86" s="1">
        <v>17537</v>
      </c>
      <c r="R86" s="11">
        <f t="shared" si="162"/>
        <v>-9.6007228779578704E-3</v>
      </c>
      <c r="S86" s="16">
        <v>2988231</v>
      </c>
      <c r="T86" s="28">
        <f t="shared" si="115"/>
        <v>586.86895357152775</v>
      </c>
      <c r="U86" s="11"/>
      <c r="V86" s="5">
        <v>130390</v>
      </c>
      <c r="W86" s="11">
        <f t="shared" si="163"/>
        <v>6.1500235352218097E-3</v>
      </c>
      <c r="X86" s="1">
        <v>39296476</v>
      </c>
      <c r="Y86" s="28">
        <f t="shared" si="116"/>
        <v>331.81092370725554</v>
      </c>
      <c r="Z86" s="11"/>
      <c r="AA86" s="1">
        <v>19981</v>
      </c>
      <c r="AB86" s="12">
        <f t="shared" si="164"/>
        <v>-2.9938625817074998E-3</v>
      </c>
      <c r="AC86" s="17">
        <v>5530105</v>
      </c>
      <c r="AD86" s="30">
        <f t="shared" si="117"/>
        <v>361.31321195528841</v>
      </c>
      <c r="AE86" s="12"/>
      <c r="AF86" s="2">
        <v>14957</v>
      </c>
      <c r="AG86" s="8">
        <f t="shared" si="165"/>
        <v>-5.4312089023773394E-2</v>
      </c>
      <c r="AH86">
        <v>3587685</v>
      </c>
      <c r="AI86" s="27">
        <f t="shared" si="118"/>
        <v>416.89836203568598</v>
      </c>
      <c r="AJ86" s="8"/>
      <c r="AK86" s="2">
        <v>6585</v>
      </c>
      <c r="AL86" s="8">
        <f t="shared" si="166"/>
        <v>-1.0369702434625788E-2</v>
      </c>
      <c r="AM86">
        <v>952698</v>
      </c>
      <c r="AN86" s="27">
        <f t="shared" si="167"/>
        <v>691.19490121738477</v>
      </c>
      <c r="AP86" s="1">
        <v>99974</v>
      </c>
      <c r="AQ86" s="11">
        <f t="shared" si="204"/>
        <v>-1.4296418993532102E-2</v>
      </c>
      <c r="AR86" s="16">
        <v>20656589</v>
      </c>
      <c r="AS86" s="28">
        <f t="shared" si="119"/>
        <v>483.9811645572268</v>
      </c>
      <c r="AT86" s="11"/>
      <c r="AU86" s="1">
        <v>53627</v>
      </c>
      <c r="AV86" s="11">
        <f t="shared" si="205"/>
        <v>2.7474948747916388E-2</v>
      </c>
      <c r="AW86" s="16">
        <v>10313620</v>
      </c>
      <c r="AX86" s="28">
        <f t="shared" si="120"/>
        <v>519.96292281468584</v>
      </c>
      <c r="AY86" s="11"/>
      <c r="AZ86" s="2">
        <v>5602</v>
      </c>
      <c r="BA86" s="8">
        <f t="shared" si="109"/>
        <v>-4.7116856608266713E-2</v>
      </c>
      <c r="BB86">
        <v>1428683</v>
      </c>
      <c r="BC86" s="27">
        <f t="shared" si="107"/>
        <v>392.10937625771425</v>
      </c>
      <c r="BD86" s="8"/>
      <c r="BE86" s="1">
        <v>8252</v>
      </c>
      <c r="BF86" s="11">
        <f t="shared" si="168"/>
        <v>2.4838549428713365E-2</v>
      </c>
      <c r="BG86" s="16">
        <v>1680026</v>
      </c>
      <c r="BH86" s="28">
        <f t="shared" si="121"/>
        <v>491.18287455075097</v>
      </c>
      <c r="BI86" s="11"/>
      <c r="BJ86" s="1">
        <v>43657</v>
      </c>
      <c r="BK86" s="11">
        <f t="shared" si="169"/>
        <v>-5.5860726643598618E-2</v>
      </c>
      <c r="BL86" s="16">
        <v>12835726</v>
      </c>
      <c r="BM86" s="28">
        <f t="shared" si="122"/>
        <v>340.1210028945772</v>
      </c>
      <c r="BN86" s="11"/>
      <c r="BO86" s="2">
        <v>25546</v>
      </c>
      <c r="BP86" s="8">
        <f t="shared" si="170"/>
        <v>-6.6130506305976972E-2</v>
      </c>
      <c r="BQ86">
        <v>6634007</v>
      </c>
      <c r="BR86" s="27">
        <f t="shared" si="123"/>
        <v>385.07647037454137</v>
      </c>
      <c r="BS86" s="8"/>
      <c r="BT86" s="1">
        <v>9031</v>
      </c>
      <c r="BU86" s="11">
        <f t="shared" si="171"/>
        <v>2.0567295739631598E-2</v>
      </c>
      <c r="BV86" s="16">
        <v>3130869</v>
      </c>
      <c r="BW86" s="28">
        <f t="shared" si="124"/>
        <v>288.45026732194799</v>
      </c>
      <c r="BX86" s="11"/>
      <c r="BY86" s="2">
        <v>9920</v>
      </c>
      <c r="BZ86" s="8">
        <f t="shared" si="172"/>
        <v>6.3913969767677792E-3</v>
      </c>
      <c r="CA86">
        <v>2907731</v>
      </c>
      <c r="CB86" s="27">
        <f t="shared" si="125"/>
        <v>341.15948139631899</v>
      </c>
      <c r="CC86" s="8"/>
      <c r="CD86" s="2">
        <v>23022</v>
      </c>
      <c r="CE86" s="8">
        <f t="shared" si="173"/>
        <v>6.0872770840053457E-2</v>
      </c>
      <c r="CF86">
        <v>4436113</v>
      </c>
      <c r="CG86" s="27">
        <f t="shared" si="126"/>
        <v>518.96784414644083</v>
      </c>
      <c r="CH86" s="8"/>
      <c r="CI86" s="1">
        <v>35682</v>
      </c>
      <c r="CJ86" s="11">
        <f t="shared" si="174"/>
        <v>-1.9105478736564312E-2</v>
      </c>
      <c r="CK86" s="16">
        <v>4686157</v>
      </c>
      <c r="CL86" s="28">
        <f t="shared" si="127"/>
        <v>761.43415596191085</v>
      </c>
      <c r="CM86" s="11"/>
      <c r="CN86" s="1">
        <v>2404</v>
      </c>
      <c r="CO86" s="11">
        <f t="shared" si="175"/>
        <v>5.4848617814831066E-2</v>
      </c>
      <c r="CP86" s="16">
        <v>1330232</v>
      </c>
      <c r="CQ86" s="28">
        <f t="shared" si="128"/>
        <v>180.72035554700233</v>
      </c>
      <c r="CR86" s="11"/>
      <c r="CS86" s="1">
        <v>19994</v>
      </c>
      <c r="CT86" s="11">
        <f t="shared" si="176"/>
        <v>-3.7083413600462335E-2</v>
      </c>
      <c r="CU86" s="16">
        <v>6024752</v>
      </c>
      <c r="CV86" s="28">
        <f t="shared" si="129"/>
        <v>331.86428254640191</v>
      </c>
      <c r="CW86" s="11"/>
      <c r="CX86" s="1">
        <v>9403</v>
      </c>
      <c r="CY86" s="11">
        <f t="shared" si="177"/>
        <v>-5.2308002418867162E-2</v>
      </c>
      <c r="CZ86" s="16">
        <v>6823721</v>
      </c>
      <c r="DA86" s="28">
        <f t="shared" si="130"/>
        <v>137.79871715153652</v>
      </c>
      <c r="DB86" s="11"/>
      <c r="DC86" s="2">
        <v>41122</v>
      </c>
      <c r="DD86" s="8">
        <f t="shared" si="178"/>
        <v>-3.5328891808201181E-2</v>
      </c>
      <c r="DE86">
        <v>9933445</v>
      </c>
      <c r="DF86" s="27">
        <f t="shared" si="131"/>
        <v>413.97521202362327</v>
      </c>
      <c r="DG86" s="8"/>
      <c r="DH86" s="2">
        <v>10592</v>
      </c>
      <c r="DI86" s="8">
        <f t="shared" si="179"/>
        <v>-1.907760696425264E-2</v>
      </c>
      <c r="DJ86">
        <v>5525050</v>
      </c>
      <c r="DK86" s="27">
        <f t="shared" si="132"/>
        <v>191.70867231970752</v>
      </c>
      <c r="DL86" s="8"/>
      <c r="DM86" s="2">
        <v>19192</v>
      </c>
      <c r="DN86" s="8">
        <f t="shared" si="180"/>
        <v>1.4859076727830363E-2</v>
      </c>
      <c r="DO86">
        <v>2985415</v>
      </c>
      <c r="DP86" s="27">
        <f t="shared" si="133"/>
        <v>642.8586980369563</v>
      </c>
      <c r="DQ86" s="8"/>
      <c r="DR86" s="2">
        <v>32461</v>
      </c>
      <c r="DS86" s="8">
        <f t="shared" si="181"/>
        <v>4.0519641200123723E-3</v>
      </c>
      <c r="DT86">
        <v>6091176</v>
      </c>
      <c r="DU86" s="27">
        <f t="shared" si="134"/>
        <v>532.91843808157898</v>
      </c>
      <c r="DV86" s="8"/>
      <c r="DW86" s="2">
        <v>3814</v>
      </c>
      <c r="DX86" s="8">
        <f t="shared" si="182"/>
        <v>3.5006784260515601E-2</v>
      </c>
      <c r="DY86">
        <v>1038656</v>
      </c>
      <c r="DZ86" s="27">
        <f t="shared" si="135"/>
        <v>367.20531147945036</v>
      </c>
      <c r="EA86" s="8"/>
      <c r="EB86" s="2">
        <v>5302</v>
      </c>
      <c r="EC86" s="8">
        <f t="shared" si="183"/>
        <v>-1.3030528667163067E-2</v>
      </c>
      <c r="ED86">
        <v>1907603</v>
      </c>
      <c r="EE86" s="27">
        <f t="shared" si="136"/>
        <v>277.94043100162872</v>
      </c>
      <c r="EF86" s="8"/>
      <c r="EG86" s="2">
        <v>13757</v>
      </c>
      <c r="EH86" s="8">
        <f t="shared" si="184"/>
        <v>5.2482595057761455E-2</v>
      </c>
      <c r="EI86">
        <v>2939254</v>
      </c>
      <c r="EJ86" s="27">
        <f t="shared" si="137"/>
        <v>468.04393223586663</v>
      </c>
      <c r="EK86" s="8"/>
      <c r="EL86" s="2">
        <v>2818</v>
      </c>
      <c r="EM86" s="8">
        <f t="shared" si="185"/>
        <v>-2.7269589230238176E-2</v>
      </c>
      <c r="EN86">
        <v>1335015</v>
      </c>
      <c r="EO86" s="27">
        <f t="shared" si="138"/>
        <v>211.08377059433789</v>
      </c>
      <c r="EP86" s="8"/>
      <c r="EQ86" s="1">
        <v>19786</v>
      </c>
      <c r="ER86" s="11">
        <f t="shared" si="186"/>
        <v>-3.4311093757626046E-2</v>
      </c>
      <c r="ES86" s="16">
        <v>8978416</v>
      </c>
      <c r="ET86" s="28">
        <f t="shared" si="139"/>
        <v>220.37294774490289</v>
      </c>
      <c r="EU86" s="11"/>
      <c r="EV86" s="1">
        <v>7055</v>
      </c>
      <c r="EW86" s="11">
        <f t="shared" si="206"/>
        <v>-6.8975225225225223E-3</v>
      </c>
      <c r="EX86" s="16">
        <v>2085431.9999999998</v>
      </c>
      <c r="EY86" s="28">
        <f t="shared" si="140"/>
        <v>338.29921090690084</v>
      </c>
      <c r="EZ86" s="11"/>
      <c r="FA86" s="1">
        <v>50716</v>
      </c>
      <c r="FB86" s="11">
        <f t="shared" si="187"/>
        <v>-1.9544918514508864E-2</v>
      </c>
      <c r="FC86" s="16">
        <v>19836286</v>
      </c>
      <c r="FD86" s="28">
        <f t="shared" si="141"/>
        <v>255.67286134107968</v>
      </c>
      <c r="FE86" s="11"/>
      <c r="FF86" s="2">
        <v>35697</v>
      </c>
      <c r="FG86" s="8">
        <f t="shared" si="188"/>
        <v>-2.5124941966846E-2</v>
      </c>
      <c r="FH86">
        <v>10156689</v>
      </c>
      <c r="FI86" s="27">
        <f t="shared" si="142"/>
        <v>351.46296199479968</v>
      </c>
      <c r="FJ86" s="8"/>
      <c r="FK86" s="1">
        <v>1791</v>
      </c>
      <c r="FL86" s="8">
        <f t="shared" si="189"/>
        <v>-2.2284122562674096E-3</v>
      </c>
      <c r="FM86">
        <v>755548</v>
      </c>
      <c r="FN86" s="27">
        <f t="shared" si="143"/>
        <v>237.04648811193994</v>
      </c>
      <c r="FP86" s="2">
        <v>52175</v>
      </c>
      <c r="FQ86" s="8">
        <f t="shared" si="190"/>
        <v>-1.1104091283288342E-3</v>
      </c>
      <c r="FR86">
        <v>11622554</v>
      </c>
      <c r="FS86" s="27">
        <f t="shared" si="144"/>
        <v>448.91165917577155</v>
      </c>
      <c r="FT86" s="8"/>
      <c r="FU86" s="1">
        <v>26871</v>
      </c>
      <c r="FV86" s="11">
        <f t="shared" si="208"/>
        <v>-5.8710197218621925E-2</v>
      </c>
      <c r="FW86" s="16">
        <v>3921207</v>
      </c>
      <c r="FX86" s="28">
        <f t="shared" si="159"/>
        <v>685.27369251355515</v>
      </c>
      <c r="FY86" s="11"/>
      <c r="FZ86" s="2">
        <v>15166</v>
      </c>
      <c r="GA86" s="8">
        <f t="shared" si="191"/>
        <v>-5.1820268940636271E-3</v>
      </c>
      <c r="GB86">
        <v>4085989</v>
      </c>
      <c r="GC86" s="27">
        <f t="shared" si="145"/>
        <v>371.1708474986105</v>
      </c>
      <c r="GD86" s="8"/>
      <c r="GE86" s="2">
        <v>49244</v>
      </c>
      <c r="GF86" s="8">
        <f t="shared" si="192"/>
        <v>-1.231497452765855E-2</v>
      </c>
      <c r="GG86">
        <v>12787085</v>
      </c>
      <c r="GH86" s="27">
        <f t="shared" si="146"/>
        <v>385.10731726581935</v>
      </c>
      <c r="GI86" s="8"/>
      <c r="GJ86" s="1">
        <v>3103</v>
      </c>
      <c r="GK86" s="11">
        <f t="shared" si="193"/>
        <v>-4.4642857142857144E-2</v>
      </c>
      <c r="GL86" s="16">
        <v>1057566</v>
      </c>
      <c r="GM86" s="28">
        <f t="shared" si="147"/>
        <v>293.40958389358207</v>
      </c>
      <c r="GN86" s="11"/>
      <c r="GO86" s="2">
        <v>20858</v>
      </c>
      <c r="GP86" s="8">
        <f t="shared" si="194"/>
        <v>-3.3924219981843373E-3</v>
      </c>
      <c r="GQ86">
        <v>4959822</v>
      </c>
      <c r="GR86" s="27">
        <f t="shared" si="148"/>
        <v>420.5392854824226</v>
      </c>
      <c r="GS86" s="8"/>
      <c r="GT86" s="1">
        <v>3831</v>
      </c>
      <c r="GU86" s="11">
        <f t="shared" si="207"/>
        <v>7.4915824915824922E-2</v>
      </c>
      <c r="GV86" s="16">
        <v>861542</v>
      </c>
      <c r="GW86" s="28">
        <f t="shared" si="149"/>
        <v>444.66781654289639</v>
      </c>
      <c r="GX86" s="11"/>
      <c r="GY86" s="1">
        <v>28203</v>
      </c>
      <c r="GZ86" s="11">
        <f t="shared" si="195"/>
        <v>1.1003833593639075E-3</v>
      </c>
      <c r="HA86">
        <v>6649404</v>
      </c>
      <c r="HB86" s="28">
        <f t="shared" si="150"/>
        <v>424.14327660042909</v>
      </c>
      <c r="HC86" s="11"/>
      <c r="HD86" s="1">
        <v>163703</v>
      </c>
      <c r="HE86" s="11">
        <f t="shared" si="196"/>
        <v>-1.2567949288934714E-3</v>
      </c>
      <c r="HF86" s="16">
        <v>27904862</v>
      </c>
      <c r="HG86" s="28">
        <f t="shared" si="151"/>
        <v>586.64687178886606</v>
      </c>
      <c r="HH86" s="11"/>
      <c r="HI86" s="1">
        <v>6182</v>
      </c>
      <c r="HJ86" s="11">
        <f t="shared" si="197"/>
        <v>-4.8190916089299464E-2</v>
      </c>
      <c r="HK86" s="16">
        <v>3044321</v>
      </c>
      <c r="HL86" s="28">
        <f t="shared" si="152"/>
        <v>203.0666279935657</v>
      </c>
      <c r="HM86" s="11"/>
      <c r="HN86" s="1">
        <v>1735</v>
      </c>
      <c r="HO86" s="11">
        <f t="shared" si="198"/>
        <v>-8.5714285714285719E-3</v>
      </c>
      <c r="HP86" s="16">
        <v>623354</v>
      </c>
      <c r="HQ86" s="28">
        <f t="shared" si="153"/>
        <v>278.3330178357723</v>
      </c>
      <c r="HR86" s="11"/>
      <c r="HS86" s="2">
        <v>37813</v>
      </c>
      <c r="HT86" s="8">
        <f t="shared" si="199"/>
        <v>-1.5363383069031065E-2</v>
      </c>
      <c r="HU86">
        <v>8414380</v>
      </c>
      <c r="HV86" s="27">
        <f t="shared" si="154"/>
        <v>449.38545680133291</v>
      </c>
      <c r="HW86" s="8"/>
      <c r="HX86" s="2">
        <v>19104</v>
      </c>
      <c r="HY86" s="8">
        <f t="shared" si="200"/>
        <v>4.4847954495733977E-2</v>
      </c>
      <c r="HZ86">
        <v>7280934</v>
      </c>
      <c r="IA86" s="27">
        <f t="shared" si="155"/>
        <v>262.38391942572201</v>
      </c>
      <c r="IB86" s="8"/>
      <c r="IC86" s="2">
        <v>7162</v>
      </c>
      <c r="ID86" s="8">
        <f t="shared" si="201"/>
        <v>6.1815116605788145E-3</v>
      </c>
      <c r="IE86">
        <v>1828637</v>
      </c>
      <c r="IF86" s="27">
        <f t="shared" si="156"/>
        <v>391.6578303949882</v>
      </c>
      <c r="IG86" s="8"/>
      <c r="IH86" s="2">
        <v>23377</v>
      </c>
      <c r="II86" s="8">
        <f t="shared" si="202"/>
        <v>1.7497279651795431E-2</v>
      </c>
      <c r="IJ86">
        <v>5772917</v>
      </c>
      <c r="IK86" s="27">
        <f t="shared" si="157"/>
        <v>404.94259661103735</v>
      </c>
      <c r="IL86" s="8"/>
      <c r="IM86" s="2">
        <v>2374</v>
      </c>
      <c r="IN86" s="8">
        <f t="shared" si="203"/>
        <v>-2.0627062706270627E-2</v>
      </c>
      <c r="IO86">
        <v>584910</v>
      </c>
      <c r="IP86" s="27">
        <f t="shared" si="158"/>
        <v>405.87440802858555</v>
      </c>
      <c r="IW86">
        <v>189192</v>
      </c>
      <c r="IX86" s="8">
        <f t="shared" si="112"/>
        <v>-3.6970298541650758E-2</v>
      </c>
    </row>
    <row r="87" spans="1:258">
      <c r="A87" t="s">
        <v>53</v>
      </c>
      <c r="B87" s="2">
        <f>AVERAGE(B10:B86)</f>
        <v>12826.292207792209</v>
      </c>
      <c r="C87" s="8">
        <f>AVERAGE(C11:C86)</f>
        <v>2.3309689908888279E-2</v>
      </c>
      <c r="D87" s="2">
        <f>AVERAGE(D10:D86)</f>
        <v>3790343.0259740259</v>
      </c>
      <c r="E87" s="28">
        <f>AVERAGE(E10:E86)</f>
        <v>309.05705728766645</v>
      </c>
      <c r="G87" s="2">
        <f>AVERAGE(G30:G86)</f>
        <v>2395.3552631578946</v>
      </c>
      <c r="H87" s="8">
        <f>AVERAGE(H31:H86)</f>
        <v>6.9171021857900986E-2</v>
      </c>
      <c r="I87" s="2">
        <f>AVERAGE(I27:I86)</f>
        <v>493210.5</v>
      </c>
      <c r="J87" s="27">
        <f>AVERAGE(J30:J86)</f>
        <v>388.43444838168494</v>
      </c>
      <c r="K87" s="2"/>
      <c r="L87" s="2">
        <f>AVERAGE(L10:L86)</f>
        <v>12741.915584415585</v>
      </c>
      <c r="M87" s="8">
        <f>AVERAGE(M11:M86)</f>
        <v>5.488091436601749E-2</v>
      </c>
      <c r="N87" s="2">
        <f>AVERAGE(N10:N86)</f>
        <v>3006931.5584415584</v>
      </c>
      <c r="O87" s="27">
        <f>AVERAGE(O10:O86)</f>
        <v>301.74350111339885</v>
      </c>
      <c r="P87" s="2"/>
      <c r="Q87" s="2">
        <f>AVERAGE(Q10:Q86)</f>
        <v>5922.272727272727</v>
      </c>
      <c r="R87" s="8">
        <f>AVERAGE(R11:R86)</f>
        <v>3.1109376195022031E-2</v>
      </c>
      <c r="S87" s="2">
        <f>AVERAGE(S10:S86)</f>
        <v>2240139.5194805195</v>
      </c>
      <c r="T87" s="27">
        <f>AVERAGE(T10:T86)</f>
        <v>234.11620306906522</v>
      </c>
      <c r="U87" s="2"/>
      <c r="V87" s="2">
        <f>AVERAGE(V10:V86)</f>
        <v>67869.772727272721</v>
      </c>
      <c r="W87" s="8">
        <f>AVERAGE(W11:W86)</f>
        <v>3.8872150284881023E-2</v>
      </c>
      <c r="X87" s="2">
        <f>AVERAGE(X10:X86)</f>
        <v>23592501.493506495</v>
      </c>
      <c r="Y87" s="27">
        <f>AVERAGE(Y10:Y86)</f>
        <v>236.10352646105321</v>
      </c>
      <c r="Z87" s="2"/>
      <c r="AA87" s="2">
        <f>AVERAGE(AA10:AA86)</f>
        <v>7567.3051948051952</v>
      </c>
      <c r="AB87" s="8">
        <f>AVERAGE(AB11:AB86)</f>
        <v>3.6439453918180507E-2</v>
      </c>
      <c r="AC87" s="2">
        <f>AVERAGE(AC10:AC86)</f>
        <v>2905957.2727272729</v>
      </c>
      <c r="AD87" s="27">
        <f>AVERAGE(AD10:AD86)</f>
        <v>211.5228961931405</v>
      </c>
      <c r="AE87" s="2"/>
      <c r="AF87" s="2">
        <f>AVERAGE(AF10:AF86)</f>
        <v>7968.8051948051952</v>
      </c>
      <c r="AG87" s="8">
        <f>AVERAGE(AG11:AG86)</f>
        <v>3.6515427655170837E-2</v>
      </c>
      <c r="AH87" s="2">
        <f>AVERAGE(AH10:AH86)</f>
        <v>2915459.6233766233</v>
      </c>
      <c r="AI87" s="27">
        <f>AVERAGE(AI10:AI86)</f>
        <v>244.6001332374135</v>
      </c>
      <c r="AJ87" s="2"/>
      <c r="AK87" s="2">
        <f>AVERAGE(AK10:AK86)</f>
        <v>2683.090909090909</v>
      </c>
      <c r="AL87" s="8">
        <f>AVERAGE(AL11:AL86)</f>
        <v>3.8580218801161061E-2</v>
      </c>
      <c r="AM87" s="2">
        <f>AVERAGE(AM10:AM86)</f>
        <v>593410.23376623378</v>
      </c>
      <c r="AN87" s="27">
        <f>AVERAGE(AN10:AN86)</f>
        <v>364.8676624578535</v>
      </c>
      <c r="AO87" s="2"/>
      <c r="AP87" s="2">
        <f>AVERAGE(AP10:AP86)</f>
        <v>36698.811688311689</v>
      </c>
      <c r="AQ87" s="8">
        <f>AVERAGE(AQ11:AQ86)</f>
        <v>4.5327912903551731E-2</v>
      </c>
      <c r="AR87" s="2">
        <f>AVERAGE(AR10:AR86)</f>
        <v>9968192.8831168823</v>
      </c>
      <c r="AS87" s="27">
        <f>AVERAGE(AS10:AS86)</f>
        <v>288.09698870805425</v>
      </c>
      <c r="AT87" s="2"/>
      <c r="AU87" s="2">
        <f>AVERAGE(AU10:AU86)</f>
        <v>22603.461038961039</v>
      </c>
      <c r="AV87" s="8">
        <f>AVERAGE(AV11:AV86)</f>
        <v>3.4930894580138781E-2</v>
      </c>
      <c r="AW87" s="2">
        <f>AVERAGE(AW10:AW86)</f>
        <v>5857262.5844155848</v>
      </c>
      <c r="AX87" s="27">
        <f>AVERAGE(AX10:AX86)</f>
        <v>330.11876451699914</v>
      </c>
      <c r="AY87" s="2"/>
      <c r="AZ87" s="2">
        <f>AVERAGE(AZ30:AZ86)</f>
        <v>2811.5087719298244</v>
      </c>
      <c r="BA87" s="8">
        <f>AVERAGE(BA31:BA86)</f>
        <v>5.3717974310697671E-2</v>
      </c>
      <c r="BB87" s="2">
        <f>AVERAGE(BB25:BB86)</f>
        <v>1019359.3064516129</v>
      </c>
      <c r="BC87" s="27">
        <f>AVERAGE(BC30:BC86)</f>
        <v>234.62270174031647</v>
      </c>
      <c r="BD87" s="2"/>
      <c r="BE87" s="2">
        <f>AVERAGE(BE10:BE86)</f>
        <v>2400.3506493506493</v>
      </c>
      <c r="BF87" s="8">
        <f>AVERAGE(BF11:BF86)</f>
        <v>4.4199099696528375E-2</v>
      </c>
      <c r="BG87" s="2">
        <f>AVERAGE(BG10:BG86)</f>
        <v>950235.29870129866</v>
      </c>
      <c r="BH87" s="27">
        <f>AVERAGE(BH10:BH86)</f>
        <v>196.40218430629528</v>
      </c>
      <c r="BI87" s="2"/>
      <c r="BJ87" s="2">
        <f>AVERAGE(BJ10:BJ86)</f>
        <v>22282.376623376622</v>
      </c>
      <c r="BK87" s="8">
        <f>AVERAGE(BK11:BK86)</f>
        <v>1.8749248114747895E-2</v>
      </c>
      <c r="BL87" s="2">
        <f>AVERAGE(BL10:BL86)</f>
        <v>10927220.480519481</v>
      </c>
      <c r="BM87" s="27">
        <f>AVERAGE(BM10:BM86)</f>
        <v>192.67971170239747</v>
      </c>
      <c r="BN87" s="2"/>
      <c r="BO87" s="2">
        <f>AVERAGE(BO10:BO86)</f>
        <v>12382.383116883117</v>
      </c>
      <c r="BP87" s="8">
        <f>AVERAGE(BP11:BP86)</f>
        <v>2.470022653431423E-2</v>
      </c>
      <c r="BQ87" s="2">
        <f>AVERAGE(BQ10:BQ86)</f>
        <v>5231758.5974025978</v>
      </c>
      <c r="BR87" s="27">
        <f>AVERAGE(BR10:BR86)</f>
        <v>222.84645562202451</v>
      </c>
      <c r="BS87" s="2"/>
      <c r="BT87" s="2">
        <f>AVERAGE(BT10:BT86)</f>
        <v>4128.363636363636</v>
      </c>
      <c r="BU87" s="8">
        <f>AVERAGE(BU11:BU86)</f>
        <v>1.7793141343152307E-2</v>
      </c>
      <c r="BV87" s="2">
        <f>AVERAGE(BV10:BV86)</f>
        <v>2800180.1298701297</v>
      </c>
      <c r="BW87" s="27">
        <f>AVERAGE(BW10:BW86)</f>
        <v>143.93582753813169</v>
      </c>
      <c r="BX87" s="2"/>
      <c r="BY87" s="2">
        <f>AVERAGE(BY10:BY86)</f>
        <v>5481.8116883116882</v>
      </c>
      <c r="BZ87" s="8">
        <f>AVERAGE(BZ11:BZ86)</f>
        <v>2.2758621018140062E-2</v>
      </c>
      <c r="CA87" s="2">
        <f>AVERAGE(CA10:CA86)</f>
        <v>2354114.2987012989</v>
      </c>
      <c r="CB87" s="27">
        <f>AVERAGE(CB10:CB86)</f>
        <v>225.8836978764748</v>
      </c>
      <c r="CC87" s="2"/>
      <c r="CD87" s="2">
        <f>AVERAGE(CD10:CD86)</f>
        <v>8594.2987012987014</v>
      </c>
      <c r="CE87" s="8">
        <f>AVERAGE(CE11:CE86)</f>
        <v>2.2504391306583504E-2</v>
      </c>
      <c r="CF87" s="2">
        <f>AVERAGE(CF10:CF86)</f>
        <v>3510359.9090909092</v>
      </c>
      <c r="CG87" s="27">
        <f>AVERAGE(CG10:CG86)</f>
        <v>226.64588546421089</v>
      </c>
      <c r="CH87" s="2"/>
      <c r="CI87" s="2">
        <f>AVERAGE(CI10:CI86)</f>
        <v>14478.629870129869</v>
      </c>
      <c r="CJ87" s="8">
        <f>AVERAGE(CJ11:CJ86)</f>
        <v>3.4660569572455641E-2</v>
      </c>
      <c r="CK87" s="2">
        <f>AVERAGE(CK10:CK86)</f>
        <v>3787206.2207792206</v>
      </c>
      <c r="CL87" s="27">
        <f>AVERAGE(CL10:CL86)</f>
        <v>342.05165265457703</v>
      </c>
      <c r="CM87" s="2"/>
      <c r="CN87" s="2">
        <f>AVERAGE(CN10:CN86)</f>
        <v>1149.9935064935064</v>
      </c>
      <c r="CO87" s="8">
        <f>AVERAGE(CO11:CO86)</f>
        <v>1.9418090422852648E-2</v>
      </c>
      <c r="CP87" s="2">
        <f>AVERAGE(CP10:CP86)</f>
        <v>1100659.0519480519</v>
      </c>
      <c r="CQ87" s="27">
        <f>AVERAGE(CQ10:CQ86)</f>
        <v>99.886410463973718</v>
      </c>
      <c r="CR87" s="2"/>
      <c r="CS87" s="2">
        <f>AVERAGE(CS10:CS86)</f>
        <v>11973.525974025973</v>
      </c>
      <c r="CT87" s="8">
        <f>AVERAGE(CT11:CT86)</f>
        <v>2.6512681573593159E-2</v>
      </c>
      <c r="CU87" s="2">
        <f>AVERAGE(CU10:CU86)</f>
        <v>4097905.7532467535</v>
      </c>
      <c r="CV87" s="27">
        <f>AVERAGE(CV10:CV86)</f>
        <v>264.3798320998352</v>
      </c>
      <c r="CW87" s="2"/>
      <c r="CX87" s="2">
        <f>AVERAGE(CX10:CX86)</f>
        <v>6212.2597402597403</v>
      </c>
      <c r="CY87" s="8">
        <f>AVERAGE(CY11:CY86)</f>
        <v>1.6779134159031546E-2</v>
      </c>
      <c r="CZ87" s="2">
        <f>AVERAGE(CZ10:CZ86)</f>
        <v>5649118.8571428573</v>
      </c>
      <c r="DA87" s="27">
        <f>AVERAGE(DA10:DA86)</f>
        <v>105.84334827853158</v>
      </c>
      <c r="DB87" s="2"/>
      <c r="DC87" s="2">
        <f>AVERAGE(DC10:DC86)</f>
        <v>23196.487012987014</v>
      </c>
      <c r="DD87" s="8">
        <f>AVERAGE(DD11:DD86)</f>
        <v>2.3581615603607761E-2</v>
      </c>
      <c r="DE87" s="2">
        <f>AVERAGE(DE10:DE86)</f>
        <v>8561484.8571428563</v>
      </c>
      <c r="DF87" s="27">
        <f>AVERAGE(DF10:DF86)</f>
        <v>253.65298481165212</v>
      </c>
      <c r="DG87" s="2"/>
      <c r="DH87" s="2">
        <f>AVERAGE(DH10:DH86)</f>
        <v>4242.318181818182</v>
      </c>
      <c r="DI87" s="8">
        <f>AVERAGE(DI11:DI86)</f>
        <v>1.9643797087880107E-2</v>
      </c>
      <c r="DJ87" s="2">
        <f>AVERAGE(DJ10:DJ86)</f>
        <v>4032707.4415584416</v>
      </c>
      <c r="DK87" s="27">
        <f>AVERAGE(DK10:DK86)</f>
        <v>98.310101208271831</v>
      </c>
      <c r="DL87" s="2"/>
      <c r="DM87" s="2">
        <f>AVERAGE(DM10:DM86)</f>
        <v>7719.8506493506493</v>
      </c>
      <c r="DN87" s="8">
        <f>AVERAGE(DN11:DN86)</f>
        <v>3.4853773879181836E-2</v>
      </c>
      <c r="DO87" s="2">
        <f>AVERAGE(DO10:DO86)</f>
        <v>2479154.1038961038</v>
      </c>
      <c r="DP87" s="27">
        <f>AVERAGE(DP10:DP86)</f>
        <v>282.13767462790543</v>
      </c>
      <c r="DQ87" s="2"/>
      <c r="DR87" s="2">
        <f>AVERAGE(DR10:DR86)</f>
        <v>13002.902597402597</v>
      </c>
      <c r="DS87" s="8">
        <f>AVERAGE(DS11:DS86)</f>
        <v>2.8183134755817872E-2</v>
      </c>
      <c r="DT87" s="2">
        <f>AVERAGE(DT10:DT86)</f>
        <v>4859580.3506493503</v>
      </c>
      <c r="DU87" s="27">
        <f>AVERAGE(DU10:DU86)</f>
        <v>245.22456970382223</v>
      </c>
      <c r="DV87" s="2"/>
      <c r="DW87" s="2">
        <f>AVERAGE(DW10:DW86)</f>
        <v>1427.0324675324675</v>
      </c>
      <c r="DX87" s="8">
        <f>AVERAGE(DX11:DX86)</f>
        <v>2.8613670577614693E-2</v>
      </c>
      <c r="DY87" s="2">
        <f>AVERAGE(DY10:DY86)</f>
        <v>766337.44155844161</v>
      </c>
      <c r="DZ87" s="27">
        <f>AVERAGE(DZ10:DZ86)</f>
        <v>168.12749866465751</v>
      </c>
      <c r="EA87" s="2"/>
      <c r="EB87" s="2">
        <f>AVERAGE(EB10:EB86)</f>
        <v>2246.7532467532469</v>
      </c>
      <c r="EC87" s="8">
        <f>AVERAGE(EC11:EC86)</f>
        <v>2.2379767336160442E-2</v>
      </c>
      <c r="ED87" s="2">
        <f>AVERAGE(ED10:ED86)</f>
        <v>1543026.5194805195</v>
      </c>
      <c r="EE87" s="27">
        <f>AVERAGE(EE10:EE86)</f>
        <v>138.48509831395435</v>
      </c>
      <c r="EF87" s="2"/>
      <c r="EG87" s="2">
        <f>AVERAGE(EG10:EG86)</f>
        <v>4421.2142857142853</v>
      </c>
      <c r="EH87" s="8">
        <f>AVERAGE(EH11:EH86)</f>
        <v>5.5547040126914436E-2</v>
      </c>
      <c r="EI87" s="2">
        <f>AVERAGE(EI10:EI86)</f>
        <v>1062430.1168831168</v>
      </c>
      <c r="EJ87" s="27">
        <f>AVERAGE(EJ10:EJ86)</f>
        <v>307.55323774238161</v>
      </c>
      <c r="EK87" s="8"/>
      <c r="EL87" s="2">
        <f>AVERAGE(EL10:EL86)</f>
        <v>1042.6493506493507</v>
      </c>
      <c r="EM87" s="8">
        <f>AVERAGE(EM11:EM86)</f>
        <v>3.4443909333444218E-2</v>
      </c>
      <c r="EN87" s="2">
        <f>AVERAGE(EN10:EN86)</f>
        <v>895859.89610389608</v>
      </c>
      <c r="EO87" s="27">
        <f>AVERAGE(EO10:EO86)</f>
        <v>94.533792529358607</v>
      </c>
      <c r="EP87" s="2"/>
      <c r="EQ87" s="2">
        <f>AVERAGE(EQ10:EQ86)</f>
        <v>12529.337662337663</v>
      </c>
      <c r="ER87" s="8">
        <f>AVERAGE(ER11:ER86)</f>
        <v>3.0084285896297473E-2</v>
      </c>
      <c r="ES87" s="2">
        <f>AVERAGE(ES10:ES86)</f>
        <v>7032851.6753246756</v>
      </c>
      <c r="ET87" s="27">
        <f>AVERAGE(ET10:ET86)</f>
        <v>162.9277835677278</v>
      </c>
      <c r="EU87" s="2"/>
      <c r="EV87" s="2">
        <f>AVERAGE(EV10:EV86)</f>
        <v>2751.2727272727275</v>
      </c>
      <c r="EW87" s="8">
        <f>AVERAGE(EW11:EW86)</f>
        <v>3.3805251435722099E-2</v>
      </c>
      <c r="EX87" s="2">
        <f>AVERAGE(EX10:EX86)</f>
        <v>1289576.9350649351</v>
      </c>
      <c r="EY87" s="28">
        <f t="shared" si="140"/>
        <v>213.3469242867771</v>
      </c>
      <c r="EZ87" s="2"/>
      <c r="FA87" s="2">
        <f>AVERAGE(FA10:FA86)</f>
        <v>34753.240259740262</v>
      </c>
      <c r="FB87" s="8">
        <f>AVERAGE(FB11:FB86)</f>
        <v>1.6787233920814385E-2</v>
      </c>
      <c r="FC87" s="2">
        <f>AVERAGE(FC10:FC86)</f>
        <v>17357054.129870132</v>
      </c>
      <c r="FD87" s="27">
        <f>AVERAGE(FD10:FD86)</f>
        <v>193.81783117180208</v>
      </c>
      <c r="FE87" s="2"/>
      <c r="FF87" s="2">
        <f>AVERAGE(FF10:FF86)</f>
        <v>17057.16883116883</v>
      </c>
      <c r="FG87" s="8">
        <f>AVERAGE(FG11:FG86)</f>
        <v>3.6463242829267849E-2</v>
      </c>
      <c r="FH87" s="2">
        <f>AVERAGE(FH10:FH86)</f>
        <v>6125839.0389610389</v>
      </c>
      <c r="FI87" s="27">
        <f>AVERAGE(FI10:FI86)</f>
        <v>245.15024974294397</v>
      </c>
      <c r="FJ87" s="2"/>
      <c r="FK87" s="2">
        <f>AVERAGE(FK10:FK86)</f>
        <v>616.37662337662334</v>
      </c>
      <c r="FL87" s="8">
        <f>AVERAGE(FL11:FL86)</f>
        <v>2.3694187016844663E-2</v>
      </c>
      <c r="FM87" s="2">
        <f>AVERAGE(FM10:FM86)</f>
        <v>638844.90909090906</v>
      </c>
      <c r="FN87" s="27">
        <f>AVERAGE(FN10:FN86)</f>
        <v>94.296255110122829</v>
      </c>
      <c r="FO87" s="2"/>
      <c r="FP87" s="2">
        <f>AVERAGE(FP10:FP86)</f>
        <v>24551.545454545456</v>
      </c>
      <c r="FQ87" s="8">
        <f>AVERAGE(FQ11:FQ86)</f>
        <v>2.4541152033425738E-2</v>
      </c>
      <c r="FR87" s="2">
        <f>AVERAGE(FR10:FR86)</f>
        <v>10191421.714285715</v>
      </c>
      <c r="FS87" s="27">
        <f>AVERAGE(FS10:FS86)</f>
        <v>229.14960399818136</v>
      </c>
      <c r="FT87" s="2"/>
      <c r="FU87" s="2">
        <f>AVERAGE(FU10:FU86)</f>
        <v>10515.59090909091</v>
      </c>
      <c r="FV87" s="8">
        <f>AVERAGE(FV11:FV86)</f>
        <v>2.8229908143735452E-2</v>
      </c>
      <c r="FW87" s="2">
        <f>AVERAGE(FW10:FW86)</f>
        <v>2896993.25974026</v>
      </c>
      <c r="FX87" s="27">
        <f>AVERAGE(FX10:FX86)</f>
        <v>325.59898054424377</v>
      </c>
      <c r="FY87" s="2"/>
      <c r="FZ87" s="2">
        <f>AVERAGE(FZ10:FZ86)</f>
        <v>5383.2532467532465</v>
      </c>
      <c r="GA87" s="8">
        <f>AVERAGE(GA11:GA86)</f>
        <v>3.7485521491697482E-2</v>
      </c>
      <c r="GB87" s="2">
        <f>AVERAGE(GB10:GB86)</f>
        <v>2504607.9220779222</v>
      </c>
      <c r="GC87" s="27">
        <f>AVERAGE(GC10:GC86)</f>
        <v>178.63989461289933</v>
      </c>
      <c r="GD87" s="2"/>
      <c r="GE87" s="2">
        <f>AVERAGE(GE10:GE86)</f>
        <v>19629.590909090908</v>
      </c>
      <c r="GF87" s="8">
        <f>AVERAGE(GF11:GF86)</f>
        <v>2.7658659841126743E-2</v>
      </c>
      <c r="GG87" s="2">
        <f>AVERAGE(GG10:GG86)</f>
        <v>11592181.87012987</v>
      </c>
      <c r="GH87" s="27">
        <f>AVERAGE(GH10:GH86)</f>
        <v>162.78278429950643</v>
      </c>
      <c r="GI87" s="2"/>
      <c r="GJ87" s="2">
        <f>AVERAGE(GJ10:GJ86)</f>
        <v>1554.6038961038962</v>
      </c>
      <c r="GK87" s="8">
        <f>AVERAGE(GK11:GK86)</f>
        <v>3.3158444598671191E-2</v>
      </c>
      <c r="GL87" s="2">
        <f>AVERAGE(GL10:GL86)</f>
        <v>935012.23376623378</v>
      </c>
      <c r="GM87" s="27">
        <f>AVERAGE(GM10:GM86)</f>
        <v>155.27191311176941</v>
      </c>
      <c r="GN87" s="2"/>
      <c r="GO87" s="2">
        <f>AVERAGE(GO10:GO86)</f>
        <v>10584.642857142857</v>
      </c>
      <c r="GP87" s="8">
        <f>AVERAGE(GP11:GP86)</f>
        <v>3.9876211717299173E-2</v>
      </c>
      <c r="GQ87" s="2">
        <f>AVERAGE(GQ10:GQ86)</f>
        <v>3133703.987012987</v>
      </c>
      <c r="GR87" s="27">
        <f>AVERAGE(GR10:GR86)</f>
        <v>291.32323420824093</v>
      </c>
      <c r="GS87" s="2"/>
      <c r="GT87" s="2">
        <f>AVERAGE(GT10:GT86)</f>
        <v>1349.3571428571429</v>
      </c>
      <c r="GU87" s="8">
        <f>AVERAGE(GU11:GU86)</f>
        <v>3.2962652717341508E-2</v>
      </c>
      <c r="GV87" s="2">
        <f>AVERAGE(GV10:GV86)</f>
        <v>702095.62337662338</v>
      </c>
      <c r="GW87" s="27">
        <f>AVERAGE(GW10:GW86)</f>
        <v>180.4848238153304</v>
      </c>
      <c r="GX87" s="2"/>
      <c r="GY87" s="2">
        <f>AVERAGE(GY10:GY86)</f>
        <v>10451.246753246753</v>
      </c>
      <c r="GZ87" s="8">
        <f>AVERAGE(GZ11:GZ86)</f>
        <v>3.0352087373217401E-2</v>
      </c>
      <c r="HA87" s="2">
        <f>AVERAGE(HA10:HA86)</f>
        <v>4528661.506493507</v>
      </c>
      <c r="HB87" s="27">
        <f>AVERAGE(HB10:HB86)</f>
        <v>199.68936742355837</v>
      </c>
      <c r="HC87" s="2"/>
      <c r="HD87" s="2">
        <f>AVERAGE(HD10:HD86)</f>
        <v>61939.551948051951</v>
      </c>
      <c r="HE87" s="8">
        <f>AVERAGE(HE11:HE86)</f>
        <v>4.6509224369945625E-2</v>
      </c>
      <c r="HF87" s="2">
        <f>AVERAGE(HF10:HF86)</f>
        <v>14830708.155844156</v>
      </c>
      <c r="HG87" s="27">
        <f>AVERAGE(HG10:HG86)</f>
        <v>320.60250972200424</v>
      </c>
      <c r="HH87" s="2"/>
      <c r="HI87" s="2">
        <f>AVERAGE(HI10:HI86)</f>
        <v>2372.4155844155844</v>
      </c>
      <c r="HJ87" s="8">
        <f>AVERAGE(HJ11:HJ86)</f>
        <v>3.6958736857918416E-2</v>
      </c>
      <c r="HK87" s="2">
        <f>AVERAGE(HK10:HK86)</f>
        <v>1512230.8051948051</v>
      </c>
      <c r="HL87" s="27">
        <f>AVERAGE(HL10:HL86)</f>
        <v>123.99934058595881</v>
      </c>
      <c r="HM87" s="2"/>
      <c r="HN87" s="2">
        <f>AVERAGE(HN10:HN86)</f>
        <v>849.69480519480521</v>
      </c>
      <c r="HO87" s="8">
        <f>AVERAGE(HO11:HO86)</f>
        <v>2.3670220674918533E-2</v>
      </c>
      <c r="HP87" s="2">
        <f>AVERAGE(HP10:HP86)</f>
        <v>490004.50649350649</v>
      </c>
      <c r="HQ87" s="27">
        <f>AVERAGE(HQ10:HQ86)</f>
        <v>156.19161076198492</v>
      </c>
      <c r="HR87" s="2"/>
      <c r="HS87" s="2">
        <f>AVERAGE(HS10:HS86)</f>
        <v>16582.220779220781</v>
      </c>
      <c r="HT87" s="8">
        <f>AVERAGE(HT11:HT86)</f>
        <v>3.1043547195405679E-2</v>
      </c>
      <c r="HU87" s="2">
        <f>AVERAGE(HU10:HU86)</f>
        <v>5409232</v>
      </c>
      <c r="HV87" s="27">
        <f>AVERAGE(HV10:HV86)</f>
        <v>279.01117587935164</v>
      </c>
      <c r="HW87" s="2"/>
      <c r="HX87" s="2">
        <f>AVERAGE(HX10:HX86)</f>
        <v>8069.545454545455</v>
      </c>
      <c r="HY87" s="8">
        <f>AVERAGE(HY11:HY86)</f>
        <v>2.8923765373155687E-2</v>
      </c>
      <c r="HZ87" s="2">
        <f>AVERAGE(HZ10:HZ86)</f>
        <v>4188678.2077922076</v>
      </c>
      <c r="IA87" s="27">
        <f>AVERAGE(IA10:IA86)</f>
        <v>174.07025912021444</v>
      </c>
      <c r="IB87" s="2"/>
      <c r="IC87" s="2">
        <f>AVERAGE(IC10:IC86)</f>
        <v>3078.5064935064934</v>
      </c>
      <c r="ID87" s="8">
        <f>AVERAGE(ID11:ID86)</f>
        <v>1.536603606026442E-2</v>
      </c>
      <c r="IE87" s="2">
        <f>AVERAGE(IE10:IE86)</f>
        <v>1844036.4025974027</v>
      </c>
      <c r="IF87" s="27">
        <f>AVERAGE(IF10:IF86)</f>
        <v>167.20238983730192</v>
      </c>
      <c r="IG87" s="2"/>
      <c r="IH87" s="2">
        <f>AVERAGE(IH10:IH86)</f>
        <v>8625.2597402597403</v>
      </c>
      <c r="II87" s="8">
        <f>AVERAGE(II11:II86)</f>
        <v>3.0165077886474097E-2</v>
      </c>
      <c r="IJ87" s="2">
        <f>AVERAGE(IJ10:IJ86)</f>
        <v>4535211.3506493503</v>
      </c>
      <c r="IK87" s="27">
        <f>AVERAGE(IK10:IK86)</f>
        <v>169.81045722263195</v>
      </c>
      <c r="IL87" s="2"/>
      <c r="IM87" s="2">
        <f>AVERAGE(IM10:IM86)</f>
        <v>902.32467532467535</v>
      </c>
      <c r="IN87" s="8">
        <f>AVERAGE(IN11:IN86)</f>
        <v>2.7604900040947299E-2</v>
      </c>
      <c r="IO87" s="2">
        <f>AVERAGE(IO10:IO86)</f>
        <v>409200.37662337662</v>
      </c>
      <c r="IP87" s="27">
        <f>AVERAGE(IP10:IP86)</f>
        <v>197.59080557142266</v>
      </c>
    </row>
    <row r="88" spans="1:258">
      <c r="EH88" s="8"/>
      <c r="EI88" s="8"/>
      <c r="EJ88" s="8"/>
      <c r="EK88" s="8"/>
    </row>
    <row r="89" spans="1:258">
      <c r="EH89" s="8"/>
      <c r="EI89" s="8"/>
      <c r="EJ89" s="8"/>
      <c r="EK89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2"/>
  <sheetViews>
    <sheetView workbookViewId="0">
      <selection activeCell="I20" sqref="I20"/>
    </sheetView>
  </sheetViews>
  <sheetFormatPr baseColWidth="10" defaultRowHeight="15" x14ac:dyDescent="0"/>
  <cols>
    <col min="1" max="16384" width="10.7109375" style="13"/>
  </cols>
  <sheetData>
    <row r="3" spans="1:1">
      <c r="A3" s="14"/>
    </row>
    <row r="4" spans="1:1">
      <c r="A4" s="14"/>
    </row>
    <row r="5" spans="1:1">
      <c r="A5" s="14"/>
    </row>
    <row r="6" spans="1:1">
      <c r="A6" s="14"/>
    </row>
    <row r="7" spans="1:1">
      <c r="A7" s="14"/>
    </row>
    <row r="8" spans="1:1">
      <c r="A8" s="14"/>
    </row>
    <row r="9" spans="1:1">
      <c r="A9" s="14"/>
    </row>
    <row r="10" spans="1:1">
      <c r="A10" s="14"/>
    </row>
    <row r="11" spans="1:1">
      <c r="A11" s="14"/>
    </row>
    <row r="12" spans="1:1">
      <c r="A12" s="14"/>
    </row>
    <row r="13" spans="1:1">
      <c r="A13" s="14"/>
    </row>
    <row r="14" spans="1:1">
      <c r="A14" s="14"/>
    </row>
    <row r="15" spans="1:1">
      <c r="A15" s="14"/>
    </row>
    <row r="16" spans="1:1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D'Amico</dc:creator>
  <cp:lastModifiedBy>anonymous D'Amico</cp:lastModifiedBy>
  <dcterms:created xsi:type="dcterms:W3CDTF">2018-02-28T20:51:24Z</dcterms:created>
  <dcterms:modified xsi:type="dcterms:W3CDTF">2020-03-06T18:05:52Z</dcterms:modified>
</cp:coreProperties>
</file>