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6527B0A4-5D7E-2242-B25F-0AA5141DF4C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Table 22" sheetId="3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M5" i="3" s="1"/>
  <c r="H58" i="4"/>
  <c r="G38" i="4"/>
  <c r="G15" i="4"/>
  <c r="G10" i="4"/>
  <c r="H10" i="4" s="1"/>
  <c r="G5" i="4"/>
  <c r="D5" i="4"/>
  <c r="M61" i="3"/>
  <c r="M6" i="3"/>
  <c r="M7" i="3"/>
  <c r="M8" i="3"/>
  <c r="M9" i="3"/>
  <c r="M10" i="3"/>
  <c r="M11" i="3"/>
  <c r="M12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1" i="3"/>
  <c r="M32" i="3"/>
  <c r="M33" i="3"/>
  <c r="M34" i="3"/>
  <c r="M35" i="3"/>
  <c r="M36" i="3"/>
  <c r="M37" i="3"/>
  <c r="M38" i="3"/>
  <c r="M39" i="3"/>
  <c r="M41" i="3"/>
  <c r="M42" i="3"/>
  <c r="M43" i="3"/>
  <c r="M44" i="3"/>
  <c r="M45" i="3"/>
  <c r="M46" i="3"/>
  <c r="M48" i="3"/>
  <c r="M49" i="3"/>
  <c r="M50" i="3"/>
  <c r="M51" i="3"/>
  <c r="M52" i="3"/>
  <c r="M53" i="3"/>
  <c r="M55" i="3"/>
  <c r="M57" i="3"/>
  <c r="M58" i="3"/>
  <c r="M59" i="3"/>
  <c r="M60" i="3"/>
  <c r="M62" i="3"/>
  <c r="M63" i="3"/>
  <c r="H7" i="4"/>
  <c r="H8" i="4"/>
  <c r="H9" i="4"/>
  <c r="H11" i="4"/>
  <c r="H12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1" i="4"/>
  <c r="H32" i="4"/>
  <c r="H33" i="4"/>
  <c r="H34" i="4"/>
  <c r="H35" i="4"/>
  <c r="H36" i="4"/>
  <c r="H37" i="4"/>
  <c r="H38" i="4"/>
  <c r="H39" i="4"/>
  <c r="H41" i="4"/>
  <c r="H42" i="4"/>
  <c r="H43" i="4"/>
  <c r="H45" i="4"/>
  <c r="H46" i="4"/>
  <c r="H48" i="4"/>
  <c r="H49" i="4"/>
  <c r="H50" i="4"/>
  <c r="H51" i="4"/>
  <c r="H52" i="4"/>
  <c r="H53" i="4"/>
  <c r="H55" i="4"/>
  <c r="H6" i="4"/>
  <c r="D57" i="4"/>
  <c r="E44" i="4"/>
  <c r="H44" i="4" s="1"/>
  <c r="E57" i="4"/>
  <c r="G57" i="4"/>
  <c r="F57" i="4"/>
  <c r="F5" i="4" s="1"/>
  <c r="E5" i="4" l="1"/>
  <c r="H57" i="4"/>
  <c r="H5" i="4" s="1"/>
  <c r="C17" i="4"/>
</calcChain>
</file>

<file path=xl/sharedStrings.xml><?xml version="1.0" encoding="utf-8"?>
<sst xmlns="http://schemas.openxmlformats.org/spreadsheetml/2006/main" count="216" uniqueCount="136">
  <si>
    <t>Total</t>
  </si>
  <si>
    <t>Table 22.</t>
  </si>
  <si>
    <t>State or territory of residence</t>
  </si>
  <si>
    <t>Unknown</t>
  </si>
  <si>
    <t>Georgia</t>
  </si>
  <si>
    <t>Guam</t>
  </si>
  <si>
    <t>Puerto Rico</t>
  </si>
  <si>
    <t>Note: Based on N-400 data for persons aged 18 and over.</t>
  </si>
  <si>
    <t>Source: U.S. Department of Homeland Security.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</si>
  <si>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</si>
  <si>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</si>
  <si>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</si>
  <si>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</si>
  <si>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</si>
  <si>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</si>
  <si>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</si>
  <si>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</si>
  <si>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</si>
  <si>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</si>
  <si>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</si>
  <si>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</si>
  <si>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</si>
  <si>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</si>
  <si>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</si>
  <si>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</si>
  <si>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</si>
  <si>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</si>
  <si>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</si>
  <si>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</si>
  <si>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</si>
  <si>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</si>
  <si>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</si>
  <si>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</si>
  <si>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</si>
  <si>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</si>
  <si>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</si>
  <si>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</si>
  <si>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</si>
  <si>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</si>
  <si>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</si>
  <si>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</si>
  <si>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</si>
  <si>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</si>
  <si>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</si>
  <si>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</si>
  <si>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</si>
  <si>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</si>
  <si>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</si>
  <si>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</si>
  <si>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</si>
  <si>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</si>
  <si>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</si>
  <si>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</si>
  <si>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</si>
  <si>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</si>
  <si>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</si>
  <si>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</si>
  <si>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</si>
  <si>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</si>
  <si>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U.S. Virgin Islands, and U.S. Armed Forces posts.</t>
    </r>
  </si>
  <si>
    <r>
      <t>Other</t>
    </r>
    <r>
      <rPr>
        <vertAlign val="superscript"/>
        <sz val="10"/>
        <color theme="1"/>
        <rFont val="Arial"/>
        <family val="2"/>
      </rPr>
      <t>1</t>
    </r>
  </si>
  <si>
    <t>PERSONS NATURALIZED BY STATE OR TERRITORY OF RESIDENCE: FISCAL YEARS 2011 TO 2020</t>
  </si>
  <si>
    <t>Number of Form N-400, Application for Naturalization</t>
  </si>
  <si>
    <t xml:space="preserve"> Grand Total </t>
  </si>
  <si>
    <t>Field Office by State6</t>
  </si>
  <si>
    <t xml:space="preserve"> Alabama </t>
  </si>
  <si>
    <t xml:space="preserve"> Alaska </t>
  </si>
  <si>
    <t xml:space="preserve"> Arizona </t>
  </si>
  <si>
    <t xml:space="preserve"> Arkansas </t>
  </si>
  <si>
    <t xml:space="preserve"> California </t>
  </si>
  <si>
    <t xml:space="preserve"> Colorado </t>
  </si>
  <si>
    <t xml:space="preserve"> Connecticut </t>
  </si>
  <si>
    <t xml:space="preserve"> Delaware </t>
  </si>
  <si>
    <t xml:space="preserve"> District of Columbia </t>
  </si>
  <si>
    <t xml:space="preserve"> Florida </t>
  </si>
  <si>
    <t xml:space="preserve"> Georgia </t>
  </si>
  <si>
    <t xml:space="preserve"> Hawaii </t>
  </si>
  <si>
    <t xml:space="preserve"> Idaho </t>
  </si>
  <si>
    <t xml:space="preserve"> Illinois </t>
  </si>
  <si>
    <t xml:space="preserve"> Indiana </t>
  </si>
  <si>
    <t xml:space="preserve"> Iowa </t>
  </si>
  <si>
    <t xml:space="preserve"> Kansas </t>
  </si>
  <si>
    <t xml:space="preserve"> Kentucky </t>
  </si>
  <si>
    <t xml:space="preserve"> Louisiana </t>
  </si>
  <si>
    <t xml:space="preserve"> Maine </t>
  </si>
  <si>
    <t xml:space="preserve"> Maryland </t>
  </si>
  <si>
    <t xml:space="preserve"> Massachusetts </t>
  </si>
  <si>
    <t xml:space="preserve"> Michigan </t>
  </si>
  <si>
    <t xml:space="preserve"> Minnesota </t>
  </si>
  <si>
    <t xml:space="preserve"> Missouri </t>
  </si>
  <si>
    <t xml:space="preserve"> Montana </t>
  </si>
  <si>
    <t xml:space="preserve"> Nebraska </t>
  </si>
  <si>
    <t xml:space="preserve"> Nevada </t>
  </si>
  <si>
    <t xml:space="preserve"> New Hampshire </t>
  </si>
  <si>
    <t xml:space="preserve"> New Jersey </t>
  </si>
  <si>
    <t xml:space="preserve"> New Mexico </t>
  </si>
  <si>
    <t xml:space="preserve"> New York </t>
  </si>
  <si>
    <t xml:space="preserve"> North Carolina </t>
  </si>
  <si>
    <t xml:space="preserve"> Ohio </t>
  </si>
  <si>
    <t xml:space="preserve"> Oklahoma </t>
  </si>
  <si>
    <t xml:space="preserve"> Oregon </t>
  </si>
  <si>
    <t xml:space="preserve"> Pennsylvania </t>
  </si>
  <si>
    <t xml:space="preserve"> Rhode Island </t>
  </si>
  <si>
    <t xml:space="preserve"> South Carolina </t>
  </si>
  <si>
    <t xml:space="preserve"> Tennessee </t>
  </si>
  <si>
    <t xml:space="preserve"> Texas </t>
  </si>
  <si>
    <t xml:space="preserve"> Utah </t>
  </si>
  <si>
    <t xml:space="preserve"> Vermont </t>
  </si>
  <si>
    <t xml:space="preserve"> Virginia </t>
  </si>
  <si>
    <t xml:space="preserve"> Washington </t>
  </si>
  <si>
    <t xml:space="preserve"> West Virginia </t>
  </si>
  <si>
    <t xml:space="preserve"> Wisconsin </t>
  </si>
  <si>
    <t>Table Key:</t>
  </si>
  <si>
    <t>D  Represents data withheld to protect applicants' privacy.</t>
  </si>
  <si>
    <t>Reference(s):</t>
  </si>
  <si>
    <t>1  "Military Naturalization" refer to applicants whose eligibility relies on service in the U.S. armed forces. All other Form N-400 naturalizations, are included in "Naturalization." Total includes both general and military naturalization.</t>
  </si>
  <si>
    <t>2  The number of new applications received and entered into a case-tracking system during the reporting period.</t>
  </si>
  <si>
    <t>3  The number of applications approved during the reporting period.</t>
  </si>
  <si>
    <t>4  The number of applications that were denied or withdrawn during the reporting period.</t>
  </si>
  <si>
    <t>5  The number of applications awaiting a decision as of the end of the reporting period.</t>
  </si>
  <si>
    <t>6  Represents the office location. The office location does not reflect the complete area covered by the officeís jurisdiction. Please refer to USCIS.gov for office jurisdictions.</t>
  </si>
  <si>
    <t>Notes:</t>
  </si>
  <si>
    <t xml:space="preserve">1) Some applications approved, denied, or pending a decision may have been received in previous reporting periods. </t>
  </si>
  <si>
    <t>2) The report reflects the most up-to-date data available at the time the database is queried.</t>
  </si>
  <si>
    <t>3) These counts do not include international offices.</t>
  </si>
  <si>
    <t>Source:</t>
  </si>
  <si>
    <t>Department of Homeland Security, U.S. Citizenship and Immigration Services</t>
  </si>
  <si>
    <t>Performance Reporting Tool (PRT), queried 11/2021, TRK 8241.</t>
  </si>
  <si>
    <t>Approved3</t>
  </si>
  <si>
    <t xml:space="preserve">   </t>
  </si>
  <si>
    <t>Q4 Approved</t>
  </si>
  <si>
    <t>Q3 approved</t>
  </si>
  <si>
    <t>Q2 approved</t>
  </si>
  <si>
    <t>Q1 approved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</si>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</sst>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left" indent="1"/>
    </xf>
    <xf numFmtId="0" fontId="2" fillId="0" borderId="1" xfId="0" applyFont="1" applyBorder="1"/>
    <xf numFmtId="0" fontId="3" fillId="0" borderId="0" xfId="0" applyFont="1"/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6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4" zoomScaleNormal="100" workbookViewId="0">
      <selection activeCell="A4" sqref="A4:M60"/>
    </sheetView>
  </sheetViews>
  <sheetFormatPr baseColWidth="10" defaultColWidth="8.83203125" defaultRowHeight="13" x14ac:dyDescent="0.15"/>
  <cols>
    <col min="1" max="1" width="25.6640625" style="2" customWidth="1"/>
    <col min="2" max="11" width="9.1640625" style="2" customWidth="1"/>
    <col min="12" max="12" width="9.1640625" style="2"/>
    <col min="13" max="13" width="9.6640625" style="2" bestFit="1" customWidth="1"/>
    <col min="14" max="242" width="9.1640625" style="2"/>
    <col min="243" max="243" width="26.6640625" style="2" customWidth="1"/>
    <col min="244" max="250" width="9.6640625" style="2" customWidth="1"/>
    <col min="251" max="251" width="10.5" style="2" customWidth="1"/>
    <col min="252" max="253" width="9.6640625" style="2" customWidth="1"/>
    <col min="254" max="498" width="9.1640625" style="2"/>
    <col min="499" max="499" width="26.6640625" style="2" customWidth="1"/>
    <col min="500" max="506" width="9.6640625" style="2" customWidth="1"/>
    <col min="507" max="507" width="10.5" style="2" customWidth="1"/>
    <col min="508" max="509" width="9.6640625" style="2" customWidth="1"/>
    <col min="510" max="754" width="9.1640625" style="2"/>
    <col min="755" max="755" width="26.6640625" style="2" customWidth="1"/>
    <col min="756" max="762" width="9.6640625" style="2" customWidth="1"/>
    <col min="763" max="763" width="10.5" style="2" customWidth="1"/>
    <col min="764" max="765" width="9.6640625" style="2" customWidth="1"/>
    <col min="766" max="1010" width="9.1640625" style="2"/>
    <col min="1011" max="1011" width="26.6640625" style="2" customWidth="1"/>
    <col min="1012" max="1018" width="9.6640625" style="2" customWidth="1"/>
    <col min="1019" max="1019" width="10.5" style="2" customWidth="1"/>
    <col min="1020" max="1021" width="9.6640625" style="2" customWidth="1"/>
    <col min="1022" max="1266" width="9.1640625" style="2"/>
    <col min="1267" max="1267" width="26.6640625" style="2" customWidth="1"/>
    <col min="1268" max="1274" width="9.6640625" style="2" customWidth="1"/>
    <col min="1275" max="1275" width="10.5" style="2" customWidth="1"/>
    <col min="1276" max="1277" width="9.6640625" style="2" customWidth="1"/>
    <col min="1278" max="1522" width="9.1640625" style="2"/>
    <col min="1523" max="1523" width="26.6640625" style="2" customWidth="1"/>
    <col min="1524" max="1530" width="9.6640625" style="2" customWidth="1"/>
    <col min="1531" max="1531" width="10.5" style="2" customWidth="1"/>
    <col min="1532" max="1533" width="9.6640625" style="2" customWidth="1"/>
    <col min="1534" max="1778" width="9.1640625" style="2"/>
    <col min="1779" max="1779" width="26.6640625" style="2" customWidth="1"/>
    <col min="1780" max="1786" width="9.6640625" style="2" customWidth="1"/>
    <col min="1787" max="1787" width="10.5" style="2" customWidth="1"/>
    <col min="1788" max="1789" width="9.6640625" style="2" customWidth="1"/>
    <col min="1790" max="2034" width="9.1640625" style="2"/>
    <col min="2035" max="2035" width="26.6640625" style="2" customWidth="1"/>
    <col min="2036" max="2042" width="9.6640625" style="2" customWidth="1"/>
    <col min="2043" max="2043" width="10.5" style="2" customWidth="1"/>
    <col min="2044" max="2045" width="9.6640625" style="2" customWidth="1"/>
    <col min="2046" max="2290" width="9.1640625" style="2"/>
    <col min="2291" max="2291" width="26.6640625" style="2" customWidth="1"/>
    <col min="2292" max="2298" width="9.6640625" style="2" customWidth="1"/>
    <col min="2299" max="2299" width="10.5" style="2" customWidth="1"/>
    <col min="2300" max="2301" width="9.6640625" style="2" customWidth="1"/>
    <col min="2302" max="2546" width="9.1640625" style="2"/>
    <col min="2547" max="2547" width="26.6640625" style="2" customWidth="1"/>
    <col min="2548" max="2554" width="9.6640625" style="2" customWidth="1"/>
    <col min="2555" max="2555" width="10.5" style="2" customWidth="1"/>
    <col min="2556" max="2557" width="9.6640625" style="2" customWidth="1"/>
    <col min="2558" max="2802" width="9.1640625" style="2"/>
    <col min="2803" max="2803" width="26.6640625" style="2" customWidth="1"/>
    <col min="2804" max="2810" width="9.6640625" style="2" customWidth="1"/>
    <col min="2811" max="2811" width="10.5" style="2" customWidth="1"/>
    <col min="2812" max="2813" width="9.6640625" style="2" customWidth="1"/>
    <col min="2814" max="3058" width="9.1640625" style="2"/>
    <col min="3059" max="3059" width="26.6640625" style="2" customWidth="1"/>
    <col min="3060" max="3066" width="9.6640625" style="2" customWidth="1"/>
    <col min="3067" max="3067" width="10.5" style="2" customWidth="1"/>
    <col min="3068" max="3069" width="9.6640625" style="2" customWidth="1"/>
    <col min="3070" max="3314" width="9.1640625" style="2"/>
    <col min="3315" max="3315" width="26.6640625" style="2" customWidth="1"/>
    <col min="3316" max="3322" width="9.6640625" style="2" customWidth="1"/>
    <col min="3323" max="3323" width="10.5" style="2" customWidth="1"/>
    <col min="3324" max="3325" width="9.6640625" style="2" customWidth="1"/>
    <col min="3326" max="3570" width="9.1640625" style="2"/>
    <col min="3571" max="3571" width="26.6640625" style="2" customWidth="1"/>
    <col min="3572" max="3578" width="9.6640625" style="2" customWidth="1"/>
    <col min="3579" max="3579" width="10.5" style="2" customWidth="1"/>
    <col min="3580" max="3581" width="9.6640625" style="2" customWidth="1"/>
    <col min="3582" max="3826" width="9.1640625" style="2"/>
    <col min="3827" max="3827" width="26.6640625" style="2" customWidth="1"/>
    <col min="3828" max="3834" width="9.6640625" style="2" customWidth="1"/>
    <col min="3835" max="3835" width="10.5" style="2" customWidth="1"/>
    <col min="3836" max="3837" width="9.6640625" style="2" customWidth="1"/>
    <col min="3838" max="4082" width="9.1640625" style="2"/>
    <col min="4083" max="4083" width="26.6640625" style="2" customWidth="1"/>
    <col min="4084" max="4090" width="9.6640625" style="2" customWidth="1"/>
    <col min="4091" max="4091" width="10.5" style="2" customWidth="1"/>
    <col min="4092" max="4093" width="9.6640625" style="2" customWidth="1"/>
    <col min="4094" max="4338" width="9.1640625" style="2"/>
    <col min="4339" max="4339" width="26.6640625" style="2" customWidth="1"/>
    <col min="4340" max="4346" width="9.6640625" style="2" customWidth="1"/>
    <col min="4347" max="4347" width="10.5" style="2" customWidth="1"/>
    <col min="4348" max="4349" width="9.6640625" style="2" customWidth="1"/>
    <col min="4350" max="4594" width="9.1640625" style="2"/>
    <col min="4595" max="4595" width="26.6640625" style="2" customWidth="1"/>
    <col min="4596" max="4602" width="9.6640625" style="2" customWidth="1"/>
    <col min="4603" max="4603" width="10.5" style="2" customWidth="1"/>
    <col min="4604" max="4605" width="9.6640625" style="2" customWidth="1"/>
    <col min="4606" max="4850" width="9.1640625" style="2"/>
    <col min="4851" max="4851" width="26.6640625" style="2" customWidth="1"/>
    <col min="4852" max="4858" width="9.6640625" style="2" customWidth="1"/>
    <col min="4859" max="4859" width="10.5" style="2" customWidth="1"/>
    <col min="4860" max="4861" width="9.6640625" style="2" customWidth="1"/>
    <col min="4862" max="5106" width="9.1640625" style="2"/>
    <col min="5107" max="5107" width="26.6640625" style="2" customWidth="1"/>
    <col min="5108" max="5114" width="9.6640625" style="2" customWidth="1"/>
    <col min="5115" max="5115" width="10.5" style="2" customWidth="1"/>
    <col min="5116" max="5117" width="9.6640625" style="2" customWidth="1"/>
    <col min="5118" max="5362" width="9.1640625" style="2"/>
    <col min="5363" max="5363" width="26.6640625" style="2" customWidth="1"/>
    <col min="5364" max="5370" width="9.6640625" style="2" customWidth="1"/>
    <col min="5371" max="5371" width="10.5" style="2" customWidth="1"/>
    <col min="5372" max="5373" width="9.6640625" style="2" customWidth="1"/>
    <col min="5374" max="5618" width="9.1640625" style="2"/>
    <col min="5619" max="5619" width="26.6640625" style="2" customWidth="1"/>
    <col min="5620" max="5626" width="9.6640625" style="2" customWidth="1"/>
    <col min="5627" max="5627" width="10.5" style="2" customWidth="1"/>
    <col min="5628" max="5629" width="9.6640625" style="2" customWidth="1"/>
    <col min="5630" max="5874" width="9.1640625" style="2"/>
    <col min="5875" max="5875" width="26.6640625" style="2" customWidth="1"/>
    <col min="5876" max="5882" width="9.6640625" style="2" customWidth="1"/>
    <col min="5883" max="5883" width="10.5" style="2" customWidth="1"/>
    <col min="5884" max="5885" width="9.6640625" style="2" customWidth="1"/>
    <col min="5886" max="6130" width="9.1640625" style="2"/>
    <col min="6131" max="6131" width="26.6640625" style="2" customWidth="1"/>
    <col min="6132" max="6138" width="9.6640625" style="2" customWidth="1"/>
    <col min="6139" max="6139" width="10.5" style="2" customWidth="1"/>
    <col min="6140" max="6141" width="9.6640625" style="2" customWidth="1"/>
    <col min="6142" max="6386" width="9.1640625" style="2"/>
    <col min="6387" max="6387" width="26.6640625" style="2" customWidth="1"/>
    <col min="6388" max="6394" width="9.6640625" style="2" customWidth="1"/>
    <col min="6395" max="6395" width="10.5" style="2" customWidth="1"/>
    <col min="6396" max="6397" width="9.6640625" style="2" customWidth="1"/>
    <col min="6398" max="6642" width="9.1640625" style="2"/>
    <col min="6643" max="6643" width="26.6640625" style="2" customWidth="1"/>
    <col min="6644" max="6650" width="9.6640625" style="2" customWidth="1"/>
    <col min="6651" max="6651" width="10.5" style="2" customWidth="1"/>
    <col min="6652" max="6653" width="9.6640625" style="2" customWidth="1"/>
    <col min="6654" max="6898" width="9.1640625" style="2"/>
    <col min="6899" max="6899" width="26.6640625" style="2" customWidth="1"/>
    <col min="6900" max="6906" width="9.6640625" style="2" customWidth="1"/>
    <col min="6907" max="6907" width="10.5" style="2" customWidth="1"/>
    <col min="6908" max="6909" width="9.6640625" style="2" customWidth="1"/>
    <col min="6910" max="7154" width="9.1640625" style="2"/>
    <col min="7155" max="7155" width="26.6640625" style="2" customWidth="1"/>
    <col min="7156" max="7162" width="9.6640625" style="2" customWidth="1"/>
    <col min="7163" max="7163" width="10.5" style="2" customWidth="1"/>
    <col min="7164" max="7165" width="9.6640625" style="2" customWidth="1"/>
    <col min="7166" max="7410" width="9.1640625" style="2"/>
    <col min="7411" max="7411" width="26.6640625" style="2" customWidth="1"/>
    <col min="7412" max="7418" width="9.6640625" style="2" customWidth="1"/>
    <col min="7419" max="7419" width="10.5" style="2" customWidth="1"/>
    <col min="7420" max="7421" width="9.6640625" style="2" customWidth="1"/>
    <col min="7422" max="7666" width="9.1640625" style="2"/>
    <col min="7667" max="7667" width="26.6640625" style="2" customWidth="1"/>
    <col min="7668" max="7674" width="9.6640625" style="2" customWidth="1"/>
    <col min="7675" max="7675" width="10.5" style="2" customWidth="1"/>
    <col min="7676" max="7677" width="9.6640625" style="2" customWidth="1"/>
    <col min="7678" max="7922" width="9.1640625" style="2"/>
    <col min="7923" max="7923" width="26.6640625" style="2" customWidth="1"/>
    <col min="7924" max="7930" width="9.6640625" style="2" customWidth="1"/>
    <col min="7931" max="7931" width="10.5" style="2" customWidth="1"/>
    <col min="7932" max="7933" width="9.6640625" style="2" customWidth="1"/>
    <col min="7934" max="8178" width="9.1640625" style="2"/>
    <col min="8179" max="8179" width="26.6640625" style="2" customWidth="1"/>
    <col min="8180" max="8186" width="9.6640625" style="2" customWidth="1"/>
    <col min="8187" max="8187" width="10.5" style="2" customWidth="1"/>
    <col min="8188" max="8189" width="9.6640625" style="2" customWidth="1"/>
    <col min="8190" max="8434" width="9.1640625" style="2"/>
    <col min="8435" max="8435" width="26.6640625" style="2" customWidth="1"/>
    <col min="8436" max="8442" width="9.6640625" style="2" customWidth="1"/>
    <col min="8443" max="8443" width="10.5" style="2" customWidth="1"/>
    <col min="8444" max="8445" width="9.6640625" style="2" customWidth="1"/>
    <col min="8446" max="8690" width="9.1640625" style="2"/>
    <col min="8691" max="8691" width="26.6640625" style="2" customWidth="1"/>
    <col min="8692" max="8698" width="9.6640625" style="2" customWidth="1"/>
    <col min="8699" max="8699" width="10.5" style="2" customWidth="1"/>
    <col min="8700" max="8701" width="9.6640625" style="2" customWidth="1"/>
    <col min="8702" max="8946" width="9.1640625" style="2"/>
    <col min="8947" max="8947" width="26.6640625" style="2" customWidth="1"/>
    <col min="8948" max="8954" width="9.6640625" style="2" customWidth="1"/>
    <col min="8955" max="8955" width="10.5" style="2" customWidth="1"/>
    <col min="8956" max="8957" width="9.6640625" style="2" customWidth="1"/>
    <col min="8958" max="9202" width="9.1640625" style="2"/>
    <col min="9203" max="9203" width="26.6640625" style="2" customWidth="1"/>
    <col min="9204" max="9210" width="9.6640625" style="2" customWidth="1"/>
    <col min="9211" max="9211" width="10.5" style="2" customWidth="1"/>
    <col min="9212" max="9213" width="9.6640625" style="2" customWidth="1"/>
    <col min="9214" max="9458" width="9.1640625" style="2"/>
    <col min="9459" max="9459" width="26.6640625" style="2" customWidth="1"/>
    <col min="9460" max="9466" width="9.6640625" style="2" customWidth="1"/>
    <col min="9467" max="9467" width="10.5" style="2" customWidth="1"/>
    <col min="9468" max="9469" width="9.6640625" style="2" customWidth="1"/>
    <col min="9470" max="9714" width="9.1640625" style="2"/>
    <col min="9715" max="9715" width="26.6640625" style="2" customWidth="1"/>
    <col min="9716" max="9722" width="9.6640625" style="2" customWidth="1"/>
    <col min="9723" max="9723" width="10.5" style="2" customWidth="1"/>
    <col min="9724" max="9725" width="9.6640625" style="2" customWidth="1"/>
    <col min="9726" max="9970" width="9.1640625" style="2"/>
    <col min="9971" max="9971" width="26.6640625" style="2" customWidth="1"/>
    <col min="9972" max="9978" width="9.6640625" style="2" customWidth="1"/>
    <col min="9979" max="9979" width="10.5" style="2" customWidth="1"/>
    <col min="9980" max="9981" width="9.6640625" style="2" customWidth="1"/>
    <col min="9982" max="10226" width="9.1640625" style="2"/>
    <col min="10227" max="10227" width="26.6640625" style="2" customWidth="1"/>
    <col min="10228" max="10234" width="9.6640625" style="2" customWidth="1"/>
    <col min="10235" max="10235" width="10.5" style="2" customWidth="1"/>
    <col min="10236" max="10237" width="9.6640625" style="2" customWidth="1"/>
    <col min="10238" max="10482" width="9.1640625" style="2"/>
    <col min="10483" max="10483" width="26.6640625" style="2" customWidth="1"/>
    <col min="10484" max="10490" width="9.6640625" style="2" customWidth="1"/>
    <col min="10491" max="10491" width="10.5" style="2" customWidth="1"/>
    <col min="10492" max="10493" width="9.6640625" style="2" customWidth="1"/>
    <col min="10494" max="10738" width="9.1640625" style="2"/>
    <col min="10739" max="10739" width="26.6640625" style="2" customWidth="1"/>
    <col min="10740" max="10746" width="9.6640625" style="2" customWidth="1"/>
    <col min="10747" max="10747" width="10.5" style="2" customWidth="1"/>
    <col min="10748" max="10749" width="9.6640625" style="2" customWidth="1"/>
    <col min="10750" max="10994" width="9.1640625" style="2"/>
    <col min="10995" max="10995" width="26.6640625" style="2" customWidth="1"/>
    <col min="10996" max="11002" width="9.6640625" style="2" customWidth="1"/>
    <col min="11003" max="11003" width="10.5" style="2" customWidth="1"/>
    <col min="11004" max="11005" width="9.6640625" style="2" customWidth="1"/>
    <col min="11006" max="11250" width="9.1640625" style="2"/>
    <col min="11251" max="11251" width="26.6640625" style="2" customWidth="1"/>
    <col min="11252" max="11258" width="9.6640625" style="2" customWidth="1"/>
    <col min="11259" max="11259" width="10.5" style="2" customWidth="1"/>
    <col min="11260" max="11261" width="9.6640625" style="2" customWidth="1"/>
    <col min="11262" max="11506" width="9.1640625" style="2"/>
    <col min="11507" max="11507" width="26.6640625" style="2" customWidth="1"/>
    <col min="11508" max="11514" width="9.6640625" style="2" customWidth="1"/>
    <col min="11515" max="11515" width="10.5" style="2" customWidth="1"/>
    <col min="11516" max="11517" width="9.6640625" style="2" customWidth="1"/>
    <col min="11518" max="11762" width="9.1640625" style="2"/>
    <col min="11763" max="11763" width="26.6640625" style="2" customWidth="1"/>
    <col min="11764" max="11770" width="9.6640625" style="2" customWidth="1"/>
    <col min="11771" max="11771" width="10.5" style="2" customWidth="1"/>
    <col min="11772" max="11773" width="9.6640625" style="2" customWidth="1"/>
    <col min="11774" max="12018" width="9.1640625" style="2"/>
    <col min="12019" max="12019" width="26.6640625" style="2" customWidth="1"/>
    <col min="12020" max="12026" width="9.6640625" style="2" customWidth="1"/>
    <col min="12027" max="12027" width="10.5" style="2" customWidth="1"/>
    <col min="12028" max="12029" width="9.6640625" style="2" customWidth="1"/>
    <col min="12030" max="12274" width="9.1640625" style="2"/>
    <col min="12275" max="12275" width="26.6640625" style="2" customWidth="1"/>
    <col min="12276" max="12282" width="9.6640625" style="2" customWidth="1"/>
    <col min="12283" max="12283" width="10.5" style="2" customWidth="1"/>
    <col min="12284" max="12285" width="9.6640625" style="2" customWidth="1"/>
    <col min="12286" max="12530" width="9.1640625" style="2"/>
    <col min="12531" max="12531" width="26.6640625" style="2" customWidth="1"/>
    <col min="12532" max="12538" width="9.6640625" style="2" customWidth="1"/>
    <col min="12539" max="12539" width="10.5" style="2" customWidth="1"/>
    <col min="12540" max="12541" width="9.6640625" style="2" customWidth="1"/>
    <col min="12542" max="12786" width="9.1640625" style="2"/>
    <col min="12787" max="12787" width="26.6640625" style="2" customWidth="1"/>
    <col min="12788" max="12794" width="9.6640625" style="2" customWidth="1"/>
    <col min="12795" max="12795" width="10.5" style="2" customWidth="1"/>
    <col min="12796" max="12797" width="9.6640625" style="2" customWidth="1"/>
    <col min="12798" max="13042" width="9.1640625" style="2"/>
    <col min="13043" max="13043" width="26.6640625" style="2" customWidth="1"/>
    <col min="13044" max="13050" width="9.6640625" style="2" customWidth="1"/>
    <col min="13051" max="13051" width="10.5" style="2" customWidth="1"/>
    <col min="13052" max="13053" width="9.6640625" style="2" customWidth="1"/>
    <col min="13054" max="13298" width="9.1640625" style="2"/>
    <col min="13299" max="13299" width="26.6640625" style="2" customWidth="1"/>
    <col min="13300" max="13306" width="9.6640625" style="2" customWidth="1"/>
    <col min="13307" max="13307" width="10.5" style="2" customWidth="1"/>
    <col min="13308" max="13309" width="9.6640625" style="2" customWidth="1"/>
    <col min="13310" max="13554" width="9.1640625" style="2"/>
    <col min="13555" max="13555" width="26.6640625" style="2" customWidth="1"/>
    <col min="13556" max="13562" width="9.6640625" style="2" customWidth="1"/>
    <col min="13563" max="13563" width="10.5" style="2" customWidth="1"/>
    <col min="13564" max="13565" width="9.6640625" style="2" customWidth="1"/>
    <col min="13566" max="13810" width="9.1640625" style="2"/>
    <col min="13811" max="13811" width="26.6640625" style="2" customWidth="1"/>
    <col min="13812" max="13818" width="9.6640625" style="2" customWidth="1"/>
    <col min="13819" max="13819" width="10.5" style="2" customWidth="1"/>
    <col min="13820" max="13821" width="9.6640625" style="2" customWidth="1"/>
    <col min="13822" max="14066" width="9.1640625" style="2"/>
    <col min="14067" max="14067" width="26.6640625" style="2" customWidth="1"/>
    <col min="14068" max="14074" width="9.6640625" style="2" customWidth="1"/>
    <col min="14075" max="14075" width="10.5" style="2" customWidth="1"/>
    <col min="14076" max="14077" width="9.6640625" style="2" customWidth="1"/>
    <col min="14078" max="14322" width="9.1640625" style="2"/>
    <col min="14323" max="14323" width="26.6640625" style="2" customWidth="1"/>
    <col min="14324" max="14330" width="9.6640625" style="2" customWidth="1"/>
    <col min="14331" max="14331" width="10.5" style="2" customWidth="1"/>
    <col min="14332" max="14333" width="9.6640625" style="2" customWidth="1"/>
    <col min="14334" max="14578" width="9.1640625" style="2"/>
    <col min="14579" max="14579" width="26.6640625" style="2" customWidth="1"/>
    <col min="14580" max="14586" width="9.6640625" style="2" customWidth="1"/>
    <col min="14587" max="14587" width="10.5" style="2" customWidth="1"/>
    <col min="14588" max="14589" width="9.6640625" style="2" customWidth="1"/>
    <col min="14590" max="14834" width="9.1640625" style="2"/>
    <col min="14835" max="14835" width="26.6640625" style="2" customWidth="1"/>
    <col min="14836" max="14842" width="9.6640625" style="2" customWidth="1"/>
    <col min="14843" max="14843" width="10.5" style="2" customWidth="1"/>
    <col min="14844" max="14845" width="9.6640625" style="2" customWidth="1"/>
    <col min="14846" max="15090" width="9.1640625" style="2"/>
    <col min="15091" max="15091" width="26.6640625" style="2" customWidth="1"/>
    <col min="15092" max="15098" width="9.6640625" style="2" customWidth="1"/>
    <col min="15099" max="15099" width="10.5" style="2" customWidth="1"/>
    <col min="15100" max="15101" width="9.6640625" style="2" customWidth="1"/>
    <col min="15102" max="15346" width="9.1640625" style="2"/>
    <col min="15347" max="15347" width="26.6640625" style="2" customWidth="1"/>
    <col min="15348" max="15354" width="9.6640625" style="2" customWidth="1"/>
    <col min="15355" max="15355" width="10.5" style="2" customWidth="1"/>
    <col min="15356" max="15357" width="9.6640625" style="2" customWidth="1"/>
    <col min="15358" max="15602" width="9.1640625" style="2"/>
    <col min="15603" max="15603" width="26.6640625" style="2" customWidth="1"/>
    <col min="15604" max="15610" width="9.6640625" style="2" customWidth="1"/>
    <col min="15611" max="15611" width="10.5" style="2" customWidth="1"/>
    <col min="15612" max="15613" width="9.6640625" style="2" customWidth="1"/>
    <col min="15614" max="15858" width="9.1640625" style="2"/>
    <col min="15859" max="15859" width="26.6640625" style="2" customWidth="1"/>
    <col min="15860" max="15866" width="9.6640625" style="2" customWidth="1"/>
    <col min="15867" max="15867" width="10.5" style="2" customWidth="1"/>
    <col min="15868" max="15869" width="9.6640625" style="2" customWidth="1"/>
    <col min="15870" max="16114" width="9.1640625" style="2"/>
    <col min="16115" max="16115" width="26.6640625" style="2" customWidth="1"/>
    <col min="16116" max="16122" width="9.6640625" style="2" customWidth="1"/>
    <col min="16123" max="16123" width="10.5" style="2" customWidth="1"/>
    <col min="16124" max="16125" width="9.6640625" style="2" customWidth="1"/>
    <col min="16126" max="16384" width="9.1640625" style="2"/>
  </cols>
  <sheetData>
    <row r="1" spans="1:13" x14ac:dyDescent="0.15">
      <c r="A1" s="1" t="s">
        <v>1</v>
      </c>
    </row>
    <row r="2" spans="1:13" x14ac:dyDescent="0.15">
      <c r="A2" s="1" t="s">
        <v>61</v>
      </c>
    </row>
    <row r="4" spans="1:13" x14ac:dyDescent="0.15">
      <c r="A4" s="3" t="s">
        <v>2</v>
      </c>
      <c r="B4" s="3">
        <v>2011</v>
      </c>
      <c r="C4" s="3">
        <v>2012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  <c r="L4" s="2">
        <v>2021</v>
      </c>
      <c r="M4" s="2">
        <v>2022</v>
      </c>
    </row>
    <row r="5" spans="1:13" x14ac:dyDescent="0.15">
      <c r="A5" s="5" t="s">
        <v>0</v>
      </c>
      <c r="B5" s="8">
        <v>694193</v>
      </c>
      <c r="C5" s="8">
        <v>757434</v>
      </c>
      <c r="D5" s="8">
        <v>779929</v>
      </c>
      <c r="E5" s="8">
        <v>653416</v>
      </c>
      <c r="F5" s="8">
        <v>730259</v>
      </c>
      <c r="G5" s="8">
        <v>753060</v>
      </c>
      <c r="H5" s="8">
        <v>707265</v>
      </c>
      <c r="I5" s="8">
        <v>761901</v>
      </c>
      <c r="J5" s="8">
        <v>843593</v>
      </c>
      <c r="K5" s="8">
        <v>628254</v>
      </c>
      <c r="L5" s="12">
        <f>SUM(L6:L60)</f>
        <v>809388</v>
      </c>
      <c r="M5" s="13">
        <f>(K5/J5) * L5</f>
        <v>602780.30821972201</v>
      </c>
    </row>
    <row r="6" spans="1:13" ht="15" x14ac:dyDescent="0.2">
      <c r="A6" s="2" t="s">
        <v>9</v>
      </c>
      <c r="B6" s="8">
        <v>2439</v>
      </c>
      <c r="C6" s="8">
        <v>2084</v>
      </c>
      <c r="D6" s="8">
        <v>1811</v>
      </c>
      <c r="E6" s="8">
        <v>1266</v>
      </c>
      <c r="F6" s="8">
        <v>2834</v>
      </c>
      <c r="G6" s="8">
        <v>2331</v>
      </c>
      <c r="H6" s="8">
        <v>1045</v>
      </c>
      <c r="I6" s="8">
        <v>2468</v>
      </c>
      <c r="J6" s="8">
        <v>2982</v>
      </c>
      <c r="K6" s="8">
        <v>3490</v>
      </c>
      <c r="L6" s="11">
        <v>5151</v>
      </c>
      <c r="M6" s="13">
        <f t="shared" ref="M6:M63" si="0">(K6/J6) * L6</f>
        <v>6028.5010060362174</v>
      </c>
    </row>
    <row r="7" spans="1:13" ht="15" x14ac:dyDescent="0.2">
      <c r="A7" s="2" t="s">
        <v>10</v>
      </c>
      <c r="B7" s="8">
        <v>1115</v>
      </c>
      <c r="C7" s="8">
        <v>1186</v>
      </c>
      <c r="D7" s="8">
        <v>1083</v>
      </c>
      <c r="E7" s="8">
        <v>1076</v>
      </c>
      <c r="F7" s="8">
        <v>964</v>
      </c>
      <c r="G7" s="8">
        <v>972</v>
      </c>
      <c r="H7" s="8">
        <v>1011</v>
      </c>
      <c r="I7" s="8">
        <v>1379</v>
      </c>
      <c r="J7" s="8">
        <v>1144</v>
      </c>
      <c r="K7" s="8">
        <v>624</v>
      </c>
      <c r="L7" s="11">
        <v>951</v>
      </c>
      <c r="M7" s="13">
        <f t="shared" si="0"/>
        <v>518.72727272727263</v>
      </c>
    </row>
    <row r="8" spans="1:13" ht="15" x14ac:dyDescent="0.2">
      <c r="A8" s="2" t="s">
        <v>11</v>
      </c>
      <c r="B8" s="8">
        <v>12784</v>
      </c>
      <c r="C8" s="8">
        <v>13090</v>
      </c>
      <c r="D8" s="8">
        <v>13165</v>
      </c>
      <c r="E8" s="8">
        <v>11268</v>
      </c>
      <c r="F8" s="8">
        <v>13748</v>
      </c>
      <c r="G8" s="8">
        <v>11374</v>
      </c>
      <c r="H8" s="8">
        <v>12462</v>
      </c>
      <c r="I8" s="8">
        <v>12072</v>
      </c>
      <c r="J8" s="8">
        <v>14277</v>
      </c>
      <c r="K8" s="8">
        <v>13672</v>
      </c>
      <c r="L8" s="11">
        <v>16978</v>
      </c>
      <c r="M8" s="13">
        <f t="shared" si="0"/>
        <v>16258.542831126988</v>
      </c>
    </row>
    <row r="9" spans="1:13" ht="15" x14ac:dyDescent="0.2">
      <c r="A9" s="2" t="s">
        <v>12</v>
      </c>
      <c r="B9" s="8">
        <v>1559</v>
      </c>
      <c r="C9" s="8">
        <v>1605</v>
      </c>
      <c r="D9" s="8">
        <v>1567</v>
      </c>
      <c r="E9" s="8">
        <v>1671</v>
      </c>
      <c r="F9" s="8">
        <v>1576</v>
      </c>
      <c r="G9" s="8">
        <v>1809</v>
      </c>
      <c r="H9" s="8">
        <v>1328</v>
      </c>
      <c r="I9" s="8">
        <v>2070</v>
      </c>
      <c r="J9" s="8">
        <v>2327</v>
      </c>
      <c r="K9" s="8">
        <v>2182</v>
      </c>
      <c r="L9" s="11">
        <v>1589</v>
      </c>
      <c r="M9" s="13">
        <f t="shared" si="0"/>
        <v>1489.9862483884831</v>
      </c>
    </row>
    <row r="10" spans="1:13" ht="15" x14ac:dyDescent="0.2">
      <c r="A10" s="2" t="s">
        <v>13</v>
      </c>
      <c r="B10" s="8">
        <v>151183</v>
      </c>
      <c r="C10" s="8">
        <v>158850</v>
      </c>
      <c r="D10" s="8">
        <v>164792</v>
      </c>
      <c r="E10" s="8">
        <v>140234</v>
      </c>
      <c r="F10" s="8">
        <v>155979</v>
      </c>
      <c r="G10" s="8">
        <v>151830</v>
      </c>
      <c r="H10" s="8">
        <v>157364</v>
      </c>
      <c r="I10" s="8">
        <v>163059</v>
      </c>
      <c r="J10" s="8">
        <v>148765</v>
      </c>
      <c r="K10" s="8">
        <v>112738</v>
      </c>
      <c r="L10" s="11">
        <v>174659</v>
      </c>
      <c r="M10" s="13">
        <f t="shared" si="0"/>
        <v>132361.14907404294</v>
      </c>
    </row>
    <row r="11" spans="1:13" ht="15" x14ac:dyDescent="0.2">
      <c r="A11" s="2" t="s">
        <v>14</v>
      </c>
      <c r="B11" s="8">
        <v>7805</v>
      </c>
      <c r="C11" s="8">
        <v>7726</v>
      </c>
      <c r="D11" s="8">
        <v>6263</v>
      </c>
      <c r="E11" s="8">
        <v>5965</v>
      </c>
      <c r="F11" s="8">
        <v>9423</v>
      </c>
      <c r="G11" s="8">
        <v>8679</v>
      </c>
      <c r="H11" s="8">
        <v>6104</v>
      </c>
      <c r="I11" s="8">
        <v>7973</v>
      </c>
      <c r="J11" s="8">
        <v>10840</v>
      </c>
      <c r="K11" s="8">
        <v>8263</v>
      </c>
      <c r="L11" s="11">
        <v>8959</v>
      </c>
      <c r="M11" s="13">
        <f t="shared" si="0"/>
        <v>6829.1713099630997</v>
      </c>
    </row>
    <row r="12" spans="1:13" ht="15" x14ac:dyDescent="0.2">
      <c r="A12" s="2" t="s">
        <v>15</v>
      </c>
      <c r="B12" s="8">
        <v>8370</v>
      </c>
      <c r="C12" s="8">
        <v>8332</v>
      </c>
      <c r="D12" s="8">
        <v>9253</v>
      </c>
      <c r="E12" s="8">
        <v>8336</v>
      </c>
      <c r="F12" s="8">
        <v>9838</v>
      </c>
      <c r="G12" s="8">
        <v>9317</v>
      </c>
      <c r="H12" s="8">
        <v>7441</v>
      </c>
      <c r="I12" s="8">
        <v>10152</v>
      </c>
      <c r="J12" s="8">
        <v>8460</v>
      </c>
      <c r="K12" s="8">
        <v>6813</v>
      </c>
      <c r="L12" s="11">
        <v>9432</v>
      </c>
      <c r="M12" s="13">
        <f t="shared" si="0"/>
        <v>7595.7702127659568</v>
      </c>
    </row>
    <row r="13" spans="1:13" ht="15" x14ac:dyDescent="0.2">
      <c r="A13" s="2" t="s">
        <v>16</v>
      </c>
      <c r="B13" s="8">
        <v>1470</v>
      </c>
      <c r="C13" s="8">
        <v>1456</v>
      </c>
      <c r="D13" s="8">
        <v>1460</v>
      </c>
      <c r="E13" s="8">
        <v>1175</v>
      </c>
      <c r="F13" s="8">
        <v>1633</v>
      </c>
      <c r="G13" s="8">
        <v>1386</v>
      </c>
      <c r="H13" s="8">
        <v>1453</v>
      </c>
      <c r="I13" s="8">
        <v>1546</v>
      </c>
      <c r="J13" s="8">
        <v>1547</v>
      </c>
      <c r="K13" s="8">
        <v>1034</v>
      </c>
      <c r="L13" s="11" t="s">
        <v>135</v>
      </c>
      <c r="M13" s="13" t="s">
        <v>135</v>
      </c>
    </row>
    <row r="14" spans="1:13" ht="15" x14ac:dyDescent="0.2">
      <c r="A14" s="2" t="s">
        <v>17</v>
      </c>
      <c r="B14" s="8">
        <v>1016</v>
      </c>
      <c r="C14" s="8">
        <v>1958</v>
      </c>
      <c r="D14" s="8">
        <v>1854</v>
      </c>
      <c r="E14" s="8">
        <v>1626</v>
      </c>
      <c r="F14" s="8">
        <v>1684</v>
      </c>
      <c r="G14" s="8">
        <v>1736</v>
      </c>
      <c r="H14" s="8">
        <v>1944</v>
      </c>
      <c r="I14" s="8">
        <v>1606</v>
      </c>
      <c r="J14" s="8">
        <v>2090</v>
      </c>
      <c r="K14" s="8">
        <v>1464</v>
      </c>
      <c r="L14" s="11">
        <v>18229</v>
      </c>
      <c r="M14" s="13">
        <f t="shared" si="0"/>
        <v>12769.022009569377</v>
      </c>
    </row>
    <row r="15" spans="1:13" ht="15" x14ac:dyDescent="0.2">
      <c r="A15" s="2" t="s">
        <v>18</v>
      </c>
      <c r="B15" s="8">
        <v>87309</v>
      </c>
      <c r="C15" s="8">
        <v>100890</v>
      </c>
      <c r="D15" s="8">
        <v>101773</v>
      </c>
      <c r="E15" s="8">
        <v>79637</v>
      </c>
      <c r="F15" s="8">
        <v>81960</v>
      </c>
      <c r="G15" s="8">
        <v>88764</v>
      </c>
      <c r="H15" s="8">
        <v>69485</v>
      </c>
      <c r="I15" s="8">
        <v>95978</v>
      </c>
      <c r="J15" s="8">
        <v>96149</v>
      </c>
      <c r="K15" s="8">
        <v>78641</v>
      </c>
      <c r="L15" s="11">
        <v>109328</v>
      </c>
      <c r="M15" s="13">
        <f t="shared" si="0"/>
        <v>89420.2045575097</v>
      </c>
    </row>
    <row r="16" spans="1:13" ht="15" x14ac:dyDescent="0.2">
      <c r="A16" s="2" t="s">
        <v>4</v>
      </c>
      <c r="B16" s="8">
        <v>17761</v>
      </c>
      <c r="C16" s="8">
        <v>17093</v>
      </c>
      <c r="D16" s="8">
        <v>19534</v>
      </c>
      <c r="E16" s="8">
        <v>15242</v>
      </c>
      <c r="F16" s="8">
        <v>20794</v>
      </c>
      <c r="G16" s="8">
        <v>18866</v>
      </c>
      <c r="H16" s="8">
        <v>16461</v>
      </c>
      <c r="I16" s="8">
        <v>16590</v>
      </c>
      <c r="J16" s="8">
        <v>25858</v>
      </c>
      <c r="K16" s="8">
        <v>18694</v>
      </c>
      <c r="L16" s="11">
        <v>11396</v>
      </c>
      <c r="M16" s="13">
        <f t="shared" si="0"/>
        <v>8238.7200866269632</v>
      </c>
    </row>
    <row r="17" spans="1:13" ht="15" x14ac:dyDescent="0.2">
      <c r="A17" s="2" t="s">
        <v>19</v>
      </c>
      <c r="B17" s="8">
        <v>3450</v>
      </c>
      <c r="C17" s="8">
        <v>3144</v>
      </c>
      <c r="D17" s="8">
        <v>3494</v>
      </c>
      <c r="E17" s="8">
        <v>2931</v>
      </c>
      <c r="F17" s="8">
        <v>3698</v>
      </c>
      <c r="G17" s="8">
        <v>3673</v>
      </c>
      <c r="H17" s="8">
        <v>3491</v>
      </c>
      <c r="I17" s="8">
        <v>2666</v>
      </c>
      <c r="J17" s="8">
        <v>4110</v>
      </c>
      <c r="K17" s="8">
        <v>2522</v>
      </c>
      <c r="L17" s="11">
        <v>3921</v>
      </c>
      <c r="M17" s="13">
        <f t="shared" si="0"/>
        <v>2406.0248175182483</v>
      </c>
    </row>
    <row r="18" spans="1:13" ht="15" x14ac:dyDescent="0.2">
      <c r="A18" s="2" t="s">
        <v>20</v>
      </c>
      <c r="B18" s="8">
        <v>1473</v>
      </c>
      <c r="C18" s="8">
        <v>1384</v>
      </c>
      <c r="D18" s="8">
        <v>1305</v>
      </c>
      <c r="E18" s="8">
        <v>1560</v>
      </c>
      <c r="F18" s="8">
        <v>1427</v>
      </c>
      <c r="G18" s="8">
        <v>1533</v>
      </c>
      <c r="H18" s="8">
        <v>1994</v>
      </c>
      <c r="I18" s="8">
        <v>2103</v>
      </c>
      <c r="J18" s="8">
        <v>1660</v>
      </c>
      <c r="K18" s="8">
        <v>1390</v>
      </c>
      <c r="L18" s="11">
        <v>1414</v>
      </c>
      <c r="M18" s="13">
        <f t="shared" si="0"/>
        <v>1184.0120481927711</v>
      </c>
    </row>
    <row r="19" spans="1:13" ht="15" x14ac:dyDescent="0.2">
      <c r="A19" s="2" t="s">
        <v>21</v>
      </c>
      <c r="B19" s="8">
        <v>29133</v>
      </c>
      <c r="C19" s="8">
        <v>28376</v>
      </c>
      <c r="D19" s="8">
        <v>27706</v>
      </c>
      <c r="E19" s="8">
        <v>26224</v>
      </c>
      <c r="F19" s="8">
        <v>25722</v>
      </c>
      <c r="G19" s="8">
        <v>26003</v>
      </c>
      <c r="H19" s="8">
        <v>24933</v>
      </c>
      <c r="I19" s="8">
        <v>26477</v>
      </c>
      <c r="J19" s="8">
        <v>30472</v>
      </c>
      <c r="K19" s="8">
        <v>19835</v>
      </c>
      <c r="L19" s="11">
        <v>22675</v>
      </c>
      <c r="M19" s="13">
        <f t="shared" si="0"/>
        <v>14759.734346285115</v>
      </c>
    </row>
    <row r="20" spans="1:13" ht="15" x14ac:dyDescent="0.2">
      <c r="A20" s="2" t="s">
        <v>22</v>
      </c>
      <c r="B20" s="8">
        <v>4085</v>
      </c>
      <c r="C20" s="8">
        <v>4146</v>
      </c>
      <c r="D20" s="8">
        <v>4369</v>
      </c>
      <c r="E20" s="8">
        <v>4274</v>
      </c>
      <c r="F20" s="8">
        <v>4686</v>
      </c>
      <c r="G20" s="8">
        <v>5113</v>
      </c>
      <c r="H20" s="8">
        <v>6420</v>
      </c>
      <c r="I20" s="8">
        <v>6578</v>
      </c>
      <c r="J20" s="8">
        <v>7386</v>
      </c>
      <c r="K20" s="8">
        <v>5107</v>
      </c>
      <c r="L20" s="11">
        <v>5553</v>
      </c>
      <c r="M20" s="13">
        <f t="shared" si="0"/>
        <v>3839.5844841592198</v>
      </c>
    </row>
    <row r="21" spans="1:13" ht="15" x14ac:dyDescent="0.2">
      <c r="A21" s="2" t="s">
        <v>23</v>
      </c>
      <c r="B21" s="8">
        <v>1840</v>
      </c>
      <c r="C21" s="8">
        <v>2255</v>
      </c>
      <c r="D21" s="8">
        <v>2503</v>
      </c>
      <c r="E21" s="8">
        <v>2000</v>
      </c>
      <c r="F21" s="8">
        <v>2574</v>
      </c>
      <c r="G21" s="8">
        <v>2805</v>
      </c>
      <c r="H21" s="8">
        <v>2677</v>
      </c>
      <c r="I21" s="8">
        <v>3610</v>
      </c>
      <c r="J21" s="8">
        <v>4984</v>
      </c>
      <c r="K21" s="8">
        <v>3539</v>
      </c>
      <c r="L21" s="11">
        <v>3187</v>
      </c>
      <c r="M21" s="13">
        <f t="shared" si="0"/>
        <v>2263.0002006420546</v>
      </c>
    </row>
    <row r="22" spans="1:13" ht="15" x14ac:dyDescent="0.2">
      <c r="A22" s="2" t="s">
        <v>24</v>
      </c>
      <c r="B22" s="8">
        <v>2687</v>
      </c>
      <c r="C22" s="8">
        <v>2905</v>
      </c>
      <c r="D22" s="8">
        <v>2761</v>
      </c>
      <c r="E22" s="8">
        <v>2743</v>
      </c>
      <c r="F22" s="8">
        <v>2830</v>
      </c>
      <c r="G22" s="8">
        <v>3050</v>
      </c>
      <c r="H22" s="8">
        <v>3152</v>
      </c>
      <c r="I22" s="8">
        <v>3936</v>
      </c>
      <c r="J22" s="8">
        <v>3875</v>
      </c>
      <c r="K22" s="8">
        <v>3035</v>
      </c>
      <c r="L22" s="11">
        <v>1282</v>
      </c>
      <c r="M22" s="13">
        <f t="shared" si="0"/>
        <v>1004.0954838709678</v>
      </c>
    </row>
    <row r="23" spans="1:13" ht="15" x14ac:dyDescent="0.2">
      <c r="A23" s="2" t="s">
        <v>25</v>
      </c>
      <c r="B23" s="8">
        <v>2778</v>
      </c>
      <c r="C23" s="8">
        <v>2686</v>
      </c>
      <c r="D23" s="8">
        <v>3341</v>
      </c>
      <c r="E23" s="8">
        <v>2663</v>
      </c>
      <c r="F23" s="8">
        <v>2846</v>
      </c>
      <c r="G23" s="8">
        <v>3054</v>
      </c>
      <c r="H23" s="8">
        <v>3445</v>
      </c>
      <c r="I23" s="8">
        <v>4330</v>
      </c>
      <c r="J23" s="8">
        <v>4723</v>
      </c>
      <c r="K23" s="8">
        <v>2627</v>
      </c>
      <c r="L23" s="11">
        <v>5125</v>
      </c>
      <c r="M23" s="13">
        <f t="shared" si="0"/>
        <v>2850.5981367774721</v>
      </c>
    </row>
    <row r="24" spans="1:13" ht="15" x14ac:dyDescent="0.2">
      <c r="A24" s="2" t="s">
        <v>26</v>
      </c>
      <c r="B24" s="8">
        <v>2496</v>
      </c>
      <c r="C24" s="8">
        <v>2344</v>
      </c>
      <c r="D24" s="8">
        <v>2543</v>
      </c>
      <c r="E24" s="8">
        <v>2616</v>
      </c>
      <c r="F24" s="8">
        <v>2956</v>
      </c>
      <c r="G24" s="8">
        <v>2846</v>
      </c>
      <c r="H24" s="8">
        <v>2160</v>
      </c>
      <c r="I24" s="8">
        <v>2986</v>
      </c>
      <c r="J24" s="8">
        <v>3130</v>
      </c>
      <c r="K24" s="8">
        <v>3650</v>
      </c>
      <c r="L24" s="11">
        <v>2719</v>
      </c>
      <c r="M24" s="13">
        <f t="shared" si="0"/>
        <v>3170.7188498402556</v>
      </c>
    </row>
    <row r="25" spans="1:13" ht="15" x14ac:dyDescent="0.2">
      <c r="A25" s="2" t="s">
        <v>27</v>
      </c>
      <c r="B25" s="8">
        <v>999</v>
      </c>
      <c r="C25" s="8">
        <v>941</v>
      </c>
      <c r="D25" s="8">
        <v>988</v>
      </c>
      <c r="E25" s="8">
        <v>909</v>
      </c>
      <c r="F25" s="8">
        <v>1102</v>
      </c>
      <c r="G25" s="8">
        <v>983</v>
      </c>
      <c r="H25" s="8">
        <v>1039</v>
      </c>
      <c r="I25" s="8">
        <v>1124</v>
      </c>
      <c r="J25" s="8">
        <v>1076</v>
      </c>
      <c r="K25" s="8">
        <v>710</v>
      </c>
      <c r="L25" s="11">
        <v>1140</v>
      </c>
      <c r="M25" s="13">
        <f t="shared" si="0"/>
        <v>752.23048327137542</v>
      </c>
    </row>
    <row r="26" spans="1:13" ht="15" x14ac:dyDescent="0.2">
      <c r="A26" s="2" t="s">
        <v>28</v>
      </c>
      <c r="B26" s="8">
        <v>15790</v>
      </c>
      <c r="C26" s="8">
        <v>16160</v>
      </c>
      <c r="D26" s="8">
        <v>17752</v>
      </c>
      <c r="E26" s="8">
        <v>13707</v>
      </c>
      <c r="F26" s="8">
        <v>18390</v>
      </c>
      <c r="G26" s="8">
        <v>19775</v>
      </c>
      <c r="H26" s="8">
        <v>17729</v>
      </c>
      <c r="I26" s="8">
        <v>12434</v>
      </c>
      <c r="J26" s="8">
        <v>19349</v>
      </c>
      <c r="K26" s="8">
        <v>19878</v>
      </c>
      <c r="L26" s="11">
        <v>19822</v>
      </c>
      <c r="M26" s="13">
        <f t="shared" si="0"/>
        <v>20363.931779420127</v>
      </c>
    </row>
    <row r="27" spans="1:13" ht="15" x14ac:dyDescent="0.2">
      <c r="A27" s="2" t="s">
        <v>29</v>
      </c>
      <c r="B27" s="8">
        <v>22812</v>
      </c>
      <c r="C27" s="8">
        <v>22753</v>
      </c>
      <c r="D27" s="8">
        <v>21404</v>
      </c>
      <c r="E27" s="8">
        <v>21608</v>
      </c>
      <c r="F27" s="8">
        <v>23554</v>
      </c>
      <c r="G27" s="8">
        <v>24577</v>
      </c>
      <c r="H27" s="8">
        <v>27739</v>
      </c>
      <c r="I27" s="8">
        <v>24826</v>
      </c>
      <c r="J27" s="8">
        <v>22894</v>
      </c>
      <c r="K27" s="8">
        <v>20367</v>
      </c>
      <c r="L27" s="11">
        <v>25770</v>
      </c>
      <c r="M27" s="13">
        <f t="shared" si="0"/>
        <v>22925.55210972307</v>
      </c>
    </row>
    <row r="28" spans="1:13" ht="15" x14ac:dyDescent="0.2">
      <c r="A28" s="2" t="s">
        <v>30</v>
      </c>
      <c r="B28" s="8">
        <v>10414</v>
      </c>
      <c r="C28" s="8">
        <v>11069</v>
      </c>
      <c r="D28" s="8">
        <v>12950</v>
      </c>
      <c r="E28" s="8">
        <v>11809</v>
      </c>
      <c r="F28" s="8">
        <v>12473</v>
      </c>
      <c r="G28" s="8">
        <v>13576</v>
      </c>
      <c r="H28" s="8">
        <v>12725</v>
      </c>
      <c r="I28" s="8">
        <v>14338</v>
      </c>
      <c r="J28" s="8">
        <v>16464</v>
      </c>
      <c r="K28" s="8">
        <v>9074</v>
      </c>
      <c r="L28" s="11">
        <v>11816</v>
      </c>
      <c r="M28" s="13">
        <f t="shared" si="0"/>
        <v>6512.292517006802</v>
      </c>
    </row>
    <row r="29" spans="1:13" ht="15" x14ac:dyDescent="0.2">
      <c r="A29" s="2" t="s">
        <v>31</v>
      </c>
      <c r="B29" s="8">
        <v>11044</v>
      </c>
      <c r="C29" s="8">
        <v>12016</v>
      </c>
      <c r="D29" s="8">
        <v>10526</v>
      </c>
      <c r="E29" s="8">
        <v>9176</v>
      </c>
      <c r="F29" s="8">
        <v>7533</v>
      </c>
      <c r="G29" s="8">
        <v>8573</v>
      </c>
      <c r="H29" s="8">
        <v>7834</v>
      </c>
      <c r="I29" s="8">
        <v>8348</v>
      </c>
      <c r="J29" s="8">
        <v>14092</v>
      </c>
      <c r="K29" s="8">
        <v>12016</v>
      </c>
      <c r="L29" s="11">
        <v>11181</v>
      </c>
      <c r="M29" s="13">
        <f t="shared" si="0"/>
        <v>9533.8416122622766</v>
      </c>
    </row>
    <row r="30" spans="1:13" ht="15" x14ac:dyDescent="0.2">
      <c r="A30" s="2" t="s">
        <v>32</v>
      </c>
      <c r="B30" s="8">
        <v>965</v>
      </c>
      <c r="C30" s="8">
        <v>972</v>
      </c>
      <c r="D30" s="8">
        <v>973</v>
      </c>
      <c r="E30" s="8">
        <v>931</v>
      </c>
      <c r="F30" s="8">
        <v>946</v>
      </c>
      <c r="G30" s="8">
        <v>990</v>
      </c>
      <c r="H30" s="8">
        <v>662</v>
      </c>
      <c r="I30" s="8">
        <v>1126</v>
      </c>
      <c r="J30" s="8">
        <v>1138</v>
      </c>
      <c r="K30" s="8">
        <v>972</v>
      </c>
      <c r="L30" s="11" t="s">
        <v>135</v>
      </c>
      <c r="M30" s="13" t="s">
        <v>135</v>
      </c>
    </row>
    <row r="31" spans="1:13" ht="15" x14ac:dyDescent="0.2">
      <c r="A31" s="2" t="s">
        <v>33</v>
      </c>
      <c r="B31" s="8">
        <v>4175</v>
      </c>
      <c r="C31" s="8">
        <v>4794</v>
      </c>
      <c r="D31" s="8">
        <v>4817</v>
      </c>
      <c r="E31" s="8">
        <v>4250</v>
      </c>
      <c r="F31" s="8">
        <v>4318</v>
      </c>
      <c r="G31" s="8">
        <v>4657</v>
      </c>
      <c r="H31" s="8">
        <v>5109</v>
      </c>
      <c r="I31" s="8">
        <v>5274</v>
      </c>
      <c r="J31" s="8">
        <v>5501</v>
      </c>
      <c r="K31" s="8">
        <v>4050</v>
      </c>
      <c r="L31" s="11">
        <v>6770</v>
      </c>
      <c r="M31" s="13">
        <f t="shared" si="0"/>
        <v>4984.2755862570439</v>
      </c>
    </row>
    <row r="32" spans="1:13" ht="15" x14ac:dyDescent="0.2">
      <c r="A32" s="2" t="s">
        <v>34</v>
      </c>
      <c r="B32" s="8">
        <v>297</v>
      </c>
      <c r="C32" s="8">
        <v>325</v>
      </c>
      <c r="D32" s="8">
        <v>294</v>
      </c>
      <c r="E32" s="8">
        <v>304</v>
      </c>
      <c r="F32" s="8">
        <v>249</v>
      </c>
      <c r="G32" s="8">
        <v>314</v>
      </c>
      <c r="H32" s="8">
        <v>347</v>
      </c>
      <c r="I32" s="8">
        <v>401</v>
      </c>
      <c r="J32" s="8">
        <v>361</v>
      </c>
      <c r="K32" s="8">
        <v>290</v>
      </c>
      <c r="L32" s="11">
        <v>481</v>
      </c>
      <c r="M32" s="13">
        <f t="shared" si="0"/>
        <v>386.39889196675898</v>
      </c>
    </row>
    <row r="33" spans="1:13" ht="15" x14ac:dyDescent="0.2">
      <c r="A33" s="2" t="s">
        <v>35</v>
      </c>
      <c r="B33" s="8">
        <v>1876</v>
      </c>
      <c r="C33" s="8">
        <v>2039</v>
      </c>
      <c r="D33" s="8">
        <v>2418</v>
      </c>
      <c r="E33" s="8">
        <v>2348</v>
      </c>
      <c r="F33" s="8">
        <v>2221</v>
      </c>
      <c r="G33" s="8">
        <v>2405</v>
      </c>
      <c r="H33" s="8">
        <v>2422</v>
      </c>
      <c r="I33" s="8">
        <v>3168</v>
      </c>
      <c r="J33" s="8">
        <v>3662</v>
      </c>
      <c r="K33" s="8">
        <v>2705</v>
      </c>
      <c r="L33" s="11">
        <v>4093</v>
      </c>
      <c r="M33" s="13">
        <f t="shared" si="0"/>
        <v>3023.3656471873296</v>
      </c>
    </row>
    <row r="34" spans="1:13" ht="15" x14ac:dyDescent="0.2">
      <c r="A34" s="2" t="s">
        <v>36</v>
      </c>
      <c r="B34" s="8">
        <v>8519</v>
      </c>
      <c r="C34" s="8">
        <v>7667</v>
      </c>
      <c r="D34" s="8">
        <v>8507</v>
      </c>
      <c r="E34" s="8">
        <v>7891</v>
      </c>
      <c r="F34" s="8">
        <v>7900</v>
      </c>
      <c r="G34" s="8">
        <v>8923</v>
      </c>
      <c r="H34" s="8">
        <v>7438</v>
      </c>
      <c r="I34" s="8">
        <v>7369</v>
      </c>
      <c r="J34" s="8">
        <v>9046</v>
      </c>
      <c r="K34" s="8">
        <v>10200</v>
      </c>
      <c r="L34" s="11">
        <v>8078</v>
      </c>
      <c r="M34" s="13">
        <f t="shared" si="0"/>
        <v>9108.512049524652</v>
      </c>
    </row>
    <row r="35" spans="1:13" ht="15" x14ac:dyDescent="0.2">
      <c r="A35" s="2" t="s">
        <v>37</v>
      </c>
      <c r="B35" s="8">
        <v>1607</v>
      </c>
      <c r="C35" s="8">
        <v>1507</v>
      </c>
      <c r="D35" s="8">
        <v>1589</v>
      </c>
      <c r="E35" s="8">
        <v>1413</v>
      </c>
      <c r="F35" s="8">
        <v>1570</v>
      </c>
      <c r="G35" s="8">
        <v>1501</v>
      </c>
      <c r="H35" s="8">
        <v>1897</v>
      </c>
      <c r="I35" s="8">
        <v>1815</v>
      </c>
      <c r="J35" s="8">
        <v>1585</v>
      </c>
      <c r="K35" s="8">
        <v>986</v>
      </c>
      <c r="L35" s="11">
        <v>1948</v>
      </c>
      <c r="M35" s="13">
        <f t="shared" si="0"/>
        <v>1211.8157728706624</v>
      </c>
    </row>
    <row r="36" spans="1:13" ht="15" x14ac:dyDescent="0.2">
      <c r="A36" s="2" t="s">
        <v>38</v>
      </c>
      <c r="B36" s="8">
        <v>33826</v>
      </c>
      <c r="C36" s="8">
        <v>42622</v>
      </c>
      <c r="D36" s="8">
        <v>41173</v>
      </c>
      <c r="E36" s="8">
        <v>32939</v>
      </c>
      <c r="F36" s="8">
        <v>34857</v>
      </c>
      <c r="G36" s="8">
        <v>40344</v>
      </c>
      <c r="H36" s="8">
        <v>38611</v>
      </c>
      <c r="I36" s="8">
        <v>40089</v>
      </c>
      <c r="J36" s="8">
        <v>36661</v>
      </c>
      <c r="K36" s="8">
        <v>22185</v>
      </c>
      <c r="L36" s="11">
        <v>38855</v>
      </c>
      <c r="M36" s="13">
        <f t="shared" si="0"/>
        <v>23512.674913395706</v>
      </c>
    </row>
    <row r="37" spans="1:13" ht="15" x14ac:dyDescent="0.2">
      <c r="A37" s="2" t="s">
        <v>39</v>
      </c>
      <c r="B37" s="8">
        <v>2434</v>
      </c>
      <c r="C37" s="8">
        <v>2689</v>
      </c>
      <c r="D37" s="8">
        <v>2371</v>
      </c>
      <c r="E37" s="8">
        <v>2426</v>
      </c>
      <c r="F37" s="8">
        <v>2452</v>
      </c>
      <c r="G37" s="8">
        <v>2524</v>
      </c>
      <c r="H37" s="8">
        <v>3312</v>
      </c>
      <c r="I37" s="8">
        <v>3580</v>
      </c>
      <c r="J37" s="8">
        <v>3363</v>
      </c>
      <c r="K37" s="8">
        <v>2285</v>
      </c>
      <c r="L37" s="11">
        <v>1741</v>
      </c>
      <c r="M37" s="13">
        <f t="shared" si="0"/>
        <v>1182.9274457329766</v>
      </c>
    </row>
    <row r="38" spans="1:13" ht="15" x14ac:dyDescent="0.2">
      <c r="A38" s="2" t="s">
        <v>40</v>
      </c>
      <c r="B38" s="8">
        <v>76603</v>
      </c>
      <c r="C38" s="8">
        <v>93584</v>
      </c>
      <c r="D38" s="8">
        <v>107330</v>
      </c>
      <c r="E38" s="8">
        <v>77717</v>
      </c>
      <c r="F38" s="8">
        <v>90368</v>
      </c>
      <c r="G38" s="8">
        <v>93376</v>
      </c>
      <c r="H38" s="8">
        <v>86407</v>
      </c>
      <c r="I38" s="8">
        <v>81404</v>
      </c>
      <c r="J38" s="8">
        <v>85444</v>
      </c>
      <c r="K38" s="8">
        <v>56273</v>
      </c>
      <c r="L38" s="11">
        <v>89318</v>
      </c>
      <c r="M38" s="13">
        <f t="shared" si="0"/>
        <v>58824.397429895602</v>
      </c>
    </row>
    <row r="39" spans="1:13" ht="15" x14ac:dyDescent="0.2">
      <c r="A39" s="2" t="s">
        <v>41</v>
      </c>
      <c r="B39" s="8">
        <v>11360</v>
      </c>
      <c r="C39" s="8">
        <v>11848</v>
      </c>
      <c r="D39" s="8">
        <v>12150</v>
      </c>
      <c r="E39" s="8">
        <v>11160</v>
      </c>
      <c r="F39" s="8">
        <v>11569</v>
      </c>
      <c r="G39" s="8">
        <v>12492</v>
      </c>
      <c r="H39" s="8">
        <v>13890</v>
      </c>
      <c r="I39" s="8">
        <v>13622</v>
      </c>
      <c r="J39" s="8">
        <v>17314</v>
      </c>
      <c r="K39" s="8">
        <v>13261</v>
      </c>
      <c r="L39" s="11">
        <v>13269</v>
      </c>
      <c r="M39" s="13">
        <f t="shared" si="0"/>
        <v>10162.886045974356</v>
      </c>
    </row>
    <row r="40" spans="1:13" ht="15" x14ac:dyDescent="0.2">
      <c r="A40" s="2" t="s">
        <v>42</v>
      </c>
      <c r="B40" s="8">
        <v>369</v>
      </c>
      <c r="C40" s="8">
        <v>377</v>
      </c>
      <c r="D40" s="8">
        <v>532</v>
      </c>
      <c r="E40" s="8">
        <v>525</v>
      </c>
      <c r="F40" s="8">
        <v>561</v>
      </c>
      <c r="G40" s="8">
        <v>1046</v>
      </c>
      <c r="H40" s="8">
        <v>607</v>
      </c>
      <c r="I40" s="8">
        <v>514</v>
      </c>
      <c r="J40" s="8">
        <v>719</v>
      </c>
      <c r="K40" s="8">
        <v>683</v>
      </c>
      <c r="L40" s="11" t="s">
        <v>135</v>
      </c>
      <c r="M40" s="13" t="s">
        <v>135</v>
      </c>
    </row>
    <row r="41" spans="1:13" ht="15" x14ac:dyDescent="0.2">
      <c r="A41" s="2" t="s">
        <v>43</v>
      </c>
      <c r="B41" s="8">
        <v>9326</v>
      </c>
      <c r="C41" s="8">
        <v>10194</v>
      </c>
      <c r="D41" s="8">
        <v>10664</v>
      </c>
      <c r="E41" s="8">
        <v>9032</v>
      </c>
      <c r="F41" s="8">
        <v>9580</v>
      </c>
      <c r="G41" s="8">
        <v>10029</v>
      </c>
      <c r="H41" s="8">
        <v>12427</v>
      </c>
      <c r="I41" s="8">
        <v>14002</v>
      </c>
      <c r="J41" s="8">
        <v>14004</v>
      </c>
      <c r="K41" s="8">
        <v>9553</v>
      </c>
      <c r="L41" s="11">
        <v>11841</v>
      </c>
      <c r="M41" s="13">
        <f t="shared" si="0"/>
        <v>8077.4830762639249</v>
      </c>
    </row>
    <row r="42" spans="1:13" ht="15" x14ac:dyDescent="0.2">
      <c r="A42" s="2" t="s">
        <v>44</v>
      </c>
      <c r="B42" s="8">
        <v>2966</v>
      </c>
      <c r="C42" s="8">
        <v>3133</v>
      </c>
      <c r="D42" s="8">
        <v>3487</v>
      </c>
      <c r="E42" s="8">
        <v>2472</v>
      </c>
      <c r="F42" s="8">
        <v>3858</v>
      </c>
      <c r="G42" s="8">
        <v>3953</v>
      </c>
      <c r="H42" s="8">
        <v>3769</v>
      </c>
      <c r="I42" s="8">
        <v>4051</v>
      </c>
      <c r="J42" s="8">
        <v>3790</v>
      </c>
      <c r="K42" s="8">
        <v>2553</v>
      </c>
      <c r="L42" s="11">
        <v>4330</v>
      </c>
      <c r="M42" s="13">
        <f t="shared" si="0"/>
        <v>2916.7519788918207</v>
      </c>
    </row>
    <row r="43" spans="1:13" ht="15" x14ac:dyDescent="0.2">
      <c r="A43" s="2" t="s">
        <v>45</v>
      </c>
      <c r="B43" s="8">
        <v>5657</v>
      </c>
      <c r="C43" s="8">
        <v>5872</v>
      </c>
      <c r="D43" s="8">
        <v>5784</v>
      </c>
      <c r="E43" s="8">
        <v>4363</v>
      </c>
      <c r="F43" s="8">
        <v>6130</v>
      </c>
      <c r="G43" s="8">
        <v>7173</v>
      </c>
      <c r="H43" s="8">
        <v>6382</v>
      </c>
      <c r="I43" s="8">
        <v>7757</v>
      </c>
      <c r="J43" s="8">
        <v>6715</v>
      </c>
      <c r="K43" s="8">
        <v>4398</v>
      </c>
      <c r="L43" s="11">
        <v>9475</v>
      </c>
      <c r="M43" s="13">
        <f t="shared" si="0"/>
        <v>6205.6664184661213</v>
      </c>
    </row>
    <row r="44" spans="1:13" ht="15" x14ac:dyDescent="0.2">
      <c r="A44" s="2" t="s">
        <v>46</v>
      </c>
      <c r="B44" s="8">
        <v>16162</v>
      </c>
      <c r="C44" s="8">
        <v>16470</v>
      </c>
      <c r="D44" s="8">
        <v>17813</v>
      </c>
      <c r="E44" s="8">
        <v>14500</v>
      </c>
      <c r="F44" s="8">
        <v>16554</v>
      </c>
      <c r="G44" s="8">
        <v>17239</v>
      </c>
      <c r="H44" s="8">
        <v>14898</v>
      </c>
      <c r="I44" s="8">
        <v>19007</v>
      </c>
      <c r="J44" s="8">
        <v>21014</v>
      </c>
      <c r="K44" s="8">
        <v>12925</v>
      </c>
      <c r="L44" s="11">
        <v>21994</v>
      </c>
      <c r="M44" s="13">
        <f t="shared" si="0"/>
        <v>13527.764823451034</v>
      </c>
    </row>
    <row r="45" spans="1:13" ht="15" x14ac:dyDescent="0.2">
      <c r="A45" s="2" t="s">
        <v>47</v>
      </c>
      <c r="B45" s="8">
        <v>2682</v>
      </c>
      <c r="C45" s="8">
        <v>2854</v>
      </c>
      <c r="D45" s="8">
        <v>2816</v>
      </c>
      <c r="E45" s="8">
        <v>2479</v>
      </c>
      <c r="F45" s="8">
        <v>2728</v>
      </c>
      <c r="G45" s="8">
        <v>2736</v>
      </c>
      <c r="H45" s="8">
        <v>3415</v>
      </c>
      <c r="I45" s="8">
        <v>3046</v>
      </c>
      <c r="J45" s="8">
        <v>2312</v>
      </c>
      <c r="K45" s="8">
        <v>1476</v>
      </c>
      <c r="L45" s="11">
        <v>2958</v>
      </c>
      <c r="M45" s="13">
        <f t="shared" si="0"/>
        <v>1888.4117647058824</v>
      </c>
    </row>
    <row r="46" spans="1:13" ht="15" x14ac:dyDescent="0.2">
      <c r="A46" s="2" t="s">
        <v>48</v>
      </c>
      <c r="B46" s="8">
        <v>4033</v>
      </c>
      <c r="C46" s="8">
        <v>4124</v>
      </c>
      <c r="D46" s="8">
        <v>4770</v>
      </c>
      <c r="E46" s="8">
        <v>4486</v>
      </c>
      <c r="F46" s="8">
        <v>4611</v>
      </c>
      <c r="G46" s="8">
        <v>4159</v>
      </c>
      <c r="H46" s="8">
        <v>5033</v>
      </c>
      <c r="I46" s="8">
        <v>3897</v>
      </c>
      <c r="J46" s="8">
        <v>3995</v>
      </c>
      <c r="K46" s="8">
        <v>3436</v>
      </c>
      <c r="L46" s="11">
        <v>4425</v>
      </c>
      <c r="M46" s="13">
        <f t="shared" si="0"/>
        <v>3805.8322903629537</v>
      </c>
    </row>
    <row r="47" spans="1:13" x14ac:dyDescent="0.15">
      <c r="A47" s="2" t="s">
        <v>49</v>
      </c>
      <c r="B47" s="8">
        <v>420</v>
      </c>
      <c r="C47" s="8">
        <v>467</v>
      </c>
      <c r="D47" s="8">
        <v>464</v>
      </c>
      <c r="E47" s="8">
        <v>676</v>
      </c>
      <c r="F47" s="8">
        <v>542</v>
      </c>
      <c r="G47" s="8">
        <v>647</v>
      </c>
      <c r="H47" s="8">
        <v>632</v>
      </c>
      <c r="I47" s="8">
        <v>625</v>
      </c>
      <c r="J47" s="8">
        <v>780</v>
      </c>
      <c r="K47" s="8">
        <v>834</v>
      </c>
      <c r="L47" s="2" t="s">
        <v>135</v>
      </c>
      <c r="M47" s="13" t="s">
        <v>135</v>
      </c>
    </row>
    <row r="48" spans="1:13" ht="15" x14ac:dyDescent="0.2">
      <c r="A48" s="2" t="s">
        <v>50</v>
      </c>
      <c r="B48" s="8">
        <v>5396</v>
      </c>
      <c r="C48" s="8">
        <v>5557</v>
      </c>
      <c r="D48" s="8">
        <v>5004</v>
      </c>
      <c r="E48" s="8">
        <v>4613</v>
      </c>
      <c r="F48" s="8">
        <v>5381</v>
      </c>
      <c r="G48" s="8">
        <v>5371</v>
      </c>
      <c r="H48" s="8">
        <v>3645</v>
      </c>
      <c r="I48" s="8">
        <v>5518</v>
      </c>
      <c r="J48" s="8">
        <v>6720</v>
      </c>
      <c r="K48" s="8">
        <v>7449</v>
      </c>
      <c r="L48" s="11">
        <v>5737</v>
      </c>
      <c r="M48" s="13">
        <f t="shared" si="0"/>
        <v>6359.3620535714281</v>
      </c>
    </row>
    <row r="49" spans="1:13" ht="15" x14ac:dyDescent="0.2">
      <c r="A49" s="2" t="s">
        <v>51</v>
      </c>
      <c r="B49" s="8">
        <v>52927</v>
      </c>
      <c r="C49" s="8">
        <v>57762</v>
      </c>
      <c r="D49" s="8">
        <v>57947</v>
      </c>
      <c r="E49" s="8">
        <v>52879</v>
      </c>
      <c r="F49" s="8">
        <v>65467</v>
      </c>
      <c r="G49" s="8">
        <v>63945</v>
      </c>
      <c r="H49" s="8">
        <v>50552</v>
      </c>
      <c r="I49" s="8">
        <v>64685</v>
      </c>
      <c r="J49" s="8">
        <v>97675</v>
      </c>
      <c r="K49" s="8">
        <v>66942</v>
      </c>
      <c r="L49" s="11">
        <v>75676</v>
      </c>
      <c r="M49" s="13">
        <f t="shared" si="0"/>
        <v>51864.886531865879</v>
      </c>
    </row>
    <row r="50" spans="1:13" ht="15" x14ac:dyDescent="0.2">
      <c r="A50" s="2" t="s">
        <v>52</v>
      </c>
      <c r="B50" s="8">
        <v>3595</v>
      </c>
      <c r="C50" s="8">
        <v>3848</v>
      </c>
      <c r="D50" s="8">
        <v>3026</v>
      </c>
      <c r="E50" s="8">
        <v>4314</v>
      </c>
      <c r="F50" s="8">
        <v>4838</v>
      </c>
      <c r="G50" s="8">
        <v>3775</v>
      </c>
      <c r="H50" s="8">
        <v>3141</v>
      </c>
      <c r="I50" s="8">
        <v>3408</v>
      </c>
      <c r="J50" s="8">
        <v>5365</v>
      </c>
      <c r="K50" s="8">
        <v>5226</v>
      </c>
      <c r="L50" s="11">
        <v>4028</v>
      </c>
      <c r="M50" s="13">
        <f t="shared" si="0"/>
        <v>3923.6398881640262</v>
      </c>
    </row>
    <row r="51" spans="1:13" ht="15" x14ac:dyDescent="0.2">
      <c r="A51" s="2" t="s">
        <v>53</v>
      </c>
      <c r="B51" s="8">
        <v>431</v>
      </c>
      <c r="C51" s="8">
        <v>546</v>
      </c>
      <c r="D51" s="8">
        <v>496</v>
      </c>
      <c r="E51" s="8">
        <v>552</v>
      </c>
      <c r="F51" s="8">
        <v>570</v>
      </c>
      <c r="G51" s="8">
        <v>589</v>
      </c>
      <c r="H51" s="8">
        <v>760</v>
      </c>
      <c r="I51" s="8">
        <v>693</v>
      </c>
      <c r="J51" s="8">
        <v>614</v>
      </c>
      <c r="K51" s="8">
        <v>391</v>
      </c>
      <c r="L51" s="11">
        <v>643</v>
      </c>
      <c r="M51" s="13">
        <f t="shared" si="0"/>
        <v>409.4674267100977</v>
      </c>
    </row>
    <row r="52" spans="1:13" ht="15" x14ac:dyDescent="0.2">
      <c r="A52" s="2" t="s">
        <v>54</v>
      </c>
      <c r="B52" s="8">
        <v>13782</v>
      </c>
      <c r="C52" s="8">
        <v>24224</v>
      </c>
      <c r="D52" s="8">
        <v>22279</v>
      </c>
      <c r="E52" s="8">
        <v>19646</v>
      </c>
      <c r="F52" s="8">
        <v>18391</v>
      </c>
      <c r="G52" s="8">
        <v>20437</v>
      </c>
      <c r="H52" s="8">
        <v>21930</v>
      </c>
      <c r="I52" s="8">
        <v>18118</v>
      </c>
      <c r="J52" s="8">
        <v>23345</v>
      </c>
      <c r="K52" s="8">
        <v>17360</v>
      </c>
      <c r="L52" s="11">
        <v>4491</v>
      </c>
      <c r="M52" s="13">
        <f t="shared" si="0"/>
        <v>3339.6341829085459</v>
      </c>
    </row>
    <row r="53" spans="1:13" x14ac:dyDescent="0.15">
      <c r="A53" s="4" t="s">
        <v>55</v>
      </c>
      <c r="B53" s="8">
        <v>17317</v>
      </c>
      <c r="C53" s="8">
        <v>17524</v>
      </c>
      <c r="D53" s="8">
        <v>17589</v>
      </c>
      <c r="E53" s="8">
        <v>12246</v>
      </c>
      <c r="F53" s="8">
        <v>14341</v>
      </c>
      <c r="G53" s="8">
        <v>21655</v>
      </c>
      <c r="H53" s="8">
        <v>16030</v>
      </c>
      <c r="I53" s="8">
        <v>14745</v>
      </c>
      <c r="J53" s="8">
        <v>18510</v>
      </c>
      <c r="K53" s="8">
        <v>15969</v>
      </c>
      <c r="L53" s="2">
        <v>17388</v>
      </c>
      <c r="M53" s="13">
        <f t="shared" si="0"/>
        <v>15001.024959481361</v>
      </c>
    </row>
    <row r="54" spans="1:13" x14ac:dyDescent="0.15">
      <c r="A54" s="2" t="s">
        <v>56</v>
      </c>
      <c r="B54" s="8">
        <v>348</v>
      </c>
      <c r="C54" s="8">
        <v>478</v>
      </c>
      <c r="D54" s="8">
        <v>443</v>
      </c>
      <c r="E54" s="8">
        <v>415</v>
      </c>
      <c r="F54" s="8">
        <v>501</v>
      </c>
      <c r="G54" s="8">
        <v>495</v>
      </c>
      <c r="H54" s="8">
        <v>560</v>
      </c>
      <c r="I54" s="8">
        <v>573</v>
      </c>
      <c r="J54" s="8">
        <v>492</v>
      </c>
      <c r="K54" s="8">
        <v>318</v>
      </c>
      <c r="L54" s="2" t="s">
        <v>135</v>
      </c>
      <c r="M54" s="13" t="s">
        <v>135</v>
      </c>
    </row>
    <row r="55" spans="1:13" x14ac:dyDescent="0.15">
      <c r="A55" s="2" t="s">
        <v>57</v>
      </c>
      <c r="B55" s="8">
        <v>4434</v>
      </c>
      <c r="C55" s="8">
        <v>4379</v>
      </c>
      <c r="D55" s="8">
        <v>4532</v>
      </c>
      <c r="E55" s="8">
        <v>3770</v>
      </c>
      <c r="F55" s="8">
        <v>3738</v>
      </c>
      <c r="G55" s="8">
        <v>3825</v>
      </c>
      <c r="H55" s="8">
        <v>3165</v>
      </c>
      <c r="I55" s="8">
        <v>4715</v>
      </c>
      <c r="J55" s="8">
        <v>5692</v>
      </c>
      <c r="K55" s="8">
        <v>3556</v>
      </c>
      <c r="L55" s="2">
        <v>4205</v>
      </c>
      <c r="M55" s="13">
        <f t="shared" si="0"/>
        <v>2627.0168657765284</v>
      </c>
    </row>
    <row r="56" spans="1:13" x14ac:dyDescent="0.15">
      <c r="A56" s="2" t="s">
        <v>58</v>
      </c>
      <c r="B56" s="8">
        <v>228</v>
      </c>
      <c r="C56" s="8">
        <v>220</v>
      </c>
      <c r="D56" s="8">
        <v>242</v>
      </c>
      <c r="E56" s="8">
        <v>217</v>
      </c>
      <c r="F56" s="8">
        <v>257</v>
      </c>
      <c r="G56" s="8">
        <v>233</v>
      </c>
      <c r="H56" s="8">
        <v>247</v>
      </c>
      <c r="I56" s="8">
        <v>256</v>
      </c>
      <c r="J56" s="8">
        <v>330</v>
      </c>
      <c r="K56" s="8">
        <v>208</v>
      </c>
      <c r="L56" s="2" t="s">
        <v>135</v>
      </c>
      <c r="M56" s="13" t="s">
        <v>135</v>
      </c>
    </row>
    <row r="57" spans="1:13" ht="15" x14ac:dyDescent="0.15">
      <c r="A57" s="2" t="s">
        <v>60</v>
      </c>
      <c r="B57" s="8">
        <v>1853</v>
      </c>
      <c r="C57" s="8">
        <v>1120</v>
      </c>
      <c r="D57" s="8">
        <v>983</v>
      </c>
      <c r="E57" s="8">
        <v>838</v>
      </c>
      <c r="F57" s="8">
        <v>895</v>
      </c>
      <c r="G57" s="8">
        <v>1024</v>
      </c>
      <c r="H57" s="8">
        <v>686</v>
      </c>
      <c r="I57" s="8">
        <v>700</v>
      </c>
      <c r="J57" s="8">
        <v>1164</v>
      </c>
      <c r="K57" s="8">
        <v>834</v>
      </c>
      <c r="L57" s="2">
        <v>2451</v>
      </c>
      <c r="M57" s="13">
        <f t="shared" si="0"/>
        <v>1756.1288659793815</v>
      </c>
    </row>
    <row r="58" spans="1:13" ht="15" x14ac:dyDescent="0.2">
      <c r="A58" s="2" t="s">
        <v>6</v>
      </c>
      <c r="B58" s="8">
        <v>1692</v>
      </c>
      <c r="C58" s="8">
        <v>2212</v>
      </c>
      <c r="D58" s="8">
        <v>2447</v>
      </c>
      <c r="E58" s="8">
        <v>2439</v>
      </c>
      <c r="F58" s="8">
        <v>2826</v>
      </c>
      <c r="G58" s="8">
        <v>2514</v>
      </c>
      <c r="H58" s="8">
        <v>2651</v>
      </c>
      <c r="I58" s="8">
        <v>1792</v>
      </c>
      <c r="J58" s="8">
        <v>1127</v>
      </c>
      <c r="K58" s="8">
        <v>1187</v>
      </c>
      <c r="L58" s="11"/>
      <c r="M58" s="13">
        <f t="shared" si="0"/>
        <v>0</v>
      </c>
    </row>
    <row r="59" spans="1:13" ht="15" x14ac:dyDescent="0.2">
      <c r="A59" s="2" t="s">
        <v>5</v>
      </c>
      <c r="B59" s="8">
        <v>675</v>
      </c>
      <c r="C59" s="8">
        <v>800</v>
      </c>
      <c r="D59" s="8">
        <v>691</v>
      </c>
      <c r="E59" s="8">
        <v>709</v>
      </c>
      <c r="F59" s="8">
        <v>712</v>
      </c>
      <c r="G59" s="8">
        <v>711</v>
      </c>
      <c r="H59" s="8">
        <v>842</v>
      </c>
      <c r="I59" s="8">
        <v>849</v>
      </c>
      <c r="J59" s="8">
        <v>578</v>
      </c>
      <c r="K59" s="8">
        <v>473</v>
      </c>
      <c r="L59" s="11"/>
      <c r="M59" s="13">
        <f t="shared" si="0"/>
        <v>0</v>
      </c>
    </row>
    <row r="60" spans="1:13" ht="15" x14ac:dyDescent="0.2">
      <c r="A60" s="6" t="s">
        <v>3</v>
      </c>
      <c r="B60" s="9">
        <v>6426</v>
      </c>
      <c r="C60" s="9">
        <v>2777</v>
      </c>
      <c r="D60" s="9">
        <v>2101</v>
      </c>
      <c r="E60" s="9">
        <v>1150</v>
      </c>
      <c r="F60" s="9">
        <v>1104</v>
      </c>
      <c r="G60" s="9">
        <v>1353</v>
      </c>
      <c r="H60" s="9">
        <v>4362</v>
      </c>
      <c r="I60" s="9">
        <v>6453</v>
      </c>
      <c r="J60" s="9">
        <v>15923</v>
      </c>
      <c r="K60" s="9">
        <v>7911</v>
      </c>
      <c r="L60" s="11">
        <v>2916</v>
      </c>
      <c r="M60" s="13">
        <f t="shared" si="0"/>
        <v>1448.7518683665139</v>
      </c>
    </row>
    <row r="61" spans="1:13" x14ac:dyDescent="0.15">
      <c r="A61" s="7" t="s">
        <v>59</v>
      </c>
      <c r="K61" s="12"/>
      <c r="M61" s="13" t="e">
        <f t="shared" si="0"/>
        <v>#DIV/0!</v>
      </c>
    </row>
    <row r="62" spans="1:13" x14ac:dyDescent="0.15">
      <c r="A62" s="7" t="s">
        <v>7</v>
      </c>
      <c r="M62" s="13" t="e">
        <f t="shared" si="0"/>
        <v>#DIV/0!</v>
      </c>
    </row>
    <row r="63" spans="1:13" x14ac:dyDescent="0.15">
      <c r="A63" s="7" t="s">
        <v>8</v>
      </c>
      <c r="M63" s="13" t="e">
        <f t="shared" si="0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CE86-BDEF-F643-8B8F-0567F7A29EB4}">
  <dimension ref="A1:H86"/>
  <sheetViews>
    <sheetView workbookViewId="0">
      <selection activeCell="H3" sqref="H3"/>
    </sheetView>
  </sheetViews>
  <sheetFormatPr baseColWidth="10" defaultRowHeight="15" x14ac:dyDescent="0.2"/>
  <sheetData>
    <row r="1" spans="1:8" x14ac:dyDescent="0.2">
      <c r="A1" t="s">
        <v>62</v>
      </c>
    </row>
    <row r="2" spans="1:8" x14ac:dyDescent="0.2">
      <c r="C2" t="s">
        <v>128</v>
      </c>
      <c r="D2" t="s">
        <v>130</v>
      </c>
      <c r="E2" t="s">
        <v>131</v>
      </c>
      <c r="F2" t="s">
        <v>132</v>
      </c>
      <c r="G2" t="s">
        <v>133</v>
      </c>
      <c r="H2" t="s">
        <v>0</v>
      </c>
    </row>
    <row r="3" spans="1:8" x14ac:dyDescent="0.2">
      <c r="A3" t="s">
        <v>63</v>
      </c>
      <c r="C3" s="10"/>
      <c r="D3">
        <v>240970</v>
      </c>
      <c r="E3">
        <v>231737</v>
      </c>
      <c r="F3" s="10">
        <v>198863</v>
      </c>
      <c r="G3">
        <v>137818</v>
      </c>
      <c r="H3">
        <v>809388</v>
      </c>
    </row>
    <row r="4" spans="1:8" x14ac:dyDescent="0.2">
      <c r="D4" s="10"/>
      <c r="E4" s="10"/>
      <c r="F4" s="10"/>
      <c r="G4" s="10"/>
      <c r="H4" s="10"/>
    </row>
    <row r="5" spans="1:8" x14ac:dyDescent="0.2">
      <c r="A5" t="s">
        <v>64</v>
      </c>
      <c r="D5" s="10">
        <f>SUM(D6:D57)</f>
        <v>240551</v>
      </c>
      <c r="E5" s="10">
        <f t="shared" ref="E5:H5" si="0">SUM(E6:E57)</f>
        <v>229265</v>
      </c>
      <c r="F5" s="10">
        <f t="shared" si="0"/>
        <v>198848</v>
      </c>
      <c r="G5" s="10">
        <f t="shared" si="0"/>
        <v>137808</v>
      </c>
      <c r="H5" s="10">
        <f t="shared" si="0"/>
        <v>806472</v>
      </c>
    </row>
    <row r="6" spans="1:8" x14ac:dyDescent="0.2">
      <c r="A6" t="s">
        <v>65</v>
      </c>
      <c r="C6" s="10"/>
      <c r="D6" s="10">
        <v>1547</v>
      </c>
      <c r="E6">
        <v>566</v>
      </c>
      <c r="F6">
        <v>2566</v>
      </c>
      <c r="G6">
        <v>472</v>
      </c>
      <c r="H6" s="10">
        <f>SUM(D6:G6)</f>
        <v>5151</v>
      </c>
    </row>
    <row r="7" spans="1:8" x14ac:dyDescent="0.2">
      <c r="A7" t="s">
        <v>66</v>
      </c>
      <c r="D7">
        <v>227</v>
      </c>
      <c r="E7">
        <v>134</v>
      </c>
      <c r="F7">
        <v>333</v>
      </c>
      <c r="G7">
        <v>257</v>
      </c>
      <c r="H7" s="10">
        <f t="shared" ref="H7:H57" si="1">SUM(D7:G7)</f>
        <v>951</v>
      </c>
    </row>
    <row r="8" spans="1:8" x14ac:dyDescent="0.2">
      <c r="A8" t="s">
        <v>67</v>
      </c>
      <c r="C8" s="10"/>
      <c r="D8" s="10">
        <v>3933</v>
      </c>
      <c r="E8">
        <v>4507</v>
      </c>
      <c r="F8">
        <v>4624</v>
      </c>
      <c r="G8">
        <v>3914</v>
      </c>
      <c r="H8" s="10">
        <f t="shared" si="1"/>
        <v>16978</v>
      </c>
    </row>
    <row r="9" spans="1:8" x14ac:dyDescent="0.2">
      <c r="A9" t="s">
        <v>68</v>
      </c>
      <c r="D9">
        <v>464</v>
      </c>
      <c r="E9">
        <v>393</v>
      </c>
      <c r="F9">
        <v>473</v>
      </c>
      <c r="G9">
        <v>259</v>
      </c>
      <c r="H9" s="10">
        <f t="shared" si="1"/>
        <v>1589</v>
      </c>
    </row>
    <row r="10" spans="1:8" x14ac:dyDescent="0.2">
      <c r="A10" t="s">
        <v>69</v>
      </c>
      <c r="D10">
        <v>52859</v>
      </c>
      <c r="E10">
        <v>52030</v>
      </c>
      <c r="F10">
        <v>43754</v>
      </c>
      <c r="G10">
        <f>1408+149+3833+3264 +1269 + 2331 + 2171 + 3205 + 3630 + 2080+ 2676</f>
        <v>26016</v>
      </c>
      <c r="H10" s="10">
        <f t="shared" si="1"/>
        <v>174659</v>
      </c>
    </row>
    <row r="11" spans="1:8" x14ac:dyDescent="0.2">
      <c r="A11" t="s">
        <v>70</v>
      </c>
      <c r="C11" s="10"/>
      <c r="D11" s="10">
        <v>2418</v>
      </c>
      <c r="E11">
        <v>2878</v>
      </c>
      <c r="F11">
        <v>2574</v>
      </c>
      <c r="G11">
        <v>1089</v>
      </c>
      <c r="H11" s="10">
        <f t="shared" si="1"/>
        <v>8959</v>
      </c>
    </row>
    <row r="12" spans="1:8" x14ac:dyDescent="0.2">
      <c r="A12" t="s">
        <v>71</v>
      </c>
      <c r="C12" s="10"/>
      <c r="D12" s="10">
        <v>3080</v>
      </c>
      <c r="E12">
        <v>2103</v>
      </c>
      <c r="F12">
        <v>2541</v>
      </c>
      <c r="G12">
        <v>1708</v>
      </c>
      <c r="H12" s="10">
        <f t="shared" si="1"/>
        <v>9432</v>
      </c>
    </row>
    <row r="13" spans="1:8" x14ac:dyDescent="0.2">
      <c r="A13" t="s">
        <v>72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</row>
    <row r="14" spans="1:8" x14ac:dyDescent="0.2">
      <c r="A14" t="s">
        <v>73</v>
      </c>
      <c r="C14" s="10"/>
      <c r="D14" s="10">
        <v>5984</v>
      </c>
      <c r="E14">
        <v>4484</v>
      </c>
      <c r="F14">
        <v>4774</v>
      </c>
      <c r="G14">
        <v>2987</v>
      </c>
      <c r="H14" s="10">
        <f t="shared" si="1"/>
        <v>18229</v>
      </c>
    </row>
    <row r="15" spans="1:8" x14ac:dyDescent="0.2">
      <c r="A15" t="s">
        <v>74</v>
      </c>
      <c r="C15" s="10"/>
      <c r="D15" s="10">
        <v>29335</v>
      </c>
      <c r="E15">
        <v>29505</v>
      </c>
      <c r="F15">
        <v>30760</v>
      </c>
      <c r="G15">
        <f>1357 + 2482+937+3525+1945+2483+2701+2372+1926</f>
        <v>19728</v>
      </c>
      <c r="H15" s="10">
        <f t="shared" si="1"/>
        <v>109328</v>
      </c>
    </row>
    <row r="16" spans="1:8" x14ac:dyDescent="0.2">
      <c r="A16" t="s">
        <v>75</v>
      </c>
      <c r="C16" s="10"/>
      <c r="D16" s="10">
        <v>5057</v>
      </c>
      <c r="E16">
        <v>3140</v>
      </c>
      <c r="F16">
        <v>1744</v>
      </c>
      <c r="G16">
        <v>1455</v>
      </c>
      <c r="H16" s="10">
        <f t="shared" si="1"/>
        <v>11396</v>
      </c>
    </row>
    <row r="17" spans="1:8" x14ac:dyDescent="0.2">
      <c r="A17" t="s">
        <v>76</v>
      </c>
      <c r="C17">
        <f ca="1">SUM(C17:C17)</f>
        <v>0</v>
      </c>
      <c r="D17">
        <v>538</v>
      </c>
      <c r="E17">
        <v>978</v>
      </c>
      <c r="F17">
        <v>1529</v>
      </c>
      <c r="G17">
        <v>876</v>
      </c>
      <c r="H17" s="10">
        <f t="shared" si="1"/>
        <v>3921</v>
      </c>
    </row>
    <row r="18" spans="1:8" x14ac:dyDescent="0.2">
      <c r="A18" t="s">
        <v>77</v>
      </c>
      <c r="C18" t="s">
        <v>129</v>
      </c>
      <c r="D18">
        <v>281</v>
      </c>
      <c r="E18">
        <v>453</v>
      </c>
      <c r="F18">
        <v>393</v>
      </c>
      <c r="G18">
        <v>287</v>
      </c>
      <c r="H18" s="10">
        <f t="shared" si="1"/>
        <v>1414</v>
      </c>
    </row>
    <row r="19" spans="1:8" x14ac:dyDescent="0.2">
      <c r="A19" t="s">
        <v>78</v>
      </c>
      <c r="C19" t="s">
        <v>129</v>
      </c>
      <c r="D19" s="10">
        <v>7304</v>
      </c>
      <c r="E19">
        <v>7217</v>
      </c>
      <c r="F19">
        <v>4387</v>
      </c>
      <c r="G19">
        <v>3767</v>
      </c>
      <c r="H19" s="10">
        <f t="shared" si="1"/>
        <v>22675</v>
      </c>
    </row>
    <row r="20" spans="1:8" x14ac:dyDescent="0.2">
      <c r="A20" t="s">
        <v>79</v>
      </c>
      <c r="C20" t="s">
        <v>129</v>
      </c>
      <c r="D20" s="10">
        <v>1721</v>
      </c>
      <c r="E20">
        <v>1942</v>
      </c>
      <c r="F20">
        <v>1215</v>
      </c>
      <c r="G20">
        <v>675</v>
      </c>
      <c r="H20" s="10">
        <f t="shared" si="1"/>
        <v>5553</v>
      </c>
    </row>
    <row r="21" spans="1:8" x14ac:dyDescent="0.2">
      <c r="A21" t="s">
        <v>80</v>
      </c>
      <c r="C21" t="s">
        <v>129</v>
      </c>
      <c r="D21" s="10">
        <v>1017</v>
      </c>
      <c r="E21">
        <v>1040</v>
      </c>
      <c r="F21">
        <v>865</v>
      </c>
      <c r="G21">
        <v>265</v>
      </c>
      <c r="H21" s="10">
        <f t="shared" si="1"/>
        <v>3187</v>
      </c>
    </row>
    <row r="22" spans="1:8" x14ac:dyDescent="0.2">
      <c r="A22" t="s">
        <v>81</v>
      </c>
      <c r="C22" t="s">
        <v>129</v>
      </c>
      <c r="D22" s="10">
        <v>328</v>
      </c>
      <c r="E22">
        <v>484</v>
      </c>
      <c r="F22">
        <v>396</v>
      </c>
      <c r="G22">
        <v>74</v>
      </c>
      <c r="H22" s="10">
        <f t="shared" si="1"/>
        <v>1282</v>
      </c>
    </row>
    <row r="23" spans="1:8" x14ac:dyDescent="0.2">
      <c r="A23" t="s">
        <v>82</v>
      </c>
      <c r="C23" t="s">
        <v>129</v>
      </c>
      <c r="D23" s="10">
        <v>1465</v>
      </c>
      <c r="E23">
        <v>1121</v>
      </c>
      <c r="F23">
        <v>1261</v>
      </c>
      <c r="G23">
        <v>1278</v>
      </c>
      <c r="H23" s="10">
        <f t="shared" si="1"/>
        <v>5125</v>
      </c>
    </row>
    <row r="24" spans="1:8" x14ac:dyDescent="0.2">
      <c r="A24" t="s">
        <v>83</v>
      </c>
      <c r="C24" t="s">
        <v>129</v>
      </c>
      <c r="D24" s="10">
        <v>501</v>
      </c>
      <c r="E24">
        <v>913</v>
      </c>
      <c r="F24">
        <v>625</v>
      </c>
      <c r="G24">
        <v>680</v>
      </c>
      <c r="H24" s="10">
        <f t="shared" si="1"/>
        <v>2719</v>
      </c>
    </row>
    <row r="25" spans="1:8" x14ac:dyDescent="0.2">
      <c r="A25" t="s">
        <v>84</v>
      </c>
      <c r="C25" t="s">
        <v>129</v>
      </c>
      <c r="D25" s="10">
        <v>224</v>
      </c>
      <c r="E25">
        <v>214</v>
      </c>
      <c r="F25">
        <v>303</v>
      </c>
      <c r="G25">
        <v>399</v>
      </c>
      <c r="H25" s="10">
        <f t="shared" si="1"/>
        <v>1140</v>
      </c>
    </row>
    <row r="26" spans="1:8" x14ac:dyDescent="0.2">
      <c r="A26" t="s">
        <v>85</v>
      </c>
      <c r="C26" t="s">
        <v>129</v>
      </c>
      <c r="D26" s="10">
        <v>5620</v>
      </c>
      <c r="E26">
        <v>4767</v>
      </c>
      <c r="F26">
        <v>4677</v>
      </c>
      <c r="G26">
        <v>4758</v>
      </c>
      <c r="H26" s="10">
        <f t="shared" si="1"/>
        <v>19822</v>
      </c>
    </row>
    <row r="27" spans="1:8" x14ac:dyDescent="0.2">
      <c r="A27" t="s">
        <v>86</v>
      </c>
      <c r="C27" t="s">
        <v>129</v>
      </c>
      <c r="D27" s="10">
        <v>5892</v>
      </c>
      <c r="E27">
        <v>7049</v>
      </c>
      <c r="F27">
        <v>7145</v>
      </c>
      <c r="G27">
        <v>5684</v>
      </c>
      <c r="H27" s="10">
        <f t="shared" si="1"/>
        <v>25770</v>
      </c>
    </row>
    <row r="28" spans="1:8" x14ac:dyDescent="0.2">
      <c r="A28" t="s">
        <v>87</v>
      </c>
      <c r="D28" s="10">
        <v>3315</v>
      </c>
      <c r="E28">
        <v>3501</v>
      </c>
      <c r="F28">
        <v>3062</v>
      </c>
      <c r="G28">
        <v>1938</v>
      </c>
      <c r="H28" s="10">
        <f t="shared" si="1"/>
        <v>11816</v>
      </c>
    </row>
    <row r="29" spans="1:8" x14ac:dyDescent="0.2">
      <c r="A29" t="s">
        <v>88</v>
      </c>
      <c r="C29" t="s">
        <v>129</v>
      </c>
      <c r="D29" s="10">
        <v>4162</v>
      </c>
      <c r="E29">
        <v>2463</v>
      </c>
      <c r="F29">
        <v>2145</v>
      </c>
      <c r="G29">
        <v>2411</v>
      </c>
      <c r="H29" s="10">
        <f t="shared" si="1"/>
        <v>11181</v>
      </c>
    </row>
    <row r="30" spans="1:8" x14ac:dyDescent="0.2">
      <c r="A30" t="s">
        <v>32</v>
      </c>
      <c r="D30" s="10" t="s">
        <v>135</v>
      </c>
      <c r="E30" s="10" t="s">
        <v>135</v>
      </c>
      <c r="F30" s="10" t="s">
        <v>135</v>
      </c>
      <c r="G30" s="10" t="s">
        <v>135</v>
      </c>
      <c r="H30" s="10" t="s">
        <v>135</v>
      </c>
    </row>
    <row r="31" spans="1:8" x14ac:dyDescent="0.2">
      <c r="A31" t="s">
        <v>89</v>
      </c>
      <c r="C31" t="s">
        <v>129</v>
      </c>
      <c r="D31" s="10">
        <v>2006</v>
      </c>
      <c r="E31">
        <v>2773</v>
      </c>
      <c r="F31">
        <v>1687</v>
      </c>
      <c r="G31">
        <v>304</v>
      </c>
      <c r="H31" s="10">
        <f t="shared" si="1"/>
        <v>6770</v>
      </c>
    </row>
    <row r="32" spans="1:8" x14ac:dyDescent="0.2">
      <c r="A32" t="s">
        <v>90</v>
      </c>
      <c r="C32" t="s">
        <v>129</v>
      </c>
      <c r="D32">
        <v>72</v>
      </c>
      <c r="E32">
        <v>96</v>
      </c>
      <c r="F32">
        <v>160</v>
      </c>
      <c r="G32">
        <v>153</v>
      </c>
      <c r="H32" s="10">
        <f t="shared" si="1"/>
        <v>481</v>
      </c>
    </row>
    <row r="33" spans="1:8" x14ac:dyDescent="0.2">
      <c r="A33" t="s">
        <v>91</v>
      </c>
      <c r="C33" t="s">
        <v>129</v>
      </c>
      <c r="D33">
        <v>967</v>
      </c>
      <c r="E33">
        <v>1329</v>
      </c>
      <c r="F33">
        <v>1125</v>
      </c>
      <c r="G33">
        <v>672</v>
      </c>
      <c r="H33" s="10">
        <f t="shared" si="1"/>
        <v>4093</v>
      </c>
    </row>
    <row r="34" spans="1:8" x14ac:dyDescent="0.2">
      <c r="A34" t="s">
        <v>92</v>
      </c>
      <c r="C34" t="s">
        <v>129</v>
      </c>
      <c r="D34" s="10">
        <v>3493</v>
      </c>
      <c r="E34">
        <v>1966</v>
      </c>
      <c r="F34">
        <v>937</v>
      </c>
      <c r="G34">
        <v>1682</v>
      </c>
      <c r="H34" s="10">
        <f t="shared" si="1"/>
        <v>8078</v>
      </c>
    </row>
    <row r="35" spans="1:8" x14ac:dyDescent="0.2">
      <c r="A35" t="s">
        <v>93</v>
      </c>
      <c r="C35" t="s">
        <v>129</v>
      </c>
      <c r="D35">
        <v>421</v>
      </c>
      <c r="E35">
        <v>496</v>
      </c>
      <c r="F35">
        <v>545</v>
      </c>
      <c r="G35">
        <v>486</v>
      </c>
      <c r="H35" s="10">
        <f t="shared" si="1"/>
        <v>1948</v>
      </c>
    </row>
    <row r="36" spans="1:8" x14ac:dyDescent="0.2">
      <c r="A36" t="s">
        <v>94</v>
      </c>
      <c r="C36" t="s">
        <v>129</v>
      </c>
      <c r="D36" s="10">
        <v>11830</v>
      </c>
      <c r="E36">
        <v>10652</v>
      </c>
      <c r="F36">
        <v>9258</v>
      </c>
      <c r="G36">
        <v>7115</v>
      </c>
      <c r="H36" s="10">
        <f t="shared" si="1"/>
        <v>38855</v>
      </c>
    </row>
    <row r="37" spans="1:8" x14ac:dyDescent="0.2">
      <c r="A37" t="s">
        <v>95</v>
      </c>
      <c r="C37" t="s">
        <v>129</v>
      </c>
      <c r="D37">
        <v>383</v>
      </c>
      <c r="E37">
        <v>463</v>
      </c>
      <c r="F37">
        <v>551</v>
      </c>
      <c r="G37">
        <v>344</v>
      </c>
      <c r="H37" s="10">
        <f t="shared" si="1"/>
        <v>1741</v>
      </c>
    </row>
    <row r="38" spans="1:8" x14ac:dyDescent="0.2">
      <c r="A38" t="s">
        <v>96</v>
      </c>
      <c r="C38" t="s">
        <v>129</v>
      </c>
      <c r="D38">
        <v>28494</v>
      </c>
      <c r="E38">
        <v>24779</v>
      </c>
      <c r="F38">
        <v>19911</v>
      </c>
      <c r="G38">
        <f>923+3216+1231+1943+4194+4627</f>
        <v>16134</v>
      </c>
      <c r="H38" s="10">
        <f t="shared" si="1"/>
        <v>89318</v>
      </c>
    </row>
    <row r="39" spans="1:8" x14ac:dyDescent="0.2">
      <c r="A39" t="s">
        <v>97</v>
      </c>
      <c r="C39" t="s">
        <v>129</v>
      </c>
      <c r="D39" s="10">
        <v>3084</v>
      </c>
      <c r="E39">
        <v>3757</v>
      </c>
      <c r="F39">
        <v>3451</v>
      </c>
      <c r="G39">
        <v>2977</v>
      </c>
      <c r="H39" s="10">
        <f t="shared" si="1"/>
        <v>13269</v>
      </c>
    </row>
    <row r="40" spans="1:8" x14ac:dyDescent="0.2">
      <c r="A40" t="s">
        <v>42</v>
      </c>
      <c r="D40" s="10" t="s">
        <v>135</v>
      </c>
      <c r="E40" s="10" t="s">
        <v>135</v>
      </c>
      <c r="F40" s="10" t="s">
        <v>135</v>
      </c>
      <c r="G40" s="10" t="s">
        <v>135</v>
      </c>
      <c r="H40" s="10" t="s">
        <v>135</v>
      </c>
    </row>
    <row r="41" spans="1:8" x14ac:dyDescent="0.2">
      <c r="A41" t="s">
        <v>98</v>
      </c>
      <c r="C41" t="s">
        <v>129</v>
      </c>
      <c r="D41">
        <v>3272</v>
      </c>
      <c r="E41">
        <v>5212</v>
      </c>
      <c r="F41">
        <v>1199</v>
      </c>
      <c r="G41">
        <v>2158</v>
      </c>
      <c r="H41" s="10">
        <f t="shared" si="1"/>
        <v>11841</v>
      </c>
    </row>
    <row r="42" spans="1:8" x14ac:dyDescent="0.2">
      <c r="A42" t="s">
        <v>99</v>
      </c>
      <c r="C42" t="s">
        <v>129</v>
      </c>
      <c r="D42" s="10">
        <v>1551</v>
      </c>
      <c r="E42">
        <v>1427</v>
      </c>
      <c r="F42">
        <v>607</v>
      </c>
      <c r="G42">
        <v>745</v>
      </c>
      <c r="H42" s="10">
        <f t="shared" si="1"/>
        <v>4330</v>
      </c>
    </row>
    <row r="43" spans="1:8" x14ac:dyDescent="0.2">
      <c r="A43" t="s">
        <v>100</v>
      </c>
      <c r="C43" t="s">
        <v>129</v>
      </c>
      <c r="D43" s="10">
        <v>2682</v>
      </c>
      <c r="E43">
        <v>3102</v>
      </c>
      <c r="F43">
        <v>2386</v>
      </c>
      <c r="G43">
        <v>1305</v>
      </c>
      <c r="H43" s="10">
        <f t="shared" si="1"/>
        <v>9475</v>
      </c>
    </row>
    <row r="44" spans="1:8" x14ac:dyDescent="0.2">
      <c r="A44" t="s">
        <v>101</v>
      </c>
      <c r="C44" t="s">
        <v>129</v>
      </c>
      <c r="D44" s="10">
        <v>7741</v>
      </c>
      <c r="E44">
        <f>5756+815</f>
        <v>6571</v>
      </c>
      <c r="F44">
        <v>4687</v>
      </c>
      <c r="G44">
        <v>2995</v>
      </c>
      <c r="H44" s="10">
        <f t="shared" si="1"/>
        <v>21994</v>
      </c>
    </row>
    <row r="45" spans="1:8" x14ac:dyDescent="0.2">
      <c r="A45" t="s">
        <v>102</v>
      </c>
      <c r="C45" t="s">
        <v>129</v>
      </c>
      <c r="D45" s="10">
        <v>952</v>
      </c>
      <c r="E45">
        <v>775</v>
      </c>
      <c r="F45">
        <v>792</v>
      </c>
      <c r="G45">
        <v>439</v>
      </c>
      <c r="H45" s="10">
        <f t="shared" si="1"/>
        <v>2958</v>
      </c>
    </row>
    <row r="46" spans="1:8" x14ac:dyDescent="0.2">
      <c r="A46" t="s">
        <v>103</v>
      </c>
      <c r="C46" t="s">
        <v>129</v>
      </c>
      <c r="D46" s="10">
        <v>974</v>
      </c>
      <c r="E46">
        <v>1075</v>
      </c>
      <c r="F46">
        <v>1487</v>
      </c>
      <c r="G46">
        <v>889</v>
      </c>
      <c r="H46" s="10">
        <f t="shared" si="1"/>
        <v>4425</v>
      </c>
    </row>
    <row r="47" spans="1:8" x14ac:dyDescent="0.2">
      <c r="A47" t="s">
        <v>49</v>
      </c>
      <c r="D47" s="10" t="s">
        <v>135</v>
      </c>
      <c r="E47" s="10" t="s">
        <v>135</v>
      </c>
      <c r="F47" s="10" t="s">
        <v>135</v>
      </c>
      <c r="G47" s="10" t="s">
        <v>135</v>
      </c>
      <c r="H47" s="10" t="s">
        <v>135</v>
      </c>
    </row>
    <row r="48" spans="1:8" x14ac:dyDescent="0.2">
      <c r="A48" t="s">
        <v>104</v>
      </c>
      <c r="C48" t="s">
        <v>129</v>
      </c>
      <c r="D48" s="10">
        <v>1179</v>
      </c>
      <c r="E48">
        <v>1457</v>
      </c>
      <c r="F48">
        <v>2251</v>
      </c>
      <c r="G48">
        <v>850</v>
      </c>
      <c r="H48" s="10">
        <f t="shared" si="1"/>
        <v>5737</v>
      </c>
    </row>
    <row r="49" spans="1:8" x14ac:dyDescent="0.2">
      <c r="A49" t="s">
        <v>105</v>
      </c>
      <c r="C49" t="s">
        <v>129</v>
      </c>
      <c r="D49" s="10">
        <v>25616</v>
      </c>
      <c r="E49">
        <v>20823</v>
      </c>
      <c r="F49">
        <v>17717</v>
      </c>
      <c r="G49">
        <v>11520</v>
      </c>
      <c r="H49" s="10">
        <f t="shared" si="1"/>
        <v>75676</v>
      </c>
    </row>
    <row r="50" spans="1:8" x14ac:dyDescent="0.2">
      <c r="A50" t="s">
        <v>106</v>
      </c>
      <c r="C50" t="s">
        <v>129</v>
      </c>
      <c r="D50" s="10">
        <v>1456</v>
      </c>
      <c r="E50">
        <v>1521</v>
      </c>
      <c r="F50">
        <v>270</v>
      </c>
      <c r="G50">
        <v>781</v>
      </c>
      <c r="H50" s="10">
        <f t="shared" si="1"/>
        <v>4028</v>
      </c>
    </row>
    <row r="51" spans="1:8" x14ac:dyDescent="0.2">
      <c r="A51" t="s">
        <v>107</v>
      </c>
      <c r="C51" t="s">
        <v>129</v>
      </c>
      <c r="D51" s="10">
        <v>138</v>
      </c>
      <c r="E51">
        <v>153</v>
      </c>
      <c r="F51">
        <v>124</v>
      </c>
      <c r="G51">
        <v>228</v>
      </c>
      <c r="H51" s="10">
        <f t="shared" si="1"/>
        <v>643</v>
      </c>
    </row>
    <row r="52" spans="1:8" x14ac:dyDescent="0.2">
      <c r="A52" t="s">
        <v>108</v>
      </c>
      <c r="C52" t="s">
        <v>129</v>
      </c>
      <c r="D52" s="10">
        <v>1275</v>
      </c>
      <c r="E52">
        <v>1319</v>
      </c>
      <c r="F52">
        <v>1387</v>
      </c>
      <c r="G52">
        <v>510</v>
      </c>
      <c r="H52" s="10">
        <f t="shared" si="1"/>
        <v>4491</v>
      </c>
    </row>
    <row r="53" spans="1:8" x14ac:dyDescent="0.2">
      <c r="A53" t="s">
        <v>109</v>
      </c>
      <c r="C53" t="s">
        <v>129</v>
      </c>
      <c r="D53" s="10">
        <v>4152</v>
      </c>
      <c r="E53">
        <v>5267</v>
      </c>
      <c r="F53">
        <v>4650</v>
      </c>
      <c r="G53">
        <v>3319</v>
      </c>
      <c r="H53" s="10">
        <f t="shared" si="1"/>
        <v>17388</v>
      </c>
    </row>
    <row r="54" spans="1:8" x14ac:dyDescent="0.2">
      <c r="A54" t="s">
        <v>110</v>
      </c>
      <c r="C54" t="s">
        <v>129</v>
      </c>
      <c r="D54" t="s">
        <v>135</v>
      </c>
      <c r="E54" t="s">
        <v>135</v>
      </c>
      <c r="F54" t="s">
        <v>135</v>
      </c>
      <c r="G54" t="s">
        <v>135</v>
      </c>
      <c r="H54" t="s">
        <v>135</v>
      </c>
    </row>
    <row r="55" spans="1:8" x14ac:dyDescent="0.2">
      <c r="A55" t="s">
        <v>111</v>
      </c>
      <c r="C55" t="s">
        <v>129</v>
      </c>
      <c r="D55" s="11">
        <v>952</v>
      </c>
      <c r="E55">
        <v>1559</v>
      </c>
      <c r="F55">
        <v>919</v>
      </c>
      <c r="G55">
        <v>775</v>
      </c>
      <c r="H55" s="10">
        <f t="shared" si="1"/>
        <v>4205</v>
      </c>
    </row>
    <row r="56" spans="1:8" x14ac:dyDescent="0.2">
      <c r="A56" t="s">
        <v>58</v>
      </c>
      <c r="D56" s="11" t="s">
        <v>135</v>
      </c>
      <c r="E56" t="s">
        <v>135</v>
      </c>
      <c r="F56" t="s">
        <v>135</v>
      </c>
      <c r="G56" t="s">
        <v>135</v>
      </c>
      <c r="H56" s="10" t="s">
        <v>135</v>
      </c>
    </row>
    <row r="57" spans="1:8" x14ac:dyDescent="0.2">
      <c r="A57" t="s">
        <v>134</v>
      </c>
      <c r="D57">
        <f>226+83+280</f>
        <v>589</v>
      </c>
      <c r="E57">
        <f>454+57+300</f>
        <v>811</v>
      </c>
      <c r="F57">
        <f>249+80+272</f>
        <v>601</v>
      </c>
      <c r="G57">
        <f>161+79+210</f>
        <v>450</v>
      </c>
      <c r="H57" s="10">
        <f t="shared" si="1"/>
        <v>2451</v>
      </c>
    </row>
    <row r="58" spans="1:8" x14ac:dyDescent="0.2">
      <c r="A58" t="s">
        <v>3</v>
      </c>
      <c r="D58">
        <v>419</v>
      </c>
      <c r="E58">
        <v>2471</v>
      </c>
      <c r="F58">
        <v>15</v>
      </c>
      <c r="G58">
        <v>10</v>
      </c>
      <c r="H58" s="10">
        <f>H3-H5</f>
        <v>2916</v>
      </c>
    </row>
    <row r="67" spans="1:1" x14ac:dyDescent="0.2">
      <c r="A67" t="s">
        <v>112</v>
      </c>
    </row>
    <row r="68" spans="1:1" x14ac:dyDescent="0.2">
      <c r="A68" t="s">
        <v>113</v>
      </c>
    </row>
    <row r="69" spans="1:1" x14ac:dyDescent="0.2">
      <c r="A69" t="e">
        <v>#NAME?</v>
      </c>
    </row>
    <row r="71" spans="1:1" x14ac:dyDescent="0.2">
      <c r="A71" t="s">
        <v>114</v>
      </c>
    </row>
    <row r="72" spans="1:1" x14ac:dyDescent="0.2">
      <c r="A72" t="s">
        <v>115</v>
      </c>
    </row>
    <row r="73" spans="1:1" x14ac:dyDescent="0.2">
      <c r="A73" t="s">
        <v>116</v>
      </c>
    </row>
    <row r="74" spans="1:1" x14ac:dyDescent="0.2">
      <c r="A74" t="s">
        <v>117</v>
      </c>
    </row>
    <row r="75" spans="1:1" x14ac:dyDescent="0.2">
      <c r="A75" t="s">
        <v>118</v>
      </c>
    </row>
    <row r="76" spans="1:1" x14ac:dyDescent="0.2">
      <c r="A76" t="s">
        <v>119</v>
      </c>
    </row>
    <row r="77" spans="1:1" x14ac:dyDescent="0.2">
      <c r="A77" t="s">
        <v>120</v>
      </c>
    </row>
    <row r="79" spans="1:1" x14ac:dyDescent="0.2">
      <c r="A79" t="s">
        <v>121</v>
      </c>
    </row>
    <row r="80" spans="1:1" x14ac:dyDescent="0.2">
      <c r="A80" t="s">
        <v>122</v>
      </c>
    </row>
    <row r="81" spans="1:1" x14ac:dyDescent="0.2">
      <c r="A81" t="s">
        <v>123</v>
      </c>
    </row>
    <row r="82" spans="1:1" x14ac:dyDescent="0.2">
      <c r="A82" t="s">
        <v>124</v>
      </c>
    </row>
    <row r="84" spans="1:1" x14ac:dyDescent="0.2">
      <c r="A84" t="s">
        <v>125</v>
      </c>
    </row>
    <row r="85" spans="1:1" x14ac:dyDescent="0.2">
      <c r="A85" t="s">
        <v>126</v>
      </c>
    </row>
    <row r="86" spans="1:1" x14ac:dyDescent="0.2">
      <c r="A8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STATE OR TERRITORY OF RESIDENCE: FISCAL YEARS 2011 TO 2020</dc:title>
  <dc:creator/>
  <cp:lastModifiedBy/>
  <dcterms:created xsi:type="dcterms:W3CDTF">2020-09-28T21:49:56Z</dcterms:created>
  <dcterms:modified xsi:type="dcterms:W3CDTF">2022-05-09T06:57:21Z</dcterms:modified>
</cp:coreProperties>
</file>