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shel\Desktop\"/>
    </mc:Choice>
  </mc:AlternateContent>
  <xr:revisionPtr revIDLastSave="0" documentId="13_ncr:1_{FCBE0C4F-39D7-4F02-AC99-0677347134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LIZA 1-p" sheetId="3" r:id="rId1"/>
    <sheet name="PACKINGLIST 1" sheetId="22" r:id="rId2"/>
    <sheet name="POLIZA 2-prueba" sheetId="23" r:id="rId3"/>
    <sheet name="PACKINGLIST 2" sheetId="24" r:id="rId4"/>
    <sheet name="POLIZA 3" sheetId="25" r:id="rId5"/>
    <sheet name="PAKINGLIST 3" sheetId="26" r:id="rId6"/>
    <sheet name="POLIZA 4" sheetId="31" r:id="rId7"/>
    <sheet name="PAKINGLIST 4" sheetId="32" r:id="rId8"/>
    <sheet name="POLIZA 5" sheetId="27" r:id="rId9"/>
    <sheet name="PAKINGLIST 5" sheetId="28" r:id="rId10"/>
    <sheet name="POLIZA 6" sheetId="29" r:id="rId11"/>
    <sheet name="PAKINGLIST 6" sheetId="30" r:id="rId12"/>
    <sheet name="Hoja1" sheetId="33" state="hidden" r:id="rId13"/>
  </sheets>
  <externalReferences>
    <externalReference r:id="rId14"/>
  </externalReferences>
  <definedNames>
    <definedName name="_xlnm.Print_Area" localSheetId="1">'PACKINGLIST 1'!$A$1:$L$38</definedName>
    <definedName name="_xlnm.Print_Area" localSheetId="11">'PAKINGLIST 6'!$A$1:$L$32</definedName>
    <definedName name="_xlnm.Print_Area" localSheetId="0">'POLIZA 1-p'!$A$1:$M$30</definedName>
    <definedName name="_xlnm.Print_Area" localSheetId="2">'POLIZA 2-prueba'!$A$1:$L$34</definedName>
    <definedName name="_xlnm.Print_Area" localSheetId="4">'POLIZA 3'!$A$1:$M$13</definedName>
    <definedName name="_xlnm.Print_Area" localSheetId="6">'POLIZA 4'!$A$1:$M$10</definedName>
    <definedName name="_xlnm.Print_Area" localSheetId="8">'POLIZA 5'!$A$1:$M$32</definedName>
    <definedName name="_xlnm.Print_Area" localSheetId="10">'POLIZA 6'!$A$1:$M$27</definedName>
    <definedName name="POLIZA1">[1]!Tabla1[#Data]</definedName>
    <definedName name="POLIZA2">[1]!Tabla2[#Data]</definedName>
    <definedName name="POLIZA3">[1]!Tabla3[#Data]</definedName>
    <definedName name="POLIZA4">#REF!</definedName>
    <definedName name="_xlnm.Print_Titles" localSheetId="1">'PACKINGLIST 1'!$12:$12</definedName>
    <definedName name="_xlnm.Print_Titles" localSheetId="11">'PAKINGLIST 6'!$12:$12</definedName>
    <definedName name="_xlnm.Print_Titles" localSheetId="0">'POLIZA 1-p'!$8:$9</definedName>
    <definedName name="_xlnm.Print_Titles" localSheetId="2">'POLIZA 2-prueba'!$8:$9</definedName>
    <definedName name="_xlnm.Print_Titles" localSheetId="4">'POLIZA 3'!$8:$9</definedName>
    <definedName name="_xlnm.Print_Titles" localSheetId="6">'POLIZA 4'!$8:$9</definedName>
    <definedName name="_xlnm.Print_Titles" localSheetId="8">'POLIZA 5'!$8:$9</definedName>
    <definedName name="_xlnm.Print_Titles" localSheetId="10">'POLIZA 6'!$8:$9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0" i="29" l="1"/>
  <c r="E14" i="32"/>
  <c r="L13" i="32"/>
  <c r="L14" i="32" s="1"/>
  <c r="I13" i="32"/>
  <c r="J10" i="31"/>
  <c r="K10" i="31" s="1"/>
  <c r="L10" i="31" s="1"/>
  <c r="M10" i="31" s="1"/>
  <c r="G10" i="31"/>
  <c r="H10" i="31" s="1"/>
  <c r="I10" i="31" s="1"/>
  <c r="E31" i="30" l="1"/>
  <c r="L30" i="30"/>
  <c r="J30" i="30"/>
  <c r="I30" i="30"/>
  <c r="L29" i="30"/>
  <c r="J29" i="30"/>
  <c r="I29" i="30"/>
  <c r="L28" i="30"/>
  <c r="J28" i="30"/>
  <c r="I28" i="30"/>
  <c r="L27" i="30"/>
  <c r="J27" i="30"/>
  <c r="I27" i="30"/>
  <c r="L26" i="30"/>
  <c r="J26" i="30"/>
  <c r="I26" i="30"/>
  <c r="L25" i="30"/>
  <c r="J25" i="30"/>
  <c r="I25" i="30"/>
  <c r="L24" i="30"/>
  <c r="J24" i="30"/>
  <c r="I24" i="30"/>
  <c r="L23" i="30"/>
  <c r="J23" i="30"/>
  <c r="I23" i="30"/>
  <c r="L22" i="30"/>
  <c r="J22" i="30"/>
  <c r="I22" i="30"/>
  <c r="L21" i="30"/>
  <c r="J21" i="30"/>
  <c r="I21" i="30"/>
  <c r="L20" i="30"/>
  <c r="J20" i="30"/>
  <c r="I20" i="30"/>
  <c r="L19" i="30"/>
  <c r="J19" i="30"/>
  <c r="I19" i="30"/>
  <c r="L18" i="30"/>
  <c r="J18" i="30"/>
  <c r="I18" i="30"/>
  <c r="L17" i="30"/>
  <c r="J17" i="30"/>
  <c r="I17" i="30"/>
  <c r="L16" i="30"/>
  <c r="J16" i="30"/>
  <c r="I16" i="30"/>
  <c r="L15" i="30"/>
  <c r="J15" i="30"/>
  <c r="I15" i="30"/>
  <c r="L14" i="30"/>
  <c r="J14" i="30"/>
  <c r="I14" i="30"/>
  <c r="L13" i="30"/>
  <c r="L31" i="30" s="1"/>
  <c r="J13" i="30"/>
  <c r="I13" i="30"/>
  <c r="J27" i="29"/>
  <c r="K27" i="29" s="1"/>
  <c r="L27" i="29" s="1"/>
  <c r="M27" i="29" s="1"/>
  <c r="G27" i="29"/>
  <c r="H27" i="29" s="1"/>
  <c r="I27" i="29" s="1"/>
  <c r="J26" i="29"/>
  <c r="K26" i="29" s="1"/>
  <c r="L26" i="29" s="1"/>
  <c r="M26" i="29" s="1"/>
  <c r="G26" i="29"/>
  <c r="H26" i="29" s="1"/>
  <c r="I26" i="29" s="1"/>
  <c r="J25" i="29"/>
  <c r="K25" i="29" s="1"/>
  <c r="L25" i="29" s="1"/>
  <c r="M25" i="29" s="1"/>
  <c r="G25" i="29"/>
  <c r="H25" i="29" s="1"/>
  <c r="I25" i="29" s="1"/>
  <c r="J24" i="29"/>
  <c r="K24" i="29" s="1"/>
  <c r="L24" i="29" s="1"/>
  <c r="M24" i="29" s="1"/>
  <c r="G24" i="29"/>
  <c r="H24" i="29" s="1"/>
  <c r="I24" i="29" s="1"/>
  <c r="J23" i="29"/>
  <c r="K23" i="29" s="1"/>
  <c r="L23" i="29" s="1"/>
  <c r="M23" i="29" s="1"/>
  <c r="G23" i="29"/>
  <c r="H23" i="29" s="1"/>
  <c r="I23" i="29" s="1"/>
  <c r="J22" i="29"/>
  <c r="K22" i="29" s="1"/>
  <c r="L22" i="29" s="1"/>
  <c r="M22" i="29" s="1"/>
  <c r="G22" i="29"/>
  <c r="H22" i="29" s="1"/>
  <c r="I22" i="29" s="1"/>
  <c r="J21" i="29"/>
  <c r="K21" i="29" s="1"/>
  <c r="L21" i="29" s="1"/>
  <c r="M21" i="29" s="1"/>
  <c r="G21" i="29"/>
  <c r="H21" i="29" s="1"/>
  <c r="I21" i="29" s="1"/>
  <c r="J20" i="29"/>
  <c r="K20" i="29" s="1"/>
  <c r="L20" i="29" s="1"/>
  <c r="M20" i="29" s="1"/>
  <c r="G20" i="29"/>
  <c r="H20" i="29" s="1"/>
  <c r="I20" i="29" s="1"/>
  <c r="J19" i="29"/>
  <c r="K19" i="29" s="1"/>
  <c r="L19" i="29" s="1"/>
  <c r="M19" i="29" s="1"/>
  <c r="G19" i="29"/>
  <c r="H19" i="29" s="1"/>
  <c r="I19" i="29" s="1"/>
  <c r="J18" i="29"/>
  <c r="K18" i="29" s="1"/>
  <c r="L18" i="29" s="1"/>
  <c r="M18" i="29" s="1"/>
  <c r="G18" i="29"/>
  <c r="H18" i="29" s="1"/>
  <c r="I18" i="29" s="1"/>
  <c r="J17" i="29"/>
  <c r="K17" i="29" s="1"/>
  <c r="L17" i="29" s="1"/>
  <c r="M17" i="29" s="1"/>
  <c r="G17" i="29"/>
  <c r="H17" i="29" s="1"/>
  <c r="I17" i="29" s="1"/>
  <c r="J16" i="29"/>
  <c r="K16" i="29" s="1"/>
  <c r="L16" i="29" s="1"/>
  <c r="M16" i="29" s="1"/>
  <c r="G16" i="29"/>
  <c r="H16" i="29" s="1"/>
  <c r="I16" i="29" s="1"/>
  <c r="J15" i="29"/>
  <c r="K15" i="29" s="1"/>
  <c r="L15" i="29" s="1"/>
  <c r="M15" i="29" s="1"/>
  <c r="G15" i="29"/>
  <c r="H15" i="29" s="1"/>
  <c r="I15" i="29" s="1"/>
  <c r="J14" i="29"/>
  <c r="K14" i="29" s="1"/>
  <c r="L14" i="29" s="1"/>
  <c r="M14" i="29" s="1"/>
  <c r="G14" i="29"/>
  <c r="H14" i="29" s="1"/>
  <c r="I14" i="29" s="1"/>
  <c r="J13" i="29"/>
  <c r="K13" i="29" s="1"/>
  <c r="L13" i="29" s="1"/>
  <c r="M13" i="29" s="1"/>
  <c r="G13" i="29"/>
  <c r="H13" i="29" s="1"/>
  <c r="I13" i="29" s="1"/>
  <c r="J12" i="29"/>
  <c r="K12" i="29" s="1"/>
  <c r="L12" i="29" s="1"/>
  <c r="M12" i="29" s="1"/>
  <c r="G12" i="29"/>
  <c r="H12" i="29" s="1"/>
  <c r="I12" i="29" s="1"/>
  <c r="J11" i="29"/>
  <c r="K11" i="29" s="1"/>
  <c r="L11" i="29" s="1"/>
  <c r="M11" i="29" s="1"/>
  <c r="G11" i="29"/>
  <c r="H11" i="29" s="1"/>
  <c r="I11" i="29" s="1"/>
  <c r="J10" i="29"/>
  <c r="K10" i="29" s="1"/>
  <c r="L10" i="29" s="1"/>
  <c r="M10" i="29" s="1"/>
  <c r="H10" i="29"/>
  <c r="I10" i="29" s="1"/>
  <c r="E40" i="28" l="1"/>
  <c r="L39" i="28"/>
  <c r="L35" i="28"/>
  <c r="L34" i="28"/>
  <c r="I34" i="28"/>
  <c r="L33" i="28"/>
  <c r="I33" i="28"/>
  <c r="B32" i="28"/>
  <c r="L31" i="28"/>
  <c r="L30" i="28"/>
  <c r="J30" i="28"/>
  <c r="I30" i="28"/>
  <c r="L29" i="28"/>
  <c r="J29" i="28"/>
  <c r="I29" i="28"/>
  <c r="L28" i="28"/>
  <c r="J28" i="28"/>
  <c r="I28" i="28"/>
  <c r="L27" i="28"/>
  <c r="J27" i="28"/>
  <c r="I27" i="28"/>
  <c r="L26" i="28"/>
  <c r="J26" i="28"/>
  <c r="I26" i="28"/>
  <c r="L25" i="28"/>
  <c r="I25" i="28"/>
  <c r="L24" i="28"/>
  <c r="I24" i="28"/>
  <c r="L23" i="28"/>
  <c r="I23" i="28"/>
  <c r="L22" i="28"/>
  <c r="I22" i="28"/>
  <c r="L21" i="28"/>
  <c r="I21" i="28"/>
  <c r="L20" i="28"/>
  <c r="L19" i="28"/>
  <c r="I19" i="28"/>
  <c r="L18" i="28"/>
  <c r="L17" i="28"/>
  <c r="I17" i="28"/>
  <c r="L16" i="28"/>
  <c r="L15" i="28"/>
  <c r="L14" i="28"/>
  <c r="L13" i="28"/>
  <c r="L40" i="28" s="1"/>
  <c r="J32" i="27"/>
  <c r="K32" i="27" s="1"/>
  <c r="L32" i="27" s="1"/>
  <c r="M32" i="27" s="1"/>
  <c r="G32" i="27"/>
  <c r="H32" i="27" s="1"/>
  <c r="I32" i="27" s="1"/>
  <c r="J31" i="27"/>
  <c r="K31" i="27" s="1"/>
  <c r="L31" i="27" s="1"/>
  <c r="M31" i="27" s="1"/>
  <c r="G31" i="27"/>
  <c r="H31" i="27" s="1"/>
  <c r="I31" i="27" s="1"/>
  <c r="J30" i="27"/>
  <c r="K30" i="27" s="1"/>
  <c r="L30" i="27" s="1"/>
  <c r="M30" i="27" s="1"/>
  <c r="G30" i="27"/>
  <c r="H30" i="27" s="1"/>
  <c r="I30" i="27" s="1"/>
  <c r="J29" i="27"/>
  <c r="K29" i="27" s="1"/>
  <c r="L29" i="27" s="1"/>
  <c r="M29" i="27" s="1"/>
  <c r="G29" i="27"/>
  <c r="H29" i="27" s="1"/>
  <c r="I29" i="27" s="1"/>
  <c r="J28" i="27"/>
  <c r="K28" i="27" s="1"/>
  <c r="L28" i="27" s="1"/>
  <c r="M28" i="27" s="1"/>
  <c r="G28" i="27"/>
  <c r="H28" i="27" s="1"/>
  <c r="I28" i="27" s="1"/>
  <c r="J27" i="27"/>
  <c r="K27" i="27" s="1"/>
  <c r="L27" i="27" s="1"/>
  <c r="M27" i="27" s="1"/>
  <c r="G27" i="27"/>
  <c r="H27" i="27" s="1"/>
  <c r="I27" i="27" s="1"/>
  <c r="J26" i="27"/>
  <c r="K26" i="27" s="1"/>
  <c r="L26" i="27" s="1"/>
  <c r="M26" i="27" s="1"/>
  <c r="G26" i="27"/>
  <c r="H26" i="27" s="1"/>
  <c r="I26" i="27" s="1"/>
  <c r="J25" i="27"/>
  <c r="K25" i="27" s="1"/>
  <c r="L25" i="27" s="1"/>
  <c r="M25" i="27" s="1"/>
  <c r="G25" i="27"/>
  <c r="H25" i="27" s="1"/>
  <c r="I25" i="27" s="1"/>
  <c r="J24" i="27"/>
  <c r="K24" i="27" s="1"/>
  <c r="L24" i="27" s="1"/>
  <c r="M24" i="27" s="1"/>
  <c r="G24" i="27"/>
  <c r="H24" i="27" s="1"/>
  <c r="I24" i="27" s="1"/>
  <c r="J23" i="27"/>
  <c r="K23" i="27" s="1"/>
  <c r="L23" i="27" s="1"/>
  <c r="M23" i="27" s="1"/>
  <c r="G23" i="27"/>
  <c r="H23" i="27" s="1"/>
  <c r="I23" i="27" s="1"/>
  <c r="J22" i="27"/>
  <c r="K22" i="27" s="1"/>
  <c r="L22" i="27" s="1"/>
  <c r="M22" i="27" s="1"/>
  <c r="G22" i="27"/>
  <c r="H22" i="27" s="1"/>
  <c r="I22" i="27" s="1"/>
  <c r="J21" i="27"/>
  <c r="K21" i="27" s="1"/>
  <c r="L21" i="27" s="1"/>
  <c r="M21" i="27" s="1"/>
  <c r="G21" i="27"/>
  <c r="H21" i="27" s="1"/>
  <c r="I21" i="27" s="1"/>
  <c r="J20" i="27"/>
  <c r="K20" i="27" s="1"/>
  <c r="L20" i="27" s="1"/>
  <c r="M20" i="27" s="1"/>
  <c r="G20" i="27"/>
  <c r="H20" i="27" s="1"/>
  <c r="I20" i="27" s="1"/>
  <c r="J19" i="27"/>
  <c r="K19" i="27" s="1"/>
  <c r="L19" i="27" s="1"/>
  <c r="M19" i="27" s="1"/>
  <c r="G19" i="27"/>
  <c r="H19" i="27" s="1"/>
  <c r="I19" i="27" s="1"/>
  <c r="J18" i="27"/>
  <c r="K18" i="27" s="1"/>
  <c r="L18" i="27" s="1"/>
  <c r="M18" i="27" s="1"/>
  <c r="G18" i="27"/>
  <c r="H18" i="27" s="1"/>
  <c r="I18" i="27" s="1"/>
  <c r="J17" i="27"/>
  <c r="K17" i="27" s="1"/>
  <c r="L17" i="27" s="1"/>
  <c r="M17" i="27" s="1"/>
  <c r="G17" i="27"/>
  <c r="H17" i="27" s="1"/>
  <c r="I17" i="27" s="1"/>
  <c r="J16" i="27"/>
  <c r="K16" i="27" s="1"/>
  <c r="L16" i="27" s="1"/>
  <c r="M16" i="27" s="1"/>
  <c r="G16" i="27"/>
  <c r="H16" i="27" s="1"/>
  <c r="I16" i="27" s="1"/>
  <c r="J15" i="27"/>
  <c r="K15" i="27" s="1"/>
  <c r="L15" i="27" s="1"/>
  <c r="M15" i="27" s="1"/>
  <c r="G15" i="27"/>
  <c r="H15" i="27" s="1"/>
  <c r="I15" i="27" s="1"/>
  <c r="J14" i="27"/>
  <c r="K14" i="27" s="1"/>
  <c r="L14" i="27" s="1"/>
  <c r="M14" i="27" s="1"/>
  <c r="G14" i="27"/>
  <c r="H14" i="27" s="1"/>
  <c r="I14" i="27" s="1"/>
  <c r="J13" i="27"/>
  <c r="K13" i="27" s="1"/>
  <c r="L13" i="27" s="1"/>
  <c r="M13" i="27" s="1"/>
  <c r="G13" i="27"/>
  <c r="H13" i="27" s="1"/>
  <c r="I13" i="27" s="1"/>
  <c r="J12" i="27"/>
  <c r="K12" i="27" s="1"/>
  <c r="L12" i="27" s="1"/>
  <c r="M12" i="27" s="1"/>
  <c r="G12" i="27"/>
  <c r="H12" i="27" s="1"/>
  <c r="I12" i="27" s="1"/>
  <c r="J11" i="27"/>
  <c r="K11" i="27" s="1"/>
  <c r="L11" i="27" s="1"/>
  <c r="M11" i="27" s="1"/>
  <c r="G11" i="27"/>
  <c r="H11" i="27" s="1"/>
  <c r="I11" i="27" s="1"/>
  <c r="J10" i="27"/>
  <c r="K10" i="27" s="1"/>
  <c r="L10" i="27" s="1"/>
  <c r="M10" i="27" s="1"/>
  <c r="G10" i="27"/>
  <c r="H10" i="27" s="1"/>
  <c r="I10" i="27" s="1"/>
  <c r="E17" i="26"/>
  <c r="L16" i="26"/>
  <c r="L15" i="26"/>
  <c r="L14" i="26"/>
  <c r="L13" i="26"/>
  <c r="L17" i="26" s="1"/>
  <c r="J13" i="25"/>
  <c r="K13" i="25" s="1"/>
  <c r="L13" i="25" s="1"/>
  <c r="M13" i="25" s="1"/>
  <c r="G13" i="25"/>
  <c r="H13" i="25" s="1"/>
  <c r="I13" i="25" s="1"/>
  <c r="J12" i="25"/>
  <c r="K12" i="25" s="1"/>
  <c r="L12" i="25" s="1"/>
  <c r="M12" i="25" s="1"/>
  <c r="G12" i="25"/>
  <c r="H12" i="25" s="1"/>
  <c r="I12" i="25" s="1"/>
  <c r="J11" i="25"/>
  <c r="K11" i="25" s="1"/>
  <c r="L11" i="25" s="1"/>
  <c r="M11" i="25" s="1"/>
  <c r="G11" i="25"/>
  <c r="H11" i="25" s="1"/>
  <c r="I11" i="25" s="1"/>
  <c r="J10" i="25"/>
  <c r="K10" i="25" s="1"/>
  <c r="L10" i="25" s="1"/>
  <c r="M10" i="25" s="1"/>
  <c r="G10" i="25"/>
  <c r="H10" i="25" s="1"/>
  <c r="I10" i="25" s="1"/>
  <c r="F11" i="23" l="1"/>
  <c r="G11" i="23" s="1"/>
  <c r="H11" i="23" s="1"/>
  <c r="I11" i="23"/>
  <c r="J11" i="23" s="1"/>
  <c r="K11" i="23" s="1"/>
  <c r="L11" i="23" s="1"/>
  <c r="F12" i="23"/>
  <c r="G12" i="23" s="1"/>
  <c r="H12" i="23" s="1"/>
  <c r="I12" i="23"/>
  <c r="J12" i="23" s="1"/>
  <c r="K12" i="23" s="1"/>
  <c r="L12" i="23" s="1"/>
  <c r="F13" i="23"/>
  <c r="G13" i="23" s="1"/>
  <c r="H13" i="23" s="1"/>
  <c r="I13" i="23"/>
  <c r="J13" i="23" s="1"/>
  <c r="K13" i="23" s="1"/>
  <c r="L13" i="23" s="1"/>
  <c r="F14" i="23"/>
  <c r="G14" i="23"/>
  <c r="H14" i="23" s="1"/>
  <c r="I14" i="23"/>
  <c r="J14" i="23" s="1"/>
  <c r="K14" i="23" s="1"/>
  <c r="L14" i="23" s="1"/>
  <c r="E38" i="24"/>
  <c r="L37" i="24"/>
  <c r="I37" i="24"/>
  <c r="L36" i="24"/>
  <c r="I36" i="24"/>
  <c r="L35" i="24"/>
  <c r="L34" i="24"/>
  <c r="L33" i="24"/>
  <c r="L32" i="24"/>
  <c r="I32" i="24"/>
  <c r="L31" i="24"/>
  <c r="I31" i="24"/>
  <c r="L30" i="24"/>
  <c r="I30" i="24"/>
  <c r="L29" i="24"/>
  <c r="I29" i="24"/>
  <c r="L28" i="24"/>
  <c r="L27" i="24"/>
  <c r="L26" i="24"/>
  <c r="J26" i="24"/>
  <c r="I26" i="24"/>
  <c r="L25" i="24"/>
  <c r="J25" i="24"/>
  <c r="I25" i="24"/>
  <c r="L24" i="24"/>
  <c r="J24" i="24"/>
  <c r="I24" i="24"/>
  <c r="L23" i="24"/>
  <c r="J23" i="24"/>
  <c r="I23" i="24"/>
  <c r="L22" i="24"/>
  <c r="J22" i="24"/>
  <c r="I22" i="24"/>
  <c r="L21" i="24"/>
  <c r="J21" i="24"/>
  <c r="I21" i="24"/>
  <c r="L20" i="24"/>
  <c r="J20" i="24"/>
  <c r="I20" i="24"/>
  <c r="L19" i="24"/>
  <c r="J19" i="24"/>
  <c r="I19" i="24"/>
  <c r="L18" i="24"/>
  <c r="J18" i="24"/>
  <c r="I18" i="24"/>
  <c r="L17" i="24"/>
  <c r="J17" i="24"/>
  <c r="I17" i="24"/>
  <c r="L16" i="24"/>
  <c r="J16" i="24"/>
  <c r="I16" i="24"/>
  <c r="L15" i="24"/>
  <c r="J15" i="24"/>
  <c r="I15" i="24"/>
  <c r="L14" i="24"/>
  <c r="J14" i="24"/>
  <c r="I14" i="24"/>
  <c r="L13" i="24"/>
  <c r="L38" i="24" s="1"/>
  <c r="J13" i="24"/>
  <c r="I13" i="24"/>
  <c r="I34" i="23"/>
  <c r="J34" i="23" s="1"/>
  <c r="K34" i="23" s="1"/>
  <c r="L34" i="23" s="1"/>
  <c r="F34" i="23"/>
  <c r="G34" i="23" s="1"/>
  <c r="H34" i="23" s="1"/>
  <c r="I33" i="23"/>
  <c r="J33" i="23" s="1"/>
  <c r="K33" i="23" s="1"/>
  <c r="L33" i="23" s="1"/>
  <c r="F33" i="23"/>
  <c r="G33" i="23" s="1"/>
  <c r="H33" i="23" s="1"/>
  <c r="I32" i="23"/>
  <c r="J32" i="23" s="1"/>
  <c r="K32" i="23" s="1"/>
  <c r="L32" i="23" s="1"/>
  <c r="F32" i="23"/>
  <c r="G32" i="23" s="1"/>
  <c r="H32" i="23" s="1"/>
  <c r="I31" i="23"/>
  <c r="J31" i="23" s="1"/>
  <c r="K31" i="23" s="1"/>
  <c r="L31" i="23" s="1"/>
  <c r="F31" i="23"/>
  <c r="G31" i="23" s="1"/>
  <c r="H31" i="23" s="1"/>
  <c r="I30" i="23"/>
  <c r="J30" i="23" s="1"/>
  <c r="K30" i="23" s="1"/>
  <c r="L30" i="23" s="1"/>
  <c r="F30" i="23"/>
  <c r="G30" i="23" s="1"/>
  <c r="H30" i="23" s="1"/>
  <c r="I29" i="23"/>
  <c r="J29" i="23" s="1"/>
  <c r="K29" i="23" s="1"/>
  <c r="L29" i="23" s="1"/>
  <c r="F29" i="23"/>
  <c r="G29" i="23" s="1"/>
  <c r="H29" i="23" s="1"/>
  <c r="I28" i="23"/>
  <c r="J28" i="23" s="1"/>
  <c r="K28" i="23" s="1"/>
  <c r="L28" i="23" s="1"/>
  <c r="F28" i="23"/>
  <c r="G28" i="23" s="1"/>
  <c r="H28" i="23" s="1"/>
  <c r="I27" i="23"/>
  <c r="J27" i="23" s="1"/>
  <c r="K27" i="23" s="1"/>
  <c r="L27" i="23" s="1"/>
  <c r="F27" i="23"/>
  <c r="G27" i="23" s="1"/>
  <c r="H27" i="23" s="1"/>
  <c r="I26" i="23"/>
  <c r="J26" i="23" s="1"/>
  <c r="K26" i="23" s="1"/>
  <c r="L26" i="23" s="1"/>
  <c r="F26" i="23"/>
  <c r="G26" i="23" s="1"/>
  <c r="H26" i="23" s="1"/>
  <c r="I25" i="23"/>
  <c r="J25" i="23" s="1"/>
  <c r="K25" i="23" s="1"/>
  <c r="L25" i="23" s="1"/>
  <c r="F25" i="23"/>
  <c r="G25" i="23" s="1"/>
  <c r="H25" i="23" s="1"/>
  <c r="I24" i="23"/>
  <c r="J24" i="23" s="1"/>
  <c r="K24" i="23" s="1"/>
  <c r="L24" i="23" s="1"/>
  <c r="F24" i="23"/>
  <c r="G24" i="23" s="1"/>
  <c r="H24" i="23" s="1"/>
  <c r="I23" i="23"/>
  <c r="J23" i="23" s="1"/>
  <c r="K23" i="23" s="1"/>
  <c r="L23" i="23" s="1"/>
  <c r="F23" i="23"/>
  <c r="G23" i="23" s="1"/>
  <c r="H23" i="23" s="1"/>
  <c r="I22" i="23"/>
  <c r="J22" i="23" s="1"/>
  <c r="K22" i="23" s="1"/>
  <c r="L22" i="23" s="1"/>
  <c r="F22" i="23"/>
  <c r="G22" i="23" s="1"/>
  <c r="H22" i="23" s="1"/>
  <c r="I21" i="23"/>
  <c r="J21" i="23" s="1"/>
  <c r="K21" i="23" s="1"/>
  <c r="L21" i="23" s="1"/>
  <c r="F21" i="23"/>
  <c r="G21" i="23" s="1"/>
  <c r="H21" i="23" s="1"/>
  <c r="I20" i="23"/>
  <c r="J20" i="23" s="1"/>
  <c r="K20" i="23" s="1"/>
  <c r="L20" i="23" s="1"/>
  <c r="F20" i="23"/>
  <c r="G20" i="23" s="1"/>
  <c r="H20" i="23" s="1"/>
  <c r="I19" i="23"/>
  <c r="J19" i="23" s="1"/>
  <c r="K19" i="23" s="1"/>
  <c r="L19" i="23" s="1"/>
  <c r="F19" i="23"/>
  <c r="G19" i="23" s="1"/>
  <c r="H19" i="23" s="1"/>
  <c r="I18" i="23"/>
  <c r="J18" i="23" s="1"/>
  <c r="K18" i="23" s="1"/>
  <c r="L18" i="23" s="1"/>
  <c r="F18" i="23"/>
  <c r="G18" i="23" s="1"/>
  <c r="H18" i="23" s="1"/>
  <c r="I17" i="23"/>
  <c r="J17" i="23" s="1"/>
  <c r="K17" i="23" s="1"/>
  <c r="L17" i="23" s="1"/>
  <c r="F17" i="23"/>
  <c r="G17" i="23" s="1"/>
  <c r="H17" i="23" s="1"/>
  <c r="I16" i="23"/>
  <c r="J16" i="23" s="1"/>
  <c r="K16" i="23" s="1"/>
  <c r="L16" i="23" s="1"/>
  <c r="F16" i="23"/>
  <c r="G16" i="23" s="1"/>
  <c r="H16" i="23" s="1"/>
  <c r="I15" i="23"/>
  <c r="J15" i="23" s="1"/>
  <c r="K15" i="23" s="1"/>
  <c r="L15" i="23" s="1"/>
  <c r="F15" i="23"/>
  <c r="G15" i="23" s="1"/>
  <c r="H15" i="23" s="1"/>
  <c r="I10" i="23"/>
  <c r="J10" i="23" s="1"/>
  <c r="K10" i="23" s="1"/>
  <c r="L10" i="23" s="1"/>
  <c r="F10" i="23"/>
  <c r="G10" i="23" s="1"/>
  <c r="H10" i="23" s="1"/>
  <c r="E37" i="22"/>
  <c r="L36" i="22"/>
  <c r="I36" i="22"/>
  <c r="L34" i="22"/>
  <c r="I34" i="22"/>
  <c r="L33" i="22"/>
  <c r="I33" i="22"/>
  <c r="L32" i="22"/>
  <c r="I32" i="22"/>
  <c r="L31" i="22"/>
  <c r="I31" i="22"/>
  <c r="L30" i="22"/>
  <c r="I30" i="22"/>
  <c r="L29" i="22"/>
  <c r="I29" i="22"/>
  <c r="L28" i="22"/>
  <c r="I28" i="22"/>
  <c r="L27" i="22"/>
  <c r="I27" i="22"/>
  <c r="L26" i="22"/>
  <c r="I26" i="22"/>
  <c r="L25" i="22"/>
  <c r="I25" i="22"/>
  <c r="L24" i="22"/>
  <c r="I24" i="22"/>
  <c r="L23" i="22"/>
  <c r="I23" i="22"/>
  <c r="L22" i="22"/>
  <c r="I22" i="22"/>
  <c r="L21" i="22"/>
  <c r="I21" i="22"/>
  <c r="L20" i="22"/>
  <c r="I20" i="22"/>
  <c r="L19" i="22"/>
  <c r="I19" i="22"/>
  <c r="L18" i="22"/>
  <c r="L17" i="22"/>
  <c r="L16" i="22"/>
  <c r="L15" i="22"/>
  <c r="L14" i="22"/>
  <c r="J14" i="22"/>
  <c r="I14" i="22"/>
  <c r="L13" i="22"/>
  <c r="L37" i="22" s="1"/>
  <c r="J13" i="22"/>
  <c r="I13" i="22"/>
  <c r="G11" i="3"/>
  <c r="H11" i="3" s="1"/>
  <c r="I11" i="3" s="1"/>
  <c r="J11" i="3"/>
  <c r="K11" i="3" s="1"/>
  <c r="L11" i="3" s="1"/>
  <c r="M11" i="3" s="1"/>
  <c r="G12" i="3"/>
  <c r="H12" i="3"/>
  <c r="I12" i="3" s="1"/>
  <c r="J12" i="3"/>
  <c r="K12" i="3" s="1"/>
  <c r="L12" i="3" s="1"/>
  <c r="M12" i="3" s="1"/>
  <c r="G13" i="3"/>
  <c r="H13" i="3" s="1"/>
  <c r="I13" i="3" s="1"/>
  <c r="J13" i="3"/>
  <c r="K13" i="3"/>
  <c r="L13" i="3" s="1"/>
  <c r="M13" i="3" s="1"/>
  <c r="G14" i="3"/>
  <c r="H14" i="3"/>
  <c r="I14" i="3" s="1"/>
  <c r="J14" i="3"/>
  <c r="K14" i="3" s="1"/>
  <c r="L14" i="3" s="1"/>
  <c r="M14" i="3" s="1"/>
  <c r="G15" i="3"/>
  <c r="H15" i="3" s="1"/>
  <c r="I15" i="3" s="1"/>
  <c r="J15" i="3"/>
  <c r="K15" i="3"/>
  <c r="L15" i="3" s="1"/>
  <c r="M15" i="3" s="1"/>
  <c r="G16" i="3"/>
  <c r="H16" i="3" s="1"/>
  <c r="I16" i="3" s="1"/>
  <c r="J16" i="3"/>
  <c r="K16" i="3" s="1"/>
  <c r="L16" i="3" s="1"/>
  <c r="M16" i="3" s="1"/>
  <c r="G17" i="3"/>
  <c r="H17" i="3"/>
  <c r="I17" i="3"/>
  <c r="J17" i="3"/>
  <c r="K17" i="3"/>
  <c r="L17" i="3" s="1"/>
  <c r="M17" i="3" s="1"/>
  <c r="G18" i="3"/>
  <c r="H18" i="3"/>
  <c r="I18" i="3" s="1"/>
  <c r="J18" i="3"/>
  <c r="K18" i="3" s="1"/>
  <c r="L18" i="3" s="1"/>
  <c r="M18" i="3" s="1"/>
  <c r="G19" i="3"/>
  <c r="H19" i="3"/>
  <c r="I19" i="3" s="1"/>
  <c r="J19" i="3"/>
  <c r="K19" i="3" s="1"/>
  <c r="L19" i="3" s="1"/>
  <c r="M19" i="3" s="1"/>
  <c r="G20" i="3"/>
  <c r="H20" i="3"/>
  <c r="I20" i="3" s="1"/>
  <c r="J20" i="3"/>
  <c r="K20" i="3"/>
  <c r="L20" i="3"/>
  <c r="M20" i="3"/>
  <c r="G21" i="3"/>
  <c r="H21" i="3" s="1"/>
  <c r="I21" i="3" s="1"/>
  <c r="J21" i="3"/>
  <c r="K21" i="3"/>
  <c r="L21" i="3" s="1"/>
  <c r="M21" i="3" s="1"/>
  <c r="G22" i="3"/>
  <c r="H22" i="3"/>
  <c r="I22" i="3"/>
  <c r="J22" i="3"/>
  <c r="K22" i="3"/>
  <c r="L22" i="3" s="1"/>
  <c r="M22" i="3" s="1"/>
  <c r="G23" i="3"/>
  <c r="H23" i="3" s="1"/>
  <c r="I23" i="3" s="1"/>
  <c r="J23" i="3"/>
  <c r="K23" i="3"/>
  <c r="L23" i="3" s="1"/>
  <c r="M23" i="3" s="1"/>
  <c r="G24" i="3"/>
  <c r="H24" i="3"/>
  <c r="I24" i="3"/>
  <c r="J24" i="3"/>
  <c r="K24" i="3" s="1"/>
  <c r="L24" i="3" s="1"/>
  <c r="M24" i="3" s="1"/>
  <c r="G25" i="3"/>
  <c r="H25" i="3" s="1"/>
  <c r="I25" i="3" s="1"/>
  <c r="J25" i="3"/>
  <c r="K25" i="3"/>
  <c r="L25" i="3"/>
  <c r="M25" i="3"/>
  <c r="G26" i="3"/>
  <c r="H26" i="3"/>
  <c r="I26" i="3" s="1"/>
  <c r="J26" i="3"/>
  <c r="K26" i="3" s="1"/>
  <c r="L26" i="3" s="1"/>
  <c r="M26" i="3" s="1"/>
  <c r="G27" i="3"/>
  <c r="H27" i="3" s="1"/>
  <c r="I27" i="3" s="1"/>
  <c r="J27" i="3"/>
  <c r="K27" i="3"/>
  <c r="L27" i="3" s="1"/>
  <c r="M27" i="3" s="1"/>
  <c r="G28" i="3"/>
  <c r="H28" i="3" s="1"/>
  <c r="I28" i="3" s="1"/>
  <c r="J28" i="3"/>
  <c r="K28" i="3" s="1"/>
  <c r="L28" i="3" s="1"/>
  <c r="M28" i="3" s="1"/>
  <c r="G29" i="3"/>
  <c r="H29" i="3"/>
  <c r="I29" i="3"/>
  <c r="J29" i="3"/>
  <c r="K29" i="3"/>
  <c r="L29" i="3" s="1"/>
  <c r="M29" i="3" s="1"/>
  <c r="G30" i="3"/>
  <c r="H30" i="3"/>
  <c r="I30" i="3" s="1"/>
  <c r="J30" i="3"/>
  <c r="K30" i="3" s="1"/>
  <c r="L30" i="3" s="1"/>
  <c r="M30" i="3" s="1"/>
  <c r="H10" i="3"/>
  <c r="I10" i="3" s="1"/>
  <c r="G10" i="3"/>
  <c r="J10" i="3" l="1"/>
  <c r="K10" i="3" s="1"/>
  <c r="L10" i="3" l="1"/>
  <c r="M10" i="3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<sst xmlns="http://schemas.openxmlformats.org/spreadsheetml/2006/main" count="942" uniqueCount="361">
  <si>
    <t>10% AL COSTO UNITARIO</t>
  </si>
  <si>
    <t>FOTO</t>
  </si>
  <si>
    <t>CODIGO DE BARRA</t>
  </si>
  <si>
    <t>CODIGO</t>
  </si>
  <si>
    <t>DESCRIPCION</t>
  </si>
  <si>
    <t>CANTIDAD (UND)</t>
  </si>
  <si>
    <t>PRECIO DE VENTA POR MAYOR S/.</t>
  </si>
  <si>
    <t>PRECIO DE VENTA POR DOCENA S/.</t>
  </si>
  <si>
    <t>PRECIO DE VENTA POR UNIDAD S/.</t>
  </si>
  <si>
    <t>REVISADO</t>
  </si>
  <si>
    <t>COSTO UNITARIO S/.</t>
  </si>
  <si>
    <t>中国三川国际贸易有限公司</t>
  </si>
  <si>
    <t>CHINA  SUNTRANS  INTERNATIONAL  TRADE  CO., LIMITED</t>
  </si>
  <si>
    <t>PACKING LIST</t>
  </si>
  <si>
    <t xml:space="preserve">        Fecha:</t>
  </si>
  <si>
    <t>N°</t>
  </si>
  <si>
    <t>Foto</t>
  </si>
  <si>
    <t>Código</t>
  </si>
  <si>
    <t>Descripción</t>
  </si>
  <si>
    <t>Caja</t>
  </si>
  <si>
    <t>Cantidad /Caja</t>
  </si>
  <si>
    <t>Total Cantidad</t>
  </si>
  <si>
    <t>Weight  KGS</t>
  </si>
  <si>
    <t>CTNS</t>
  </si>
  <si>
    <t>PCS</t>
  </si>
  <si>
    <t>TOTAL:</t>
  </si>
  <si>
    <r>
      <t xml:space="preserve">PAIS DE ORIGEN: </t>
    </r>
    <r>
      <rPr>
        <b/>
        <u/>
        <sz val="11"/>
        <rFont val="Calibri"/>
        <family val="2"/>
      </rPr>
      <t>CHINA</t>
    </r>
  </si>
  <si>
    <t>DOZ</t>
  </si>
  <si>
    <t xml:space="preserve">                    ADD: ROOM 202,UNIT 1,BUILDING 10,JIUFUHEYUAN,JIANGDONG STREET,YIWU CITY CHINA</t>
  </si>
  <si>
    <t xml:space="preserve">                           T:86-579-85171717  F:86-579-85170158 </t>
  </si>
  <si>
    <t>SET/6 PCS</t>
  </si>
  <si>
    <t>INVOICE NO.:</t>
  </si>
  <si>
    <t>V-GRS5-01</t>
  </si>
  <si>
    <t>BUYER:IMPORTACIONES Y EXPORTACIONES GOLD CONTINENT EIRL                                                                 ADD:JR. ICA NO. 115 LIMA PERU                                                             RUC:20523652525                                                                                                       TEL:0051 952990032                                                                                                                                                                                        FROM SHEKOU,CHINA TO CALLAO,PERU BY SEA</t>
  </si>
  <si>
    <t>PAN</t>
  </si>
  <si>
    <t>SET/3 PCS</t>
  </si>
  <si>
    <t>POLIZA N° 1 - 2026</t>
  </si>
  <si>
    <t>FLOR ARTIFICIAL GIRASOL EN VARA X 5 CABEZAS 75 CM</t>
  </si>
  <si>
    <t>TLZ-01</t>
  </si>
  <si>
    <t>FLOR ARTIFICIAL EN RAMO X 5 CABEZAS DE 44 CM</t>
  </si>
  <si>
    <t>XABJ-AD0034</t>
  </si>
  <si>
    <t>ADORNO CUPULAS MEDIDAS: 323*323*360CMS (INCLUYE ACCESORIOS)</t>
  </si>
  <si>
    <t>XABJ-AD0053</t>
  </si>
  <si>
    <t>COLUMPIO METAL 198*90*230 CM</t>
  </si>
  <si>
    <t>MAQUINA MANUAL PARA LAMINAR CERA, MEDIDAS: 86*195 MM</t>
  </si>
  <si>
    <t>QIN</t>
  </si>
  <si>
    <t>EXTRACTOR DE ACEITES ESENCIALES DE 98 L CON COLUMNA DE CRISTAL, MEDIDAS: 63*63*147 CM</t>
  </si>
  <si>
    <t>AS41R</t>
  </si>
  <si>
    <t>GENERADOR ELECTRICO DIESEL, MODELO: AS41R, POTENCIA: 38KW/38kVA, MARCA: ASAMAN. INCLUYE CAJA DE DISTRIBUCION DEL GENERADOR ELECTRICO</t>
  </si>
  <si>
    <t>AS-1.1KW</t>
  </si>
  <si>
    <t>BOMBA DE AGUA, MODELO: AS-1, POTENCIA DE SALIDA: 1,1 Kw, MARCA: ASAMAN</t>
  </si>
  <si>
    <t>INKA-01</t>
  </si>
  <si>
    <t>CUATRIMOTO, MODELO: A7-20 125 cc</t>
  </si>
  <si>
    <t>INKA-02</t>
  </si>
  <si>
    <t>CUATRIMOTO, MODELO: GK-03 110cc</t>
  </si>
  <si>
    <t>INKA-03</t>
  </si>
  <si>
    <t>CUATRIMOTO, MODELO: A7-21 150CC</t>
  </si>
  <si>
    <t>INKA-04</t>
  </si>
  <si>
    <t>TK</t>
  </si>
  <si>
    <t>CASCO DE MOTO, MODELOS: F-601, F-707, F-602, F-805</t>
  </si>
  <si>
    <t>CASCO DE MOTO, MODELOS: HD-806, HD-586, F-708, CY-01, F-804, F-707</t>
  </si>
  <si>
    <t>ZP-09</t>
  </si>
  <si>
    <t>CARPA PARA ALMACEN DE 20*50 MTS</t>
  </si>
  <si>
    <t>ANDAMIO DE 140 CM DE LARGO * 70 CM DE ANCHO * 3.15 MTS DE ALTO</t>
  </si>
  <si>
    <t>NJJ</t>
  </si>
  <si>
    <t>MOTOCULTOR MANUAL DIESEL AGRICOLA DE 8 CABALLOS</t>
  </si>
  <si>
    <t>SCG20251118</t>
  </si>
  <si>
    <t>ADORNO CUPULAS MEDIDAS: 323*323*360CMS</t>
  </si>
  <si>
    <t>PARTES DEL XABJ-AD0034</t>
  </si>
  <si>
    <t>PARTES DEL XABJ-AD0034, MEDIDAS: 180*30.5*77 CM</t>
  </si>
  <si>
    <t>PARTES DEL XABJ-AD0034, MEDIDAS: 42*29*42 CM</t>
  </si>
  <si>
    <t>PARTES DEL XABJ-AD0034, MEDIDAS: 155*32*69 CM</t>
  </si>
  <si>
    <t>MAQUINA MANUAL PARA BASES DE ALEACION DE ALUMINIO, MEDIDAS: 86*195 MM</t>
  </si>
  <si>
    <t>GENERADOR ELECTRICO DIESEL, MODELO: AS41R, POTENCIA: 38kVA/38kVA, MARCA: ASAMAN</t>
  </si>
  <si>
    <t>CAJA DE DISTRIBUCION DEL GENERADOR ELECTRICO</t>
  </si>
  <si>
    <t>CUATRIMOTO, MODELO: A7-20 125 cc, INCLUYE 1 LLANTA DE REPUESTO DEL MISMO MODELO: LLANTA + RUEDA = 260 RMB (8"), DIMENSIONES DEL PRODUCTO: 1450*960*1030 MM, NUMERO DE CHASIS: YDA70021025011005, NUMERO DE MOTOR: 154FMI25110194, COLOR: NARANJA + NEGRO</t>
  </si>
  <si>
    <t>CUATRIMOTO, MODELO: A7-20 125 cc, INCLUYE 1 LLANTA DE REPUESTO DEL MISMO MODELO: LLANTA + RUEDA = 260 RMB (8"), DIMENSIONES DEL PRODUCTO: 1450*960*1030 MM, NUMERO DE CHASIS: YDA70021025011016, NUMERO DE MOTOR: 154FMI25110393, COLOR: NARANJA + NEGRO</t>
  </si>
  <si>
    <t>CUATRIMOTO, MODELO: G7-03 110cc, INCLUYE UNA RUEDA DE REPUESTO DEL MISMO MODELO: RUEDA + LLANTA = 260 RMB (6"), DIMENSIONES DEL PRODUCTO: 1570*1020*1190 MM, NUMERO DE CHASIS: LSG70320251100126, NUMERO DE MOTOR: 154FMI24113636, COLOR: NARANJA + NEGRO</t>
  </si>
  <si>
    <t>CUATRIMOTO, MODELO: G7-03 110cc, INCLUYE UNA RUEDA DE REPUESTO DEL MISMO MODELO: RUEDA + LLANTA = 260 RMB (6"), DIMENSIONES DEL PRODUCTO: 1570*1020*1190 MM, NUMERO DE CHASIS:LSG70320251100124, NUMERO DE MOTOR:154FMI24123077, COLOR: NARANJA + NEGRO</t>
  </si>
  <si>
    <t>CUATRIMOTO, MODELO: A7-21 150CC (INCLUYE UNA RUEDA DE REPUESTO DEL MISMO MODELO): NEUMATICO + LLANTA = 330 RMB (10"), TAMAÑO DEL PRODUCTO: 1560*960*1040 MM, NUMERO DE CUADRO: YDA70021025011003, NUMERO DE MOTOR: 1P57QMJS09011808, COLOR: NARANJA + NEGRO</t>
  </si>
  <si>
    <t>CUATRIMOTO, MODELO: A7-21 150CC (INCLUYE UNA RUEDA DE REPUESTO DEL MISMO MODELO): NEUMATICO + LLANTA = 330 RMB (10"), TAMAÑO DEL PRODUCTO: 1560*960*1040 MM, NUMERO DE CUADRO:YDA70021025011004, NUMERO DE MOTOR:1P57QMJS09011814, COLOR: NARANJA + NEGRO</t>
  </si>
  <si>
    <t>CUATRIMOTO, MODELO: A7-21 150CC (INCLUYE UNA RUEDA DE REPUESTO DEL MISMO MODELO): NEUMATICO + LLANTA = 330 RMB (10"), TAMAÑO DEL PRODUCTO: 1560*960*1040 MM, NUMERO DE CUADRO: YDA70021025011001,NUMERO DE MOTOR: 1P57QMJS09011793, COLOR:AMARILLO</t>
  </si>
  <si>
    <t>CUATRIMOTO, MODELO: A7-21 150CC (INCLUYE UNA RUEDA DE REPUESTO DEL MISMO MODELO): NEUMATICO + LLANTA = 330 RMB (10"), TAMAÑO DEL PRODUCTO: 1560*960*1040 MM, NUMERO DE CUADRO:YDA70021025011002, NUMERO DE MOTOR:1P57QMJS09011819, COLOR:AMARILLO</t>
  </si>
  <si>
    <t>CARPA PARA DEPOSITO O ALMACENAMIENTO DE 20*50 MTS (INCLUYE SUS ACCESORIOS PARA ARMAR)</t>
  </si>
  <si>
    <t>MOTOCULTOR DIESEL AGRICOLA DE 8 CABALLOS</t>
  </si>
  <si>
    <r>
      <t xml:space="preserve">Empaquetado en: 359 </t>
    </r>
    <r>
      <rPr>
        <b/>
        <u/>
        <sz val="11"/>
        <rFont val="Calibri"/>
        <family val="2"/>
      </rPr>
      <t>CAJAS</t>
    </r>
  </si>
  <si>
    <r>
      <t>Monto Total:</t>
    </r>
    <r>
      <rPr>
        <b/>
        <u/>
        <sz val="11"/>
        <rFont val="Calibri"/>
        <family val="2"/>
      </rPr>
      <t xml:space="preserve"> 51,666.10 USD</t>
    </r>
  </si>
  <si>
    <t>T/C 3.372</t>
  </si>
  <si>
    <t>PRECIO DE VENTA X MAYOR</t>
  </si>
  <si>
    <t>PRECIO DE VENTA X DOCENA</t>
  </si>
  <si>
    <t>PRECIO DE VENTA X UNIDAD</t>
  </si>
  <si>
    <t>AND</t>
  </si>
  <si>
    <t>POLIZA N° 2 - 2026</t>
  </si>
  <si>
    <t>SCG20251220</t>
  </si>
  <si>
    <t>BUYER:IMPORTACIONES Y EXPORTACIONES GOLD CONTINENT EIRL                                                                 ADD:JR. ICA NO. 115 LIMA PERU                                                             RUC:20523652525                                                                                                       TEL:0051 952990032                                                                                                                                                                                        FROM NINGBO,CHINA TO CALLAO,PERU BY SEA</t>
  </si>
  <si>
    <t>RUY-CH</t>
  </si>
  <si>
    <t>FLOR ARTIFICIAL EN RAMO X 7 CABEZAS DE 40 CM</t>
  </si>
  <si>
    <t>FLOR ARTIFICIAL EN RAMOX7  小玫瑰40CM</t>
  </si>
  <si>
    <t>RUY-05</t>
  </si>
  <si>
    <t>FLOR ARTIFICIAL ROSA ESTRELLA ABIERTA EN VARA 50 CM</t>
  </si>
  <si>
    <t xml:space="preserve">FLOR ARTIFICIAR EN VARA单只角梅50CM </t>
  </si>
  <si>
    <t>RUY-13</t>
  </si>
  <si>
    <t>FLOR ARTIFICIAL EN RAMO X 6 CABEZAS DE 45 CM</t>
  </si>
  <si>
    <t>ESTE CODIGO YA EXISTE, PERO ES EN VARA</t>
  </si>
  <si>
    <t>FLOR ARTIFICIAL EN RAMOX6 6头把玫瑰45CM</t>
  </si>
  <si>
    <t>RUY-15</t>
  </si>
  <si>
    <t>FLOR ARTIFICIAL ROSA EN VARA X 5 CABEZAS 85 CM</t>
  </si>
  <si>
    <t>FLOR ARTIFICIAR EN VARA X5   单只大5头108CM</t>
  </si>
  <si>
    <t>RUY-DX</t>
  </si>
  <si>
    <t>FLOR ARTIFICIAL EN VARA ROSA PEQUEÑA DE 50 CM</t>
  </si>
  <si>
    <t>FLOR ARTIFICIAL EN VARA单只小玫瑰50CM</t>
  </si>
  <si>
    <t>FAR-01</t>
  </si>
  <si>
    <t>FLOR ARTIFICIAL TIPO MAGNOLIA X 20 CABEZAS DE 55 CM</t>
  </si>
  <si>
    <t>FLOR ARTIFICIAL TIPO MAGNOLIA X 20 CABEZAS 5叉20头玉兰花 57CM</t>
  </si>
  <si>
    <t>FAR-02</t>
  </si>
  <si>
    <t>FLOR ARTIFICIAL TIPO SAYURI X 9 CABEZAS DE 57 CM</t>
  </si>
  <si>
    <t>FLOR ARTIFICIAL TIPO SAYURI X 9 CABEZAS  9头小百合          （把花）57CM</t>
  </si>
  <si>
    <t>GRS7-02</t>
  </si>
  <si>
    <t>FLOR ARTIFICIAL EN RAMO X 7 CABEZAS DE 50 CM</t>
  </si>
  <si>
    <t>FLORES ARTIFICIAL EN RAMO X7 GUIA  47CM</t>
  </si>
  <si>
    <t>E198</t>
  </si>
  <si>
    <t>FLOR ARTIFICIAL EN RAMO X 10 CABEZAS DE  41 CM</t>
  </si>
  <si>
    <t>FLORES ARTIFICIAL EN RAMO X10 GUIA  41CM</t>
  </si>
  <si>
    <t>YQ10-MN</t>
  </si>
  <si>
    <t>FLOR ARTIFICIAL EN RAMO X 10 CABEZAS CHICO DE 42 CM</t>
  </si>
  <si>
    <t>FLORARTIFICIARES ENRAMO X10 CHICO 10头绒布小玫瑰 42CM</t>
  </si>
  <si>
    <t>YQ10-AN</t>
  </si>
  <si>
    <t>FLOR ARTIFICIAL EN RAMO X 10 CABEZAS DE 42 CM</t>
  </si>
  <si>
    <t>安娜梅 40CM奶白 有卡片和红绳装这里，2号箱子</t>
  </si>
  <si>
    <t>FLORARTIFICIARES ENRAMO X10 CHICO安娜梅 40CM</t>
  </si>
  <si>
    <t>YQ12-H17</t>
  </si>
  <si>
    <t>FLOR ARTIFICIAL ROSA ALEGRE EN RAMO X 12 43 CM</t>
  </si>
  <si>
    <t>FLORARTIFICIALENRAMO X12 42CM 12头平玫瑰</t>
  </si>
  <si>
    <t>YSK</t>
  </si>
  <si>
    <t>LLAVERO</t>
  </si>
  <si>
    <t>钥匙扣</t>
  </si>
  <si>
    <t>Yl-01</t>
  </si>
  <si>
    <t xml:space="preserve">DIVERSION AL AIRE LIBRE DE 550*330*310 CM  </t>
  </si>
  <si>
    <t xml:space="preserve">incluye: 2 pilares de tobogán (1 bolsa), 1 plataforma (1 bolsa), 1 escalera (1 bolsa), 1 par de pasamanos de escalera (1 bolsa), 1 tubo de tobogán (1 bolsa), 1 tobogán individual rojo (1 bolsa), 1 travesaño de columpio (1 bolsa), 1 estructura en A para columpio (1 bolsa), 1 bolsa superior, 2 placas de puerta (1 bolsa) y 1 bolsa de conexión para asiento de columpio + accesorios de tornillos. </t>
  </si>
  <si>
    <t>DIVERSION AL AIRE LIBRE 滑梯2条立柱包1件 2件，一个平台包1件，楼梯包1件，1对楼梯扶手包1件，滑梯筒包1件，红色单滑梯包1件，秋千横杆包1件，秋千A字架包1件，顶包1件，2块门牌包1件，秋千座板链接+螺丝配件包1件            一共是包12件</t>
  </si>
  <si>
    <t>Yl-02</t>
  </si>
  <si>
    <t xml:space="preserve">DIVERSION AL AIRE LIBRE  </t>
  </si>
  <si>
    <t xml:space="preserve">incluye: 2 pilares de tobogán (1 paquete), 5 toboganes en total; 1 plataforma (1 paquete), 4 toboganes en total; 1 paquete de escalera; 1 paquete de pasamanos para escalera; 1 paquete de tubo de tobogán; 1 paquete de tobogán individual amarillo; 1 paquete de túnel amarillo; 1 paquete de tobogán en forma de S; 1 paquete de pasamanos; 2 paquetes de techo de molino de viento; 1 paquete de techo de cenador; 1 paquete de 5 placas de puerta; 1 paquete de girasol; 1 paquete de hojas; 1 paquete de escalera de un solo escalón; 1 paquete de tornillos y accesorios. </t>
  </si>
  <si>
    <t>DIVERSION AL AIRE LIBRE  滑梯2条立柱包1件 5件，一个平台包1件4件，楼梯包1件，1对楼梯扶手包1件，滑梯筒包1件，黄色单滑梯包1件，黄色钻桶包1件，s型滑梯包1件，1对扶手包1件，风车顶打包2件，凉亭顶打包1件，  5块门牌包1件，太阳花包1件，树叶包1件，一步梯包1件， 螺丝配件包1件                           一共是包24件</t>
  </si>
  <si>
    <t>WSH</t>
  </si>
  <si>
    <t>LEON ROJO DE LANA CON LUCES</t>
  </si>
  <si>
    <t>红狮子3#标准双人舞纯羊毛狮带灯</t>
  </si>
  <si>
    <t>LEON AMARILLO DE LANA CON LUCES</t>
  </si>
  <si>
    <t>黄狮子3#标准双人舞纯羊毛狮带灯</t>
  </si>
  <si>
    <t>TY-01</t>
  </si>
  <si>
    <t>SOMBRILLA CON LUCES 7 MTS DE DIAMETRO</t>
  </si>
  <si>
    <t>星光大伞 直径7米SOMBRILLA CON LUCES 7 MTS DE DIAMETRO</t>
  </si>
  <si>
    <t>PARTES DE LA SOMBRILLA</t>
  </si>
  <si>
    <t xml:space="preserve">预埋件 </t>
  </si>
  <si>
    <t>EST-03</t>
  </si>
  <si>
    <t>MODULO PARA PANTALLA LED (ESTRUCTURA DE ALUMINIO) DE 12 * 6 MTS</t>
  </si>
  <si>
    <t>290*290 立柱 2000mm</t>
  </si>
  <si>
    <t>EST-04</t>
  </si>
  <si>
    <t>ESCENARIO CON ESCALERA DE 1220*1220 CM</t>
  </si>
  <si>
    <t>单片1220</t>
  </si>
  <si>
    <t>PAN-24</t>
  </si>
  <si>
    <t xml:space="preserve">PANTALLA LED EN GABINETE DE ALUMINIO FUNDIDO PARA EXTERIORES, INCLUYE ACCESORIOS  500*1000 MM  </t>
  </si>
  <si>
    <t>P3.91户外显示屏箱体500x1000mm (P3.91 Outdoor Led Panel 500x1000mm)       GABINETE DE ALUMINIO FUNDIDO CON PANTALLA LED PARA EXTERIORES,INCLUYE ACCESORIOS</t>
  </si>
  <si>
    <t>SML-01</t>
  </si>
  <si>
    <t>ADORNO DE 155*50 CM</t>
  </si>
  <si>
    <t>155CM*50CM ADORNO</t>
  </si>
  <si>
    <t>SML-02</t>
  </si>
  <si>
    <t>ADORNO DE 260*270 CM</t>
  </si>
  <si>
    <t>260CM*270CM  ADORNO</t>
  </si>
  <si>
    <r>
      <t>Empaquetado en:232</t>
    </r>
    <r>
      <rPr>
        <b/>
        <u/>
        <sz val="11"/>
        <rFont val="Calibri"/>
        <family val="2"/>
      </rPr>
      <t>CAJAS</t>
    </r>
  </si>
  <si>
    <r>
      <t>Monto Total:</t>
    </r>
    <r>
      <rPr>
        <b/>
        <u/>
        <sz val="11"/>
        <rFont val="Calibri"/>
        <family val="2"/>
      </rPr>
      <t xml:space="preserve">        USD</t>
    </r>
  </si>
  <si>
    <t>FLOR ARTIFICIAL ROSA ESTRELLA ABIERTA EN VARA 38 CM</t>
  </si>
  <si>
    <t>CENTRO DE ENTRETEMIENTO AL AIRE LIBRE PARA DIVERSION DE NIÑOS (INCLUYE TOBOGANES, ESCALERA)</t>
  </si>
  <si>
    <t>SOMBRILLA CON LUCES 7 MTS DE DIAMETRO (INCLUYE BASES)</t>
  </si>
  <si>
    <t>ESTRUCTURA DE ALUMINIO PARA ESCENARIO CON ESCALERA DE 1220*1220 CM</t>
  </si>
  <si>
    <t>LAMPARA DE PIE LED EN FORMA DE LLAMA DE 155*50 CM</t>
  </si>
  <si>
    <t>LAMPARA DE PIE LED EN FORMA DE FLOR DE PEONIA DE 260*270 CM</t>
  </si>
  <si>
    <t>RUY-13N</t>
  </si>
  <si>
    <t>YSK-1</t>
  </si>
  <si>
    <t>YSK-2</t>
  </si>
  <si>
    <t>WSH-R</t>
  </si>
  <si>
    <t>WSH-A</t>
  </si>
  <si>
    <t>TY-01N</t>
  </si>
  <si>
    <t>PE400X600-1</t>
  </si>
  <si>
    <t>TRITURADORA DE PIEDRA DE 1500 MM*1640 MM*1660 MM, MODELO: PE400X600</t>
  </si>
  <si>
    <t>PE400X600-2</t>
  </si>
  <si>
    <t>POLEA DE MOTOR DE HIERRO DE MAQUINA TRITURADORA</t>
  </si>
  <si>
    <t>PE400X600-3</t>
  </si>
  <si>
    <t>JUEGO DE PLACA PARA LA TRITURADORA DE 1000 MM*600 MM*70 MM,</t>
  </si>
  <si>
    <t>PE400X600-4</t>
  </si>
  <si>
    <t>JUEGO DE PLACA PARA LA TRITURADORA DE 820 MM*600 MM*70 MM</t>
  </si>
  <si>
    <t>SCG20260108</t>
  </si>
  <si>
    <t>Descripcion</t>
  </si>
  <si>
    <t>Cantidad /caja</t>
  </si>
  <si>
    <t>Total. cantidad</t>
  </si>
  <si>
    <t>PE400X600</t>
  </si>
  <si>
    <r>
      <t>Empaquetado en:6</t>
    </r>
    <r>
      <rPr>
        <b/>
        <u/>
        <sz val="11"/>
        <rFont val="Calibri"/>
        <family val="2"/>
      </rPr>
      <t>CAJAS</t>
    </r>
  </si>
  <si>
    <r>
      <t>Monto Total:</t>
    </r>
    <r>
      <rPr>
        <b/>
        <u/>
        <sz val="11"/>
        <rFont val="Calibri"/>
        <family val="2"/>
      </rPr>
      <t xml:space="preserve">        USD12851.50</t>
    </r>
  </si>
  <si>
    <t>POLIZA N° 3 - 2026</t>
  </si>
  <si>
    <t>T/C 3.368</t>
  </si>
  <si>
    <t>POLIZA N° 5 - 2026</t>
  </si>
  <si>
    <t>T/C 3.345</t>
  </si>
  <si>
    <t>XABJ-ADN001</t>
  </si>
  <si>
    <t xml:space="preserve">ADORNO DE METAL DE 2 PIEZAS DE 2.7*0.85*0.72 MTS (INCLUYE ACCESORIOS)
</t>
  </si>
  <si>
    <t>XABJ-AD007</t>
  </si>
  <si>
    <t>PORTA ENREDADERA MEDIO ARCO X 2 DE 320*48*260 CM (INCLUYE ACCESORIOS)</t>
  </si>
  <si>
    <t>XABJ-AD0929</t>
  </si>
  <si>
    <t>ADORNO DE METAL TIPO LUNA DE 201*176*31 CM (INCLUYE ACCESORIOS)</t>
  </si>
  <si>
    <t>XABJ-ADN002</t>
  </si>
  <si>
    <t>LAMPARA COLGANTE DE 1.3*1 MTS (INCLUYE ACCESORIOS)</t>
  </si>
  <si>
    <t>YMG-204</t>
  </si>
  <si>
    <t>HORNO A GAS DE 138*100*150 CM, MODELO: YMG-204</t>
  </si>
  <si>
    <t>140N</t>
  </si>
  <si>
    <t>CILINDRO PARA UTILIZAR CON CARBON DE 140*100 CM, MODELO: 140N, MARCA: 劲恒</t>
  </si>
  <si>
    <t>MT</t>
  </si>
  <si>
    <t>MANTEL DE 310 CM</t>
  </si>
  <si>
    <t>CL</t>
  </si>
  <si>
    <t>SERVILLETA DE 50 CM</t>
  </si>
  <si>
    <t>CN-8130-RQ-GS260</t>
  </si>
  <si>
    <t>OLLA AUTOMATICA DE 510*800*1350 MM DE 220 V, MARCA: CHINENG, MODELO: CN-8130-RQ-GS260. POTENCIA NOMINAL DE ENTRADA: 100W</t>
  </si>
  <si>
    <t>SML-03</t>
  </si>
  <si>
    <t>LAMPARA DE PIE LED EN FORMA DE FLOR, PEQUEÑO: ALTURA DE 137-170 CM, CABEZA DE FLOR 90 CM, BASE 40*40 CM; GRANDE: ALTURA 133 CM, CABEZA DE FLOR 130 CM; MEDIANO: ALTURA 149-180 CM</t>
  </si>
  <si>
    <t>SML-04</t>
  </si>
  <si>
    <t>LAMPARA DE PIE CON LUZ LED EN FORMA DE ALAS DE 260*240 CM</t>
  </si>
  <si>
    <t>SML-06</t>
  </si>
  <si>
    <t>LAMPARA DE PIE CON LUZ LED DE TELA DORADA DE 90 CM</t>
  </si>
  <si>
    <t>SML-07</t>
  </si>
  <si>
    <t>LAMPARA DE PIE CON LUZ LED DE TELA DORADA DE 120 CM</t>
  </si>
  <si>
    <t>RC202508</t>
  </si>
  <si>
    <t xml:space="preserve">SISTEMA DE SONIDO LINE ARRAY ACTIVO DOBLE 12"; MODELO DL50A; POTENCIA:  4000 W RMS / 8000 W PICO; SPL MÁXIMO: 143 dB; RESPUESTA DE FRECUENCIA: 40 Hz - 20 kHz; COBERTURA: 90° (H) x 10° (V); CONFIGURACION DE PARLANTES: 2 x 12" LF (BAJAS FRECUENCIAS), 4 x 6" MF (MEDIAS FRECUENCIAS), 2 x 1.4" HF (ALTAS FREECUENCIAS); CROSSOVER: 200 Hz / 800 Hz; DIMENSIONES: 366 x 1171 x 502 MM                   </t>
  </si>
  <si>
    <t>DB202626</t>
  </si>
  <si>
    <t>RIGGING CASE DL50A - FLIGHT CASE 2 EN 1, FABRICADO EN TABLERO DE MADERA CON BORDES EN ALEACION DE ALUMINIO Y HERRAJES METALICOS</t>
  </si>
  <si>
    <t>RC202505</t>
  </si>
  <si>
    <t>RC202606</t>
  </si>
  <si>
    <t>FL-B FLY BAR (BARRA DE SUSPENSIÓN PARA SISTEMAS LINE ARRAY FLY 50A), FABRICADA EN ACERO DE ALTA RESISTENCIA CON ACABADO EN PINTURA NEGRA TIPO POWDER COATED. CAPACIDAD DE CARGA: HASTA 24 GABINETES DE 20K O HASTA 18 GABINETES DE 30K. DIMENSIONES (LARGO x ANCHO x ALTO): 1180 x 160 x 90 MM. PESO: APROXIMADAMENTE 38 KG (84 LB). ACCESORIOS INCLUIDOS: 2 GRILLETES, 1 CADENA DE SEGURIDAD Y JUEGO DE PINES PARA RIGGING RÁPIDO</t>
  </si>
  <si>
    <t>DRIVER HF 1.4", MODELO 50A, UNIDAD DE COMPRESIÓN PARA ALTAS FRECUENCIAS, COMPONENTE PARA SISTEMA LINE ARRAY 50A</t>
  </si>
  <si>
    <t>PARLANTE MF 6", MODELO 50A, ALTAVOZ DE 6 PULGADAS PARA FRECUENCIAS MEDIAS, COMPONENTE PARA SISTEMA LINE ARRAY 50A</t>
  </si>
  <si>
    <t>PARLANTE LF 12", MODELO 50A, ALTAVOZ DE 12 PULGADAS PARA BAJAS FRECUENCIAS, COMPONENTE PARA SISTEMA LINE ARRAY 50A</t>
  </si>
  <si>
    <t>RC202507</t>
  </si>
  <si>
    <t>1. CONTROLADOR DE RED DE AUDIO DIGITAL, MODELO RDNET, CON MULTIPLES PUERTOS RJ45, PARA MONITOREO EN TIEMPO REAL Y CONFIGURACIÓN DEL SISTEMA DE AUDIO.                                                             2. CABLE DE DATOS BLINDADO CAT5e / CAT6 (ROJO), PARA TRANSMISIÓN DE DATOS DE ALTA VELOCIDAD, CON CONECTORES RJ45, LONGITUD ESTÁNDAR 1.5 - 2 M.                                                          3. ROUTER INALÁMBRICO TP-LINK, PARA CONEXIÓN DE RED LAN/WAN, CON SOPORTE DHCP, PARA COMUNICACIÓN ENTRE CONTROLADOR RDNET Y PC.           4. CABLE DE RED ETHERNET CAT5e / CAT6 (GRIS), CON CONECTORES RJ45, PARA CONEXIÓN DE RED, LONGITUD ESTÁNDAR 1.5 - 2 M.</t>
  </si>
  <si>
    <t>MÓDULO DE AMPLIFICACIÓN ACTIVO, MODELO 50A, UNIDAD ELECTRÓNICA DE POTENCIA PARA SISTEMA LINE ARRAY 50A</t>
  </si>
  <si>
    <t>SUBWOOFER ACTIVO DOBLE 18", MODELO AS9006; ESPECIFICACIONES TÉCNICAS:                                                            • CONFIGURACIÓN: ACTIVO, DOBLE 18"                                                            • SPL MÁXIMO: 142 dB                                     • RANGO DE FRECUENCIA (-5 dB): 30 Hz - 120 Hz                                                                    • TRANSDUCTORES: 2 x 18" LF (BAJAS FRECUENCIAS)                                                   • MÓDULO DE AMPLIFICACION: 7200 W CLASE D                                                                 • DIRECTIVIDAD: OMNIDIRECCIONAL (ARRAYABLE)                                                       • PESO: 82 kg (180 lb)                                       • DIMENSIONES (Al x An x Prof): 700 x 1100 x 790 MM</t>
  </si>
  <si>
    <t>SCG20260130</t>
  </si>
  <si>
    <t>FoTo</t>
  </si>
  <si>
    <t>PARTIDA ARANCELARIA</t>
  </si>
  <si>
    <t xml:space="preserve">ADORNO DE METAL DE 2 PIEZAS DE 2.7*0.85*0.72 MTS
</t>
  </si>
  <si>
    <t xml:space="preserve">ADORNO DE METAL2.7*0.85*0.72米这个 尺寸2件 拱形的（左边右边）一样的
</t>
  </si>
  <si>
    <t>BASE DE ADORNO DE METAL DE 0.86*0.86*0.05 MTS</t>
  </si>
  <si>
    <t>ADORNO DE METAL 包装尺寸 0.86*0.86*0.05米底座</t>
  </si>
  <si>
    <t>ADORNO DE METAL DE 2 PIEZAS DE 310*48*260 CM (MEDIDA TOTAL), LADO IZQUIERDO DE 175*45*65 CM, LADO DERECHO DE 175*57*47 CM</t>
  </si>
  <si>
    <t>ADORNO DE METAL DE 弓形 弯月形拱门 整体尺寸：310*48*260宽　厚度　高圆底座直径65cm白色 白色，20对  分别2边的尺寸：175*45*65CM  左边
175*57*47CM   右边</t>
  </si>
  <si>
    <t xml:space="preserve"> XABJ-AD007</t>
  </si>
  <si>
    <t>BASE DE ADORNO DE METAL DE 310*48*260 MM (MEDIDA TOTAL), MEDIDA DE LA BASE DE 65*65*6 CM</t>
  </si>
  <si>
    <t>ADORNO DE METAL DE 底座2  整体尺寸：310*48*260宽　厚度　高圆底座直径65cm白色 底座尺寸：65*65*6 CM</t>
  </si>
  <si>
    <t>ADORNO DE METAL TIPO LUNA DE 201*176*31 CM</t>
  </si>
  <si>
    <t>ADORNO DE METAL DE 立式月亮气泡垫包装1套2件整体尺寸201*176*31CM 白色</t>
  </si>
  <si>
    <t>PARTES DEL ADORNO DE METAL TIPO LUNA</t>
  </si>
  <si>
    <t xml:space="preserve">ADORNO DE METAL DE 尾巴包装尺寸：175*75*43CM   </t>
  </si>
  <si>
    <t>LAMPARA COLGANTE DE 1.3*1 MTS</t>
  </si>
  <si>
    <t xml:space="preserve">LAMPARA 吊灯整体尺寸：1.3M*1M 主体包装尺寸： 101*101*30  </t>
  </si>
  <si>
    <t>PARTES DE LA LAMPARA COLGANTE</t>
  </si>
  <si>
    <t xml:space="preserve">LAMPARA 亚克力片包装尺寸：42*26*19CM    </t>
  </si>
  <si>
    <t>HORNO A GAS,138*100*150cm,型号: YMG-204</t>
  </si>
  <si>
    <t>CILINDRO PARA UTILIZAR CON CARBON ,140CM*100CM,型号：140N 品牌：劲恒（写了中文字）</t>
  </si>
  <si>
    <t>MANTEL ,310CM桌布车边</t>
  </si>
  <si>
    <t>SERVILLETA,50CM,口巾车边</t>
  </si>
  <si>
    <t>OLLA AUTOMATICA，510*800*1350 MM，煤气 滚筒炒菜机 220V 品牌：CHINENG弛能（写了英文又写了中文字）型号：CN-8130-RQ-GS260，额定输入功率100W</t>
  </si>
  <si>
    <t>LAMPARA DE PIE CON LUZ LED EN FORMA DE FLOR DE PEONIA DE 260*270 CM</t>
  </si>
  <si>
    <t>CTN</t>
  </si>
  <si>
    <t xml:space="preserve"> 9405210000                                       TIENE MARCA Y MODELO</t>
  </si>
  <si>
    <t>TIENE MARCA Y MODELO</t>
  </si>
  <si>
    <t>BG25049，260CM*270CM，ADORNO CON LUZ</t>
  </si>
  <si>
    <t>LAMPARA DE PIE CON LUZ LED EN FORMA DE FLOR, PEQUEÑO: ALTURA DE 137-170 CM, CABEZA DE FLOR 90 CM, BASE 40*40 CM; GRANDE: ALTURA 133 CM, CABEZA DE FLOR 130 CM; MEDIANO: ALTURA 149-180 CM</t>
  </si>
  <si>
    <t>SET/3PCS</t>
  </si>
  <si>
    <t>夏花路引三件套，ADORNO CON LUZ，花头：110 小号：高137~170CM,花头90CM,底座40*40CM,大号：高133CM,花头130CM 中号：高149~180CM</t>
  </si>
  <si>
    <t>SET/2PCS</t>
  </si>
  <si>
    <t>圣光羽翼260*240CM，ADORNO CON LUZ</t>
  </si>
  <si>
    <t>DD25003
(鎏金布90cm），ADORNO CON LUZ</t>
  </si>
  <si>
    <t>DD25003
(鎏金布120cm），ADORNO CON LUZ</t>
  </si>
  <si>
    <t>PREGUNTAR SI TIENE MARCA</t>
  </si>
  <si>
    <t xml:space="preserve">Active line array, 2-way bi-amp, dual 12″ LF，规格：DL50A   
Active    双12寸有源音箱HDL 50-A 4K
• 4000 W RMS / 8000 W Peak
• Max SPL: 143 dB
• Frequency Response: 40 Hz – 20 kHz
• Coverage: 90° (H) × 10° (V)
• Drivers: 2×12″ LF + 4×6″ MF + 2×1.4″ HF
• Crossover: 200 Hz / 800 Hz
• Size: 366 × 1171 × 502 mm
</t>
  </si>
  <si>
    <t xml:space="preserve"> Rigging Case，规格：DL50A   
Active，Air Box2in1航空箱，Flight Case,木板 、铝合金包边、
金属五金配件，Wood board,
 aluminum alloy edge wrapping. Metal hardware fittings</t>
  </si>
  <si>
    <t>SUBWOOFER ACTIVO DOBLE 18", MODELO AS9006; ESPECIFICACIONES TÉCNICAS:                                                         • CONFIGURACIÓN: ACTIVO, DOBLE 18"                                                         • SPL MÁXIMO: 142 dB                                  • RANGO DE FRECUENCIA (-5 dB): 30 Hz - 120 Hz                                                               • TRANSDUCTORES: 2 x 18" LF (BAJAS FRECUENCIAS)                                                 • MÓDULO DE AMPLIFICACION: 7200 W CLASE D                                                             • DIRECTIVIDAD: OMNIDIRECCIONAL (ARRAYABLE)                                                    • PESO: 82 kg (180 lb)                                     • DIMENSIONES (Al x An x Prof): 700 x 1100 x 790 MM</t>
  </si>
  <si>
    <t>Active subwoofer, dual 18″,规格：AS9006 SUB Active 双18寸低音炮有源音箱• Configuration: Active subwoofer, dual 18″
• Max SPL: 142 dB
• Bandwidth (-5 dB): 30 Hz – 120 Hz
• Transducers: LF: 2 × 18″
• Weight: 82 kg / 180 lb
• Directivity: Omni (arrayable)
• Dimensions (H × W × D): 700 × 1100 × 790 mm
• Amplifier Module: 7200 W Class-D</t>
  </si>
  <si>
    <t>FL-B – Fly Bar for50A Systems，规格：FL-B 支架Vigas colgantesFL-B – Fly Bar for 50A Systems
• Product Name: FL-B Fly Bar
• Application: Suspension bar for FLY 50A line array systems
• Material: High-strength steel, black powder-coated finish
• Capacity:
• Up to 24 × 20K cabinets
• Up to 18 × 30K cabinets
• Dimensions (L × W × H): 1180 × 160 × 90 mm
• Weight: ~ 38 kg / 84 lb
• Included Accessories:
• 2 × Shackles
• 1 × Safety chain
• Pin set for quick rigging</t>
  </si>
  <si>
    <t xml:space="preserve">      DRIVER HF 1.4", MODELO 50A, UNIDAD DE COMPRESIÓN PARA ALTAS FRECUENCIAS, COMPONENTE PARA SISTEMA LINE ARRAY 50A</t>
  </si>
  <si>
    <t>1.4″ HF,50A,4寸驱动单元4" Speaker Driver</t>
  </si>
  <si>
    <t xml:space="preserve"> PARLANTE MF 6", MODELO 50A, ALTAVOZ DE 6 PULGADAS PARA FRECUENCIAS MEDIAS, COMPONENTE PARA SISTEMA LINE ARRAY 50A</t>
  </si>
  <si>
    <t>6″ MF,50A,6寸驱动单6 inch Speaker Driver</t>
  </si>
  <si>
    <t>12″ LF,50A,12寸驱动单元12" Speaker Driver</t>
  </si>
  <si>
    <t>Digital audio network controller, multiple RJ45 ports, supports real-time monitoring and system configuration.• Model: RDNET
• Specifications: Digital audio network controller, multiple RJ45 ports, supports real-time monitoring and system configuration.
2. Data Cable
• Model: CAT5e / CAT6 shielded data cable (red)
• Specifications: High-speed data transmission, length customizable (default 1.5–2 m).
3. Router
• Model: TP-LINK Wireless Router
• Specifications: Provides LAN/WAN connection, supports DHCP, enables RDNET device and PC communication.
4. Network Cable
• Model: Standard Ethernet Cable (gray)
• Specifications: CAT5e/CAT6, RJ45 connectors, length customizable (default 1.5–2 m).网络管理器，Network Manager</t>
  </si>
  <si>
    <t>Amplifier module,50A 有源功放模块Active amplifier module</t>
  </si>
  <si>
    <r>
      <t xml:space="preserve">Empaquetado en: 136 </t>
    </r>
    <r>
      <rPr>
        <b/>
        <u/>
        <sz val="11"/>
        <rFont val="Calibri"/>
        <family val="2"/>
      </rPr>
      <t>CAJAS</t>
    </r>
  </si>
  <si>
    <r>
      <t xml:space="preserve">Monto Total: 25,584.00 </t>
    </r>
    <r>
      <rPr>
        <b/>
        <u/>
        <sz val="11"/>
        <rFont val="Calibri"/>
        <family val="2"/>
      </rPr>
      <t>USD</t>
    </r>
  </si>
  <si>
    <t>POLIZA N° 6 - 2026</t>
  </si>
  <si>
    <t>T/C 3.352</t>
  </si>
  <si>
    <t>FUG-01</t>
  </si>
  <si>
    <t>PLATO DE PORCELANA DE 16.5 CM</t>
  </si>
  <si>
    <t>FUG-02</t>
  </si>
  <si>
    <t>PLATO DE PORCELANA DE 21.5 CM</t>
  </si>
  <si>
    <t>FUG-03</t>
  </si>
  <si>
    <t>PLATO DE PORCELANA DE 26.5 CM</t>
  </si>
  <si>
    <t>FUG-04</t>
  </si>
  <si>
    <t>PLATO DE PORCELANA DE 33.02 CM</t>
  </si>
  <si>
    <t>FUG-05PD</t>
  </si>
  <si>
    <t>PORTA BOCADITOS DE PORCELANA DE 3 NIVELES DE 16.5 CM, 20.5 CM, 26.5 CM, 30.5 CM DE 49 CM DE ALTO</t>
  </si>
  <si>
    <t>FUG-06PD</t>
  </si>
  <si>
    <t>FUG-07</t>
  </si>
  <si>
    <t>PLATO DE PORCELANA DE 16.51 CM</t>
  </si>
  <si>
    <t>FUG-08</t>
  </si>
  <si>
    <t>PLATO DE PORCELANA DE 26.6 CM</t>
  </si>
  <si>
    <t>FUG-09</t>
  </si>
  <si>
    <t>PLATO DE PORCELANA DE 33 CM</t>
  </si>
  <si>
    <t>FUG-10</t>
  </si>
  <si>
    <t>FUG-11</t>
  </si>
  <si>
    <t>PLATO DE PORCELANA DE 30.48 CM</t>
  </si>
  <si>
    <t>FOT-PLANCHA</t>
  </si>
  <si>
    <t>ESPONJA DE ESPUMA 1*1 MTS * 10 CM</t>
  </si>
  <si>
    <t>DD-01</t>
  </si>
  <si>
    <t>PASTO ARTIFICIAL DE 2 MTS*25 MTS</t>
  </si>
  <si>
    <t>RYG9-210</t>
  </si>
  <si>
    <t>FLOR ARTIFICIAL ROSA EN RAMO X 9 CABEZAS 40 CM</t>
  </si>
  <si>
    <t>RYG10-RCH</t>
  </si>
  <si>
    <t>FLOR ARTIFICIAL EN RAMO X 10 CABEZAS 32 CM</t>
  </si>
  <si>
    <t>RYG10-XM</t>
  </si>
  <si>
    <t>RYG12-JY</t>
  </si>
  <si>
    <t>FLOR ARTIFICIAL EN RAMO X 12 CABEZAS 33 CM</t>
  </si>
  <si>
    <t>RYG18-NU02</t>
  </si>
  <si>
    <t>FLOR ARTIFICIAL EN RAMO X 18 CABEZAS 32 CM</t>
  </si>
  <si>
    <t>SCG20260128</t>
  </si>
  <si>
    <t>16.5CM，6.5寸</t>
  </si>
  <si>
    <t>21.5CM，8.5寸</t>
  </si>
  <si>
    <t>26.5CM，10.5寸</t>
  </si>
  <si>
    <t>33.02CM，13寸</t>
  </si>
  <si>
    <t>SET/4 PCS</t>
  </si>
  <si>
    <t>四层16.5CM 20.5CM 26.5CM 30.5CM/49CM 高 15白，6.5寸、8寸、10.5寸、12寸</t>
  </si>
  <si>
    <t>四层16.5CM 21.59CM 26.6CM 33CM/49CM 高 5粉，6.5寸、8.5寸、10.5寸、13寸</t>
  </si>
  <si>
    <t>16.5C1M，6.5寸</t>
  </si>
  <si>
    <t>26.6cm，10.5寸</t>
  </si>
  <si>
    <t>33cm，13寸</t>
  </si>
  <si>
    <t>30.48CM，12寸</t>
  </si>
  <si>
    <t>PE 10CM</t>
  </si>
  <si>
    <t>ROLLOS</t>
  </si>
  <si>
    <t xml:space="preserve">PCS/50M2 </t>
  </si>
  <si>
    <t>草丝高度 4cm阻燃款黑色底双背胶  PASTO ARTIFICIAL DE 2 MTS*25 MTS</t>
  </si>
  <si>
    <t>绒布玫瑰奶白10件 32CM</t>
  </si>
  <si>
    <t>10头绒布香妃玫瑰5深红，25鲜红32CM</t>
  </si>
  <si>
    <t>10头韩雪梅大红32CM</t>
  </si>
  <si>
    <t>12头金玉蕾 10色33 CM</t>
  </si>
  <si>
    <t>18头平头迎春蕾不要内核32 CM</t>
  </si>
  <si>
    <r>
      <t xml:space="preserve">Empaquetado en: 282 </t>
    </r>
    <r>
      <rPr>
        <b/>
        <u/>
        <sz val="11"/>
        <rFont val="Calibri"/>
        <family val="2"/>
      </rPr>
      <t>CAJAS</t>
    </r>
  </si>
  <si>
    <r>
      <t xml:space="preserve">Monto Total: 20,097.95 </t>
    </r>
    <r>
      <rPr>
        <b/>
        <u/>
        <sz val="11"/>
        <rFont val="Calibri"/>
        <family val="2"/>
      </rPr>
      <t>USD</t>
    </r>
  </si>
  <si>
    <t>DD-01N</t>
  </si>
  <si>
    <t>POLIZA N° 4 - 2026</t>
  </si>
  <si>
    <t>PD</t>
  </si>
  <si>
    <t>PISO ALFOMBRA DE 200*150*1.5 CM</t>
  </si>
  <si>
    <t>T/C 3.363</t>
  </si>
  <si>
    <t>SCG20260121</t>
  </si>
  <si>
    <t xml:space="preserve">PISO ALFOMBRA DE 200CM*150CM*1.5CM </t>
  </si>
  <si>
    <r>
      <t xml:space="preserve">Empaquetado en: 231 </t>
    </r>
    <r>
      <rPr>
        <b/>
        <u/>
        <sz val="11"/>
        <rFont val="Calibri"/>
        <family val="2"/>
      </rPr>
      <t>CAJAS</t>
    </r>
  </si>
  <si>
    <r>
      <t xml:space="preserve">Monto Total: 5,821.20 </t>
    </r>
    <r>
      <rPr>
        <b/>
        <u/>
        <sz val="11"/>
        <rFont val="Calibri"/>
        <family val="2"/>
      </rPr>
      <t>USD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</si>
</sst>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_(* #,##0.00_);_(* \(#,##0.00\);_(* &quot;-&quot;??_);_(@_)"/>
    <numFmt numFmtId="165" formatCode="0.00_);[Red]\(0.00\)"/>
    <numFmt numFmtId="166" formatCode="\$#,##0.00_);\(\$#,##0.00\)"/>
    <numFmt numFmtId="167" formatCode="0.00_ "/>
    <numFmt numFmtId="168" formatCode="0_ "/>
    <numFmt numFmtId="169" formatCode="_(* #,##0_);_(* \(#,##0\);_(* &quot;-&quot;??_);_(@_)"/>
    <numFmt numFmtId="170" formatCode="0.0_ "/>
    <numFmt numFmtId="171" formatCode="#,##0.00;[Red]#,##0.00"/>
  </numFmts>
  <fonts count="3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2"/>
      <name val="宋体"/>
      <charset val="134"/>
    </font>
    <font>
      <sz val="12"/>
      <name val="Bodoni MT Condensed"/>
      <family val="2"/>
    </font>
    <font>
      <sz val="10"/>
      <name val="Bodoni MT Condensed"/>
      <family val="2"/>
    </font>
    <font>
      <sz val="10"/>
      <name val="Times New Roman"/>
      <family val="1"/>
    </font>
    <font>
      <u/>
      <sz val="12"/>
      <color indexed="12"/>
      <name val="宋体"/>
      <charset val="134"/>
    </font>
    <font>
      <sz val="10"/>
      <name val="Arial"/>
      <family val="2"/>
    </font>
    <font>
      <sz val="10"/>
      <name val="Microsoft YaHei"/>
      <family val="2"/>
      <charset val="134"/>
    </font>
    <font>
      <b/>
      <u/>
      <sz val="11"/>
      <name val="Calibri"/>
      <family val="2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indexed="12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rial"/>
      <family val="2"/>
    </font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theme="2" tint="-0.89999084444715716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 tint="0.14999847407452621"/>
      <name val="Aptos Narrow"/>
      <family val="2"/>
      <scheme val="minor"/>
    </font>
    <font>
      <sz val="11"/>
      <color rgb="FF2A2B2E"/>
      <name val="Aptos Narrow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C4D79B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8DB4E2"/>
        <bgColor rgb="FF000000"/>
      </patternFill>
    </fill>
    <fill>
      <patternFill patternType="solid">
        <fgColor rgb="FFB1A0C7"/>
        <bgColor rgb="FF000000"/>
      </patternFill>
    </fill>
    <fill>
      <patternFill patternType="solid">
        <fgColor rgb="FFDA9694"/>
        <bgColor rgb="FF000000"/>
      </patternFill>
    </fill>
    <fill>
      <patternFill patternType="solid">
        <fgColor rgb="FF948A54"/>
        <bgColor rgb="FF000000"/>
      </patternFill>
    </fill>
    <fill>
      <patternFill patternType="solid">
        <fgColor rgb="FF31869B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1">
    <xf numFmtId="0" fontId="0" fillId="0" borderId="0"/>
    <xf numFmtId="164" fontId="1" fillId="0" borderId="0" applyFont="0" applyFill="0" applyBorder="0" applyAlignment="0" applyProtection="0"/>
    <xf numFmtId="0" fontId="10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6" fillId="0" borderId="0"/>
    <xf numFmtId="0" fontId="1" fillId="0" borderId="0">
      <alignment vertical="center"/>
    </xf>
    <xf numFmtId="0" fontId="10" fillId="0" borderId="0"/>
    <xf numFmtId="0" fontId="10" fillId="0" borderId="0">
      <alignment vertical="center"/>
    </xf>
    <xf numFmtId="0" fontId="26" fillId="0" borderId="0">
      <alignment vertical="center"/>
    </xf>
    <xf numFmtId="0" fontId="29" fillId="0" borderId="0">
      <alignment vertical="center"/>
    </xf>
  </cellStyleXfs>
  <cellXfs count="297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6" fillId="0" borderId="0" xfId="0" applyFont="1"/>
    <xf numFmtId="0" fontId="4" fillId="0" borderId="0" xfId="0" applyFont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1" fontId="4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7" fillId="4" borderId="3" xfId="0" applyFont="1" applyFill="1" applyBorder="1" applyAlignment="1">
      <alignment horizontal="center" vertical="center" wrapText="1"/>
    </xf>
    <xf numFmtId="4" fontId="4" fillId="2" borderId="1" xfId="0" applyNumberFormat="1" applyFont="1" applyFill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/>
    </xf>
    <xf numFmtId="4" fontId="4" fillId="3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1" fillId="0" borderId="0" xfId="2" applyFont="1" applyAlignment="1">
      <alignment vertical="center"/>
    </xf>
    <xf numFmtId="0" fontId="12" fillId="0" borderId="0" xfId="2" applyFont="1" applyAlignment="1">
      <alignment vertical="center"/>
    </xf>
    <xf numFmtId="0" fontId="13" fillId="0" borderId="0" xfId="2" applyFont="1"/>
    <xf numFmtId="0" fontId="15" fillId="0" borderId="0" xfId="2" applyFont="1" applyAlignment="1">
      <alignment horizontal="center" vertical="center" wrapText="1"/>
    </xf>
    <xf numFmtId="0" fontId="10" fillId="0" borderId="0" xfId="2" applyAlignment="1">
      <alignment horizontal="center" vertical="center" wrapText="1"/>
    </xf>
    <xf numFmtId="1" fontId="7" fillId="4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69" fontId="4" fillId="0" borderId="1" xfId="1" applyNumberFormat="1" applyFont="1" applyFill="1" applyBorder="1" applyAlignment="1">
      <alignment horizontal="center" vertical="center"/>
    </xf>
    <xf numFmtId="4" fontId="2" fillId="0" borderId="0" xfId="0" applyNumberFormat="1" applyFont="1" applyAlignment="1">
      <alignment vertical="center"/>
    </xf>
    <xf numFmtId="0" fontId="19" fillId="0" borderId="0" xfId="2" applyFont="1" applyAlignment="1">
      <alignment horizontal="center"/>
    </xf>
    <xf numFmtId="0" fontId="19" fillId="0" borderId="0" xfId="2" applyFont="1" applyAlignment="1">
      <alignment vertical="center"/>
    </xf>
    <xf numFmtId="0" fontId="19" fillId="0" borderId="0" xfId="2" applyFont="1" applyAlignment="1">
      <alignment horizontal="center" vertical="center"/>
    </xf>
    <xf numFmtId="0" fontId="19" fillId="0" borderId="0" xfId="2" applyFont="1"/>
    <xf numFmtId="0" fontId="20" fillId="0" borderId="0" xfId="3" applyFont="1" applyBorder="1" applyAlignment="1" applyProtection="1">
      <alignment horizontal="center" vertical="center"/>
    </xf>
    <xf numFmtId="0" fontId="20" fillId="0" borderId="0" xfId="3" applyFont="1" applyBorder="1" applyAlignment="1" applyProtection="1">
      <alignment horizontal="center"/>
    </xf>
    <xf numFmtId="0" fontId="21" fillId="0" borderId="0" xfId="2" applyFont="1" applyAlignment="1">
      <alignment horizontal="center" vertical="center"/>
    </xf>
    <xf numFmtId="0" fontId="21" fillId="0" borderId="0" xfId="2" applyFont="1"/>
    <xf numFmtId="0" fontId="21" fillId="0" borderId="0" xfId="2" applyFont="1" applyAlignment="1">
      <alignment horizontal="center"/>
    </xf>
    <xf numFmtId="165" fontId="21" fillId="0" borderId="0" xfId="2" applyNumberFormat="1" applyFont="1"/>
    <xf numFmtId="166" fontId="22" fillId="0" borderId="0" xfId="2" applyNumberFormat="1" applyFont="1" applyAlignment="1">
      <alignment horizontal="left" vertical="center"/>
    </xf>
    <xf numFmtId="166" fontId="22" fillId="0" borderId="0" xfId="2" applyNumberFormat="1" applyFont="1" applyAlignment="1">
      <alignment vertical="center"/>
    </xf>
    <xf numFmtId="0" fontId="21" fillId="5" borderId="0" xfId="2" applyFont="1" applyFill="1" applyAlignment="1">
      <alignment horizontal="center"/>
    </xf>
    <xf numFmtId="0" fontId="19" fillId="5" borderId="0" xfId="2" applyFont="1" applyFill="1"/>
    <xf numFmtId="0" fontId="19" fillId="5" borderId="0" xfId="2" applyFont="1" applyFill="1" applyAlignment="1">
      <alignment horizontal="center"/>
    </xf>
    <xf numFmtId="166" fontId="21" fillId="0" borderId="0" xfId="2" applyNumberFormat="1" applyFont="1"/>
    <xf numFmtId="0" fontId="19" fillId="0" borderId="0" xfId="2" applyFont="1" applyAlignment="1">
      <alignment horizontal="center" vertical="center" wrapText="1"/>
    </xf>
    <xf numFmtId="0" fontId="19" fillId="5" borderId="2" xfId="2" applyFont="1" applyFill="1" applyBorder="1" applyAlignment="1">
      <alignment horizontal="center" vertical="center" wrapText="1"/>
    </xf>
    <xf numFmtId="0" fontId="19" fillId="5" borderId="6" xfId="2" applyFont="1" applyFill="1" applyBorder="1" applyAlignment="1">
      <alignment horizontal="center" vertical="center" wrapText="1"/>
    </xf>
    <xf numFmtId="0" fontId="19" fillId="0" borderId="2" xfId="2" applyFont="1" applyBorder="1" applyAlignment="1">
      <alignment horizontal="center" vertical="center" wrapText="1"/>
    </xf>
    <xf numFmtId="0" fontId="19" fillId="0" borderId="5" xfId="2" applyFont="1" applyBorder="1" applyAlignment="1">
      <alignment horizontal="center" vertical="center" wrapText="1"/>
    </xf>
    <xf numFmtId="0" fontId="24" fillId="5" borderId="2" xfId="2" applyFont="1" applyFill="1" applyBorder="1" applyAlignment="1">
      <alignment horizontal="center" vertical="center" wrapText="1"/>
    </xf>
    <xf numFmtId="0" fontId="24" fillId="0" borderId="4" xfId="2" applyFont="1" applyBorder="1" applyAlignment="1">
      <alignment wrapText="1"/>
    </xf>
    <xf numFmtId="0" fontId="25" fillId="0" borderId="2" xfId="2" applyFont="1" applyBorder="1" applyAlignment="1">
      <alignment horizontal="center" vertical="center"/>
    </xf>
    <xf numFmtId="0" fontId="25" fillId="5" borderId="2" xfId="2" applyFont="1" applyFill="1" applyBorder="1" applyAlignment="1">
      <alignment horizontal="center" vertical="center" wrapText="1"/>
    </xf>
    <xf numFmtId="170" fontId="25" fillId="5" borderId="2" xfId="2" applyNumberFormat="1" applyFont="1" applyFill="1" applyBorder="1" applyAlignment="1">
      <alignment horizontal="center" vertical="center"/>
    </xf>
    <xf numFmtId="0" fontId="25" fillId="5" borderId="2" xfId="2" applyFont="1" applyFill="1" applyBorder="1" applyAlignment="1">
      <alignment vertical="center" wrapText="1"/>
    </xf>
    <xf numFmtId="167" fontId="25" fillId="5" borderId="2" xfId="2" applyNumberFormat="1" applyFont="1" applyFill="1" applyBorder="1" applyAlignment="1">
      <alignment horizontal="center" vertical="center"/>
    </xf>
    <xf numFmtId="167" fontId="25" fillId="5" borderId="2" xfId="2" applyNumberFormat="1" applyFont="1" applyFill="1" applyBorder="1" applyAlignment="1">
      <alignment horizontal="center" vertical="center" wrapText="1"/>
    </xf>
    <xf numFmtId="0" fontId="19" fillId="5" borderId="2" xfId="2" applyFont="1" applyFill="1" applyBorder="1" applyAlignment="1">
      <alignment horizontal="center" vertical="center"/>
    </xf>
    <xf numFmtId="0" fontId="25" fillId="5" borderId="9" xfId="2" applyFont="1" applyFill="1" applyBorder="1" applyAlignment="1">
      <alignment horizontal="center" vertical="center" wrapText="1"/>
    </xf>
    <xf numFmtId="1" fontId="25" fillId="5" borderId="2" xfId="2" applyNumberFormat="1" applyFont="1" applyFill="1" applyBorder="1" applyAlignment="1">
      <alignment horizontal="center" vertical="center"/>
    </xf>
    <xf numFmtId="0" fontId="25" fillId="5" borderId="2" xfId="2" applyFont="1" applyFill="1" applyBorder="1" applyAlignment="1">
      <alignment horizontal="center" vertical="center"/>
    </xf>
    <xf numFmtId="0" fontId="24" fillId="0" borderId="2" xfId="2" applyFont="1" applyBorder="1" applyAlignment="1">
      <alignment wrapText="1"/>
    </xf>
    <xf numFmtId="0" fontId="25" fillId="0" borderId="2" xfId="2" applyFont="1" applyBorder="1" applyAlignment="1">
      <alignment horizontal="center" vertical="center" wrapText="1"/>
    </xf>
    <xf numFmtId="0" fontId="25" fillId="5" borderId="6" xfId="2" applyFont="1" applyFill="1" applyBorder="1" applyAlignment="1">
      <alignment horizontal="center" vertical="center"/>
    </xf>
    <xf numFmtId="1" fontId="25" fillId="5" borderId="2" xfId="2" applyNumberFormat="1" applyFont="1" applyFill="1" applyBorder="1" applyAlignment="1">
      <alignment horizontal="center" vertical="center" wrapText="1"/>
    </xf>
    <xf numFmtId="168" fontId="25" fillId="5" borderId="2" xfId="2" applyNumberFormat="1" applyFont="1" applyFill="1" applyBorder="1" applyAlignment="1">
      <alignment horizontal="center" vertical="center" wrapText="1"/>
    </xf>
    <xf numFmtId="0" fontId="26" fillId="0" borderId="2" xfId="2" applyFont="1" applyBorder="1" applyAlignment="1">
      <alignment wrapText="1"/>
    </xf>
    <xf numFmtId="3" fontId="25" fillId="5" borderId="2" xfId="2" applyNumberFormat="1" applyFont="1" applyFill="1" applyBorder="1" applyAlignment="1">
      <alignment horizontal="center" vertical="center" wrapText="1"/>
    </xf>
    <xf numFmtId="168" fontId="25" fillId="5" borderId="2" xfId="2" applyNumberFormat="1" applyFont="1" applyFill="1" applyBorder="1" applyAlignment="1">
      <alignment horizontal="center" vertical="center"/>
    </xf>
    <xf numFmtId="0" fontId="19" fillId="5" borderId="2" xfId="2" applyFont="1" applyFill="1" applyBorder="1" applyAlignment="1">
      <alignment vertical="center"/>
    </xf>
    <xf numFmtId="0" fontId="21" fillId="0" borderId="2" xfId="7" applyFont="1" applyBorder="1" applyAlignment="1">
      <alignment vertical="top"/>
    </xf>
    <xf numFmtId="0" fontId="25" fillId="0" borderId="6" xfId="7" applyFont="1" applyBorder="1" applyAlignment="1">
      <alignment horizontal="center" vertical="center"/>
    </xf>
    <xf numFmtId="0" fontId="21" fillId="5" borderId="4" xfId="7" applyFont="1" applyFill="1" applyBorder="1" applyAlignment="1">
      <alignment vertical="top"/>
    </xf>
    <xf numFmtId="0" fontId="21" fillId="0" borderId="4" xfId="7" applyFont="1" applyBorder="1" applyAlignment="1">
      <alignment vertical="top"/>
    </xf>
    <xf numFmtId="0" fontId="26" fillId="0" borderId="4" xfId="2" applyFont="1" applyBorder="1"/>
    <xf numFmtId="0" fontId="19" fillId="5" borderId="4" xfId="2" applyFont="1" applyFill="1" applyBorder="1" applyAlignment="1">
      <alignment horizontal="center" vertical="center"/>
    </xf>
    <xf numFmtId="4" fontId="25" fillId="5" borderId="2" xfId="2" applyNumberFormat="1" applyFont="1" applyFill="1" applyBorder="1" applyAlignment="1">
      <alignment horizontal="center" vertical="center" wrapText="1"/>
    </xf>
    <xf numFmtId="0" fontId="19" fillId="6" borderId="2" xfId="9" applyFont="1" applyFill="1" applyBorder="1" applyAlignment="1">
      <alignment horizontal="center" vertical="center" wrapText="1"/>
    </xf>
    <xf numFmtId="0" fontId="19" fillId="0" borderId="2" xfId="2" applyFont="1" applyBorder="1" applyAlignment="1">
      <alignment horizontal="center" vertical="center"/>
    </xf>
    <xf numFmtId="0" fontId="19" fillId="0" borderId="2" xfId="5" applyFont="1" applyBorder="1" applyAlignment="1">
      <alignment horizontal="center" vertical="center"/>
    </xf>
    <xf numFmtId="0" fontId="26" fillId="5" borderId="2" xfId="2" applyFont="1" applyFill="1" applyBorder="1" applyAlignment="1">
      <alignment vertical="center" wrapText="1"/>
    </xf>
    <xf numFmtId="167" fontId="19" fillId="0" borderId="2" xfId="5" applyNumberFormat="1" applyFont="1" applyBorder="1" applyAlignment="1">
      <alignment horizontal="center" vertical="center" wrapText="1"/>
    </xf>
    <xf numFmtId="4" fontId="19" fillId="0" borderId="2" xfId="2" applyNumberFormat="1" applyFont="1" applyBorder="1" applyAlignment="1">
      <alignment horizontal="center" vertical="center" wrapText="1"/>
    </xf>
    <xf numFmtId="0" fontId="19" fillId="0" borderId="0" xfId="5" applyFont="1" applyAlignment="1">
      <alignment horizontal="center"/>
    </xf>
    <xf numFmtId="0" fontId="19" fillId="0" borderId="0" xfId="2" applyFont="1" applyAlignment="1">
      <alignment horizontal="left" vertical="center" wrapText="1"/>
    </xf>
    <xf numFmtId="165" fontId="19" fillId="0" borderId="0" xfId="2" applyNumberFormat="1" applyFont="1" applyAlignment="1">
      <alignment horizontal="center" vertical="center" wrapText="1"/>
    </xf>
    <xf numFmtId="167" fontId="19" fillId="0" borderId="0" xfId="2" applyNumberFormat="1" applyFont="1" applyAlignment="1">
      <alignment horizontal="center" vertical="center" wrapText="1"/>
    </xf>
    <xf numFmtId="0" fontId="21" fillId="0" borderId="0" xfId="2" applyFont="1" applyAlignment="1">
      <alignment horizontal="center" vertical="center" wrapText="1"/>
    </xf>
    <xf numFmtId="0" fontId="21" fillId="0" borderId="0" xfId="2" applyFont="1" applyAlignment="1">
      <alignment vertical="center" wrapText="1"/>
    </xf>
    <xf numFmtId="0" fontId="19" fillId="0" borderId="0" xfId="2" applyFont="1" applyAlignment="1">
      <alignment horizontal="right" vertical="center" wrapText="1"/>
    </xf>
    <xf numFmtId="0" fontId="5" fillId="0" borderId="0" xfId="0" applyFont="1" applyAlignment="1">
      <alignment horizontal="center" vertical="center" wrapText="1"/>
    </xf>
    <xf numFmtId="4" fontId="9" fillId="0" borderId="0" xfId="0" applyNumberFormat="1" applyFont="1" applyAlignment="1">
      <alignment vertical="center"/>
    </xf>
    <xf numFmtId="0" fontId="4" fillId="0" borderId="0" xfId="2" applyFont="1" applyAlignment="1">
      <alignment horizontal="center"/>
    </xf>
    <xf numFmtId="0" fontId="4" fillId="0" borderId="0" xfId="2" applyFont="1" applyAlignment="1">
      <alignment vertical="center"/>
    </xf>
    <xf numFmtId="0" fontId="4" fillId="0" borderId="0" xfId="2" applyFont="1" applyAlignment="1">
      <alignment horizontal="center" vertical="center"/>
    </xf>
    <xf numFmtId="0" fontId="4" fillId="0" borderId="0" xfId="2" applyFont="1"/>
    <xf numFmtId="0" fontId="7" fillId="0" borderId="0" xfId="2" applyFont="1" applyAlignment="1">
      <alignment horizontal="center"/>
    </xf>
    <xf numFmtId="0" fontId="7" fillId="0" borderId="0" xfId="2" applyFont="1"/>
    <xf numFmtId="0" fontId="7" fillId="0" borderId="0" xfId="2" applyFont="1" applyAlignment="1">
      <alignment horizontal="center" vertical="center"/>
    </xf>
    <xf numFmtId="165" fontId="7" fillId="0" borderId="0" xfId="2" applyNumberFormat="1" applyFont="1" applyAlignment="1">
      <alignment horizontal="center"/>
    </xf>
    <xf numFmtId="166" fontId="3" fillId="0" borderId="0" xfId="2" applyNumberFormat="1" applyFont="1" applyAlignment="1">
      <alignment horizontal="left" vertical="center"/>
    </xf>
    <xf numFmtId="166" fontId="3" fillId="0" borderId="0" xfId="2" applyNumberFormat="1" applyFont="1" applyAlignment="1">
      <alignment horizontal="center" vertical="center"/>
    </xf>
    <xf numFmtId="0" fontId="7" fillId="5" borderId="0" xfId="2" applyFont="1" applyFill="1" applyAlignment="1">
      <alignment horizontal="center" vertical="center"/>
    </xf>
    <xf numFmtId="0" fontId="4" fillId="5" borderId="0" xfId="2" applyFont="1" applyFill="1" applyAlignment="1">
      <alignment horizontal="center" vertical="center"/>
    </xf>
    <xf numFmtId="166" fontId="7" fillId="0" borderId="0" xfId="2" applyNumberFormat="1" applyFont="1"/>
    <xf numFmtId="0" fontId="4" fillId="0" borderId="0" xfId="2" applyFont="1" applyAlignment="1">
      <alignment horizontal="center" vertical="center" wrapText="1"/>
    </xf>
    <xf numFmtId="0" fontId="4" fillId="5" borderId="2" xfId="2" applyFont="1" applyFill="1" applyBorder="1" applyAlignment="1">
      <alignment horizontal="center" vertical="center" wrapText="1"/>
    </xf>
    <xf numFmtId="0" fontId="4" fillId="0" borderId="2" xfId="2" applyFont="1" applyBorder="1" applyAlignment="1">
      <alignment horizontal="center" vertical="center" wrapText="1"/>
    </xf>
    <xf numFmtId="0" fontId="4" fillId="0" borderId="5" xfId="2" applyFont="1" applyBorder="1" applyAlignment="1">
      <alignment horizontal="center" vertical="center" wrapText="1"/>
    </xf>
    <xf numFmtId="0" fontId="2" fillId="5" borderId="2" xfId="2" applyFont="1" applyFill="1" applyBorder="1" applyAlignment="1">
      <alignment horizontal="center" vertical="center" wrapText="1"/>
    </xf>
    <xf numFmtId="0" fontId="2" fillId="5" borderId="2" xfId="2" applyFont="1" applyFill="1" applyBorder="1" applyAlignment="1">
      <alignment horizontal="center" vertical="center"/>
    </xf>
    <xf numFmtId="4" fontId="2" fillId="5" borderId="2" xfId="2" applyNumberFormat="1" applyFont="1" applyFill="1" applyBorder="1" applyAlignment="1">
      <alignment horizontal="center" vertical="center" wrapText="1"/>
    </xf>
    <xf numFmtId="0" fontId="4" fillId="5" borderId="0" xfId="2" applyFont="1" applyFill="1" applyAlignment="1">
      <alignment horizontal="center" vertical="center" wrapText="1"/>
    </xf>
    <xf numFmtId="0" fontId="1" fillId="5" borderId="2" xfId="2" applyFont="1" applyFill="1" applyBorder="1" applyAlignment="1">
      <alignment horizontal="center" vertical="center" wrapText="1"/>
    </xf>
    <xf numFmtId="0" fontId="2" fillId="5" borderId="6" xfId="2" applyFont="1" applyFill="1" applyBorder="1" applyAlignment="1">
      <alignment horizontal="center" vertical="center" wrapText="1"/>
    </xf>
    <xf numFmtId="0" fontId="2" fillId="5" borderId="6" xfId="2" applyFont="1" applyFill="1" applyBorder="1" applyAlignment="1">
      <alignment horizontal="center" vertical="center"/>
    </xf>
    <xf numFmtId="0" fontId="27" fillId="5" borderId="2" xfId="2" applyFont="1" applyFill="1" applyBorder="1" applyAlignment="1">
      <alignment horizontal="center" vertical="center" wrapText="1"/>
    </xf>
    <xf numFmtId="0" fontId="1" fillId="5" borderId="2" xfId="2" applyFont="1" applyFill="1" applyBorder="1" applyAlignment="1">
      <alignment horizontal="center" vertical="center"/>
    </xf>
    <xf numFmtId="0" fontId="1" fillId="5" borderId="6" xfId="2" applyFont="1" applyFill="1" applyBorder="1" applyAlignment="1">
      <alignment horizontal="center" vertical="center"/>
    </xf>
    <xf numFmtId="4" fontId="4" fillId="5" borderId="2" xfId="2" applyNumberFormat="1" applyFont="1" applyFill="1" applyBorder="1" applyAlignment="1">
      <alignment horizontal="center" vertical="center" wrapText="1"/>
    </xf>
    <xf numFmtId="0" fontId="2" fillId="5" borderId="0" xfId="2" applyFont="1" applyFill="1" applyAlignment="1">
      <alignment horizontal="center" vertical="center" wrapText="1"/>
    </xf>
    <xf numFmtId="0" fontId="2" fillId="0" borderId="2" xfId="2" applyFont="1" applyBorder="1"/>
    <xf numFmtId="0" fontId="2" fillId="0" borderId="2" xfId="2" applyFont="1" applyBorder="1" applyAlignment="1">
      <alignment horizontal="center" vertical="center"/>
    </xf>
    <xf numFmtId="0" fontId="2" fillId="0" borderId="2" xfId="2" applyFont="1" applyBorder="1" applyAlignment="1">
      <alignment horizontal="center" vertical="center" wrapText="1"/>
    </xf>
    <xf numFmtId="167" fontId="2" fillId="5" borderId="2" xfId="2" applyNumberFormat="1" applyFont="1" applyFill="1" applyBorder="1" applyAlignment="1">
      <alignment horizontal="center" vertical="center" wrapText="1"/>
    </xf>
    <xf numFmtId="0" fontId="1" fillId="0" borderId="2" xfId="2" applyFont="1" applyBorder="1" applyAlignment="1">
      <alignment wrapText="1"/>
    </xf>
    <xf numFmtId="0" fontId="2" fillId="5" borderId="2" xfId="2" applyFont="1" applyFill="1" applyBorder="1"/>
    <xf numFmtId="0" fontId="1" fillId="5" borderId="2" xfId="2" applyFont="1" applyFill="1" applyBorder="1" applyAlignment="1">
      <alignment wrapText="1"/>
    </xf>
    <xf numFmtId="0" fontId="4" fillId="0" borderId="0" xfId="2" applyFont="1" applyAlignment="1">
      <alignment vertical="center" wrapText="1"/>
    </xf>
    <xf numFmtId="0" fontId="1" fillId="5" borderId="2" xfId="2" applyFont="1" applyFill="1" applyBorder="1"/>
    <xf numFmtId="0" fontId="28" fillId="5" borderId="2" xfId="2" applyFont="1" applyFill="1" applyBorder="1" applyAlignment="1">
      <alignment horizontal="center" vertical="center" wrapText="1"/>
    </xf>
    <xf numFmtId="167" fontId="1" fillId="5" borderId="2" xfId="2" applyNumberFormat="1" applyFont="1" applyFill="1" applyBorder="1" applyAlignment="1">
      <alignment horizontal="center" vertical="center" wrapText="1"/>
    </xf>
    <xf numFmtId="0" fontId="1" fillId="5" borderId="2" xfId="2" applyFont="1" applyFill="1" applyBorder="1" applyAlignment="1">
      <alignment horizontal="center" wrapText="1"/>
    </xf>
    <xf numFmtId="0" fontId="2" fillId="5" borderId="2" xfId="2" applyFont="1" applyFill="1" applyBorder="1" applyAlignment="1">
      <alignment vertical="center"/>
    </xf>
    <xf numFmtId="0" fontId="4" fillId="7" borderId="0" xfId="2" applyFont="1" applyFill="1" applyAlignment="1">
      <alignment horizontal="center" vertical="center" wrapText="1"/>
    </xf>
    <xf numFmtId="0" fontId="4" fillId="5" borderId="2" xfId="2" applyFont="1" applyFill="1" applyBorder="1" applyAlignment="1">
      <alignment horizontal="center" vertical="center"/>
    </xf>
    <xf numFmtId="0" fontId="4" fillId="5" borderId="4" xfId="2" applyFont="1" applyFill="1" applyBorder="1" applyAlignment="1">
      <alignment horizontal="center" vertical="center"/>
    </xf>
    <xf numFmtId="0" fontId="4" fillId="5" borderId="2" xfId="2" applyFont="1" applyFill="1" applyBorder="1" applyAlignment="1">
      <alignment horizontal="left" vertical="center" wrapText="1"/>
    </xf>
    <xf numFmtId="0" fontId="1" fillId="0" borderId="2" xfId="2" applyFont="1" applyBorder="1"/>
    <xf numFmtId="0" fontId="1" fillId="0" borderId="2" xfId="2" applyFont="1" applyBorder="1" applyAlignment="1">
      <alignment horizontal="center" vertical="center"/>
    </xf>
    <xf numFmtId="0" fontId="2" fillId="5" borderId="2" xfId="2" applyFont="1" applyFill="1" applyBorder="1" applyAlignment="1">
      <alignment vertical="center" wrapText="1"/>
    </xf>
    <xf numFmtId="0" fontId="4" fillId="0" borderId="2" xfId="2" applyFont="1" applyBorder="1"/>
    <xf numFmtId="0" fontId="4" fillId="0" borderId="8" xfId="2" applyFont="1" applyBorder="1" applyAlignment="1">
      <alignment horizontal="center" vertical="center" wrapText="1"/>
    </xf>
    <xf numFmtId="0" fontId="1" fillId="0" borderId="6" xfId="2" applyFont="1" applyBorder="1" applyAlignment="1">
      <alignment horizontal="center" vertical="center"/>
    </xf>
    <xf numFmtId="0" fontId="1" fillId="0" borderId="2" xfId="2" applyFont="1" applyBorder="1" applyAlignment="1">
      <alignment horizontal="center" vertical="center" wrapText="1"/>
    </xf>
    <xf numFmtId="0" fontId="4" fillId="5" borderId="10" xfId="2" applyFont="1" applyFill="1" applyBorder="1" applyAlignment="1">
      <alignment horizontal="center" vertical="center"/>
    </xf>
    <xf numFmtId="0" fontId="4" fillId="5" borderId="6" xfId="2" applyFont="1" applyFill="1" applyBorder="1" applyAlignment="1">
      <alignment horizontal="center" vertical="center"/>
    </xf>
    <xf numFmtId="0" fontId="1" fillId="5" borderId="6" xfId="2" applyFont="1" applyFill="1" applyBorder="1" applyAlignment="1">
      <alignment vertical="center" wrapText="1"/>
    </xf>
    <xf numFmtId="167" fontId="1" fillId="5" borderId="6" xfId="2" applyNumberFormat="1" applyFont="1" applyFill="1" applyBorder="1" applyAlignment="1">
      <alignment vertical="center" wrapText="1"/>
    </xf>
    <xf numFmtId="0" fontId="4" fillId="6" borderId="2" xfId="4" applyFont="1" applyFill="1" applyBorder="1" applyAlignment="1">
      <alignment horizontal="center" vertical="center" wrapText="1"/>
    </xf>
    <xf numFmtId="0" fontId="4" fillId="0" borderId="2" xfId="2" applyFont="1" applyBorder="1" applyAlignment="1">
      <alignment horizontal="center" vertical="center"/>
    </xf>
    <xf numFmtId="0" fontId="4" fillId="0" borderId="2" xfId="5" applyFont="1" applyBorder="1" applyAlignment="1">
      <alignment horizontal="center" vertical="center"/>
    </xf>
    <xf numFmtId="167" fontId="4" fillId="0" borderId="2" xfId="5" applyNumberFormat="1" applyFont="1" applyBorder="1" applyAlignment="1">
      <alignment horizontal="center" vertical="center" wrapText="1"/>
    </xf>
    <xf numFmtId="4" fontId="4" fillId="0" borderId="2" xfId="2" applyNumberFormat="1" applyFont="1" applyBorder="1" applyAlignment="1">
      <alignment horizontal="center" vertical="center" wrapText="1"/>
    </xf>
    <xf numFmtId="0" fontId="4" fillId="0" borderId="0" xfId="5" applyFont="1" applyAlignment="1">
      <alignment horizontal="center" vertical="center"/>
    </xf>
    <xf numFmtId="165" fontId="4" fillId="0" borderId="0" xfId="2" applyNumberFormat="1" applyFont="1" applyAlignment="1">
      <alignment horizontal="center" vertical="center" wrapText="1"/>
    </xf>
    <xf numFmtId="167" fontId="4" fillId="0" borderId="0" xfId="2" applyNumberFormat="1" applyFont="1" applyAlignment="1">
      <alignment horizontal="center" vertical="center" wrapText="1"/>
    </xf>
    <xf numFmtId="0" fontId="7" fillId="0" borderId="0" xfId="2" applyFont="1" applyAlignment="1">
      <alignment horizontal="center" vertical="center" wrapText="1"/>
    </xf>
    <xf numFmtId="0" fontId="7" fillId="0" borderId="0" xfId="2" applyFont="1" applyAlignment="1">
      <alignment vertical="center" wrapText="1"/>
    </xf>
    <xf numFmtId="0" fontId="4" fillId="0" borderId="0" xfId="2" applyFont="1" applyAlignment="1">
      <alignment horizontal="right" vertical="center" wrapText="1"/>
    </xf>
    <xf numFmtId="165" fontId="7" fillId="0" borderId="0" xfId="2" applyNumberFormat="1" applyFont="1"/>
    <xf numFmtId="0" fontId="7" fillId="0" borderId="0" xfId="2" applyFont="1" applyAlignment="1">
      <alignment vertical="center"/>
    </xf>
    <xf numFmtId="0" fontId="7" fillId="0" borderId="0" xfId="2" applyFont="1" applyAlignment="1">
      <alignment horizontal="right" vertical="center"/>
    </xf>
    <xf numFmtId="166" fontId="3" fillId="0" borderId="0" xfId="2" applyNumberFormat="1" applyFont="1" applyAlignment="1">
      <alignment vertical="center"/>
    </xf>
    <xf numFmtId="0" fontId="7" fillId="5" borderId="0" xfId="2" applyFont="1" applyFill="1"/>
    <xf numFmtId="0" fontId="4" fillId="5" borderId="0" xfId="2" applyFont="1" applyFill="1"/>
    <xf numFmtId="0" fontId="7" fillId="5" borderId="0" xfId="2" applyFont="1" applyFill="1" applyAlignment="1">
      <alignment horizontal="right"/>
    </xf>
    <xf numFmtId="0" fontId="4" fillId="5" borderId="6" xfId="2" applyFont="1" applyFill="1" applyBorder="1" applyAlignment="1">
      <alignment horizontal="center" vertical="center" wrapText="1"/>
    </xf>
    <xf numFmtId="0" fontId="4" fillId="5" borderId="4" xfId="2" applyFont="1" applyFill="1" applyBorder="1" applyAlignment="1">
      <alignment horizontal="center" vertical="center" wrapText="1"/>
    </xf>
    <xf numFmtId="0" fontId="1" fillId="5" borderId="2" xfId="2" applyFont="1" applyFill="1" applyBorder="1" applyAlignment="1">
      <alignment vertical="center" wrapText="1"/>
    </xf>
    <xf numFmtId="167" fontId="4" fillId="5" borderId="2" xfId="2" applyNumberFormat="1" applyFont="1" applyFill="1" applyBorder="1" applyAlignment="1">
      <alignment horizontal="center" vertical="center" wrapText="1"/>
    </xf>
    <xf numFmtId="168" fontId="1" fillId="5" borderId="2" xfId="2" applyNumberFormat="1" applyFont="1" applyFill="1" applyBorder="1" applyAlignment="1">
      <alignment horizontal="center" vertical="center"/>
    </xf>
    <xf numFmtId="0" fontId="1" fillId="5" borderId="4" xfId="2" applyFont="1" applyFill="1" applyBorder="1" applyAlignment="1">
      <alignment horizontal="center" vertical="center"/>
    </xf>
    <xf numFmtId="0" fontId="4" fillId="6" borderId="2" xfId="10" applyFont="1" applyFill="1" applyBorder="1" applyAlignment="1">
      <alignment horizontal="center" vertical="center" wrapText="1"/>
    </xf>
    <xf numFmtId="0" fontId="4" fillId="5" borderId="2" xfId="2" applyFont="1" applyFill="1" applyBorder="1" applyAlignment="1">
      <alignment vertical="center"/>
    </xf>
    <xf numFmtId="0" fontId="4" fillId="0" borderId="2" xfId="2" applyFont="1" applyBorder="1" applyAlignment="1">
      <alignment horizontal="left" vertical="center" wrapText="1"/>
    </xf>
    <xf numFmtId="0" fontId="4" fillId="0" borderId="0" xfId="5" applyFont="1" applyAlignment="1">
      <alignment horizontal="center"/>
    </xf>
    <xf numFmtId="0" fontId="4" fillId="0" borderId="0" xfId="2" applyFont="1" applyAlignment="1">
      <alignment horizontal="left" vertical="center" wrapText="1"/>
    </xf>
    <xf numFmtId="0" fontId="20" fillId="0" borderId="0" xfId="3" applyFont="1" applyBorder="1" applyAlignment="1" applyProtection="1"/>
    <xf numFmtId="15" fontId="23" fillId="0" borderId="0" xfId="2" applyNumberFormat="1" applyFont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9" fontId="2" fillId="0" borderId="1" xfId="1" applyNumberFormat="1" applyFont="1" applyFill="1" applyBorder="1" applyAlignment="1">
      <alignment horizontal="center" vertical="center"/>
    </xf>
    <xf numFmtId="4" fontId="2" fillId="2" borderId="1" xfId="0" applyNumberFormat="1" applyFont="1" applyFill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0" fontId="7" fillId="5" borderId="0" xfId="2" applyFont="1" applyFill="1" applyAlignment="1">
      <alignment horizontal="center"/>
    </xf>
    <xf numFmtId="0" fontId="4" fillId="5" borderId="0" xfId="2" applyFont="1" applyFill="1" applyAlignment="1">
      <alignment horizontal="center"/>
    </xf>
    <xf numFmtId="0" fontId="30" fillId="8" borderId="0" xfId="2" applyFont="1" applyFill="1" applyAlignment="1">
      <alignment horizontal="center" vertical="center" wrapText="1"/>
    </xf>
    <xf numFmtId="167" fontId="1" fillId="5" borderId="2" xfId="2" applyNumberFormat="1" applyFont="1" applyFill="1" applyBorder="1" applyAlignment="1">
      <alignment vertical="center" wrapText="1"/>
    </xf>
    <xf numFmtId="167" fontId="30" fillId="9" borderId="0" xfId="2" applyNumberFormat="1" applyFont="1" applyFill="1" applyAlignment="1">
      <alignment horizontal="center" vertical="center" wrapText="1"/>
    </xf>
    <xf numFmtId="0" fontId="2" fillId="0" borderId="2" xfId="2" applyFont="1" applyBorder="1" applyAlignment="1">
      <alignment wrapText="1"/>
    </xf>
    <xf numFmtId="167" fontId="31" fillId="9" borderId="0" xfId="2" applyNumberFormat="1" applyFont="1" applyFill="1" applyAlignment="1">
      <alignment horizontal="center" vertical="center" wrapText="1"/>
    </xf>
    <xf numFmtId="167" fontId="2" fillId="5" borderId="2" xfId="2" applyNumberFormat="1" applyFont="1" applyFill="1" applyBorder="1" applyAlignment="1">
      <alignment vertical="center"/>
    </xf>
    <xf numFmtId="0" fontId="1" fillId="5" borderId="6" xfId="2" applyFont="1" applyFill="1" applyBorder="1" applyAlignment="1">
      <alignment vertical="center"/>
    </xf>
    <xf numFmtId="167" fontId="30" fillId="10" borderId="0" xfId="2" applyNumberFormat="1" applyFont="1" applyFill="1" applyAlignment="1">
      <alignment horizontal="center" vertical="center" wrapText="1"/>
    </xf>
    <xf numFmtId="0" fontId="1" fillId="5" borderId="2" xfId="2" applyFont="1" applyFill="1" applyBorder="1" applyAlignment="1">
      <alignment vertical="center"/>
    </xf>
    <xf numFmtId="0" fontId="7" fillId="5" borderId="4" xfId="7" applyFont="1" applyFill="1" applyBorder="1" applyAlignment="1">
      <alignment vertical="top"/>
    </xf>
    <xf numFmtId="167" fontId="30" fillId="11" borderId="0" xfId="2" applyNumberFormat="1" applyFont="1" applyFill="1" applyAlignment="1">
      <alignment horizontal="center" vertical="center" wrapText="1"/>
    </xf>
    <xf numFmtId="0" fontId="30" fillId="11" borderId="0" xfId="2" applyFont="1" applyFill="1" applyAlignment="1">
      <alignment horizontal="center" vertical="center" wrapText="1"/>
    </xf>
    <xf numFmtId="1" fontId="2" fillId="5" borderId="2" xfId="2" applyNumberFormat="1" applyFont="1" applyFill="1" applyBorder="1" applyAlignment="1">
      <alignment horizontal="center" vertical="center" wrapText="1"/>
    </xf>
    <xf numFmtId="167" fontId="31" fillId="12" borderId="0" xfId="2" applyNumberFormat="1" applyFont="1" applyFill="1" applyAlignment="1">
      <alignment horizontal="center" vertical="center" wrapText="1"/>
    </xf>
    <xf numFmtId="1" fontId="4" fillId="0" borderId="0" xfId="2" applyNumberFormat="1" applyFont="1" applyAlignment="1">
      <alignment horizontal="center" vertical="center" wrapText="1"/>
    </xf>
    <xf numFmtId="0" fontId="32" fillId="5" borderId="2" xfId="2" applyFont="1" applyFill="1" applyBorder="1" applyAlignment="1">
      <alignment horizontal="center" vertical="center"/>
    </xf>
    <xf numFmtId="167" fontId="31" fillId="13" borderId="0" xfId="2" applyNumberFormat="1" applyFont="1" applyFill="1" applyAlignment="1">
      <alignment horizontal="center" vertical="center" wrapText="1"/>
    </xf>
    <xf numFmtId="167" fontId="30" fillId="14" borderId="0" xfId="2" applyNumberFormat="1" applyFont="1" applyFill="1" applyAlignment="1">
      <alignment horizontal="center" vertical="center" wrapText="1"/>
    </xf>
    <xf numFmtId="0" fontId="33" fillId="8" borderId="0" xfId="2" applyFont="1" applyFill="1" applyAlignment="1">
      <alignment horizontal="center" vertical="center" wrapText="1"/>
    </xf>
    <xf numFmtId="167" fontId="30" fillId="15" borderId="0" xfId="2" applyNumberFormat="1" applyFont="1" applyFill="1" applyAlignment="1">
      <alignment horizontal="center" vertical="center" wrapText="1"/>
    </xf>
    <xf numFmtId="167" fontId="30" fillId="16" borderId="0" xfId="2" applyNumberFormat="1" applyFont="1" applyFill="1" applyAlignment="1">
      <alignment horizontal="center" vertical="center" wrapText="1"/>
    </xf>
    <xf numFmtId="0" fontId="5" fillId="5" borderId="2" xfId="2" applyFont="1" applyFill="1" applyBorder="1" applyAlignment="1">
      <alignment horizontal="center" vertical="center" wrapText="1"/>
    </xf>
    <xf numFmtId="0" fontId="28" fillId="0" borderId="5" xfId="2" applyFont="1" applyBorder="1" applyAlignment="1">
      <alignment vertical="center" wrapText="1"/>
    </xf>
    <xf numFmtId="4" fontId="30" fillId="11" borderId="0" xfId="2" applyNumberFormat="1" applyFont="1" applyFill="1" applyAlignment="1">
      <alignment horizontal="center" vertical="center" wrapText="1"/>
    </xf>
    <xf numFmtId="0" fontId="28" fillId="0" borderId="5" xfId="2" applyFont="1" applyBorder="1" applyAlignment="1">
      <alignment horizontal="left" vertical="center" wrapText="1"/>
    </xf>
    <xf numFmtId="0" fontId="1" fillId="0" borderId="2" xfId="2" applyFont="1" applyBorder="1" applyAlignment="1">
      <alignment horizontal="left" vertical="center" wrapText="1"/>
    </xf>
    <xf numFmtId="0" fontId="1" fillId="0" borderId="5" xfId="2" applyFont="1" applyBorder="1" applyAlignment="1">
      <alignment vertical="center"/>
    </xf>
    <xf numFmtId="0" fontId="28" fillId="0" borderId="2" xfId="2" applyFont="1" applyBorder="1" applyAlignment="1">
      <alignment horizontal="center" vertical="center" wrapText="1"/>
    </xf>
    <xf numFmtId="0" fontId="34" fillId="0" borderId="2" xfId="2" applyFont="1" applyBorder="1" applyAlignment="1">
      <alignment horizontal="center" vertical="center" wrapText="1"/>
    </xf>
    <xf numFmtId="0" fontId="28" fillId="0" borderId="2" xfId="2" applyFont="1" applyBorder="1" applyAlignment="1">
      <alignment horizontal="center" vertical="center"/>
    </xf>
    <xf numFmtId="0" fontId="1" fillId="0" borderId="2" xfId="2" applyFont="1" applyBorder="1" applyAlignment="1">
      <alignment vertical="center"/>
    </xf>
    <xf numFmtId="0" fontId="34" fillId="0" borderId="2" xfId="2" applyFont="1" applyBorder="1" applyAlignment="1">
      <alignment horizontal="left" vertical="center" wrapText="1"/>
    </xf>
    <xf numFmtId="0" fontId="35" fillId="0" borderId="2" xfId="2" applyFont="1" applyBorder="1" applyAlignment="1">
      <alignment horizontal="left" vertical="center" wrapText="1"/>
    </xf>
    <xf numFmtId="4" fontId="4" fillId="0" borderId="0" xfId="2" applyNumberFormat="1" applyFont="1" applyAlignment="1">
      <alignment horizontal="center" vertical="center" wrapText="1"/>
    </xf>
    <xf numFmtId="0" fontId="4" fillId="6" borderId="0" xfId="4" applyFont="1" applyFill="1" applyAlignment="1">
      <alignment horizontal="center" vertical="center" wrapText="1"/>
    </xf>
    <xf numFmtId="165" fontId="4" fillId="0" borderId="0" xfId="2" applyNumberFormat="1" applyFont="1" applyAlignment="1">
      <alignment horizontal="center" vertical="center"/>
    </xf>
    <xf numFmtId="165" fontId="4" fillId="0" borderId="0" xfId="5" applyNumberFormat="1" applyFont="1" applyAlignment="1">
      <alignment horizontal="center" vertical="center" wrapText="1"/>
    </xf>
    <xf numFmtId="4" fontId="10" fillId="0" borderId="0" xfId="2" applyNumberFormat="1" applyAlignment="1">
      <alignment horizontal="center" vertical="center" wrapText="1"/>
    </xf>
    <xf numFmtId="171" fontId="4" fillId="0" borderId="0" xfId="2" applyNumberFormat="1" applyFont="1" applyAlignment="1">
      <alignment horizontal="center" vertical="center" wrapText="1"/>
    </xf>
    <xf numFmtId="167" fontId="4" fillId="5" borderId="2" xfId="2" applyNumberFormat="1" applyFont="1" applyFill="1" applyBorder="1" applyAlignment="1">
      <alignment horizontal="center" vertical="center"/>
    </xf>
    <xf numFmtId="4" fontId="4" fillId="17" borderId="0" xfId="2" applyNumberFormat="1" applyFont="1" applyFill="1" applyAlignment="1">
      <alignment horizontal="center" vertical="center" wrapText="1"/>
    </xf>
    <xf numFmtId="0" fontId="1" fillId="5" borderId="6" xfId="2" applyFont="1" applyFill="1" applyBorder="1" applyAlignment="1">
      <alignment horizontal="center" vertical="center" wrapText="1"/>
    </xf>
    <xf numFmtId="167" fontId="1" fillId="5" borderId="2" xfId="2" applyNumberFormat="1" applyFont="1" applyFill="1" applyBorder="1" applyAlignment="1">
      <alignment horizontal="center" vertical="center"/>
    </xf>
    <xf numFmtId="0" fontId="28" fillId="5" borderId="6" xfId="2" applyFont="1" applyFill="1" applyBorder="1" applyAlignment="1">
      <alignment horizontal="center" vertical="center" wrapText="1"/>
    </xf>
    <xf numFmtId="4" fontId="4" fillId="18" borderId="0" xfId="2" applyNumberFormat="1" applyFont="1" applyFill="1" applyAlignment="1">
      <alignment horizontal="center" vertical="center" wrapText="1"/>
    </xf>
    <xf numFmtId="0" fontId="1" fillId="0" borderId="2" xfId="2" applyFont="1" applyBorder="1" applyAlignment="1">
      <alignment horizontal="center"/>
    </xf>
    <xf numFmtId="4" fontId="2" fillId="4" borderId="0" xfId="2" applyNumberFormat="1" applyFont="1" applyFill="1" applyAlignment="1">
      <alignment horizontal="center" vertical="center" wrapText="1"/>
    </xf>
    <xf numFmtId="4" fontId="2" fillId="19" borderId="0" xfId="2" applyNumberFormat="1" applyFont="1" applyFill="1" applyAlignment="1">
      <alignment horizontal="center" vertical="center" wrapText="1"/>
    </xf>
    <xf numFmtId="4" fontId="2" fillId="20" borderId="0" xfId="2" applyNumberFormat="1" applyFont="1" applyFill="1" applyAlignment="1">
      <alignment horizontal="center" vertical="center" wrapText="1"/>
    </xf>
    <xf numFmtId="0" fontId="28" fillId="5" borderId="2" xfId="2" applyFont="1" applyFill="1" applyBorder="1" applyAlignment="1">
      <alignment horizontal="center" vertical="center"/>
    </xf>
    <xf numFmtId="0" fontId="28" fillId="5" borderId="0" xfId="2" applyFont="1" applyFill="1" applyAlignment="1">
      <alignment horizontal="center" vertical="center"/>
    </xf>
    <xf numFmtId="4" fontId="4" fillId="20" borderId="0" xfId="2" applyNumberFormat="1" applyFont="1" applyFill="1" applyAlignment="1">
      <alignment horizontal="center" vertical="center" wrapText="1"/>
    </xf>
    <xf numFmtId="0" fontId="28" fillId="0" borderId="0" xfId="2" applyFont="1" applyAlignment="1">
      <alignment horizontal="center" vertical="center"/>
    </xf>
    <xf numFmtId="3" fontId="4" fillId="5" borderId="2" xfId="2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/>
    </xf>
    <xf numFmtId="9" fontId="5" fillId="3" borderId="2" xfId="0" applyNumberFormat="1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19" fillId="0" borderId="0" xfId="2" applyFont="1" applyAlignment="1">
      <alignment horizontal="center"/>
    </xf>
    <xf numFmtId="0" fontId="20" fillId="0" borderId="0" xfId="3" applyFont="1" applyBorder="1" applyAlignment="1" applyProtection="1"/>
    <xf numFmtId="0" fontId="21" fillId="0" borderId="0" xfId="2" applyFont="1" applyAlignment="1">
      <alignment horizontal="center"/>
    </xf>
    <xf numFmtId="0" fontId="21" fillId="0" borderId="0" xfId="2" applyFont="1" applyAlignment="1">
      <alignment horizontal="center" vertical="center"/>
    </xf>
    <xf numFmtId="0" fontId="20" fillId="5" borderId="0" xfId="3" applyFont="1" applyFill="1" applyBorder="1" applyAlignment="1" applyProtection="1">
      <alignment horizontal="center"/>
    </xf>
    <xf numFmtId="0" fontId="19" fillId="5" borderId="0" xfId="2" applyFont="1" applyFill="1" applyAlignment="1">
      <alignment horizontal="left" vertical="center" wrapText="1"/>
    </xf>
    <xf numFmtId="15" fontId="23" fillId="0" borderId="0" xfId="2" applyNumberFormat="1" applyFont="1" applyAlignment="1">
      <alignment horizontal="center" vertical="center" wrapText="1"/>
    </xf>
    <xf numFmtId="0" fontId="19" fillId="5" borderId="2" xfId="2" applyFont="1" applyFill="1" applyBorder="1" applyAlignment="1">
      <alignment horizontal="center" vertical="center" wrapText="1"/>
    </xf>
    <xf numFmtId="0" fontId="19" fillId="0" borderId="2" xfId="2" applyFont="1" applyBorder="1" applyAlignment="1">
      <alignment horizontal="center" vertical="center" wrapText="1"/>
    </xf>
    <xf numFmtId="0" fontId="19" fillId="0" borderId="4" xfId="2" applyFont="1" applyBorder="1" applyAlignment="1">
      <alignment horizontal="center" vertical="center" wrapText="1"/>
    </xf>
    <xf numFmtId="0" fontId="19" fillId="0" borderId="5" xfId="2" applyFont="1" applyBorder="1" applyAlignment="1">
      <alignment horizontal="center" vertical="center" wrapText="1"/>
    </xf>
    <xf numFmtId="0" fontId="25" fillId="5" borderId="6" xfId="2" applyFont="1" applyFill="1" applyBorder="1" applyAlignment="1">
      <alignment horizontal="center" vertical="center" wrapText="1"/>
    </xf>
    <xf numFmtId="0" fontId="25" fillId="5" borderId="7" xfId="2" applyFont="1" applyFill="1" applyBorder="1" applyAlignment="1">
      <alignment horizontal="center" vertical="center" wrapText="1"/>
    </xf>
    <xf numFmtId="0" fontId="25" fillId="5" borderId="8" xfId="2" applyFont="1" applyFill="1" applyBorder="1" applyAlignment="1">
      <alignment horizontal="center" vertical="center" wrapText="1"/>
    </xf>
    <xf numFmtId="0" fontId="21" fillId="0" borderId="0" xfId="2" applyFont="1" applyAlignment="1">
      <alignment horizontal="left" vertical="center" wrapText="1"/>
    </xf>
    <xf numFmtId="0" fontId="2" fillId="0" borderId="6" xfId="2" applyFont="1" applyBorder="1" applyAlignment="1">
      <alignment horizontal="center"/>
    </xf>
    <xf numFmtId="0" fontId="2" fillId="0" borderId="8" xfId="2" applyFont="1" applyBorder="1" applyAlignment="1">
      <alignment horizontal="center"/>
    </xf>
    <xf numFmtId="0" fontId="2" fillId="5" borderId="6" xfId="2" applyFont="1" applyFill="1" applyBorder="1" applyAlignment="1">
      <alignment horizontal="center" vertical="center"/>
    </xf>
    <xf numFmtId="0" fontId="2" fillId="5" borderId="8" xfId="2" applyFont="1" applyFill="1" applyBorder="1" applyAlignment="1">
      <alignment horizontal="center" vertical="center"/>
    </xf>
    <xf numFmtId="0" fontId="7" fillId="0" borderId="0" xfId="2" applyFont="1" applyAlignment="1">
      <alignment horizontal="left" vertical="center" wrapText="1"/>
    </xf>
    <xf numFmtId="0" fontId="4" fillId="5" borderId="0" xfId="2" applyFont="1" applyFill="1" applyAlignment="1">
      <alignment horizontal="left" vertical="center" wrapText="1"/>
    </xf>
    <xf numFmtId="0" fontId="4" fillId="5" borderId="2" xfId="2" applyFont="1" applyFill="1" applyBorder="1" applyAlignment="1">
      <alignment horizontal="center" vertical="center" wrapText="1"/>
    </xf>
    <xf numFmtId="0" fontId="4" fillId="0" borderId="2" xfId="2" applyFont="1" applyBorder="1" applyAlignment="1">
      <alignment horizontal="center" vertical="center" wrapText="1"/>
    </xf>
    <xf numFmtId="0" fontId="4" fillId="0" borderId="4" xfId="2" applyFont="1" applyBorder="1" applyAlignment="1">
      <alignment horizontal="center" vertical="center" wrapText="1"/>
    </xf>
    <xf numFmtId="0" fontId="4" fillId="0" borderId="5" xfId="2" applyFont="1" applyBorder="1" applyAlignment="1">
      <alignment horizontal="center" vertical="center" wrapText="1"/>
    </xf>
    <xf numFmtId="0" fontId="4" fillId="0" borderId="0" xfId="2" applyFont="1" applyAlignment="1">
      <alignment horizontal="center"/>
    </xf>
    <xf numFmtId="0" fontId="7" fillId="0" borderId="0" xfId="2" applyFont="1" applyAlignment="1">
      <alignment horizontal="center"/>
    </xf>
    <xf numFmtId="0" fontId="7" fillId="0" borderId="0" xfId="2" applyFont="1" applyAlignment="1">
      <alignment horizontal="center" vertical="center"/>
    </xf>
    <xf numFmtId="0" fontId="4" fillId="5" borderId="6" xfId="2" applyFont="1" applyFill="1" applyBorder="1" applyAlignment="1">
      <alignment horizontal="center" vertical="center" wrapText="1"/>
    </xf>
    <xf numFmtId="0" fontId="4" fillId="0" borderId="6" xfId="2" applyFont="1" applyBorder="1" applyAlignment="1">
      <alignment horizontal="center" vertical="center" wrapText="1"/>
    </xf>
    <xf numFmtId="0" fontId="4" fillId="0" borderId="10" xfId="2" applyFont="1" applyBorder="1" applyAlignment="1">
      <alignment horizontal="center" vertical="center" wrapText="1"/>
    </xf>
    <xf numFmtId="0" fontId="4" fillId="0" borderId="11" xfId="2" applyFont="1" applyBorder="1" applyAlignment="1">
      <alignment horizontal="center" vertical="center" wrapText="1"/>
    </xf>
    <xf numFmtId="0" fontId="28" fillId="0" borderId="5" xfId="2" applyFont="1" applyBorder="1" applyAlignment="1">
      <alignment horizontal="center" vertical="center" wrapText="1"/>
    </xf>
    <xf numFmtId="0" fontId="4" fillId="5" borderId="2" xfId="2" applyFont="1" applyFill="1" applyBorder="1" applyAlignment="1">
      <alignment horizontal="center" vertical="center"/>
    </xf>
    <xf numFmtId="0" fontId="1" fillId="5" borderId="2" xfId="2" applyFont="1" applyFill="1" applyBorder="1" applyAlignment="1">
      <alignment horizontal="center" vertical="center" wrapText="1"/>
    </xf>
    <xf numFmtId="167" fontId="1" fillId="5" borderId="2" xfId="2" applyNumberFormat="1" applyFont="1" applyFill="1" applyBorder="1" applyAlignment="1">
      <alignment horizontal="center" vertical="center" wrapText="1"/>
    </xf>
    <xf numFmtId="167" fontId="4" fillId="5" borderId="2" xfId="2" applyNumberFormat="1" applyFont="1" applyFill="1" applyBorder="1" applyAlignment="1">
      <alignment horizontal="center" vertical="center" wrapText="1"/>
    </xf>
    <xf numFmtId="0" fontId="1" fillId="5" borderId="2" xfId="2" applyFont="1" applyFill="1" applyBorder="1" applyAlignment="1">
      <alignment horizontal="center" vertical="center"/>
    </xf>
    <xf numFmtId="0" fontId="1" fillId="0" borderId="2" xfId="2" applyFont="1" applyBorder="1" applyAlignment="1">
      <alignment horizontal="center" vertical="center"/>
    </xf>
    <xf numFmtId="4" fontId="4" fillId="5" borderId="2" xfId="2" applyNumberFormat="1" applyFont="1" applyFill="1" applyBorder="1" applyAlignment="1">
      <alignment horizontal="center" vertical="center" wrapText="1"/>
    </xf>
    <xf numFmtId="0" fontId="1" fillId="5" borderId="6" xfId="2" applyFont="1" applyFill="1" applyBorder="1" applyAlignment="1">
      <alignment horizontal="center" vertical="center"/>
    </xf>
    <xf numFmtId="0" fontId="1" fillId="5" borderId="8" xfId="2" applyFont="1" applyFill="1" applyBorder="1" applyAlignment="1">
      <alignment horizontal="center" vertical="center"/>
    </xf>
  </cellXfs>
  <cellStyles count="11">
    <cellStyle name="Hipervínculo 2" xfId="3" xr:uid="{00000000-0005-0000-0000-000000000000}"/>
    <cellStyle name="Millares 2" xfId="1" xr:uid="{00000000-0005-0000-0000-000001000000}"/>
    <cellStyle name="Normal" xfId="0" builtinId="0"/>
    <cellStyle name="Normal 2" xfId="2" xr:uid="{00000000-0005-0000-0000-000003000000}"/>
    <cellStyle name="常规 11" xfId="8" xr:uid="{2360EE87-D409-4EB4-8E78-722F61635AF7}"/>
    <cellStyle name="常规 2" xfId="6" xr:uid="{00000000-0005-0000-0000-000004000000}"/>
    <cellStyle name="常规 5" xfId="4" xr:uid="{00000000-0005-0000-0000-000005000000}"/>
    <cellStyle name="常规 5 2" xfId="9" xr:uid="{B4DBED95-3345-47B1-9A5E-7EF3AECA3553}"/>
    <cellStyle name="常规 5 3" xfId="10" xr:uid="{46FEBF24-7353-4EED-8A51-FD02973F08E4}"/>
    <cellStyle name="常规_Sheet1" xfId="5" xr:uid="{00000000-0005-0000-0000-000006000000}"/>
    <cellStyle name="常规_Sheet1_1" xfId="7" xr:uid="{A36683D4-FEC6-41E8-8351-34B5D0E7D5FA}"/>
  </cellStyles>
  <dxfs count="0"/>
  <tableStyles count="1" defaultTableStyle="TableStyleMedium2" defaultPivotStyle="PivotStyleLight16">
    <tableStyle name="Estilo de tabla dinámica 1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microsoft.com/office/2017/06/relationships/rdRichValueTypes" Target="richData/rdRichValueTyp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5" Type="http://schemas.openxmlformats.org/officeDocument/2006/relationships/image" Target="../media/image5.pn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10" Type="http://schemas.openxmlformats.org/officeDocument/2006/relationships/image" Target="../media/image10.pn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4.jpeg"/><Relationship Id="rId13" Type="http://schemas.openxmlformats.org/officeDocument/2006/relationships/image" Target="../media/image39.jpeg"/><Relationship Id="rId18" Type="http://schemas.openxmlformats.org/officeDocument/2006/relationships/image" Target="../media/image17.jpeg"/><Relationship Id="rId26" Type="http://schemas.openxmlformats.org/officeDocument/2006/relationships/image" Target="../media/image46.png"/><Relationship Id="rId3" Type="http://schemas.openxmlformats.org/officeDocument/2006/relationships/image" Target="../media/image30.jpeg"/><Relationship Id="rId21" Type="http://schemas.openxmlformats.org/officeDocument/2006/relationships/image" Target="../media/image41.jpeg"/><Relationship Id="rId7" Type="http://schemas.openxmlformats.org/officeDocument/2006/relationships/image" Target="../media/image5.png"/><Relationship Id="rId12" Type="http://schemas.openxmlformats.org/officeDocument/2006/relationships/image" Target="../media/image38.png"/><Relationship Id="rId17" Type="http://schemas.openxmlformats.org/officeDocument/2006/relationships/image" Target="../media/image16.jpeg"/><Relationship Id="rId25" Type="http://schemas.openxmlformats.org/officeDocument/2006/relationships/image" Target="../media/image45.jpeg"/><Relationship Id="rId2" Type="http://schemas.openxmlformats.org/officeDocument/2006/relationships/image" Target="../media/image29.png"/><Relationship Id="rId16" Type="http://schemas.openxmlformats.org/officeDocument/2006/relationships/image" Target="../media/image15.jpeg"/><Relationship Id="rId20" Type="http://schemas.openxmlformats.org/officeDocument/2006/relationships/image" Target="../media/image40.jpeg"/><Relationship Id="rId29" Type="http://schemas.openxmlformats.org/officeDocument/2006/relationships/image" Target="../media/image26.jpeg"/><Relationship Id="rId1" Type="http://schemas.openxmlformats.org/officeDocument/2006/relationships/image" Target="../media/image28.png"/><Relationship Id="rId6" Type="http://schemas.openxmlformats.org/officeDocument/2006/relationships/image" Target="../media/image33.jpeg"/><Relationship Id="rId11" Type="http://schemas.openxmlformats.org/officeDocument/2006/relationships/image" Target="../media/image37.jpeg"/><Relationship Id="rId24" Type="http://schemas.openxmlformats.org/officeDocument/2006/relationships/image" Target="../media/image44.jpeg"/><Relationship Id="rId5" Type="http://schemas.openxmlformats.org/officeDocument/2006/relationships/image" Target="../media/image32.jpeg"/><Relationship Id="rId15" Type="http://schemas.openxmlformats.org/officeDocument/2006/relationships/image" Target="../media/image14.jpeg"/><Relationship Id="rId23" Type="http://schemas.openxmlformats.org/officeDocument/2006/relationships/image" Target="../media/image43.jpeg"/><Relationship Id="rId28" Type="http://schemas.openxmlformats.org/officeDocument/2006/relationships/image" Target="../media/image48.png"/><Relationship Id="rId10" Type="http://schemas.openxmlformats.org/officeDocument/2006/relationships/image" Target="../media/image36.jpeg"/><Relationship Id="rId19" Type="http://schemas.openxmlformats.org/officeDocument/2006/relationships/image" Target="../media/image18.jpeg"/><Relationship Id="rId4" Type="http://schemas.openxmlformats.org/officeDocument/2006/relationships/image" Target="../media/image31.png"/><Relationship Id="rId9" Type="http://schemas.openxmlformats.org/officeDocument/2006/relationships/image" Target="../media/image35.jpeg"/><Relationship Id="rId14" Type="http://schemas.openxmlformats.org/officeDocument/2006/relationships/image" Target="../media/image13.jpeg"/><Relationship Id="rId22" Type="http://schemas.openxmlformats.org/officeDocument/2006/relationships/image" Target="../media/image42.jpeg"/><Relationship Id="rId27" Type="http://schemas.openxmlformats.org/officeDocument/2006/relationships/image" Target="../media/image47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55.jpeg"/><Relationship Id="rId13" Type="http://schemas.openxmlformats.org/officeDocument/2006/relationships/image" Target="../media/image60.png"/><Relationship Id="rId18" Type="http://schemas.openxmlformats.org/officeDocument/2006/relationships/image" Target="../media/image65.jpeg"/><Relationship Id="rId26" Type="http://schemas.openxmlformats.org/officeDocument/2006/relationships/image" Target="../media/image73.jpeg"/><Relationship Id="rId3" Type="http://schemas.openxmlformats.org/officeDocument/2006/relationships/image" Target="../media/image51.jpeg"/><Relationship Id="rId21" Type="http://schemas.openxmlformats.org/officeDocument/2006/relationships/image" Target="../media/image68.png"/><Relationship Id="rId7" Type="http://schemas.openxmlformats.org/officeDocument/2006/relationships/image" Target="../media/image54.jpeg"/><Relationship Id="rId12" Type="http://schemas.openxmlformats.org/officeDocument/2006/relationships/image" Target="../media/image59.jpeg"/><Relationship Id="rId17" Type="http://schemas.openxmlformats.org/officeDocument/2006/relationships/image" Target="../media/image64.jpeg"/><Relationship Id="rId25" Type="http://schemas.openxmlformats.org/officeDocument/2006/relationships/image" Target="../media/image72.png"/><Relationship Id="rId2" Type="http://schemas.openxmlformats.org/officeDocument/2006/relationships/image" Target="../media/image50.jpeg"/><Relationship Id="rId16" Type="http://schemas.openxmlformats.org/officeDocument/2006/relationships/image" Target="../media/image63.jpeg"/><Relationship Id="rId20" Type="http://schemas.openxmlformats.org/officeDocument/2006/relationships/image" Target="../media/image67.jpeg"/><Relationship Id="rId29" Type="http://schemas.openxmlformats.org/officeDocument/2006/relationships/image" Target="../media/image76.jpeg"/><Relationship Id="rId1" Type="http://schemas.openxmlformats.org/officeDocument/2006/relationships/image" Target="../media/image49.jpeg"/><Relationship Id="rId6" Type="http://schemas.openxmlformats.org/officeDocument/2006/relationships/image" Target="clipboard/drawings/NULL" TargetMode="External"/><Relationship Id="rId11" Type="http://schemas.openxmlformats.org/officeDocument/2006/relationships/image" Target="../media/image58.jpeg"/><Relationship Id="rId24" Type="http://schemas.openxmlformats.org/officeDocument/2006/relationships/image" Target="../media/image71.jpeg"/><Relationship Id="rId5" Type="http://schemas.openxmlformats.org/officeDocument/2006/relationships/image" Target="../media/image53.jpeg"/><Relationship Id="rId15" Type="http://schemas.openxmlformats.org/officeDocument/2006/relationships/image" Target="../media/image62.jpeg"/><Relationship Id="rId23" Type="http://schemas.openxmlformats.org/officeDocument/2006/relationships/image" Target="../media/image70.jpeg"/><Relationship Id="rId28" Type="http://schemas.openxmlformats.org/officeDocument/2006/relationships/image" Target="../media/image75.png"/><Relationship Id="rId10" Type="http://schemas.openxmlformats.org/officeDocument/2006/relationships/image" Target="../media/image57.jpeg"/><Relationship Id="rId19" Type="http://schemas.openxmlformats.org/officeDocument/2006/relationships/image" Target="../media/image66.jpeg"/><Relationship Id="rId4" Type="http://schemas.openxmlformats.org/officeDocument/2006/relationships/image" Target="../media/image52.jpeg"/><Relationship Id="rId9" Type="http://schemas.openxmlformats.org/officeDocument/2006/relationships/image" Target="../media/image56.jpeg"/><Relationship Id="rId14" Type="http://schemas.openxmlformats.org/officeDocument/2006/relationships/image" Target="../media/image61.jpeg"/><Relationship Id="rId22" Type="http://schemas.openxmlformats.org/officeDocument/2006/relationships/image" Target="../media/image69.jpeg"/><Relationship Id="rId27" Type="http://schemas.openxmlformats.org/officeDocument/2006/relationships/image" Target="../media/image74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3.jpeg"/><Relationship Id="rId13" Type="http://schemas.openxmlformats.org/officeDocument/2006/relationships/image" Target="../media/image60.png"/><Relationship Id="rId18" Type="http://schemas.openxmlformats.org/officeDocument/2006/relationships/image" Target="../media/image64.jpeg"/><Relationship Id="rId26" Type="http://schemas.openxmlformats.org/officeDocument/2006/relationships/image" Target="../media/image95.jpeg"/><Relationship Id="rId3" Type="http://schemas.openxmlformats.org/officeDocument/2006/relationships/image" Target="../media/image79.jpeg"/><Relationship Id="rId21" Type="http://schemas.openxmlformats.org/officeDocument/2006/relationships/image" Target="../media/image93.jpeg"/><Relationship Id="rId7" Type="http://schemas.openxmlformats.org/officeDocument/2006/relationships/image" Target="clipboard/drawings/NULL" TargetMode="External"/><Relationship Id="rId12" Type="http://schemas.openxmlformats.org/officeDocument/2006/relationships/image" Target="../media/image87.jpeg"/><Relationship Id="rId17" Type="http://schemas.openxmlformats.org/officeDocument/2006/relationships/image" Target="../media/image91.jpeg"/><Relationship Id="rId25" Type="http://schemas.openxmlformats.org/officeDocument/2006/relationships/image" Target="../media/image94.jpeg"/><Relationship Id="rId2" Type="http://schemas.openxmlformats.org/officeDocument/2006/relationships/image" Target="../media/image78.jpeg"/><Relationship Id="rId16" Type="http://schemas.openxmlformats.org/officeDocument/2006/relationships/image" Target="../media/image90.jpeg"/><Relationship Id="rId20" Type="http://schemas.openxmlformats.org/officeDocument/2006/relationships/image" Target="../media/image92.jpeg"/><Relationship Id="rId29" Type="http://schemas.openxmlformats.org/officeDocument/2006/relationships/image" Target="../media/image72.png"/><Relationship Id="rId1" Type="http://schemas.openxmlformats.org/officeDocument/2006/relationships/image" Target="../media/image77.jpeg"/><Relationship Id="rId6" Type="http://schemas.openxmlformats.org/officeDocument/2006/relationships/image" Target="../media/image82.jpeg"/><Relationship Id="rId11" Type="http://schemas.openxmlformats.org/officeDocument/2006/relationships/image" Target="../media/image86.jpeg"/><Relationship Id="rId24" Type="http://schemas.openxmlformats.org/officeDocument/2006/relationships/image" Target="../media/image70.jpeg"/><Relationship Id="rId5" Type="http://schemas.openxmlformats.org/officeDocument/2006/relationships/image" Target="../media/image81.jpeg"/><Relationship Id="rId15" Type="http://schemas.openxmlformats.org/officeDocument/2006/relationships/image" Target="../media/image89.jpeg"/><Relationship Id="rId23" Type="http://schemas.openxmlformats.org/officeDocument/2006/relationships/image" Target="../media/image69.jpeg"/><Relationship Id="rId28" Type="http://schemas.openxmlformats.org/officeDocument/2006/relationships/image" Target="../media/image75.png"/><Relationship Id="rId10" Type="http://schemas.openxmlformats.org/officeDocument/2006/relationships/image" Target="../media/image85.jpeg"/><Relationship Id="rId19" Type="http://schemas.openxmlformats.org/officeDocument/2006/relationships/image" Target="../media/image65.jpeg"/><Relationship Id="rId4" Type="http://schemas.openxmlformats.org/officeDocument/2006/relationships/image" Target="../media/image80.jpeg"/><Relationship Id="rId9" Type="http://schemas.openxmlformats.org/officeDocument/2006/relationships/image" Target="../media/image84.jpeg"/><Relationship Id="rId14" Type="http://schemas.openxmlformats.org/officeDocument/2006/relationships/image" Target="../media/image88.jpeg"/><Relationship Id="rId22" Type="http://schemas.openxmlformats.org/officeDocument/2006/relationships/image" Target="../media/image68.png"/><Relationship Id="rId27" Type="http://schemas.openxmlformats.org/officeDocument/2006/relationships/image" Target="../media/image7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97.png"/><Relationship Id="rId2" Type="http://schemas.openxmlformats.org/officeDocument/2006/relationships/image" Target="../media/image96.jpeg"/><Relationship Id="rId1" Type="http://schemas.openxmlformats.org/officeDocument/2006/relationships/image" Target="../media/image1.png"/><Relationship Id="rId4" Type="http://schemas.openxmlformats.org/officeDocument/2006/relationships/image" Target="../media/image98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0.jpeg"/><Relationship Id="rId2" Type="http://schemas.openxmlformats.org/officeDocument/2006/relationships/image" Target="../media/image97.png"/><Relationship Id="rId1" Type="http://schemas.openxmlformats.org/officeDocument/2006/relationships/image" Target="../media/image99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1.jpe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1.jpe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8.png"/><Relationship Id="rId13" Type="http://schemas.openxmlformats.org/officeDocument/2006/relationships/image" Target="../media/image113.png"/><Relationship Id="rId18" Type="http://schemas.openxmlformats.org/officeDocument/2006/relationships/image" Target="../media/image118.png"/><Relationship Id="rId3" Type="http://schemas.openxmlformats.org/officeDocument/2006/relationships/image" Target="../media/image103.jpeg"/><Relationship Id="rId21" Type="http://schemas.openxmlformats.org/officeDocument/2006/relationships/image" Target="../media/image121.png"/><Relationship Id="rId7" Type="http://schemas.openxmlformats.org/officeDocument/2006/relationships/image" Target="../media/image107.png"/><Relationship Id="rId12" Type="http://schemas.openxmlformats.org/officeDocument/2006/relationships/image" Target="../media/image112.png"/><Relationship Id="rId17" Type="http://schemas.openxmlformats.org/officeDocument/2006/relationships/image" Target="../media/image117.png"/><Relationship Id="rId25" Type="http://schemas.openxmlformats.org/officeDocument/2006/relationships/image" Target="../media/image125.png"/><Relationship Id="rId2" Type="http://schemas.openxmlformats.org/officeDocument/2006/relationships/image" Target="../media/image102.png"/><Relationship Id="rId16" Type="http://schemas.openxmlformats.org/officeDocument/2006/relationships/image" Target="../media/image116.jpeg"/><Relationship Id="rId20" Type="http://schemas.openxmlformats.org/officeDocument/2006/relationships/image" Target="../media/image120.png"/><Relationship Id="rId1" Type="http://schemas.openxmlformats.org/officeDocument/2006/relationships/image" Target="../media/image1.png"/><Relationship Id="rId6" Type="http://schemas.openxmlformats.org/officeDocument/2006/relationships/image" Target="../media/image106.jpeg"/><Relationship Id="rId11" Type="http://schemas.openxmlformats.org/officeDocument/2006/relationships/image" Target="../media/image111.jpeg"/><Relationship Id="rId24" Type="http://schemas.openxmlformats.org/officeDocument/2006/relationships/image" Target="../media/image124.png"/><Relationship Id="rId5" Type="http://schemas.openxmlformats.org/officeDocument/2006/relationships/image" Target="../media/image105.png"/><Relationship Id="rId15" Type="http://schemas.openxmlformats.org/officeDocument/2006/relationships/image" Target="../media/image115.png"/><Relationship Id="rId23" Type="http://schemas.openxmlformats.org/officeDocument/2006/relationships/image" Target="../media/image123.png"/><Relationship Id="rId10" Type="http://schemas.openxmlformats.org/officeDocument/2006/relationships/image" Target="../media/image110.jpeg"/><Relationship Id="rId19" Type="http://schemas.openxmlformats.org/officeDocument/2006/relationships/image" Target="../media/image119.png"/><Relationship Id="rId4" Type="http://schemas.openxmlformats.org/officeDocument/2006/relationships/image" Target="../media/image104.jpeg"/><Relationship Id="rId9" Type="http://schemas.openxmlformats.org/officeDocument/2006/relationships/image" Target="../media/image109.png"/><Relationship Id="rId14" Type="http://schemas.openxmlformats.org/officeDocument/2006/relationships/image" Target="../media/image114.png"/><Relationship Id="rId22" Type="http://schemas.openxmlformats.org/officeDocument/2006/relationships/image" Target="../media/image122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0.jpeg"/><Relationship Id="rId13" Type="http://schemas.openxmlformats.org/officeDocument/2006/relationships/image" Target="../media/image133.jpeg"/><Relationship Id="rId18" Type="http://schemas.openxmlformats.org/officeDocument/2006/relationships/image" Target="../media/image115.png"/><Relationship Id="rId26" Type="http://schemas.openxmlformats.org/officeDocument/2006/relationships/image" Target="../media/image123.png"/><Relationship Id="rId3" Type="http://schemas.openxmlformats.org/officeDocument/2006/relationships/image" Target="../media/image126.jpeg"/><Relationship Id="rId21" Type="http://schemas.openxmlformats.org/officeDocument/2006/relationships/image" Target="../media/image135.png"/><Relationship Id="rId7" Type="http://schemas.openxmlformats.org/officeDocument/2006/relationships/image" Target="../media/image129.png"/><Relationship Id="rId12" Type="http://schemas.openxmlformats.org/officeDocument/2006/relationships/image" Target="../media/image109.png"/><Relationship Id="rId17" Type="http://schemas.openxmlformats.org/officeDocument/2006/relationships/image" Target="../media/image114.png"/><Relationship Id="rId25" Type="http://schemas.openxmlformats.org/officeDocument/2006/relationships/image" Target="../media/image122.png"/><Relationship Id="rId2" Type="http://schemas.openxmlformats.org/officeDocument/2006/relationships/image" Target="../media/image29.png"/><Relationship Id="rId16" Type="http://schemas.openxmlformats.org/officeDocument/2006/relationships/image" Target="../media/image113.png"/><Relationship Id="rId20" Type="http://schemas.openxmlformats.org/officeDocument/2006/relationships/image" Target="../media/image117.png"/><Relationship Id="rId1" Type="http://schemas.openxmlformats.org/officeDocument/2006/relationships/image" Target="../media/image28.png"/><Relationship Id="rId6" Type="http://schemas.openxmlformats.org/officeDocument/2006/relationships/image" Target="../media/image104.jpeg"/><Relationship Id="rId11" Type="http://schemas.openxmlformats.org/officeDocument/2006/relationships/image" Target="../media/image108.png"/><Relationship Id="rId24" Type="http://schemas.openxmlformats.org/officeDocument/2006/relationships/image" Target="../media/image121.png"/><Relationship Id="rId5" Type="http://schemas.openxmlformats.org/officeDocument/2006/relationships/image" Target="../media/image128.jpeg"/><Relationship Id="rId15" Type="http://schemas.openxmlformats.org/officeDocument/2006/relationships/image" Target="../media/image112.png"/><Relationship Id="rId23" Type="http://schemas.openxmlformats.org/officeDocument/2006/relationships/image" Target="../media/image120.png"/><Relationship Id="rId28" Type="http://schemas.openxmlformats.org/officeDocument/2006/relationships/image" Target="../media/image125.png"/><Relationship Id="rId10" Type="http://schemas.openxmlformats.org/officeDocument/2006/relationships/image" Target="../media/image132.png"/><Relationship Id="rId19" Type="http://schemas.openxmlformats.org/officeDocument/2006/relationships/image" Target="../media/image116.jpeg"/><Relationship Id="rId4" Type="http://schemas.openxmlformats.org/officeDocument/2006/relationships/image" Target="../media/image127.png"/><Relationship Id="rId9" Type="http://schemas.openxmlformats.org/officeDocument/2006/relationships/image" Target="../media/image131.png"/><Relationship Id="rId14" Type="http://schemas.openxmlformats.org/officeDocument/2006/relationships/image" Target="../media/image134.jpeg"/><Relationship Id="rId22" Type="http://schemas.openxmlformats.org/officeDocument/2006/relationships/image" Target="../media/image119.png"/><Relationship Id="rId27" Type="http://schemas.openxmlformats.org/officeDocument/2006/relationships/image" Target="../media/image124.png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2.png"/><Relationship Id="rId13" Type="http://schemas.openxmlformats.org/officeDocument/2006/relationships/image" Target="../media/image147.png"/><Relationship Id="rId18" Type="http://schemas.openxmlformats.org/officeDocument/2006/relationships/image" Target="../media/image152.jpeg"/><Relationship Id="rId3" Type="http://schemas.openxmlformats.org/officeDocument/2006/relationships/image" Target="../media/image137.png"/><Relationship Id="rId21" Type="http://schemas.openxmlformats.org/officeDocument/2006/relationships/image" Target="../media/image155.jpeg"/><Relationship Id="rId7" Type="http://schemas.openxmlformats.org/officeDocument/2006/relationships/image" Target="../media/image141.png"/><Relationship Id="rId12" Type="http://schemas.openxmlformats.org/officeDocument/2006/relationships/image" Target="../media/image146.jpeg"/><Relationship Id="rId17" Type="http://schemas.openxmlformats.org/officeDocument/2006/relationships/image" Target="../media/image151.jpeg"/><Relationship Id="rId2" Type="http://schemas.openxmlformats.org/officeDocument/2006/relationships/image" Target="../media/image136.png"/><Relationship Id="rId16" Type="http://schemas.openxmlformats.org/officeDocument/2006/relationships/image" Target="../media/image150.png"/><Relationship Id="rId20" Type="http://schemas.openxmlformats.org/officeDocument/2006/relationships/image" Target="../media/image154.jpeg"/><Relationship Id="rId1" Type="http://schemas.openxmlformats.org/officeDocument/2006/relationships/image" Target="../media/image1.png"/><Relationship Id="rId6" Type="http://schemas.openxmlformats.org/officeDocument/2006/relationships/image" Target="../media/image140.png"/><Relationship Id="rId11" Type="http://schemas.openxmlformats.org/officeDocument/2006/relationships/image" Target="../media/image145.jpeg"/><Relationship Id="rId5" Type="http://schemas.openxmlformats.org/officeDocument/2006/relationships/image" Target="../media/image139.png"/><Relationship Id="rId15" Type="http://schemas.openxmlformats.org/officeDocument/2006/relationships/image" Target="../media/image149.jpeg"/><Relationship Id="rId10" Type="http://schemas.openxmlformats.org/officeDocument/2006/relationships/image" Target="../media/image144.jpeg"/><Relationship Id="rId19" Type="http://schemas.openxmlformats.org/officeDocument/2006/relationships/image" Target="../media/image153.jpeg"/><Relationship Id="rId4" Type="http://schemas.openxmlformats.org/officeDocument/2006/relationships/image" Target="../media/image138.png"/><Relationship Id="rId9" Type="http://schemas.openxmlformats.org/officeDocument/2006/relationships/image" Target="../media/image143.jpeg"/><Relationship Id="rId14" Type="http://schemas.openxmlformats.org/officeDocument/2006/relationships/image" Target="../media/image148.jpeg"/><Relationship Id="rId22" Type="http://schemas.openxmlformats.org/officeDocument/2006/relationships/image" Target="../media/image156.jpeg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4.jpeg"/><Relationship Id="rId13" Type="http://schemas.openxmlformats.org/officeDocument/2006/relationships/image" Target="../media/image169.jpeg"/><Relationship Id="rId18" Type="http://schemas.openxmlformats.org/officeDocument/2006/relationships/image" Target="../media/image174.jpeg"/><Relationship Id="rId3" Type="http://schemas.openxmlformats.org/officeDocument/2006/relationships/image" Target="../media/image159.png"/><Relationship Id="rId21" Type="http://schemas.openxmlformats.org/officeDocument/2006/relationships/image" Target="../media/image145.jpeg"/><Relationship Id="rId7" Type="http://schemas.openxmlformats.org/officeDocument/2006/relationships/image" Target="../media/image163.png"/><Relationship Id="rId12" Type="http://schemas.openxmlformats.org/officeDocument/2006/relationships/image" Target="../media/image168.jpeg"/><Relationship Id="rId17" Type="http://schemas.openxmlformats.org/officeDocument/2006/relationships/image" Target="../media/image173.jpeg"/><Relationship Id="rId2" Type="http://schemas.openxmlformats.org/officeDocument/2006/relationships/image" Target="../media/image158.png"/><Relationship Id="rId16" Type="http://schemas.openxmlformats.org/officeDocument/2006/relationships/image" Target="../media/image172.jpeg"/><Relationship Id="rId20" Type="http://schemas.openxmlformats.org/officeDocument/2006/relationships/image" Target="../media/image144.jpeg"/><Relationship Id="rId1" Type="http://schemas.openxmlformats.org/officeDocument/2006/relationships/image" Target="../media/image157.png"/><Relationship Id="rId6" Type="http://schemas.openxmlformats.org/officeDocument/2006/relationships/image" Target="../media/image162.png"/><Relationship Id="rId11" Type="http://schemas.openxmlformats.org/officeDocument/2006/relationships/image" Target="../media/image167.png"/><Relationship Id="rId5" Type="http://schemas.openxmlformats.org/officeDocument/2006/relationships/image" Target="../media/image161.png"/><Relationship Id="rId15" Type="http://schemas.openxmlformats.org/officeDocument/2006/relationships/image" Target="../media/image171.jpeg"/><Relationship Id="rId10" Type="http://schemas.openxmlformats.org/officeDocument/2006/relationships/image" Target="../media/image166.jpeg"/><Relationship Id="rId19" Type="http://schemas.openxmlformats.org/officeDocument/2006/relationships/image" Target="../media/image143.jpeg"/><Relationship Id="rId4" Type="http://schemas.openxmlformats.org/officeDocument/2006/relationships/image" Target="../media/image160.png"/><Relationship Id="rId9" Type="http://schemas.openxmlformats.org/officeDocument/2006/relationships/image" Target="../media/image165.jpeg"/><Relationship Id="rId14" Type="http://schemas.openxmlformats.org/officeDocument/2006/relationships/image" Target="../media/image170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85725</xdr:rowOff>
    </xdr:from>
    <xdr:ext cx="2657475" cy="791210"/>
    <xdr:pic>
      <xdr:nvPicPr>
        <xdr:cNvPr id="2" name="Imagen 1" descr="Texto&#10;&#10;Descripción generada automáticamente">
          <a:extLst>
            <a:ext uri="{FF2B5EF4-FFF2-40B4-BE49-F238E27FC236}">
              <a16:creationId xmlns:a16="http://schemas.microsoft.com/office/drawing/2014/main" id="{CBCB1F2B-01DA-4AAC-B031-7C473E44D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85725"/>
          <a:ext cx="2657475" cy="791210"/>
        </a:xfrm>
        <a:prstGeom prst="rect">
          <a:avLst/>
        </a:prstGeom>
      </xdr:spPr>
    </xdr:pic>
    <xdr:clientData/>
  </xdr:oneCellAnchor>
  <xdr:twoCellAnchor editAs="oneCell">
    <xdr:from>
      <xdr:col>0</xdr:col>
      <xdr:colOff>238125</xdr:colOff>
      <xdr:row>10</xdr:row>
      <xdr:rowOff>76199</xdr:rowOff>
    </xdr:from>
    <xdr:to>
      <xdr:col>0</xdr:col>
      <xdr:colOff>981438</xdr:colOff>
      <xdr:row>10</xdr:row>
      <xdr:rowOff>841374</xdr:rowOff>
    </xdr:to>
    <xdr:pic>
      <xdr:nvPicPr>
        <xdr:cNvPr id="25" name="图片 4">
          <a:extLst>
            <a:ext uri="{FF2B5EF4-FFF2-40B4-BE49-F238E27FC236}">
              <a16:creationId xmlns:a16="http://schemas.microsoft.com/office/drawing/2014/main" id="{BD2B24BA-F9B9-47FD-BA42-FF65A3A92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3267074"/>
          <a:ext cx="743313" cy="7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257175</xdr:colOff>
      <xdr:row>9</xdr:row>
      <xdr:rowOff>142875</xdr:rowOff>
    </xdr:from>
    <xdr:to>
      <xdr:col>0</xdr:col>
      <xdr:colOff>1019175</xdr:colOff>
      <xdr:row>9</xdr:row>
      <xdr:rowOff>790575</xdr:rowOff>
    </xdr:to>
    <xdr:pic>
      <xdr:nvPicPr>
        <xdr:cNvPr id="26" name="Imagen 14">
          <a:extLst>
            <a:ext uri="{FF2B5EF4-FFF2-40B4-BE49-F238E27FC236}">
              <a16:creationId xmlns:a16="http://schemas.microsoft.com/office/drawing/2014/main" id="{5BE76310-47FF-4FA2-8776-BE09D39CB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2419350"/>
          <a:ext cx="7620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352426</xdr:colOff>
      <xdr:row>11</xdr:row>
      <xdr:rowOff>75832</xdr:rowOff>
    </xdr:from>
    <xdr:to>
      <xdr:col>0</xdr:col>
      <xdr:colOff>866776</xdr:colOff>
      <xdr:row>11</xdr:row>
      <xdr:rowOff>857249</xdr:rowOff>
    </xdr:to>
    <xdr:pic>
      <xdr:nvPicPr>
        <xdr:cNvPr id="27" name="图片 1">
          <a:extLst>
            <a:ext uri="{FF2B5EF4-FFF2-40B4-BE49-F238E27FC236}">
              <a16:creationId xmlns:a16="http://schemas.microsoft.com/office/drawing/2014/main" id="{C6BEB86F-6B54-441B-9205-589AD44548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6" y="4181107"/>
          <a:ext cx="514350" cy="7814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12</xdr:row>
      <xdr:rowOff>57150</xdr:rowOff>
    </xdr:from>
    <xdr:to>
      <xdr:col>0</xdr:col>
      <xdr:colOff>1066800</xdr:colOff>
      <xdr:row>12</xdr:row>
      <xdr:rowOff>863974</xdr:rowOff>
    </xdr:to>
    <xdr:pic>
      <xdr:nvPicPr>
        <xdr:cNvPr id="28" name="图片 2" descr="1532850022(1)">
          <a:extLst>
            <a:ext uri="{FF2B5EF4-FFF2-40B4-BE49-F238E27FC236}">
              <a16:creationId xmlns:a16="http://schemas.microsoft.com/office/drawing/2014/main" id="{1F29E08E-77EB-4D83-B089-9E34ECBEB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5076825"/>
          <a:ext cx="857250" cy="806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190500</xdr:colOff>
      <xdr:row>13</xdr:row>
      <xdr:rowOff>95249</xdr:rowOff>
    </xdr:from>
    <xdr:to>
      <xdr:col>0</xdr:col>
      <xdr:colOff>1063023</xdr:colOff>
      <xdr:row>13</xdr:row>
      <xdr:rowOff>828674</xdr:rowOff>
    </xdr:to>
    <xdr:pic>
      <xdr:nvPicPr>
        <xdr:cNvPr id="29" name="图片 3">
          <a:extLst>
            <a:ext uri="{FF2B5EF4-FFF2-40B4-BE49-F238E27FC236}">
              <a16:creationId xmlns:a16="http://schemas.microsoft.com/office/drawing/2014/main" id="{2EF8BC60-7F65-4DAD-9C13-137AA29C3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6029324"/>
          <a:ext cx="872523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171449</xdr:colOff>
      <xdr:row>14</xdr:row>
      <xdr:rowOff>133349</xdr:rowOff>
    </xdr:from>
    <xdr:to>
      <xdr:col>0</xdr:col>
      <xdr:colOff>1006036</xdr:colOff>
      <xdr:row>14</xdr:row>
      <xdr:rowOff>790902</xdr:rowOff>
    </xdr:to>
    <xdr:pic>
      <xdr:nvPicPr>
        <xdr:cNvPr id="30" name="图片 3">
          <a:extLst>
            <a:ext uri="{FF2B5EF4-FFF2-40B4-BE49-F238E27FC236}">
              <a16:creationId xmlns:a16="http://schemas.microsoft.com/office/drawing/2014/main" id="{31E5322F-B00E-403F-BDB1-C36601E02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49" y="6981824"/>
          <a:ext cx="834587" cy="6575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257175</xdr:colOff>
      <xdr:row>15</xdr:row>
      <xdr:rowOff>48271</xdr:rowOff>
    </xdr:from>
    <xdr:to>
      <xdr:col>0</xdr:col>
      <xdr:colOff>1047750</xdr:colOff>
      <xdr:row>15</xdr:row>
      <xdr:rowOff>1244818</xdr:rowOff>
    </xdr:to>
    <xdr:pic>
      <xdr:nvPicPr>
        <xdr:cNvPr id="31" name="图片 3">
          <a:extLst>
            <a:ext uri="{FF2B5EF4-FFF2-40B4-BE49-F238E27FC236}">
              <a16:creationId xmlns:a16="http://schemas.microsoft.com/office/drawing/2014/main" id="{D1C914D0-62E4-47E9-B3B1-AB6D94C31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7811146"/>
          <a:ext cx="790575" cy="11965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323850</xdr:colOff>
      <xdr:row>16</xdr:row>
      <xdr:rowOff>84744</xdr:rowOff>
    </xdr:from>
    <xdr:to>
      <xdr:col>0</xdr:col>
      <xdr:colOff>923925</xdr:colOff>
      <xdr:row>16</xdr:row>
      <xdr:rowOff>852487</xdr:rowOff>
    </xdr:to>
    <xdr:pic>
      <xdr:nvPicPr>
        <xdr:cNvPr id="32" name="图片 4">
          <a:extLst>
            <a:ext uri="{FF2B5EF4-FFF2-40B4-BE49-F238E27FC236}">
              <a16:creationId xmlns:a16="http://schemas.microsoft.com/office/drawing/2014/main" id="{88B8A277-4253-4540-9A7B-E859847C0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9171594"/>
          <a:ext cx="600075" cy="7677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219075</xdr:colOff>
      <xdr:row>18</xdr:row>
      <xdr:rowOff>38100</xdr:rowOff>
    </xdr:from>
    <xdr:to>
      <xdr:col>0</xdr:col>
      <xdr:colOff>1066800</xdr:colOff>
      <xdr:row>18</xdr:row>
      <xdr:rowOff>858913</xdr:rowOff>
    </xdr:to>
    <xdr:pic>
      <xdr:nvPicPr>
        <xdr:cNvPr id="33" name="图片 5" descr="1588218719(1)">
          <a:extLst>
            <a:ext uri="{FF2B5EF4-FFF2-40B4-BE49-F238E27FC236}">
              <a16:creationId xmlns:a16="http://schemas.microsoft.com/office/drawing/2014/main" id="{1A880CCF-A406-4C01-9BBC-DDA5D20D2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0953750"/>
          <a:ext cx="847725" cy="820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20</xdr:row>
      <xdr:rowOff>106669</xdr:rowOff>
    </xdr:from>
    <xdr:to>
      <xdr:col>0</xdr:col>
      <xdr:colOff>1047750</xdr:colOff>
      <xdr:row>20</xdr:row>
      <xdr:rowOff>869646</xdr:rowOff>
    </xdr:to>
    <xdr:pic>
      <xdr:nvPicPr>
        <xdr:cNvPr id="34" name="图片 5" descr="P1030980">
          <a:extLst>
            <a:ext uri="{FF2B5EF4-FFF2-40B4-BE49-F238E27FC236}">
              <a16:creationId xmlns:a16="http://schemas.microsoft.com/office/drawing/2014/main" id="{1A4AC334-48B4-42D7-959B-712022454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12851119"/>
          <a:ext cx="838200" cy="7629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200025</xdr:colOff>
      <xdr:row>17</xdr:row>
      <xdr:rowOff>47625</xdr:rowOff>
    </xdr:from>
    <xdr:to>
      <xdr:col>0</xdr:col>
      <xdr:colOff>1047750</xdr:colOff>
      <xdr:row>17</xdr:row>
      <xdr:rowOff>868438</xdr:rowOff>
    </xdr:to>
    <xdr:pic>
      <xdr:nvPicPr>
        <xdr:cNvPr id="35" name="图片 5" descr="1588218719(1)">
          <a:extLst>
            <a:ext uri="{FF2B5EF4-FFF2-40B4-BE49-F238E27FC236}">
              <a16:creationId xmlns:a16="http://schemas.microsoft.com/office/drawing/2014/main" id="{A3586CA6-9FB6-4D2F-9930-BFBBBA728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10048875"/>
          <a:ext cx="847725" cy="820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238125</xdr:colOff>
      <xdr:row>19</xdr:row>
      <xdr:rowOff>104961</xdr:rowOff>
    </xdr:from>
    <xdr:to>
      <xdr:col>0</xdr:col>
      <xdr:colOff>1057275</xdr:colOff>
      <xdr:row>19</xdr:row>
      <xdr:rowOff>850597</xdr:rowOff>
    </xdr:to>
    <xdr:pic>
      <xdr:nvPicPr>
        <xdr:cNvPr id="36" name="图片 5" descr="P1030980">
          <a:extLst>
            <a:ext uri="{FF2B5EF4-FFF2-40B4-BE49-F238E27FC236}">
              <a16:creationId xmlns:a16="http://schemas.microsoft.com/office/drawing/2014/main" id="{43CEE2A8-9378-4F1E-8701-43D2180E80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11935011"/>
          <a:ext cx="819150" cy="7456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333375</xdr:colOff>
      <xdr:row>22</xdr:row>
      <xdr:rowOff>38100</xdr:rowOff>
    </xdr:from>
    <xdr:to>
      <xdr:col>0</xdr:col>
      <xdr:colOff>895350</xdr:colOff>
      <xdr:row>22</xdr:row>
      <xdr:rowOff>876300</xdr:rowOff>
    </xdr:to>
    <xdr:pic>
      <xdr:nvPicPr>
        <xdr:cNvPr id="37" name="图片 3" descr="0840ac136ec625b1457747782f3c84e">
          <a:extLst>
            <a:ext uri="{FF2B5EF4-FFF2-40B4-BE49-F238E27FC236}">
              <a16:creationId xmlns:a16="http://schemas.microsoft.com/office/drawing/2014/main" id="{C236663A-9473-4B99-BBA9-96E202496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4611350"/>
          <a:ext cx="561975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295275</xdr:colOff>
      <xdr:row>24</xdr:row>
      <xdr:rowOff>47625</xdr:rowOff>
    </xdr:from>
    <xdr:to>
      <xdr:col>0</xdr:col>
      <xdr:colOff>990600</xdr:colOff>
      <xdr:row>24</xdr:row>
      <xdr:rowOff>847725</xdr:rowOff>
    </xdr:to>
    <xdr:pic>
      <xdr:nvPicPr>
        <xdr:cNvPr id="38" name="图片 6" descr="f3ecc0977e34a0015d9312c229a14ab">
          <a:extLst>
            <a:ext uri="{FF2B5EF4-FFF2-40B4-BE49-F238E27FC236}">
              <a16:creationId xmlns:a16="http://schemas.microsoft.com/office/drawing/2014/main" id="{2337EF78-406D-422D-BE44-30A67874E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16449675"/>
          <a:ext cx="6953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333375</xdr:colOff>
      <xdr:row>21</xdr:row>
      <xdr:rowOff>19050</xdr:rowOff>
    </xdr:from>
    <xdr:to>
      <xdr:col>0</xdr:col>
      <xdr:colOff>895350</xdr:colOff>
      <xdr:row>21</xdr:row>
      <xdr:rowOff>857250</xdr:rowOff>
    </xdr:to>
    <xdr:pic>
      <xdr:nvPicPr>
        <xdr:cNvPr id="39" name="图片 3" descr="0840ac136ec625b1457747782f3c84e">
          <a:extLst>
            <a:ext uri="{FF2B5EF4-FFF2-40B4-BE49-F238E27FC236}">
              <a16:creationId xmlns:a16="http://schemas.microsoft.com/office/drawing/2014/main" id="{ABCC69B2-3C13-410A-8900-15907C038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3677900"/>
          <a:ext cx="561975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295275</xdr:colOff>
      <xdr:row>23</xdr:row>
      <xdr:rowOff>47625</xdr:rowOff>
    </xdr:from>
    <xdr:to>
      <xdr:col>0</xdr:col>
      <xdr:colOff>990600</xdr:colOff>
      <xdr:row>23</xdr:row>
      <xdr:rowOff>847725</xdr:rowOff>
    </xdr:to>
    <xdr:pic>
      <xdr:nvPicPr>
        <xdr:cNvPr id="40" name="图片 6" descr="f3ecc0977e34a0015d9312c229a14ab">
          <a:extLst>
            <a:ext uri="{FF2B5EF4-FFF2-40B4-BE49-F238E27FC236}">
              <a16:creationId xmlns:a16="http://schemas.microsoft.com/office/drawing/2014/main" id="{7022058E-1C4E-4EC5-BF15-007AF00B2A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15535275"/>
          <a:ext cx="6953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219075</xdr:colOff>
      <xdr:row>25</xdr:row>
      <xdr:rowOff>57150</xdr:rowOff>
    </xdr:from>
    <xdr:to>
      <xdr:col>0</xdr:col>
      <xdr:colOff>533400</xdr:colOff>
      <xdr:row>25</xdr:row>
      <xdr:rowOff>485775</xdr:rowOff>
    </xdr:to>
    <xdr:pic>
      <xdr:nvPicPr>
        <xdr:cNvPr id="41" name="图片 34" descr="eeac8cfde7722ab845e99471830fda8">
          <a:extLst>
            <a:ext uri="{FF2B5EF4-FFF2-40B4-BE49-F238E27FC236}">
              <a16:creationId xmlns:a16="http://schemas.microsoft.com/office/drawing/2014/main" id="{C32513A4-A2B1-4DBD-847D-6A0EA31215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7373600"/>
          <a:ext cx="314325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561975</xdr:colOff>
      <xdr:row>25</xdr:row>
      <xdr:rowOff>38100</xdr:rowOff>
    </xdr:from>
    <xdr:to>
      <xdr:col>0</xdr:col>
      <xdr:colOff>933450</xdr:colOff>
      <xdr:row>25</xdr:row>
      <xdr:rowOff>485775</xdr:rowOff>
    </xdr:to>
    <xdr:pic>
      <xdr:nvPicPr>
        <xdr:cNvPr id="42" name="Picture 13">
          <a:extLst>
            <a:ext uri="{FF2B5EF4-FFF2-40B4-BE49-F238E27FC236}">
              <a16:creationId xmlns:a16="http://schemas.microsoft.com/office/drawing/2014/main" id="{66BAED04-5405-499B-8C37-3FE47DB2C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" y="17354550"/>
          <a:ext cx="37147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228600</xdr:colOff>
      <xdr:row>25</xdr:row>
      <xdr:rowOff>523875</xdr:rowOff>
    </xdr:from>
    <xdr:to>
      <xdr:col>0</xdr:col>
      <xdr:colOff>666750</xdr:colOff>
      <xdr:row>25</xdr:row>
      <xdr:rowOff>819150</xdr:rowOff>
    </xdr:to>
    <xdr:pic>
      <xdr:nvPicPr>
        <xdr:cNvPr id="43" name="图片 2" descr="d77589f1a1e2d2b9017833ec8153e07">
          <a:extLst>
            <a:ext uri="{FF2B5EF4-FFF2-40B4-BE49-F238E27FC236}">
              <a16:creationId xmlns:a16="http://schemas.microsoft.com/office/drawing/2014/main" id="{7DE9570B-A045-4CD4-BC84-8A1ACAA4C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7840325"/>
          <a:ext cx="43815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685800</xdr:colOff>
      <xdr:row>25</xdr:row>
      <xdr:rowOff>533400</xdr:rowOff>
    </xdr:from>
    <xdr:to>
      <xdr:col>0</xdr:col>
      <xdr:colOff>971550</xdr:colOff>
      <xdr:row>25</xdr:row>
      <xdr:rowOff>857250</xdr:rowOff>
    </xdr:to>
    <xdr:pic>
      <xdr:nvPicPr>
        <xdr:cNvPr id="44" name="图片 3" descr="b36d6cc2dfe96c6a4ad95378e27666b">
          <a:extLst>
            <a:ext uri="{FF2B5EF4-FFF2-40B4-BE49-F238E27FC236}">
              <a16:creationId xmlns:a16="http://schemas.microsoft.com/office/drawing/2014/main" id="{0032324E-BDD2-422C-8B14-354A9A6F1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7849850"/>
          <a:ext cx="28575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302280</xdr:colOff>
      <xdr:row>26</xdr:row>
      <xdr:rowOff>76200</xdr:rowOff>
    </xdr:from>
    <xdr:to>
      <xdr:col>0</xdr:col>
      <xdr:colOff>620713</xdr:colOff>
      <xdr:row>26</xdr:row>
      <xdr:rowOff>431800</xdr:rowOff>
    </xdr:to>
    <xdr:pic>
      <xdr:nvPicPr>
        <xdr:cNvPr id="45" name="Picture 5">
          <a:extLst>
            <a:ext uri="{FF2B5EF4-FFF2-40B4-BE49-F238E27FC236}">
              <a16:creationId xmlns:a16="http://schemas.microsoft.com/office/drawing/2014/main" id="{BBB84DB3-9C01-400C-8137-9A912F6BF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280" y="18307050"/>
          <a:ext cx="318433" cy="355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647981</xdr:colOff>
      <xdr:row>26</xdr:row>
      <xdr:rowOff>142875</xdr:rowOff>
    </xdr:from>
    <xdr:to>
      <xdr:col>0</xdr:col>
      <xdr:colOff>884238</xdr:colOff>
      <xdr:row>26</xdr:row>
      <xdr:rowOff>420688</xdr:rowOff>
    </xdr:to>
    <xdr:pic>
      <xdr:nvPicPr>
        <xdr:cNvPr id="46" name="Picture 6">
          <a:extLst>
            <a:ext uri="{FF2B5EF4-FFF2-40B4-BE49-F238E27FC236}">
              <a16:creationId xmlns:a16="http://schemas.microsoft.com/office/drawing/2014/main" id="{A155780F-C10A-4F85-886E-BD41DEEB3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981" y="18373725"/>
          <a:ext cx="236257" cy="277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294436</xdr:colOff>
      <xdr:row>26</xdr:row>
      <xdr:rowOff>438151</xdr:rowOff>
    </xdr:from>
    <xdr:to>
      <xdr:col>0</xdr:col>
      <xdr:colOff>633413</xdr:colOff>
      <xdr:row>26</xdr:row>
      <xdr:rowOff>782639</xdr:rowOff>
    </xdr:to>
    <xdr:pic>
      <xdr:nvPicPr>
        <xdr:cNvPr id="47" name="Picture 14">
          <a:extLst>
            <a:ext uri="{FF2B5EF4-FFF2-40B4-BE49-F238E27FC236}">
              <a16:creationId xmlns:a16="http://schemas.microsoft.com/office/drawing/2014/main" id="{C8C470D4-FA74-4681-8F92-F136FE8F33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4436" y="18669001"/>
          <a:ext cx="338977" cy="3444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685800</xdr:colOff>
      <xdr:row>26</xdr:row>
      <xdr:rowOff>447674</xdr:rowOff>
    </xdr:from>
    <xdr:to>
      <xdr:col>0</xdr:col>
      <xdr:colOff>1035049</xdr:colOff>
      <xdr:row>26</xdr:row>
      <xdr:rowOff>781049</xdr:rowOff>
    </xdr:to>
    <xdr:pic>
      <xdr:nvPicPr>
        <xdr:cNvPr id="48" name="Picture 10">
          <a:extLst>
            <a:ext uri="{FF2B5EF4-FFF2-40B4-BE49-F238E27FC236}">
              <a16:creationId xmlns:a16="http://schemas.microsoft.com/office/drawing/2014/main" id="{FC06639C-269F-4092-BCE3-B239E948A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8678524"/>
          <a:ext cx="349249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291634</xdr:colOff>
      <xdr:row>26</xdr:row>
      <xdr:rowOff>723901</xdr:rowOff>
    </xdr:from>
    <xdr:to>
      <xdr:col>0</xdr:col>
      <xdr:colOff>712788</xdr:colOff>
      <xdr:row>26</xdr:row>
      <xdr:rowOff>1157289</xdr:rowOff>
    </xdr:to>
    <xdr:pic>
      <xdr:nvPicPr>
        <xdr:cNvPr id="49" name="Picture 9">
          <a:extLst>
            <a:ext uri="{FF2B5EF4-FFF2-40B4-BE49-F238E27FC236}">
              <a16:creationId xmlns:a16="http://schemas.microsoft.com/office/drawing/2014/main" id="{CCF0C79F-154C-4247-A063-3B3DB2C40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1634" y="18954751"/>
          <a:ext cx="421154" cy="4333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701488</xdr:colOff>
      <xdr:row>26</xdr:row>
      <xdr:rowOff>761999</xdr:rowOff>
    </xdr:from>
    <xdr:to>
      <xdr:col>0</xdr:col>
      <xdr:colOff>1009649</xdr:colOff>
      <xdr:row>26</xdr:row>
      <xdr:rowOff>1095374</xdr:rowOff>
    </xdr:to>
    <xdr:pic>
      <xdr:nvPicPr>
        <xdr:cNvPr id="50" name="Picture 15">
          <a:extLst>
            <a:ext uri="{FF2B5EF4-FFF2-40B4-BE49-F238E27FC236}">
              <a16:creationId xmlns:a16="http://schemas.microsoft.com/office/drawing/2014/main" id="{99A77F6A-CDE1-4B31-8488-E8F2C5CF3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488" y="18992849"/>
          <a:ext cx="308161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247650</xdr:colOff>
      <xdr:row>27</xdr:row>
      <xdr:rowOff>66675</xdr:rowOff>
    </xdr:from>
    <xdr:to>
      <xdr:col>0</xdr:col>
      <xdr:colOff>1028700</xdr:colOff>
      <xdr:row>27</xdr:row>
      <xdr:rowOff>859559</xdr:rowOff>
    </xdr:to>
    <xdr:pic>
      <xdr:nvPicPr>
        <xdr:cNvPr id="51" name="图片 16">
          <a:extLst>
            <a:ext uri="{FF2B5EF4-FFF2-40B4-BE49-F238E27FC236}">
              <a16:creationId xmlns:a16="http://schemas.microsoft.com/office/drawing/2014/main" id="{285B7E77-FAC9-47C6-BA94-8ADFD5799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9545300"/>
          <a:ext cx="781050" cy="7928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295275</xdr:colOff>
      <xdr:row>29</xdr:row>
      <xdr:rowOff>47625</xdr:rowOff>
    </xdr:from>
    <xdr:to>
      <xdr:col>0</xdr:col>
      <xdr:colOff>962025</xdr:colOff>
      <xdr:row>29</xdr:row>
      <xdr:rowOff>876300</xdr:rowOff>
    </xdr:to>
    <xdr:pic>
      <xdr:nvPicPr>
        <xdr:cNvPr id="52" name="图片 3">
          <a:extLst>
            <a:ext uri="{FF2B5EF4-FFF2-40B4-BE49-F238E27FC236}">
              <a16:creationId xmlns:a16="http://schemas.microsoft.com/office/drawing/2014/main" id="{52169121-843F-43AE-82D7-A3349A406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21355050"/>
          <a:ext cx="66675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295276</xdr:colOff>
      <xdr:row>28</xdr:row>
      <xdr:rowOff>47625</xdr:rowOff>
    </xdr:from>
    <xdr:to>
      <xdr:col>0</xdr:col>
      <xdr:colOff>940518</xdr:colOff>
      <xdr:row>28</xdr:row>
      <xdr:rowOff>847725</xdr:rowOff>
    </xdr:to>
    <xdr:pic>
      <xdr:nvPicPr>
        <xdr:cNvPr id="53" name="图片 17">
          <a:extLst>
            <a:ext uri="{FF2B5EF4-FFF2-40B4-BE49-F238E27FC236}">
              <a16:creationId xmlns:a16="http://schemas.microsoft.com/office/drawing/2014/main" id="{63170853-B6A0-40D7-99CF-D792C587F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6" y="20440650"/>
          <a:ext cx="645242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809625</xdr:colOff>
      <xdr:row>37</xdr:row>
      <xdr:rowOff>0</xdr:rowOff>
    </xdr:from>
    <xdr:to>
      <xdr:col>2</xdr:col>
      <xdr:colOff>0</xdr:colOff>
      <xdr:row>37</xdr:row>
      <xdr:rowOff>0</xdr:rowOff>
    </xdr:to>
    <xdr:pic>
      <xdr:nvPicPr>
        <xdr:cNvPr id="2" name="Picture 26">
          <a:extLst>
            <a:ext uri="{FF2B5EF4-FFF2-40B4-BE49-F238E27FC236}">
              <a16:creationId xmlns:a16="http://schemas.microsoft.com/office/drawing/2014/main" id="{1FB0C00B-2D17-447D-ACD8-55EF74276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950" y="32842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142875</xdr:colOff>
      <xdr:row>37</xdr:row>
      <xdr:rowOff>0</xdr:rowOff>
    </xdr:from>
    <xdr:to>
      <xdr:col>2</xdr:col>
      <xdr:colOff>0</xdr:colOff>
      <xdr:row>37</xdr:row>
      <xdr:rowOff>0</xdr:rowOff>
    </xdr:to>
    <xdr:pic>
      <xdr:nvPicPr>
        <xdr:cNvPr id="3" name="Picture 49" descr="B4EBEQ3OA1SNW$0SG_]DOSA">
          <a:extLst>
            <a:ext uri="{FF2B5EF4-FFF2-40B4-BE49-F238E27FC236}">
              <a16:creationId xmlns:a16="http://schemas.microsoft.com/office/drawing/2014/main" id="{34E3B3D8-9883-4274-B022-58525F8C0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32842200"/>
          <a:ext cx="666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9525</xdr:rowOff>
    </xdr:to>
    <xdr:sp macro="" textlink="">
      <xdr:nvSpPr>
        <xdr:cNvPr id="4" name="AutoShape 172" descr="$7PLRY{$(NZ9Q8K(G}JFH">
          <a:extLst>
            <a:ext uri="{FF2B5EF4-FFF2-40B4-BE49-F238E27FC236}">
              <a16:creationId xmlns:a16="http://schemas.microsoft.com/office/drawing/2014/main" id="{0B40BE64-7394-41B2-9D80-3BC5410EDE63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8422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9525</xdr:rowOff>
    </xdr:to>
    <xdr:sp macro="" textlink="">
      <xdr:nvSpPr>
        <xdr:cNvPr id="5" name="AutoShape 173" descr="$7PLRY{$(NZ9Q8K(G}JFH">
          <a:extLst>
            <a:ext uri="{FF2B5EF4-FFF2-40B4-BE49-F238E27FC236}">
              <a16:creationId xmlns:a16="http://schemas.microsoft.com/office/drawing/2014/main" id="{0FB05DB2-59DA-4A11-8D56-10D5BA252FD9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8422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9525</xdr:rowOff>
    </xdr:to>
    <xdr:sp macro="" textlink="">
      <xdr:nvSpPr>
        <xdr:cNvPr id="6" name="AutoShape 174" descr="$7PLRY{$(NZ9Q8K(G}JFH">
          <a:extLst>
            <a:ext uri="{FF2B5EF4-FFF2-40B4-BE49-F238E27FC236}">
              <a16:creationId xmlns:a16="http://schemas.microsoft.com/office/drawing/2014/main" id="{78C7819D-31B6-4A66-A783-DE08D883E3E0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8422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9525</xdr:rowOff>
    </xdr:to>
    <xdr:sp macro="" textlink="">
      <xdr:nvSpPr>
        <xdr:cNvPr id="7" name="AutoShape 175" descr="$7PLRY{$(NZ9Q8K(G}JFH">
          <a:extLst>
            <a:ext uri="{FF2B5EF4-FFF2-40B4-BE49-F238E27FC236}">
              <a16:creationId xmlns:a16="http://schemas.microsoft.com/office/drawing/2014/main" id="{3E2731E3-9047-429A-BFEE-76BC793D2434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8422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9525</xdr:colOff>
      <xdr:row>37</xdr:row>
      <xdr:rowOff>57150</xdr:rowOff>
    </xdr:to>
    <xdr:pic>
      <xdr:nvPicPr>
        <xdr:cNvPr id="8" name="图片 45" descr="mmexport1497925962606">
          <a:extLst>
            <a:ext uri="{FF2B5EF4-FFF2-40B4-BE49-F238E27FC236}">
              <a16:creationId xmlns:a16="http://schemas.microsoft.com/office/drawing/2014/main" id="{D43F7BE4-B65A-4546-A5EF-4A242E5A0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32337375"/>
          <a:ext cx="9525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3341D58C-0E34-4670-B15D-E5E91E972C20}"/>
            </a:ext>
          </a:extLst>
        </xdr:cNvPr>
        <xdr:cNvSpPr>
          <a:spLocks noChangeAspect="1" noChangeArrowheads="1"/>
        </xdr:cNvSpPr>
      </xdr:nvSpPr>
      <xdr:spPr bwMode="auto">
        <a:xfrm>
          <a:off x="314325" y="8115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sp macro="" textlink="">
      <xdr:nvSpPr>
        <xdr:cNvPr id="10" name="AutoShape 3">
          <a:extLst>
            <a:ext uri="{FF2B5EF4-FFF2-40B4-BE49-F238E27FC236}">
              <a16:creationId xmlns:a16="http://schemas.microsoft.com/office/drawing/2014/main" id="{1C5012B1-0B5E-4FE1-8DA0-CDC2B242EA0C}"/>
            </a:ext>
          </a:extLst>
        </xdr:cNvPr>
        <xdr:cNvSpPr>
          <a:spLocks noChangeAspect="1" noChangeArrowheads="1"/>
        </xdr:cNvSpPr>
      </xdr:nvSpPr>
      <xdr:spPr bwMode="auto">
        <a:xfrm>
          <a:off x="314325" y="8115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sp macro="" textlink="">
      <xdr:nvSpPr>
        <xdr:cNvPr id="11" name="AutoShape 4">
          <a:extLst>
            <a:ext uri="{FF2B5EF4-FFF2-40B4-BE49-F238E27FC236}">
              <a16:creationId xmlns:a16="http://schemas.microsoft.com/office/drawing/2014/main" id="{AC9DA7F4-43FB-4F3E-95A0-25B991E1D899}"/>
            </a:ext>
          </a:extLst>
        </xdr:cNvPr>
        <xdr:cNvSpPr>
          <a:spLocks noChangeAspect="1" noChangeArrowheads="1"/>
        </xdr:cNvSpPr>
      </xdr:nvSpPr>
      <xdr:spPr bwMode="auto">
        <a:xfrm>
          <a:off x="314325" y="8115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295275</xdr:rowOff>
    </xdr:to>
    <xdr:sp macro="" textlink="">
      <xdr:nvSpPr>
        <xdr:cNvPr id="12" name="AutoShape 1182">
          <a:extLst>
            <a:ext uri="{FF2B5EF4-FFF2-40B4-BE49-F238E27FC236}">
              <a16:creationId xmlns:a16="http://schemas.microsoft.com/office/drawing/2014/main" id="{92F7177B-24FF-4C36-9CA3-FE5E9B3AEDFD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295275</xdr:rowOff>
    </xdr:to>
    <xdr:sp macro="" textlink="">
      <xdr:nvSpPr>
        <xdr:cNvPr id="13" name="AutoShape 1183">
          <a:extLst>
            <a:ext uri="{FF2B5EF4-FFF2-40B4-BE49-F238E27FC236}">
              <a16:creationId xmlns:a16="http://schemas.microsoft.com/office/drawing/2014/main" id="{1FF0AEF4-D158-495B-AEF9-9BF96BE00E31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295275</xdr:rowOff>
    </xdr:to>
    <xdr:sp macro="" textlink="">
      <xdr:nvSpPr>
        <xdr:cNvPr id="14" name="AutoShape 1187">
          <a:extLst>
            <a:ext uri="{FF2B5EF4-FFF2-40B4-BE49-F238E27FC236}">
              <a16:creationId xmlns:a16="http://schemas.microsoft.com/office/drawing/2014/main" id="{B164E3AE-1AB0-4013-BBED-2F92A542ED09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295275</xdr:rowOff>
    </xdr:to>
    <xdr:sp macro="" textlink="">
      <xdr:nvSpPr>
        <xdr:cNvPr id="15" name="自选图形 11" descr="dHEBAAAAAAAAnull&amp;bo=6APuAgAAAAAFByM!&amp;rf=photolist&amp;t=5">
          <a:extLst>
            <a:ext uri="{FF2B5EF4-FFF2-40B4-BE49-F238E27FC236}">
              <a16:creationId xmlns:a16="http://schemas.microsoft.com/office/drawing/2014/main" id="{4A25156C-2831-4383-ACA8-0ED7870513B9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295275</xdr:rowOff>
    </xdr:to>
    <xdr:sp macro="" textlink="">
      <xdr:nvSpPr>
        <xdr:cNvPr id="16" name="自选图形 35" descr="dG4BAAAAAAAA&amp;bo=7gLoAwAAAAAFByM!&amp;rf=viewer_4">
          <a:extLst>
            <a:ext uri="{FF2B5EF4-FFF2-40B4-BE49-F238E27FC236}">
              <a16:creationId xmlns:a16="http://schemas.microsoft.com/office/drawing/2014/main" id="{52901F9A-69AF-4A9D-835A-91DA945BA7B3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295275</xdr:rowOff>
    </xdr:to>
    <xdr:sp macro="" textlink="">
      <xdr:nvSpPr>
        <xdr:cNvPr id="17" name="自选图形 85" descr="dIMBAAAAAAAAnull&amp;bo=6APuAgAAAAAFByM!&amp;rf=photolist&amp;t=5">
          <a:extLst>
            <a:ext uri="{FF2B5EF4-FFF2-40B4-BE49-F238E27FC236}">
              <a16:creationId xmlns:a16="http://schemas.microsoft.com/office/drawing/2014/main" id="{DCD05847-E0B7-4DFE-8403-568FEB37EC9B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295275</xdr:rowOff>
    </xdr:to>
    <xdr:sp macro="" textlink="">
      <xdr:nvSpPr>
        <xdr:cNvPr id="18" name="AutoShape 1025">
          <a:extLst>
            <a:ext uri="{FF2B5EF4-FFF2-40B4-BE49-F238E27FC236}">
              <a16:creationId xmlns:a16="http://schemas.microsoft.com/office/drawing/2014/main" id="{945C17E1-AC3A-49B1-89AA-15F46152B65B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295275</xdr:rowOff>
    </xdr:to>
    <xdr:sp macro="" textlink="">
      <xdr:nvSpPr>
        <xdr:cNvPr id="19" name="AutoShape 1026">
          <a:extLst>
            <a:ext uri="{FF2B5EF4-FFF2-40B4-BE49-F238E27FC236}">
              <a16:creationId xmlns:a16="http://schemas.microsoft.com/office/drawing/2014/main" id="{66E4629A-336B-4CDF-BD28-8ACCE83EA3CE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295275</xdr:rowOff>
    </xdr:to>
    <xdr:sp macro="" textlink="">
      <xdr:nvSpPr>
        <xdr:cNvPr id="20" name="AutoShape 1027">
          <a:extLst>
            <a:ext uri="{FF2B5EF4-FFF2-40B4-BE49-F238E27FC236}">
              <a16:creationId xmlns:a16="http://schemas.microsoft.com/office/drawing/2014/main" id="{926674A2-39F5-4AC3-98EC-9F378DDB208E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295275</xdr:rowOff>
    </xdr:to>
    <xdr:sp macro="" textlink="">
      <xdr:nvSpPr>
        <xdr:cNvPr id="21" name="AutoShape 1182">
          <a:extLst>
            <a:ext uri="{FF2B5EF4-FFF2-40B4-BE49-F238E27FC236}">
              <a16:creationId xmlns:a16="http://schemas.microsoft.com/office/drawing/2014/main" id="{00764B6B-3BC9-41E7-92DB-0756DE380119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295275</xdr:rowOff>
    </xdr:to>
    <xdr:sp macro="" textlink="">
      <xdr:nvSpPr>
        <xdr:cNvPr id="22" name="AutoShape 1183">
          <a:extLst>
            <a:ext uri="{FF2B5EF4-FFF2-40B4-BE49-F238E27FC236}">
              <a16:creationId xmlns:a16="http://schemas.microsoft.com/office/drawing/2014/main" id="{9594800C-3716-48EC-9F5D-A6160AD53F31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295275</xdr:rowOff>
    </xdr:to>
    <xdr:sp macro="" textlink="">
      <xdr:nvSpPr>
        <xdr:cNvPr id="23" name="AutoShape 1187">
          <a:extLst>
            <a:ext uri="{FF2B5EF4-FFF2-40B4-BE49-F238E27FC236}">
              <a16:creationId xmlns:a16="http://schemas.microsoft.com/office/drawing/2014/main" id="{3C3158F8-129C-4D4D-880E-6A7CB3DC8C0F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24" name="自选图形 79" descr="dG4BAAAAAAAAnull&amp;bo=6APuAgAAAAARBzc!&amp;rf=photolist&amp;t=5">
          <a:extLst>
            <a:ext uri="{FF2B5EF4-FFF2-40B4-BE49-F238E27FC236}">
              <a16:creationId xmlns:a16="http://schemas.microsoft.com/office/drawing/2014/main" id="{1A48BFDE-7E22-46CC-8890-32AFCF01CA17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25" name="自选图形 80" descr="dG4BAAAAAAAAnull&amp;bo=6APuAgAAAAARBzc!&amp;rf=photolist&amp;t=5">
          <a:extLst>
            <a:ext uri="{FF2B5EF4-FFF2-40B4-BE49-F238E27FC236}">
              <a16:creationId xmlns:a16="http://schemas.microsoft.com/office/drawing/2014/main" id="{14A4076F-B02A-4640-944D-32CDC4292AFA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26" name="自选图形 97" descr="_`)D)D{D]{{G6H]DdDE)P">
          <a:extLst>
            <a:ext uri="{FF2B5EF4-FFF2-40B4-BE49-F238E27FC236}">
              <a16:creationId xmlns:a16="http://schemas.microsoft.com/office/drawing/2014/main" id="{D982D27D-DE1A-4885-88A8-49EC429CC5F9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27" name="自选图形 98" descr="_`)D)D{D]{{G6H]DdDE)P">
          <a:extLst>
            <a:ext uri="{FF2B5EF4-FFF2-40B4-BE49-F238E27FC236}">
              <a16:creationId xmlns:a16="http://schemas.microsoft.com/office/drawing/2014/main" id="{C08ADDF7-7E70-4B15-A365-8CC17F241648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28" name="自选图形 99" descr="_`)D)D{D]{{G6H]DdDE)P">
          <a:extLst>
            <a:ext uri="{FF2B5EF4-FFF2-40B4-BE49-F238E27FC236}">
              <a16:creationId xmlns:a16="http://schemas.microsoft.com/office/drawing/2014/main" id="{B5F3A05B-467F-4C19-9D3C-A6C43273AC12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29" name="自选图形 100" descr="_`)D)D{D]{{G6H]DdDE)P">
          <a:extLst>
            <a:ext uri="{FF2B5EF4-FFF2-40B4-BE49-F238E27FC236}">
              <a16:creationId xmlns:a16="http://schemas.microsoft.com/office/drawing/2014/main" id="{DB7AC5AF-F59E-4EF0-90A8-4E435862ED06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30" name="自选图形 101" descr="dGwBAAAAAAAA&amp;bo=EgPuAgAAAAARB80!&amp;rf=viewer_4">
          <a:extLst>
            <a:ext uri="{FF2B5EF4-FFF2-40B4-BE49-F238E27FC236}">
              <a16:creationId xmlns:a16="http://schemas.microsoft.com/office/drawing/2014/main" id="{FD5B1087-C9A8-4B2B-ACDE-FBE910240B54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31" name="自选图形 103" descr="dG0BAAAAAAAAnull&amp;bo=HgTuAgAAAAARB8Y!&amp;rf=photolist&amp;t=5">
          <a:extLst>
            <a:ext uri="{FF2B5EF4-FFF2-40B4-BE49-F238E27FC236}">
              <a16:creationId xmlns:a16="http://schemas.microsoft.com/office/drawing/2014/main" id="{F1513ABD-236C-4604-92A2-8361FCD505F9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32" name="自选图形 112" descr="dGwBAAAAAAAAnull&amp;bo=7gJAAwAAAAARB58!&amp;rf=photolist&amp;t=5">
          <a:extLst>
            <a:ext uri="{FF2B5EF4-FFF2-40B4-BE49-F238E27FC236}">
              <a16:creationId xmlns:a16="http://schemas.microsoft.com/office/drawing/2014/main" id="{9CA7705D-DF35-453E-8025-03250051D688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33" name="自选图形 79" descr="dG4BAAAAAAAAnull&amp;bo=6APuAgAAAAARBzc!&amp;rf=photolist&amp;t=5">
          <a:extLst>
            <a:ext uri="{FF2B5EF4-FFF2-40B4-BE49-F238E27FC236}">
              <a16:creationId xmlns:a16="http://schemas.microsoft.com/office/drawing/2014/main" id="{AE8F97C3-DE51-43B1-8947-1760142B1F1D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34" name="自选图形 80" descr="dG4BAAAAAAAAnull&amp;bo=6APuAgAAAAARBzc!&amp;rf=photolist&amp;t=5">
          <a:extLst>
            <a:ext uri="{FF2B5EF4-FFF2-40B4-BE49-F238E27FC236}">
              <a16:creationId xmlns:a16="http://schemas.microsoft.com/office/drawing/2014/main" id="{05B505B7-E019-49F2-99A5-0537361F3421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35" name="自选图形 97" descr="_`)D)D{D]{{G6H]DdDE)P">
          <a:extLst>
            <a:ext uri="{FF2B5EF4-FFF2-40B4-BE49-F238E27FC236}">
              <a16:creationId xmlns:a16="http://schemas.microsoft.com/office/drawing/2014/main" id="{B08E604F-15EF-4025-974A-083C08522596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36" name="自选图形 98" descr="_`)D)D{D]{{G6H]DdDE)P">
          <a:extLst>
            <a:ext uri="{FF2B5EF4-FFF2-40B4-BE49-F238E27FC236}">
              <a16:creationId xmlns:a16="http://schemas.microsoft.com/office/drawing/2014/main" id="{C9C1025E-AAAD-450B-B745-C252335A5994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37" name="自选图形 99" descr="_`)D)D{D]{{G6H]DdDE)P">
          <a:extLst>
            <a:ext uri="{FF2B5EF4-FFF2-40B4-BE49-F238E27FC236}">
              <a16:creationId xmlns:a16="http://schemas.microsoft.com/office/drawing/2014/main" id="{E6462248-50E5-4C5D-A8CF-2CB429E6A1AF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38" name="自选图形 100" descr="_`)D)D{D]{{G6H]DdDE)P">
          <a:extLst>
            <a:ext uri="{FF2B5EF4-FFF2-40B4-BE49-F238E27FC236}">
              <a16:creationId xmlns:a16="http://schemas.microsoft.com/office/drawing/2014/main" id="{B17FC978-FFC3-4E21-8C0A-10B801D2A1B7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39" name="自选图形 101" descr="dGwBAAAAAAAA&amp;bo=EgPuAgAAAAARB80!&amp;rf=viewer_4">
          <a:extLst>
            <a:ext uri="{FF2B5EF4-FFF2-40B4-BE49-F238E27FC236}">
              <a16:creationId xmlns:a16="http://schemas.microsoft.com/office/drawing/2014/main" id="{F0E474A7-FD8C-42B6-B9B3-2616DA992884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40" name="自选图形 103" descr="dG0BAAAAAAAAnull&amp;bo=HgTuAgAAAAARB8Y!&amp;rf=photolist&amp;t=5">
          <a:extLst>
            <a:ext uri="{FF2B5EF4-FFF2-40B4-BE49-F238E27FC236}">
              <a16:creationId xmlns:a16="http://schemas.microsoft.com/office/drawing/2014/main" id="{A8CB9C43-2970-446E-8D29-2BF670FA318C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41" name="自选图形 112" descr="dGwBAAAAAAAAnull&amp;bo=7gJAAwAAAAARB58!&amp;rf=photolist&amp;t=5">
          <a:extLst>
            <a:ext uri="{FF2B5EF4-FFF2-40B4-BE49-F238E27FC236}">
              <a16:creationId xmlns:a16="http://schemas.microsoft.com/office/drawing/2014/main" id="{A1A3C2DC-77BA-4A9D-AF65-20529E94BFF7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42" name="自选图形 11" descr="dHEBAAAAAAAAnull&amp;bo=6APuAgAAAAAFByM!&amp;rf=photolist&amp;t=5">
          <a:extLst>
            <a:ext uri="{FF2B5EF4-FFF2-40B4-BE49-F238E27FC236}">
              <a16:creationId xmlns:a16="http://schemas.microsoft.com/office/drawing/2014/main" id="{B53E1689-7B67-45EA-88B4-9DF166411FA0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43" name="自选图形 35" descr="dG4BAAAAAAAA&amp;bo=7gLoAwAAAAAFByM!&amp;rf=viewer_4">
          <a:extLst>
            <a:ext uri="{FF2B5EF4-FFF2-40B4-BE49-F238E27FC236}">
              <a16:creationId xmlns:a16="http://schemas.microsoft.com/office/drawing/2014/main" id="{1E08EB52-1EBC-472E-9ECD-A16BCF534D33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44" name="自选图形 51" descr="dIEBAAAAAAAAnull&amp;bo=eAfuAgAAAAARB6M!&amp;rf=photolist&amp;t=5">
          <a:extLst>
            <a:ext uri="{FF2B5EF4-FFF2-40B4-BE49-F238E27FC236}">
              <a16:creationId xmlns:a16="http://schemas.microsoft.com/office/drawing/2014/main" id="{61A1362C-459B-4570-A985-7390E4D3D1CE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45" name="自选图形 52" descr="dIEBAAAAAAAAnull&amp;bo=eAfuAgAAAAARB6M!&amp;rf=photolist&amp;t=5">
          <a:extLst>
            <a:ext uri="{FF2B5EF4-FFF2-40B4-BE49-F238E27FC236}">
              <a16:creationId xmlns:a16="http://schemas.microsoft.com/office/drawing/2014/main" id="{A5A3A403-72B2-466A-A0EB-90AF18DFAC54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46" name="自选图形 53" descr="dIEBAAAAAAAAnull&amp;bo=eAfuAgAAAAARB6M!&amp;rf=photolist&amp;t=5">
          <a:extLst>
            <a:ext uri="{FF2B5EF4-FFF2-40B4-BE49-F238E27FC236}">
              <a16:creationId xmlns:a16="http://schemas.microsoft.com/office/drawing/2014/main" id="{1F958DA0-72DB-491F-BD7F-5A20DDEB63B3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47" name="自选图形 55" descr="dG4BAAAAAAAAnull&amp;bo=6APuAgAAAAAFByM!&amp;rf=photolist&amp;t=5">
          <a:extLst>
            <a:ext uri="{FF2B5EF4-FFF2-40B4-BE49-F238E27FC236}">
              <a16:creationId xmlns:a16="http://schemas.microsoft.com/office/drawing/2014/main" id="{1DC4E5C5-2C89-460D-930B-329A5EF2F2C8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48" name="自选图形 56" descr="dG4BAAAAAAAAnull&amp;bo=6APuAgAAAAAFByM!&amp;rf=photolist&amp;t=5">
          <a:extLst>
            <a:ext uri="{FF2B5EF4-FFF2-40B4-BE49-F238E27FC236}">
              <a16:creationId xmlns:a16="http://schemas.microsoft.com/office/drawing/2014/main" id="{AAB2028B-D206-4C55-9903-EF06A00D19B3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49" name="自选图形 57" descr="dG4BAAAAAAAA&amp;bo=6APuAgAAAAAFByM!&amp;rf=viewer_4">
          <a:extLst>
            <a:ext uri="{FF2B5EF4-FFF2-40B4-BE49-F238E27FC236}">
              <a16:creationId xmlns:a16="http://schemas.microsoft.com/office/drawing/2014/main" id="{E06F9B67-579D-43B4-B2AB-C6C22A027294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50" name="自选图形 58" descr="dG4BAAAAAAAA&amp;bo=6APuAgAAAAAFByM!&amp;rf=viewer_4">
          <a:extLst>
            <a:ext uri="{FF2B5EF4-FFF2-40B4-BE49-F238E27FC236}">
              <a16:creationId xmlns:a16="http://schemas.microsoft.com/office/drawing/2014/main" id="{5EE8B1CA-9921-4EDB-AE27-E8EB5F40E377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51" name="自选图形 59" descr="dG4BAAAAAAAA&amp;bo=6APuAgAAAAAFByM!&amp;rf=viewer_4">
          <a:extLst>
            <a:ext uri="{FF2B5EF4-FFF2-40B4-BE49-F238E27FC236}">
              <a16:creationId xmlns:a16="http://schemas.microsoft.com/office/drawing/2014/main" id="{60A433D7-3FD5-46B2-9237-B13A67954227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52" name="自选图形 60" descr="dG4BAAAAAAAA&amp;bo=6APuAgAAAAAFByM!&amp;rf=viewer_4">
          <a:extLst>
            <a:ext uri="{FF2B5EF4-FFF2-40B4-BE49-F238E27FC236}">
              <a16:creationId xmlns:a16="http://schemas.microsoft.com/office/drawing/2014/main" id="{8B769C47-D834-4D8D-BC9E-4BD3FE226E97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53" name="自选图形 61" descr="dG4BAAAAAAAAnull&amp;bo=6APuAgAAAAAFByM!&amp;rf=photolist&amp;t=5">
          <a:extLst>
            <a:ext uri="{FF2B5EF4-FFF2-40B4-BE49-F238E27FC236}">
              <a16:creationId xmlns:a16="http://schemas.microsoft.com/office/drawing/2014/main" id="{DF583528-141E-4A4A-AE96-E1067EADA8B0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54" name="自选图形 62" descr="dG4BAAAAAAAA&amp;bo=6APuAgAAAAAFByM!&amp;rf=viewer_4">
          <a:extLst>
            <a:ext uri="{FF2B5EF4-FFF2-40B4-BE49-F238E27FC236}">
              <a16:creationId xmlns:a16="http://schemas.microsoft.com/office/drawing/2014/main" id="{042BB0CD-8C5D-44A6-A8A8-C188238BC970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55" name="自选图形 63" descr="dG4BAAAAAAAA&amp;bo=6APuAgAAAAAFByM!&amp;rf=viewer_4">
          <a:extLst>
            <a:ext uri="{FF2B5EF4-FFF2-40B4-BE49-F238E27FC236}">
              <a16:creationId xmlns:a16="http://schemas.microsoft.com/office/drawing/2014/main" id="{511349A7-29CB-42DA-9F22-A8FC3B137441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56" name="自选图形 64" descr="dG4BAAAAAAAA&amp;bo=6APuAgAAAAAFByM!&amp;rf=viewer_4">
          <a:extLst>
            <a:ext uri="{FF2B5EF4-FFF2-40B4-BE49-F238E27FC236}">
              <a16:creationId xmlns:a16="http://schemas.microsoft.com/office/drawing/2014/main" id="{13D1A6DB-C578-4546-B66A-DDCCAAE9A2B0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57" name="自选图形 65" descr="dG4BAAAAAAAA&amp;bo=6APuAgAAAAAFByM!&amp;rf=viewer_4">
          <a:extLst>
            <a:ext uri="{FF2B5EF4-FFF2-40B4-BE49-F238E27FC236}">
              <a16:creationId xmlns:a16="http://schemas.microsoft.com/office/drawing/2014/main" id="{3C68052D-2492-4AFE-8A83-7AF8CD0A81DD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58" name="自选图形 68" descr="dIIBAAAAAAAAnull&amp;bo=6APuAgAAAAAFByM!&amp;rf=photolist&amp;t=5">
          <a:extLst>
            <a:ext uri="{FF2B5EF4-FFF2-40B4-BE49-F238E27FC236}">
              <a16:creationId xmlns:a16="http://schemas.microsoft.com/office/drawing/2014/main" id="{2396589F-B154-490F-ABBA-4D1CEBB13DC9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238125</xdr:colOff>
      <xdr:row>36</xdr:row>
      <xdr:rowOff>0</xdr:rowOff>
    </xdr:from>
    <xdr:to>
      <xdr:col>1</xdr:col>
      <xdr:colOff>542925</xdr:colOff>
      <xdr:row>36</xdr:row>
      <xdr:rowOff>314325</xdr:rowOff>
    </xdr:to>
    <xdr:sp macro="" textlink="">
      <xdr:nvSpPr>
        <xdr:cNvPr id="59" name="自选图形 71" descr="dG4BAAAAAAAA&amp;bo=7gLoAwAAAAAFByM!&amp;rf=viewer_4">
          <a:extLst>
            <a:ext uri="{FF2B5EF4-FFF2-40B4-BE49-F238E27FC236}">
              <a16:creationId xmlns:a16="http://schemas.microsoft.com/office/drawing/2014/main" id="{C409BB45-3E19-4454-811E-F66C2294916F}"/>
            </a:ext>
          </a:extLst>
        </xdr:cNvPr>
        <xdr:cNvSpPr>
          <a:spLocks noChangeAspect="1" noChangeArrowheads="1"/>
        </xdr:cNvSpPr>
      </xdr:nvSpPr>
      <xdr:spPr bwMode="auto">
        <a:xfrm>
          <a:off x="552450" y="32337375"/>
          <a:ext cx="30480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60" name="自选图形 85" descr="dIMBAAAAAAAAnull&amp;bo=6APuAgAAAAAFByM!&amp;rf=photolist&amp;t=5">
          <a:extLst>
            <a:ext uri="{FF2B5EF4-FFF2-40B4-BE49-F238E27FC236}">
              <a16:creationId xmlns:a16="http://schemas.microsoft.com/office/drawing/2014/main" id="{67A21DAF-FD88-4D26-A050-FC0AA66A91CB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61" name="自选图形 89" descr="dGwBAAAAAAAA&amp;bo=6APuAgAAAAARBzc!&amp;rf=viewer_4">
          <a:extLst>
            <a:ext uri="{FF2B5EF4-FFF2-40B4-BE49-F238E27FC236}">
              <a16:creationId xmlns:a16="http://schemas.microsoft.com/office/drawing/2014/main" id="{AFCF0DD2-CE24-4870-80CC-D0E8CE9CF737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62" name="AutoShape 1025">
          <a:extLst>
            <a:ext uri="{FF2B5EF4-FFF2-40B4-BE49-F238E27FC236}">
              <a16:creationId xmlns:a16="http://schemas.microsoft.com/office/drawing/2014/main" id="{1804DFB6-5DDA-4B47-A0EA-B972FCA8F47D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63" name="AutoShape 1026">
          <a:extLst>
            <a:ext uri="{FF2B5EF4-FFF2-40B4-BE49-F238E27FC236}">
              <a16:creationId xmlns:a16="http://schemas.microsoft.com/office/drawing/2014/main" id="{86005879-3E41-49BD-8859-0143F1CF6191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64" name="AutoShape 1027">
          <a:extLst>
            <a:ext uri="{FF2B5EF4-FFF2-40B4-BE49-F238E27FC236}">
              <a16:creationId xmlns:a16="http://schemas.microsoft.com/office/drawing/2014/main" id="{E959368F-5A34-4537-8020-488A2EF699C3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65" name="自选图形 51" descr="dIEBAAAAAAAAnull&amp;bo=eAfuAgAAAAARB6M!&amp;rf=photolist&amp;t=5">
          <a:extLst>
            <a:ext uri="{FF2B5EF4-FFF2-40B4-BE49-F238E27FC236}">
              <a16:creationId xmlns:a16="http://schemas.microsoft.com/office/drawing/2014/main" id="{256C46B4-ED1B-4A8A-8973-1D794EA9D159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66" name="自选图形 52" descr="dIEBAAAAAAAAnull&amp;bo=eAfuAgAAAAARB6M!&amp;rf=photolist&amp;t=5">
          <a:extLst>
            <a:ext uri="{FF2B5EF4-FFF2-40B4-BE49-F238E27FC236}">
              <a16:creationId xmlns:a16="http://schemas.microsoft.com/office/drawing/2014/main" id="{9E6C5222-4D4B-4E85-B886-FF5B77DE1F2C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67" name="自选图形 53" descr="dIEBAAAAAAAAnull&amp;bo=eAfuAgAAAAARB6M!&amp;rf=photolist&amp;t=5">
          <a:extLst>
            <a:ext uri="{FF2B5EF4-FFF2-40B4-BE49-F238E27FC236}">
              <a16:creationId xmlns:a16="http://schemas.microsoft.com/office/drawing/2014/main" id="{273113C4-C73E-4A26-91A0-18DCAFC09E05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68" name="自选图形 55" descr="dG4BAAAAAAAAnull&amp;bo=6APuAgAAAAAFByM!&amp;rf=photolist&amp;t=5">
          <a:extLst>
            <a:ext uri="{FF2B5EF4-FFF2-40B4-BE49-F238E27FC236}">
              <a16:creationId xmlns:a16="http://schemas.microsoft.com/office/drawing/2014/main" id="{F3F389C0-A294-4144-ACB8-C3F93EDFAC42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69" name="自选图形 56" descr="dG4BAAAAAAAAnull&amp;bo=6APuAgAAAAAFByM!&amp;rf=photolist&amp;t=5">
          <a:extLst>
            <a:ext uri="{FF2B5EF4-FFF2-40B4-BE49-F238E27FC236}">
              <a16:creationId xmlns:a16="http://schemas.microsoft.com/office/drawing/2014/main" id="{80020CEA-22EB-4526-A8E5-4662A879E7DF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70" name="自选图形 57" descr="dG4BAAAAAAAA&amp;bo=6APuAgAAAAAFByM!&amp;rf=viewer_4">
          <a:extLst>
            <a:ext uri="{FF2B5EF4-FFF2-40B4-BE49-F238E27FC236}">
              <a16:creationId xmlns:a16="http://schemas.microsoft.com/office/drawing/2014/main" id="{522B6272-CB7E-4E35-9B3A-6A10F86F9FC4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71" name="自选图形 58" descr="dG4BAAAAAAAA&amp;bo=6APuAgAAAAAFByM!&amp;rf=viewer_4">
          <a:extLst>
            <a:ext uri="{FF2B5EF4-FFF2-40B4-BE49-F238E27FC236}">
              <a16:creationId xmlns:a16="http://schemas.microsoft.com/office/drawing/2014/main" id="{E6A0BC11-6B6B-46C5-BE6E-051CA668316A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72" name="自选图形 59" descr="dG4BAAAAAAAA&amp;bo=6APuAgAAAAAFByM!&amp;rf=viewer_4">
          <a:extLst>
            <a:ext uri="{FF2B5EF4-FFF2-40B4-BE49-F238E27FC236}">
              <a16:creationId xmlns:a16="http://schemas.microsoft.com/office/drawing/2014/main" id="{94398337-3FD8-489F-87E8-05627A9FFAAC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73" name="自选图形 60" descr="dG4BAAAAAAAA&amp;bo=6APuAgAAAAAFByM!&amp;rf=viewer_4">
          <a:extLst>
            <a:ext uri="{FF2B5EF4-FFF2-40B4-BE49-F238E27FC236}">
              <a16:creationId xmlns:a16="http://schemas.microsoft.com/office/drawing/2014/main" id="{2B01C40B-AA8C-4D6B-8284-FB4123CEB4F1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74" name="自选图形 61" descr="dG4BAAAAAAAAnull&amp;bo=6APuAgAAAAAFByM!&amp;rf=photolist&amp;t=5">
          <a:extLst>
            <a:ext uri="{FF2B5EF4-FFF2-40B4-BE49-F238E27FC236}">
              <a16:creationId xmlns:a16="http://schemas.microsoft.com/office/drawing/2014/main" id="{751FBB77-CCE7-4A00-994B-FE7863601BCC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75" name="自选图形 62" descr="dG4BAAAAAAAA&amp;bo=6APuAgAAAAAFByM!&amp;rf=viewer_4">
          <a:extLst>
            <a:ext uri="{FF2B5EF4-FFF2-40B4-BE49-F238E27FC236}">
              <a16:creationId xmlns:a16="http://schemas.microsoft.com/office/drawing/2014/main" id="{ECAF89A7-98BE-4686-9C4A-D4852B178D9E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76" name="自选图形 63" descr="dG4BAAAAAAAA&amp;bo=6APuAgAAAAAFByM!&amp;rf=viewer_4">
          <a:extLst>
            <a:ext uri="{FF2B5EF4-FFF2-40B4-BE49-F238E27FC236}">
              <a16:creationId xmlns:a16="http://schemas.microsoft.com/office/drawing/2014/main" id="{AB3B3DCB-BBEE-4EF6-BE5C-8B1667F825A8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77" name="自选图形 64" descr="dG4BAAAAAAAA&amp;bo=6APuAgAAAAAFByM!&amp;rf=viewer_4">
          <a:extLst>
            <a:ext uri="{FF2B5EF4-FFF2-40B4-BE49-F238E27FC236}">
              <a16:creationId xmlns:a16="http://schemas.microsoft.com/office/drawing/2014/main" id="{CB3D87A8-C43B-456F-812E-410429E26227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78" name="自选图形 65" descr="dG4BAAAAAAAA&amp;bo=6APuAgAAAAAFByM!&amp;rf=viewer_4">
          <a:extLst>
            <a:ext uri="{FF2B5EF4-FFF2-40B4-BE49-F238E27FC236}">
              <a16:creationId xmlns:a16="http://schemas.microsoft.com/office/drawing/2014/main" id="{E48CF117-FDF0-4AE1-AC8B-135967D3AA87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79" name="自选图形 68" descr="dIIBAAAAAAAAnull&amp;bo=6APuAgAAAAAFByM!&amp;rf=photolist&amp;t=5">
          <a:extLst>
            <a:ext uri="{FF2B5EF4-FFF2-40B4-BE49-F238E27FC236}">
              <a16:creationId xmlns:a16="http://schemas.microsoft.com/office/drawing/2014/main" id="{EEB218C3-E07B-42F2-AA68-152F606AE0E0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238125</xdr:colOff>
      <xdr:row>36</xdr:row>
      <xdr:rowOff>0</xdr:rowOff>
    </xdr:from>
    <xdr:to>
      <xdr:col>1</xdr:col>
      <xdr:colOff>542925</xdr:colOff>
      <xdr:row>36</xdr:row>
      <xdr:rowOff>314325</xdr:rowOff>
    </xdr:to>
    <xdr:sp macro="" textlink="">
      <xdr:nvSpPr>
        <xdr:cNvPr id="80" name="自选图形 71" descr="dG4BAAAAAAAA&amp;bo=7gLoAwAAAAAFByM!&amp;rf=viewer_4">
          <a:extLst>
            <a:ext uri="{FF2B5EF4-FFF2-40B4-BE49-F238E27FC236}">
              <a16:creationId xmlns:a16="http://schemas.microsoft.com/office/drawing/2014/main" id="{C184246D-A8C5-4C7F-A91D-99DFC5AC80E0}"/>
            </a:ext>
          </a:extLst>
        </xdr:cNvPr>
        <xdr:cNvSpPr>
          <a:spLocks noChangeAspect="1" noChangeArrowheads="1"/>
        </xdr:cNvSpPr>
      </xdr:nvSpPr>
      <xdr:spPr bwMode="auto">
        <a:xfrm>
          <a:off x="552450" y="32337375"/>
          <a:ext cx="30480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81" name="自选图形 89" descr="dGwBAAAAAAAA&amp;bo=6APuAgAAAAARBzc!&amp;rf=viewer_4">
          <a:extLst>
            <a:ext uri="{FF2B5EF4-FFF2-40B4-BE49-F238E27FC236}">
              <a16:creationId xmlns:a16="http://schemas.microsoft.com/office/drawing/2014/main" id="{06D59050-1DAF-48CF-B2A8-E07C1764CA3E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82" name="自选图形 11" descr="dHEBAAAAAAAAnull&amp;bo=6APuAgAAAAAFByM!&amp;rf=photolist&amp;t=5">
          <a:extLst>
            <a:ext uri="{FF2B5EF4-FFF2-40B4-BE49-F238E27FC236}">
              <a16:creationId xmlns:a16="http://schemas.microsoft.com/office/drawing/2014/main" id="{5CB5761A-E16D-4A95-96E9-BF3D83452F9A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83" name="自选图形 35" descr="dG4BAAAAAAAA&amp;bo=7gLoAwAAAAAFByM!&amp;rf=viewer_4">
          <a:extLst>
            <a:ext uri="{FF2B5EF4-FFF2-40B4-BE49-F238E27FC236}">
              <a16:creationId xmlns:a16="http://schemas.microsoft.com/office/drawing/2014/main" id="{A6C35ECB-06FC-4686-B635-33AF465DFFF1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84" name="自选图形 85" descr="dIMBAAAAAAAAnull&amp;bo=6APuAgAAAAAFByM!&amp;rf=photolist&amp;t=5">
          <a:extLst>
            <a:ext uri="{FF2B5EF4-FFF2-40B4-BE49-F238E27FC236}">
              <a16:creationId xmlns:a16="http://schemas.microsoft.com/office/drawing/2014/main" id="{F1F52898-05D4-41E7-8392-975279525949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85" name="AutoShape 1025">
          <a:extLst>
            <a:ext uri="{FF2B5EF4-FFF2-40B4-BE49-F238E27FC236}">
              <a16:creationId xmlns:a16="http://schemas.microsoft.com/office/drawing/2014/main" id="{A8F67A76-52ED-4CFD-8BB6-28414599D9C7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86" name="AutoShape 1026">
          <a:extLst>
            <a:ext uri="{FF2B5EF4-FFF2-40B4-BE49-F238E27FC236}">
              <a16:creationId xmlns:a16="http://schemas.microsoft.com/office/drawing/2014/main" id="{0DCA5F50-7604-4965-A4E7-0C07F4FC1CE0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87" name="AutoShape 1027">
          <a:extLst>
            <a:ext uri="{FF2B5EF4-FFF2-40B4-BE49-F238E27FC236}">
              <a16:creationId xmlns:a16="http://schemas.microsoft.com/office/drawing/2014/main" id="{F600F80F-D6F9-4F6C-A3EB-4E2D2100B934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36</xdr:row>
      <xdr:rowOff>0</xdr:rowOff>
    </xdr:from>
    <xdr:to>
      <xdr:col>3</xdr:col>
      <xdr:colOff>304800</xdr:colOff>
      <xdr:row>36</xdr:row>
      <xdr:rowOff>304800</xdr:rowOff>
    </xdr:to>
    <xdr:sp macro="" textlink="">
      <xdr:nvSpPr>
        <xdr:cNvPr id="88" name="AutoShape 1" descr="C:\Users\ADMIN\AppData\Roaming\Tencent\Users\976068453\QQ\WinTemp\RichOle\I8V{37BL[M039KX(YA6){XE.png">
          <a:extLst>
            <a:ext uri="{FF2B5EF4-FFF2-40B4-BE49-F238E27FC236}">
              <a16:creationId xmlns:a16="http://schemas.microsoft.com/office/drawing/2014/main" id="{7100F911-846B-40AA-AFDE-6435E95E78EA}"/>
            </a:ext>
          </a:extLst>
        </xdr:cNvPr>
        <xdr:cNvSpPr>
          <a:spLocks noChangeArrowheads="1"/>
        </xdr:cNvSpPr>
      </xdr:nvSpPr>
      <xdr:spPr bwMode="auto">
        <a:xfrm>
          <a:off x="200977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89" name="AutoShape 1">
          <a:extLst>
            <a:ext uri="{FF2B5EF4-FFF2-40B4-BE49-F238E27FC236}">
              <a16:creationId xmlns:a16="http://schemas.microsoft.com/office/drawing/2014/main" id="{CCA11DC5-75BB-4324-B724-8A8A68028233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15</xdr:row>
      <xdr:rowOff>304800</xdr:rowOff>
    </xdr:to>
    <xdr:sp macro="" textlink="">
      <xdr:nvSpPr>
        <xdr:cNvPr id="90" name="AutoShape 3">
          <a:extLst>
            <a:ext uri="{FF2B5EF4-FFF2-40B4-BE49-F238E27FC236}">
              <a16:creationId xmlns:a16="http://schemas.microsoft.com/office/drawing/2014/main" id="{1149B336-905E-490C-8828-1AA63E6F4FD6}"/>
            </a:ext>
          </a:extLst>
        </xdr:cNvPr>
        <xdr:cNvSpPr>
          <a:spLocks noChangeAspect="1" noChangeArrowheads="1"/>
        </xdr:cNvSpPr>
      </xdr:nvSpPr>
      <xdr:spPr bwMode="auto">
        <a:xfrm>
          <a:off x="314325" y="56959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29</xdr:row>
      <xdr:rowOff>304800</xdr:rowOff>
    </xdr:to>
    <xdr:sp macro="" textlink="">
      <xdr:nvSpPr>
        <xdr:cNvPr id="91" name="AutoShape 1" descr="C:\Users\ADMIN\AppData\Roaming\Tencent\Users\976068453\QQ\WinTemp\RichOle\I8V{37BL[M039KX(YA6){XE.png">
          <a:extLst>
            <a:ext uri="{FF2B5EF4-FFF2-40B4-BE49-F238E27FC236}">
              <a16:creationId xmlns:a16="http://schemas.microsoft.com/office/drawing/2014/main" id="{19C2C3E3-D150-443B-A163-FCB611729C81}"/>
            </a:ext>
          </a:extLst>
        </xdr:cNvPr>
        <xdr:cNvSpPr>
          <a:spLocks noChangeAspect="1" noChangeArrowheads="1"/>
        </xdr:cNvSpPr>
      </xdr:nvSpPr>
      <xdr:spPr bwMode="auto">
        <a:xfrm>
          <a:off x="314325" y="224123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25</xdr:row>
      <xdr:rowOff>9525</xdr:rowOff>
    </xdr:from>
    <xdr:to>
      <xdr:col>2</xdr:col>
      <xdr:colOff>571500</xdr:colOff>
      <xdr:row>25</xdr:row>
      <xdr:rowOff>314325</xdr:rowOff>
    </xdr:to>
    <xdr:sp macro="" textlink="">
      <xdr:nvSpPr>
        <xdr:cNvPr id="92" name="AutoShape 3" descr="C:\Users\ADMIN\AppData\Roaming\Tencent\Users\976068453\QQ\WinTemp\RichOle\I8V{37BL[M039KX(YA6){XE.png">
          <a:extLst>
            <a:ext uri="{FF2B5EF4-FFF2-40B4-BE49-F238E27FC236}">
              <a16:creationId xmlns:a16="http://schemas.microsoft.com/office/drawing/2014/main" id="{F9B3AA4B-5459-413A-8E55-9DEA7CDF18F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51447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29</xdr:row>
      <xdr:rowOff>0</xdr:rowOff>
    </xdr:from>
    <xdr:to>
      <xdr:col>3</xdr:col>
      <xdr:colOff>304800</xdr:colOff>
      <xdr:row>29</xdr:row>
      <xdr:rowOff>304800</xdr:rowOff>
    </xdr:to>
    <xdr:sp macro="" textlink="">
      <xdr:nvSpPr>
        <xdr:cNvPr id="93" name="AutoShape 4" descr="C:\Users\ADMIN\AppData\Roaming\Tencent\Users\976068453\QQ\WinTemp\RichOle\PT{{U3FIB7WCFEG_V}H)]96.png">
          <a:extLst>
            <a:ext uri="{FF2B5EF4-FFF2-40B4-BE49-F238E27FC236}">
              <a16:creationId xmlns:a16="http://schemas.microsoft.com/office/drawing/2014/main" id="{E36BA764-EDAF-4067-B29C-7FED4A94D905}"/>
            </a:ext>
          </a:extLst>
        </xdr:cNvPr>
        <xdr:cNvSpPr>
          <a:spLocks noChangeAspect="1" noChangeArrowheads="1"/>
        </xdr:cNvSpPr>
      </xdr:nvSpPr>
      <xdr:spPr bwMode="auto">
        <a:xfrm>
          <a:off x="2009775" y="224123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36</xdr:row>
      <xdr:rowOff>0</xdr:rowOff>
    </xdr:from>
    <xdr:to>
      <xdr:col>3</xdr:col>
      <xdr:colOff>304800</xdr:colOff>
      <xdr:row>37</xdr:row>
      <xdr:rowOff>238125</xdr:rowOff>
    </xdr:to>
    <xdr:sp macro="" textlink="">
      <xdr:nvSpPr>
        <xdr:cNvPr id="94" name="AutoShape 1" descr="C:\Users\ADMIN\AppData\Roaming\Tencent\Users\976068453\QQ\WinTemp\RichOle\I8V{37BL[M039KX(YA6){XE.png">
          <a:extLst>
            <a:ext uri="{FF2B5EF4-FFF2-40B4-BE49-F238E27FC236}">
              <a16:creationId xmlns:a16="http://schemas.microsoft.com/office/drawing/2014/main" id="{6881E454-2159-4262-8F20-DE1F7E4A1290}"/>
            </a:ext>
          </a:extLst>
        </xdr:cNvPr>
        <xdr:cNvSpPr>
          <a:spLocks noChangeArrowheads="1"/>
        </xdr:cNvSpPr>
      </xdr:nvSpPr>
      <xdr:spPr bwMode="auto">
        <a:xfrm>
          <a:off x="2009775" y="32337375"/>
          <a:ext cx="304800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36</xdr:row>
      <xdr:rowOff>0</xdr:rowOff>
    </xdr:from>
    <xdr:to>
      <xdr:col>3</xdr:col>
      <xdr:colOff>304800</xdr:colOff>
      <xdr:row>37</xdr:row>
      <xdr:rowOff>238125</xdr:rowOff>
    </xdr:to>
    <xdr:sp macro="" textlink="">
      <xdr:nvSpPr>
        <xdr:cNvPr id="95" name="AutoShape 1" descr="C:\Users\ADMIN\AppData\Roaming\Tencent\Users\976068453\QQ\WinTemp\RichOle\I8V{37BL[M039KX(YA6){XE.png">
          <a:extLst>
            <a:ext uri="{FF2B5EF4-FFF2-40B4-BE49-F238E27FC236}">
              <a16:creationId xmlns:a16="http://schemas.microsoft.com/office/drawing/2014/main" id="{DA554497-CC89-4CA2-B252-2FB5B867A4CC}"/>
            </a:ext>
          </a:extLst>
        </xdr:cNvPr>
        <xdr:cNvSpPr>
          <a:spLocks noChangeArrowheads="1"/>
        </xdr:cNvSpPr>
      </xdr:nvSpPr>
      <xdr:spPr bwMode="auto">
        <a:xfrm>
          <a:off x="2009775" y="32337375"/>
          <a:ext cx="304800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96" name="AutoShape 2">
          <a:extLst>
            <a:ext uri="{FF2B5EF4-FFF2-40B4-BE49-F238E27FC236}">
              <a16:creationId xmlns:a16="http://schemas.microsoft.com/office/drawing/2014/main" id="{931B8195-606F-4920-A449-B6E5EBCE4E61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97" name="AutoShape 4">
          <a:extLst>
            <a:ext uri="{FF2B5EF4-FFF2-40B4-BE49-F238E27FC236}">
              <a16:creationId xmlns:a16="http://schemas.microsoft.com/office/drawing/2014/main" id="{01D50A62-31EA-48A1-87CC-FE7277559307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</xdr:col>
      <xdr:colOff>689610</xdr:colOff>
      <xdr:row>36</xdr:row>
      <xdr:rowOff>0</xdr:rowOff>
    </xdr:from>
    <xdr:ext cx="544959" cy="274359"/>
    <xdr:sp macro="" textlink="">
      <xdr:nvSpPr>
        <xdr:cNvPr id="98" name="文本框 18">
          <a:extLst>
            <a:ext uri="{FF2B5EF4-FFF2-40B4-BE49-F238E27FC236}">
              <a16:creationId xmlns:a16="http://schemas.microsoft.com/office/drawing/2014/main" id="{B33CFBB2-44A8-48B2-BB50-CF4CF86C7B3F}"/>
            </a:ext>
          </a:extLst>
        </xdr:cNvPr>
        <xdr:cNvSpPr txBox="1"/>
      </xdr:nvSpPr>
      <xdr:spPr>
        <a:xfrm>
          <a:off x="1003935" y="32337375"/>
          <a:ext cx="544959" cy="274359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</xdr:col>
      <xdr:colOff>619125</xdr:colOff>
      <xdr:row>36</xdr:row>
      <xdr:rowOff>0</xdr:rowOff>
    </xdr:from>
    <xdr:ext cx="506152" cy="274359"/>
    <xdr:sp macro="" textlink="">
      <xdr:nvSpPr>
        <xdr:cNvPr id="99" name="文本框 19">
          <a:extLst>
            <a:ext uri="{FF2B5EF4-FFF2-40B4-BE49-F238E27FC236}">
              <a16:creationId xmlns:a16="http://schemas.microsoft.com/office/drawing/2014/main" id="{B11A4E94-BC94-4869-A95B-4E88A3195B54}"/>
            </a:ext>
          </a:extLst>
        </xdr:cNvPr>
        <xdr:cNvSpPr txBox="1"/>
      </xdr:nvSpPr>
      <xdr:spPr>
        <a:xfrm>
          <a:off x="933450" y="32337375"/>
          <a:ext cx="506152" cy="274359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PE"/>
        </a:p>
      </xdr:txBody>
    </xdr:sp>
    <xdr:clientData/>
  </xdr:oneCellAnchor>
  <xdr:twoCellAnchor editAs="oneCell">
    <xdr:from>
      <xdr:col>1</xdr:col>
      <xdr:colOff>57150</xdr:colOff>
      <xdr:row>13</xdr:row>
      <xdr:rowOff>66675</xdr:rowOff>
    </xdr:from>
    <xdr:to>
      <xdr:col>1</xdr:col>
      <xdr:colOff>704850</xdr:colOff>
      <xdr:row>13</xdr:row>
      <xdr:rowOff>733425</xdr:rowOff>
    </xdr:to>
    <xdr:pic>
      <xdr:nvPicPr>
        <xdr:cNvPr id="100" name="图片 4">
          <a:extLst>
            <a:ext uri="{FF2B5EF4-FFF2-40B4-BE49-F238E27FC236}">
              <a16:creationId xmlns:a16="http://schemas.microsoft.com/office/drawing/2014/main" id="{EB6E7A64-56A6-4D38-8FED-A81D6D526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4257675"/>
          <a:ext cx="6477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12</xdr:row>
      <xdr:rowOff>76200</xdr:rowOff>
    </xdr:from>
    <xdr:to>
      <xdr:col>1</xdr:col>
      <xdr:colOff>666750</xdr:colOff>
      <xdr:row>12</xdr:row>
      <xdr:rowOff>561975</xdr:rowOff>
    </xdr:to>
    <xdr:pic>
      <xdr:nvPicPr>
        <xdr:cNvPr id="101" name="Imagen 14">
          <a:extLst>
            <a:ext uri="{FF2B5EF4-FFF2-40B4-BE49-F238E27FC236}">
              <a16:creationId xmlns:a16="http://schemas.microsoft.com/office/drawing/2014/main" id="{FCC7FB74-85E2-4BD3-97EA-26FA741B6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3657600"/>
          <a:ext cx="571500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47625</xdr:colOff>
      <xdr:row>14</xdr:row>
      <xdr:rowOff>57150</xdr:rowOff>
    </xdr:from>
    <xdr:to>
      <xdr:col>1</xdr:col>
      <xdr:colOff>723900</xdr:colOff>
      <xdr:row>17</xdr:row>
      <xdr:rowOff>704850</xdr:rowOff>
    </xdr:to>
    <xdr:pic>
      <xdr:nvPicPr>
        <xdr:cNvPr id="102" name="图片 1">
          <a:extLst>
            <a:ext uri="{FF2B5EF4-FFF2-40B4-BE49-F238E27FC236}">
              <a16:creationId xmlns:a16="http://schemas.microsoft.com/office/drawing/2014/main" id="{61961CF0-C750-417F-AF98-2F73720479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5010150"/>
          <a:ext cx="676275" cy="3009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123825</xdr:colOff>
      <xdr:row>18</xdr:row>
      <xdr:rowOff>47625</xdr:rowOff>
    </xdr:from>
    <xdr:to>
      <xdr:col>1</xdr:col>
      <xdr:colOff>771525</xdr:colOff>
      <xdr:row>18</xdr:row>
      <xdr:rowOff>657225</xdr:rowOff>
    </xdr:to>
    <xdr:pic>
      <xdr:nvPicPr>
        <xdr:cNvPr id="103" name="图片 2" descr="1532850022(1)">
          <a:extLst>
            <a:ext uri="{FF2B5EF4-FFF2-40B4-BE49-F238E27FC236}">
              <a16:creationId xmlns:a16="http://schemas.microsoft.com/office/drawing/2014/main" id="{A8DBF12B-9ACF-4953-9C73-2DF997797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8162925"/>
          <a:ext cx="6477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19</xdr:row>
      <xdr:rowOff>95250</xdr:rowOff>
    </xdr:from>
    <xdr:to>
      <xdr:col>1</xdr:col>
      <xdr:colOff>742950</xdr:colOff>
      <xdr:row>19</xdr:row>
      <xdr:rowOff>647700</xdr:rowOff>
    </xdr:to>
    <xdr:pic>
      <xdr:nvPicPr>
        <xdr:cNvPr id="104" name="图片 3">
          <a:extLst>
            <a:ext uri="{FF2B5EF4-FFF2-40B4-BE49-F238E27FC236}">
              <a16:creationId xmlns:a16="http://schemas.microsoft.com/office/drawing/2014/main" id="{5081526A-372A-432D-81B5-B9E780992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9010650"/>
          <a:ext cx="6572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20</xdr:row>
      <xdr:rowOff>133350</xdr:rowOff>
    </xdr:from>
    <xdr:to>
      <xdr:col>1</xdr:col>
      <xdr:colOff>723900</xdr:colOff>
      <xdr:row>20</xdr:row>
      <xdr:rowOff>628650</xdr:rowOff>
    </xdr:to>
    <xdr:pic>
      <xdr:nvPicPr>
        <xdr:cNvPr id="105" name="图片 3">
          <a:extLst>
            <a:ext uri="{FF2B5EF4-FFF2-40B4-BE49-F238E27FC236}">
              <a16:creationId xmlns:a16="http://schemas.microsoft.com/office/drawing/2014/main" id="{024D0771-DB96-4B0D-8910-F3A739A25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10058400"/>
          <a:ext cx="6286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21</xdr:row>
      <xdr:rowOff>85725</xdr:rowOff>
    </xdr:from>
    <xdr:to>
      <xdr:col>1</xdr:col>
      <xdr:colOff>742950</xdr:colOff>
      <xdr:row>22</xdr:row>
      <xdr:rowOff>333375</xdr:rowOff>
    </xdr:to>
    <xdr:pic>
      <xdr:nvPicPr>
        <xdr:cNvPr id="106" name="图片 3">
          <a:extLst>
            <a:ext uri="{FF2B5EF4-FFF2-40B4-BE49-F238E27FC236}">
              <a16:creationId xmlns:a16="http://schemas.microsoft.com/office/drawing/2014/main" id="{87029FC4-05D8-4BE5-93D3-D93EC9F55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10887075"/>
          <a:ext cx="70485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23</xdr:row>
      <xdr:rowOff>104775</xdr:rowOff>
    </xdr:from>
    <xdr:to>
      <xdr:col>1</xdr:col>
      <xdr:colOff>704850</xdr:colOff>
      <xdr:row>23</xdr:row>
      <xdr:rowOff>933450</xdr:rowOff>
    </xdr:to>
    <xdr:pic>
      <xdr:nvPicPr>
        <xdr:cNvPr id="107" name="图片 4">
          <a:extLst>
            <a:ext uri="{FF2B5EF4-FFF2-40B4-BE49-F238E27FC236}">
              <a16:creationId xmlns:a16="http://schemas.microsoft.com/office/drawing/2014/main" id="{7067FFBB-902A-4BDB-B1E9-2FA207EA2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12334875"/>
          <a:ext cx="6477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25</xdr:row>
      <xdr:rowOff>609600</xdr:rowOff>
    </xdr:from>
    <xdr:to>
      <xdr:col>1</xdr:col>
      <xdr:colOff>704850</xdr:colOff>
      <xdr:row>25</xdr:row>
      <xdr:rowOff>1190625</xdr:rowOff>
    </xdr:to>
    <xdr:pic>
      <xdr:nvPicPr>
        <xdr:cNvPr id="108" name="图片 5" descr="1588218719(1)">
          <a:extLst>
            <a:ext uri="{FF2B5EF4-FFF2-40B4-BE49-F238E27FC236}">
              <a16:creationId xmlns:a16="http://schemas.microsoft.com/office/drawing/2014/main" id="{CD89568F-63AD-4DAB-8676-9758423D2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15744825"/>
          <a:ext cx="600075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</xdr:colOff>
      <xdr:row>27</xdr:row>
      <xdr:rowOff>76200</xdr:rowOff>
    </xdr:from>
    <xdr:to>
      <xdr:col>2</xdr:col>
      <xdr:colOff>0</xdr:colOff>
      <xdr:row>27</xdr:row>
      <xdr:rowOff>752475</xdr:rowOff>
    </xdr:to>
    <xdr:pic>
      <xdr:nvPicPr>
        <xdr:cNvPr id="109" name="图片 5" descr="P1030980">
          <a:extLst>
            <a:ext uri="{FF2B5EF4-FFF2-40B4-BE49-F238E27FC236}">
              <a16:creationId xmlns:a16="http://schemas.microsoft.com/office/drawing/2014/main" id="{423117FC-C932-4F53-875A-AFC3A3811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18783300"/>
          <a:ext cx="74295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152400</xdr:colOff>
      <xdr:row>29</xdr:row>
      <xdr:rowOff>333375</xdr:rowOff>
    </xdr:from>
    <xdr:to>
      <xdr:col>1</xdr:col>
      <xdr:colOff>714375</xdr:colOff>
      <xdr:row>29</xdr:row>
      <xdr:rowOff>1171575</xdr:rowOff>
    </xdr:to>
    <xdr:pic>
      <xdr:nvPicPr>
        <xdr:cNvPr id="110" name="图片 3" descr="0840ac136ec625b1457747782f3c84e">
          <a:extLst>
            <a:ext uri="{FF2B5EF4-FFF2-40B4-BE49-F238E27FC236}">
              <a16:creationId xmlns:a16="http://schemas.microsoft.com/office/drawing/2014/main" id="{A23B6310-94E2-4192-8AC5-F4A99A125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22745700"/>
          <a:ext cx="561975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</xdr:colOff>
      <xdr:row>31</xdr:row>
      <xdr:rowOff>200025</xdr:rowOff>
    </xdr:from>
    <xdr:to>
      <xdr:col>1</xdr:col>
      <xdr:colOff>762000</xdr:colOff>
      <xdr:row>31</xdr:row>
      <xdr:rowOff>1000125</xdr:rowOff>
    </xdr:to>
    <xdr:pic>
      <xdr:nvPicPr>
        <xdr:cNvPr id="111" name="图片 6" descr="f3ecc0977e34a0015d9312c229a14ab">
          <a:extLst>
            <a:ext uri="{FF2B5EF4-FFF2-40B4-BE49-F238E27FC236}">
              <a16:creationId xmlns:a16="http://schemas.microsoft.com/office/drawing/2014/main" id="{EC75DC46-F7C6-405B-A02A-18285F8041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6384250"/>
          <a:ext cx="6953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32</xdr:row>
      <xdr:rowOff>76200</xdr:rowOff>
    </xdr:from>
    <xdr:to>
      <xdr:col>1</xdr:col>
      <xdr:colOff>333375</xdr:colOff>
      <xdr:row>32</xdr:row>
      <xdr:rowOff>504825</xdr:rowOff>
    </xdr:to>
    <xdr:pic>
      <xdr:nvPicPr>
        <xdr:cNvPr id="112" name="图片 34" descr="eeac8cfde7722ab845e99471830fda8">
          <a:extLst>
            <a:ext uri="{FF2B5EF4-FFF2-40B4-BE49-F238E27FC236}">
              <a16:creationId xmlns:a16="http://schemas.microsoft.com/office/drawing/2014/main" id="{D1CF7F41-D128-4182-A313-40F7CFD94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8241625"/>
          <a:ext cx="314325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361950</xdr:colOff>
      <xdr:row>32</xdr:row>
      <xdr:rowOff>57150</xdr:rowOff>
    </xdr:from>
    <xdr:to>
      <xdr:col>1</xdr:col>
      <xdr:colOff>733425</xdr:colOff>
      <xdr:row>32</xdr:row>
      <xdr:rowOff>504825</xdr:rowOff>
    </xdr:to>
    <xdr:pic>
      <xdr:nvPicPr>
        <xdr:cNvPr id="113" name="Picture 13">
          <a:extLst>
            <a:ext uri="{FF2B5EF4-FFF2-40B4-BE49-F238E27FC236}">
              <a16:creationId xmlns:a16="http://schemas.microsoft.com/office/drawing/2014/main" id="{8184CF19-2B8F-4A0B-8A18-907F2327E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28222575"/>
          <a:ext cx="37147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32</xdr:row>
      <xdr:rowOff>542925</xdr:rowOff>
    </xdr:from>
    <xdr:to>
      <xdr:col>1</xdr:col>
      <xdr:colOff>466725</xdr:colOff>
      <xdr:row>32</xdr:row>
      <xdr:rowOff>838200</xdr:rowOff>
    </xdr:to>
    <xdr:pic>
      <xdr:nvPicPr>
        <xdr:cNvPr id="114" name="图片 2" descr="d77589f1a1e2d2b9017833ec8153e07">
          <a:extLst>
            <a:ext uri="{FF2B5EF4-FFF2-40B4-BE49-F238E27FC236}">
              <a16:creationId xmlns:a16="http://schemas.microsoft.com/office/drawing/2014/main" id="{B344CFBF-1341-4EDE-BF48-5FF83317E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28708350"/>
          <a:ext cx="43815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485775</xdr:colOff>
      <xdr:row>32</xdr:row>
      <xdr:rowOff>552450</xdr:rowOff>
    </xdr:from>
    <xdr:to>
      <xdr:col>1</xdr:col>
      <xdr:colOff>771525</xdr:colOff>
      <xdr:row>32</xdr:row>
      <xdr:rowOff>876300</xdr:rowOff>
    </xdr:to>
    <xdr:pic>
      <xdr:nvPicPr>
        <xdr:cNvPr id="115" name="图片 3" descr="b36d6cc2dfe96c6a4ad95378e27666b">
          <a:extLst>
            <a:ext uri="{FF2B5EF4-FFF2-40B4-BE49-F238E27FC236}">
              <a16:creationId xmlns:a16="http://schemas.microsoft.com/office/drawing/2014/main" id="{B4467FE5-8B43-436D-A611-CC2306C99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28717875"/>
          <a:ext cx="28575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</xdr:colOff>
      <xdr:row>33</xdr:row>
      <xdr:rowOff>0</xdr:rowOff>
    </xdr:from>
    <xdr:to>
      <xdr:col>1</xdr:col>
      <xdr:colOff>361950</xdr:colOff>
      <xdr:row>33</xdr:row>
      <xdr:rowOff>304800</xdr:rowOff>
    </xdr:to>
    <xdr:pic>
      <xdr:nvPicPr>
        <xdr:cNvPr id="116" name="Picture 5">
          <a:extLst>
            <a:ext uri="{FF2B5EF4-FFF2-40B4-BE49-F238E27FC236}">
              <a16:creationId xmlns:a16="http://schemas.microsoft.com/office/drawing/2014/main" id="{2B1292D7-9A31-43E0-935F-896415952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213175"/>
          <a:ext cx="29527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419100</xdr:colOff>
      <xdr:row>33</xdr:row>
      <xdr:rowOff>66675</xdr:rowOff>
    </xdr:from>
    <xdr:to>
      <xdr:col>1</xdr:col>
      <xdr:colOff>638175</xdr:colOff>
      <xdr:row>33</xdr:row>
      <xdr:rowOff>304800</xdr:rowOff>
    </xdr:to>
    <xdr:pic>
      <xdr:nvPicPr>
        <xdr:cNvPr id="117" name="Picture 6">
          <a:extLst>
            <a:ext uri="{FF2B5EF4-FFF2-40B4-BE49-F238E27FC236}">
              <a16:creationId xmlns:a16="http://schemas.microsoft.com/office/drawing/2014/main" id="{E138E902-C6AC-4607-AD4F-742B86A45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29279850"/>
          <a:ext cx="21907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33</xdr:row>
      <xdr:rowOff>361950</xdr:rowOff>
    </xdr:from>
    <xdr:to>
      <xdr:col>1</xdr:col>
      <xdr:colOff>371475</xdr:colOff>
      <xdr:row>33</xdr:row>
      <xdr:rowOff>657225</xdr:rowOff>
    </xdr:to>
    <xdr:pic>
      <xdr:nvPicPr>
        <xdr:cNvPr id="118" name="Picture 14">
          <a:extLst>
            <a:ext uri="{FF2B5EF4-FFF2-40B4-BE49-F238E27FC236}">
              <a16:creationId xmlns:a16="http://schemas.microsoft.com/office/drawing/2014/main" id="{EEA17FDC-DE96-478A-AB5B-0EAA539F3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29575125"/>
          <a:ext cx="31432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447675</xdr:colOff>
      <xdr:row>33</xdr:row>
      <xdr:rowOff>371475</xdr:rowOff>
    </xdr:from>
    <xdr:to>
      <xdr:col>1</xdr:col>
      <xdr:colOff>771525</xdr:colOff>
      <xdr:row>33</xdr:row>
      <xdr:rowOff>657225</xdr:rowOff>
    </xdr:to>
    <xdr:pic>
      <xdr:nvPicPr>
        <xdr:cNvPr id="119" name="Picture 10">
          <a:extLst>
            <a:ext uri="{FF2B5EF4-FFF2-40B4-BE49-F238E27FC236}">
              <a16:creationId xmlns:a16="http://schemas.microsoft.com/office/drawing/2014/main" id="{865CAAFD-8B4D-465B-8030-2114393D4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9584650"/>
          <a:ext cx="32385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33</xdr:row>
      <xdr:rowOff>647700</xdr:rowOff>
    </xdr:from>
    <xdr:to>
      <xdr:col>1</xdr:col>
      <xdr:colOff>438150</xdr:colOff>
      <xdr:row>33</xdr:row>
      <xdr:rowOff>1019175</xdr:rowOff>
    </xdr:to>
    <xdr:pic>
      <xdr:nvPicPr>
        <xdr:cNvPr id="120" name="Picture 9">
          <a:extLst>
            <a:ext uri="{FF2B5EF4-FFF2-40B4-BE49-F238E27FC236}">
              <a16:creationId xmlns:a16="http://schemas.microsoft.com/office/drawing/2014/main" id="{AF141BCC-306A-417E-8531-AB9536902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29860875"/>
          <a:ext cx="3905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466725</xdr:colOff>
      <xdr:row>33</xdr:row>
      <xdr:rowOff>685800</xdr:rowOff>
    </xdr:from>
    <xdr:to>
      <xdr:col>1</xdr:col>
      <xdr:colOff>752475</xdr:colOff>
      <xdr:row>33</xdr:row>
      <xdr:rowOff>971550</xdr:rowOff>
    </xdr:to>
    <xdr:pic>
      <xdr:nvPicPr>
        <xdr:cNvPr id="121" name="Picture 15">
          <a:extLst>
            <a:ext uri="{FF2B5EF4-FFF2-40B4-BE49-F238E27FC236}">
              <a16:creationId xmlns:a16="http://schemas.microsoft.com/office/drawing/2014/main" id="{FBB5792C-5118-4E9F-A856-D12D73C20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" y="29898975"/>
          <a:ext cx="28575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34</xdr:row>
      <xdr:rowOff>200025</xdr:rowOff>
    </xdr:from>
    <xdr:to>
      <xdr:col>1</xdr:col>
      <xdr:colOff>733425</xdr:colOff>
      <xdr:row>34</xdr:row>
      <xdr:rowOff>838200</xdr:rowOff>
    </xdr:to>
    <xdr:pic>
      <xdr:nvPicPr>
        <xdr:cNvPr id="122" name="图片 16">
          <a:extLst>
            <a:ext uri="{FF2B5EF4-FFF2-40B4-BE49-F238E27FC236}">
              <a16:creationId xmlns:a16="http://schemas.microsoft.com/office/drawing/2014/main" id="{7FAAD29A-0FAB-4605-9CD9-49FCD6FA1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30499050"/>
          <a:ext cx="62865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161925</xdr:colOff>
      <xdr:row>35</xdr:row>
      <xdr:rowOff>0</xdr:rowOff>
    </xdr:from>
    <xdr:to>
      <xdr:col>1</xdr:col>
      <xdr:colOff>742950</xdr:colOff>
      <xdr:row>35</xdr:row>
      <xdr:rowOff>914400</xdr:rowOff>
    </xdr:to>
    <xdr:pic>
      <xdr:nvPicPr>
        <xdr:cNvPr id="123" name="图片 17">
          <a:extLst>
            <a:ext uri="{FF2B5EF4-FFF2-40B4-BE49-F238E27FC236}">
              <a16:creationId xmlns:a16="http://schemas.microsoft.com/office/drawing/2014/main" id="{A22528C3-996B-4243-B919-C2D03F0B6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31327725"/>
          <a:ext cx="581025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35</xdr:row>
      <xdr:rowOff>0</xdr:rowOff>
    </xdr:from>
    <xdr:to>
      <xdr:col>1</xdr:col>
      <xdr:colOff>704850</xdr:colOff>
      <xdr:row>35</xdr:row>
      <xdr:rowOff>457200</xdr:rowOff>
    </xdr:to>
    <xdr:pic>
      <xdr:nvPicPr>
        <xdr:cNvPr id="124" name="图片 31">
          <a:extLst>
            <a:ext uri="{FF2B5EF4-FFF2-40B4-BE49-F238E27FC236}">
              <a16:creationId xmlns:a16="http://schemas.microsoft.com/office/drawing/2014/main" id="{B7B0250E-4D03-4171-95D6-24BF582A22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31327725"/>
          <a:ext cx="59055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</xdr:colOff>
      <xdr:row>35</xdr:row>
      <xdr:rowOff>95250</xdr:rowOff>
    </xdr:from>
    <xdr:to>
      <xdr:col>1</xdr:col>
      <xdr:colOff>733425</xdr:colOff>
      <xdr:row>35</xdr:row>
      <xdr:rowOff>923925</xdr:rowOff>
    </xdr:to>
    <xdr:pic>
      <xdr:nvPicPr>
        <xdr:cNvPr id="125" name="图片 3">
          <a:extLst>
            <a:ext uri="{FF2B5EF4-FFF2-40B4-BE49-F238E27FC236}">
              <a16:creationId xmlns:a16="http://schemas.microsoft.com/office/drawing/2014/main" id="{A25EC467-2A94-4E13-A529-E6EF62191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31422975"/>
          <a:ext cx="66675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29</xdr:row>
      <xdr:rowOff>0</xdr:rowOff>
    </xdr:from>
    <xdr:to>
      <xdr:col>12</xdr:col>
      <xdr:colOff>304800</xdr:colOff>
      <xdr:row>29</xdr:row>
      <xdr:rowOff>304800</xdr:rowOff>
    </xdr:to>
    <xdr:sp macro="" textlink="">
      <xdr:nvSpPr>
        <xdr:cNvPr id="126" name="AutoShape 4" descr="C:\Users\ADMIN\AppData\Roaming\Tencent\Users\976068453\QQ\WinTemp\RichOle\PT{{U3FIB7WCFEG_V}H)]96.png">
          <a:extLst>
            <a:ext uri="{FF2B5EF4-FFF2-40B4-BE49-F238E27FC236}">
              <a16:creationId xmlns:a16="http://schemas.microsoft.com/office/drawing/2014/main" id="{A44EAA96-C7F3-4394-8425-F423F87449B5}"/>
            </a:ext>
          </a:extLst>
        </xdr:cNvPr>
        <xdr:cNvSpPr>
          <a:spLocks noChangeAspect="1" noChangeArrowheads="1"/>
        </xdr:cNvSpPr>
      </xdr:nvSpPr>
      <xdr:spPr bwMode="auto">
        <a:xfrm>
          <a:off x="6934200" y="224123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409575</xdr:colOff>
      <xdr:row>24</xdr:row>
      <xdr:rowOff>190500</xdr:rowOff>
    </xdr:from>
    <xdr:to>
      <xdr:col>3</xdr:col>
      <xdr:colOff>714375</xdr:colOff>
      <xdr:row>24</xdr:row>
      <xdr:rowOff>495300</xdr:rowOff>
    </xdr:to>
    <xdr:sp macro="" textlink="">
      <xdr:nvSpPr>
        <xdr:cNvPr id="127" name="AutoShape 3" descr="C:\Users\ADMIN\AppData\Roaming\Tencent\Users\976068453\QQ\WinTemp\RichOle\I8V{37BL[M039KX(YA6){XE.png">
          <a:extLst>
            <a:ext uri="{FF2B5EF4-FFF2-40B4-BE49-F238E27FC236}">
              <a16:creationId xmlns:a16="http://schemas.microsoft.com/office/drawing/2014/main" id="{559F95CD-B2E9-4226-B538-E33108EEEE6A}"/>
            </a:ext>
          </a:extLst>
        </xdr:cNvPr>
        <xdr:cNvSpPr>
          <a:spLocks noChangeAspect="1" noChangeArrowheads="1"/>
        </xdr:cNvSpPr>
      </xdr:nvSpPr>
      <xdr:spPr bwMode="auto">
        <a:xfrm>
          <a:off x="2419350" y="13525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104775</xdr:colOff>
      <xdr:row>24</xdr:row>
      <xdr:rowOff>419100</xdr:rowOff>
    </xdr:from>
    <xdr:to>
      <xdr:col>1</xdr:col>
      <xdr:colOff>704850</xdr:colOff>
      <xdr:row>24</xdr:row>
      <xdr:rowOff>1000125</xdr:rowOff>
    </xdr:to>
    <xdr:pic>
      <xdr:nvPicPr>
        <xdr:cNvPr id="128" name="图片 5" descr="1588218719(1)">
          <a:extLst>
            <a:ext uri="{FF2B5EF4-FFF2-40B4-BE49-F238E27FC236}">
              <a16:creationId xmlns:a16="http://schemas.microsoft.com/office/drawing/2014/main" id="{7DD3458C-85D7-4EB5-851C-5A7F62F6B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13754100"/>
          <a:ext cx="600075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</xdr:colOff>
      <xdr:row>26</xdr:row>
      <xdr:rowOff>76200</xdr:rowOff>
    </xdr:from>
    <xdr:to>
      <xdr:col>2</xdr:col>
      <xdr:colOff>0</xdr:colOff>
      <xdr:row>26</xdr:row>
      <xdr:rowOff>752475</xdr:rowOff>
    </xdr:to>
    <xdr:pic>
      <xdr:nvPicPr>
        <xdr:cNvPr id="129" name="图片 5" descr="P1030980">
          <a:extLst>
            <a:ext uri="{FF2B5EF4-FFF2-40B4-BE49-F238E27FC236}">
              <a16:creationId xmlns:a16="http://schemas.microsoft.com/office/drawing/2014/main" id="{AB0141AC-1835-4BF1-B223-E143EB3A7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17002125"/>
          <a:ext cx="74295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28</xdr:row>
      <xdr:rowOff>304800</xdr:rowOff>
    </xdr:to>
    <xdr:sp macro="" textlink="">
      <xdr:nvSpPr>
        <xdr:cNvPr id="130" name="AutoShape 1" descr="C:\Users\ADMIN\AppData\Roaming\Tencent\Users\976068453\QQ\WinTemp\RichOle\I8V{37BL[M039KX(YA6){XE.png">
          <a:extLst>
            <a:ext uri="{FF2B5EF4-FFF2-40B4-BE49-F238E27FC236}">
              <a16:creationId xmlns:a16="http://schemas.microsoft.com/office/drawing/2014/main" id="{BBB72730-5B2E-456C-B201-E9BC9B14BFE9}"/>
            </a:ext>
          </a:extLst>
        </xdr:cNvPr>
        <xdr:cNvSpPr>
          <a:spLocks noChangeAspect="1" noChangeArrowheads="1"/>
        </xdr:cNvSpPr>
      </xdr:nvSpPr>
      <xdr:spPr bwMode="auto">
        <a:xfrm>
          <a:off x="314325" y="206216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304800</xdr:colOff>
      <xdr:row>28</xdr:row>
      <xdr:rowOff>304800</xdr:rowOff>
    </xdr:to>
    <xdr:sp macro="" textlink="">
      <xdr:nvSpPr>
        <xdr:cNvPr id="131" name="AutoShape 4" descr="C:\Users\ADMIN\AppData\Roaming\Tencent\Users\976068453\QQ\WinTemp\RichOle\PT{{U3FIB7WCFEG_V}H)]96.png">
          <a:extLst>
            <a:ext uri="{FF2B5EF4-FFF2-40B4-BE49-F238E27FC236}">
              <a16:creationId xmlns:a16="http://schemas.microsoft.com/office/drawing/2014/main" id="{C8877194-8FC5-4989-ADFD-82CF9F9388FE}"/>
            </a:ext>
          </a:extLst>
        </xdr:cNvPr>
        <xdr:cNvSpPr>
          <a:spLocks noChangeAspect="1" noChangeArrowheads="1"/>
        </xdr:cNvSpPr>
      </xdr:nvSpPr>
      <xdr:spPr bwMode="auto">
        <a:xfrm>
          <a:off x="2009775" y="206216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152400</xdr:colOff>
      <xdr:row>28</xdr:row>
      <xdr:rowOff>333375</xdr:rowOff>
    </xdr:from>
    <xdr:to>
      <xdr:col>1</xdr:col>
      <xdr:colOff>714375</xdr:colOff>
      <xdr:row>28</xdr:row>
      <xdr:rowOff>1171575</xdr:rowOff>
    </xdr:to>
    <xdr:pic>
      <xdr:nvPicPr>
        <xdr:cNvPr id="132" name="图片 3" descr="0840ac136ec625b1457747782f3c84e">
          <a:extLst>
            <a:ext uri="{FF2B5EF4-FFF2-40B4-BE49-F238E27FC236}">
              <a16:creationId xmlns:a16="http://schemas.microsoft.com/office/drawing/2014/main" id="{A939C4BD-F3D0-400D-A6A6-CA37635C8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20955000"/>
          <a:ext cx="561975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28</xdr:row>
      <xdr:rowOff>0</xdr:rowOff>
    </xdr:from>
    <xdr:to>
      <xdr:col>12</xdr:col>
      <xdr:colOff>304800</xdr:colOff>
      <xdr:row>28</xdr:row>
      <xdr:rowOff>304800</xdr:rowOff>
    </xdr:to>
    <xdr:sp macro="" textlink="">
      <xdr:nvSpPr>
        <xdr:cNvPr id="133" name="AutoShape 4" descr="C:\Users\ADMIN\AppData\Roaming\Tencent\Users\976068453\QQ\WinTemp\RichOle\PT{{U3FIB7WCFEG_V}H)]96.png">
          <a:extLst>
            <a:ext uri="{FF2B5EF4-FFF2-40B4-BE49-F238E27FC236}">
              <a16:creationId xmlns:a16="http://schemas.microsoft.com/office/drawing/2014/main" id="{7A4F5A77-CA47-4D73-ABB3-8F3118000327}"/>
            </a:ext>
          </a:extLst>
        </xdr:cNvPr>
        <xdr:cNvSpPr>
          <a:spLocks noChangeAspect="1" noChangeArrowheads="1"/>
        </xdr:cNvSpPr>
      </xdr:nvSpPr>
      <xdr:spPr bwMode="auto">
        <a:xfrm>
          <a:off x="6934200" y="206216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66675</xdr:colOff>
      <xdr:row>30</xdr:row>
      <xdr:rowOff>200025</xdr:rowOff>
    </xdr:from>
    <xdr:to>
      <xdr:col>1</xdr:col>
      <xdr:colOff>762000</xdr:colOff>
      <xdr:row>30</xdr:row>
      <xdr:rowOff>1000125</xdr:rowOff>
    </xdr:to>
    <xdr:pic>
      <xdr:nvPicPr>
        <xdr:cNvPr id="134" name="图片 6" descr="f3ecc0977e34a0015d9312c229a14ab">
          <a:extLst>
            <a:ext uri="{FF2B5EF4-FFF2-40B4-BE49-F238E27FC236}">
              <a16:creationId xmlns:a16="http://schemas.microsoft.com/office/drawing/2014/main" id="{A0CECF1C-9E95-4472-B945-A2D8E4950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4526875"/>
          <a:ext cx="6953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257176</xdr:colOff>
      <xdr:row>10</xdr:row>
      <xdr:rowOff>60215</xdr:rowOff>
    </xdr:from>
    <xdr:to>
      <xdr:col>0</xdr:col>
      <xdr:colOff>1019176</xdr:colOff>
      <xdr:row>10</xdr:row>
      <xdr:rowOff>855345</xdr:rowOff>
    </xdr:to>
    <xdr:pic>
      <xdr:nvPicPr>
        <xdr:cNvPr id="33" name="图片 4">
          <a:extLst>
            <a:ext uri="{FF2B5EF4-FFF2-40B4-BE49-F238E27FC236}">
              <a16:creationId xmlns:a16="http://schemas.microsoft.com/office/drawing/2014/main" id="{6C461689-3F41-43D5-9462-AAAA44762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031" t="-6317" r="14944"/>
        <a:stretch>
          <a:fillRect/>
        </a:stretch>
      </xdr:blipFill>
      <xdr:spPr bwMode="auto">
        <a:xfrm>
          <a:off x="257176" y="3251090"/>
          <a:ext cx="762000" cy="795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123825</xdr:colOff>
      <xdr:row>11</xdr:row>
      <xdr:rowOff>123825</xdr:rowOff>
    </xdr:from>
    <xdr:to>
      <xdr:col>0</xdr:col>
      <xdr:colOff>1097280</xdr:colOff>
      <xdr:row>11</xdr:row>
      <xdr:rowOff>817245</xdr:rowOff>
    </xdr:to>
    <xdr:pic>
      <xdr:nvPicPr>
        <xdr:cNvPr id="34" name="图片 5">
          <a:extLst>
            <a:ext uri="{FF2B5EF4-FFF2-40B4-BE49-F238E27FC236}">
              <a16:creationId xmlns:a16="http://schemas.microsoft.com/office/drawing/2014/main" id="{3648AD11-212C-4987-8BB5-8524E0EDA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619" r="5617"/>
        <a:stretch>
          <a:fillRect/>
        </a:stretch>
      </xdr:blipFill>
      <xdr:spPr bwMode="auto">
        <a:xfrm>
          <a:off x="123825" y="4229100"/>
          <a:ext cx="973455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228600</xdr:colOff>
      <xdr:row>12</xdr:row>
      <xdr:rowOff>76200</xdr:rowOff>
    </xdr:from>
    <xdr:to>
      <xdr:col>0</xdr:col>
      <xdr:colOff>1028700</xdr:colOff>
      <xdr:row>12</xdr:row>
      <xdr:rowOff>809625</xdr:rowOff>
    </xdr:to>
    <xdr:pic>
      <xdr:nvPicPr>
        <xdr:cNvPr id="35" name="图片 6">
          <a:extLst>
            <a:ext uri="{FF2B5EF4-FFF2-40B4-BE49-F238E27FC236}">
              <a16:creationId xmlns:a16="http://schemas.microsoft.com/office/drawing/2014/main" id="{B536F8E2-110F-40F5-8E83-BF6E384EA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5095875"/>
          <a:ext cx="80010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209550</xdr:colOff>
      <xdr:row>13</xdr:row>
      <xdr:rowOff>57150</xdr:rowOff>
    </xdr:from>
    <xdr:to>
      <xdr:col>0</xdr:col>
      <xdr:colOff>1062990</xdr:colOff>
      <xdr:row>13</xdr:row>
      <xdr:rowOff>870585</xdr:rowOff>
    </xdr:to>
    <xdr:pic>
      <xdr:nvPicPr>
        <xdr:cNvPr id="36" name="图片 7">
          <a:extLst>
            <a:ext uri="{FF2B5EF4-FFF2-40B4-BE49-F238E27FC236}">
              <a16:creationId xmlns:a16="http://schemas.microsoft.com/office/drawing/2014/main" id="{68E66957-1805-46D2-B7A7-8CE1D18FD3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535" r="-735" b="41667"/>
        <a:stretch>
          <a:fillRect/>
        </a:stretch>
      </xdr:blipFill>
      <xdr:spPr bwMode="auto">
        <a:xfrm>
          <a:off x="209550" y="5991225"/>
          <a:ext cx="853440" cy="8134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152400</xdr:colOff>
      <xdr:row>14</xdr:row>
      <xdr:rowOff>38100</xdr:rowOff>
    </xdr:from>
    <xdr:to>
      <xdr:col>0</xdr:col>
      <xdr:colOff>1007836</xdr:colOff>
      <xdr:row>14</xdr:row>
      <xdr:rowOff>819150</xdr:rowOff>
    </xdr:to>
    <xdr:pic>
      <xdr:nvPicPr>
        <xdr:cNvPr id="37" name="图片 8" descr="clipboard/drawings/NULL">
          <a:extLst>
            <a:ext uri="{FF2B5EF4-FFF2-40B4-BE49-F238E27FC236}">
              <a16:creationId xmlns:a16="http://schemas.microsoft.com/office/drawing/2014/main" id="{F9E9EB1C-AECE-4BB9-96D0-EB6249F1A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6886575"/>
          <a:ext cx="855436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219075</xdr:colOff>
      <xdr:row>15</xdr:row>
      <xdr:rowOff>161925</xdr:rowOff>
    </xdr:from>
    <xdr:to>
      <xdr:col>0</xdr:col>
      <xdr:colOff>950534</xdr:colOff>
      <xdr:row>15</xdr:row>
      <xdr:rowOff>732215</xdr:rowOff>
    </xdr:to>
    <xdr:pic>
      <xdr:nvPicPr>
        <xdr:cNvPr id="38" name="图片 9" descr="clipboard/drawings/NULL">
          <a:extLst>
            <a:ext uri="{FF2B5EF4-FFF2-40B4-BE49-F238E27FC236}">
              <a16:creationId xmlns:a16="http://schemas.microsoft.com/office/drawing/2014/main" id="{6A70D975-1948-4038-AB20-B98142BD6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7924800"/>
          <a:ext cx="731459" cy="570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142874</xdr:colOff>
      <xdr:row>16</xdr:row>
      <xdr:rowOff>114300</xdr:rowOff>
    </xdr:from>
    <xdr:to>
      <xdr:col>0</xdr:col>
      <xdr:colOff>1085093</xdr:colOff>
      <xdr:row>16</xdr:row>
      <xdr:rowOff>796169</xdr:rowOff>
    </xdr:to>
    <xdr:pic>
      <xdr:nvPicPr>
        <xdr:cNvPr id="39" name="图片 10" descr="图片_20250220110153向">
          <a:extLst>
            <a:ext uri="{FF2B5EF4-FFF2-40B4-BE49-F238E27FC236}">
              <a16:creationId xmlns:a16="http://schemas.microsoft.com/office/drawing/2014/main" id="{AE6B5038-240C-47AC-810E-16810CCB7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370" r="-1056" b="22340"/>
        <a:stretch>
          <a:fillRect/>
        </a:stretch>
      </xdr:blipFill>
      <xdr:spPr bwMode="auto">
        <a:xfrm>
          <a:off x="142874" y="8791575"/>
          <a:ext cx="942219" cy="6818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209550</xdr:colOff>
      <xdr:row>17</xdr:row>
      <xdr:rowOff>76199</xdr:rowOff>
    </xdr:from>
    <xdr:to>
      <xdr:col>0</xdr:col>
      <xdr:colOff>990600</xdr:colOff>
      <xdr:row>17</xdr:row>
      <xdr:rowOff>820056</xdr:rowOff>
    </xdr:to>
    <xdr:pic>
      <xdr:nvPicPr>
        <xdr:cNvPr id="40" name="图片 11">
          <a:extLst>
            <a:ext uri="{FF2B5EF4-FFF2-40B4-BE49-F238E27FC236}">
              <a16:creationId xmlns:a16="http://schemas.microsoft.com/office/drawing/2014/main" id="{515D806C-6EB4-4D0E-82CC-34B40A13A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960" r="5289" b="19724"/>
        <a:stretch>
          <a:fillRect/>
        </a:stretch>
      </xdr:blipFill>
      <xdr:spPr bwMode="auto">
        <a:xfrm>
          <a:off x="209550" y="9667874"/>
          <a:ext cx="781050" cy="7438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152400</xdr:colOff>
      <xdr:row>18</xdr:row>
      <xdr:rowOff>161925</xdr:rowOff>
    </xdr:from>
    <xdr:to>
      <xdr:col>0</xdr:col>
      <xdr:colOff>1057427</xdr:colOff>
      <xdr:row>18</xdr:row>
      <xdr:rowOff>794204</xdr:rowOff>
    </xdr:to>
    <xdr:pic>
      <xdr:nvPicPr>
        <xdr:cNvPr id="41" name="图片 12">
          <a:extLst>
            <a:ext uri="{FF2B5EF4-FFF2-40B4-BE49-F238E27FC236}">
              <a16:creationId xmlns:a16="http://schemas.microsoft.com/office/drawing/2014/main" id="{6E189B09-C800-4BBD-9922-F2024B9117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10668000"/>
          <a:ext cx="905027" cy="6322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190499</xdr:colOff>
      <xdr:row>20</xdr:row>
      <xdr:rowOff>66675</xdr:rowOff>
    </xdr:from>
    <xdr:to>
      <xdr:col>0</xdr:col>
      <xdr:colOff>1008742</xdr:colOff>
      <xdr:row>20</xdr:row>
      <xdr:rowOff>847725</xdr:rowOff>
    </xdr:to>
    <xdr:pic>
      <xdr:nvPicPr>
        <xdr:cNvPr id="42" name="图片 13">
          <a:extLst>
            <a:ext uri="{FF2B5EF4-FFF2-40B4-BE49-F238E27FC236}">
              <a16:creationId xmlns:a16="http://schemas.microsoft.com/office/drawing/2014/main" id="{A26C0989-5A64-42D0-91E6-9FB1B0281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954" r="232" b="24361"/>
        <a:stretch>
          <a:fillRect/>
        </a:stretch>
      </xdr:blipFill>
      <xdr:spPr bwMode="auto">
        <a:xfrm>
          <a:off x="190499" y="12334875"/>
          <a:ext cx="818243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142875</xdr:colOff>
      <xdr:row>19</xdr:row>
      <xdr:rowOff>114299</xdr:rowOff>
    </xdr:from>
    <xdr:to>
      <xdr:col>0</xdr:col>
      <xdr:colOff>1072697</xdr:colOff>
      <xdr:row>19</xdr:row>
      <xdr:rowOff>734180</xdr:rowOff>
    </xdr:to>
    <xdr:pic>
      <xdr:nvPicPr>
        <xdr:cNvPr id="43" name="图片 15">
          <a:extLst>
            <a:ext uri="{FF2B5EF4-FFF2-40B4-BE49-F238E27FC236}">
              <a16:creationId xmlns:a16="http://schemas.microsoft.com/office/drawing/2014/main" id="{87717613-AE81-4D88-B448-DF0F39198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11534774"/>
          <a:ext cx="929822" cy="61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228600</xdr:colOff>
      <xdr:row>21</xdr:row>
      <xdr:rowOff>171450</xdr:rowOff>
    </xdr:from>
    <xdr:to>
      <xdr:col>0</xdr:col>
      <xdr:colOff>1021080</xdr:colOff>
      <xdr:row>21</xdr:row>
      <xdr:rowOff>781050</xdr:rowOff>
    </xdr:to>
    <xdr:pic>
      <xdr:nvPicPr>
        <xdr:cNvPr id="44" name="图片 14" descr="clipboard/drawings/NULL">
          <a:extLst>
            <a:ext uri="{FF2B5EF4-FFF2-40B4-BE49-F238E27FC236}">
              <a16:creationId xmlns:a16="http://schemas.microsoft.com/office/drawing/2014/main" id="{33F6605F-D378-4989-8F4D-F6870714C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354050"/>
          <a:ext cx="79248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361951</xdr:colOff>
      <xdr:row>22</xdr:row>
      <xdr:rowOff>33797</xdr:rowOff>
    </xdr:from>
    <xdr:to>
      <xdr:col>0</xdr:col>
      <xdr:colOff>876301</xdr:colOff>
      <xdr:row>22</xdr:row>
      <xdr:rowOff>846802</xdr:rowOff>
    </xdr:to>
    <xdr:pic>
      <xdr:nvPicPr>
        <xdr:cNvPr id="45" name="图片 16">
          <a:extLst>
            <a:ext uri="{FF2B5EF4-FFF2-40B4-BE49-F238E27FC236}">
              <a16:creationId xmlns:a16="http://schemas.microsoft.com/office/drawing/2014/main" id="{E17A6766-2C14-465E-B9F8-9B04E744E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4" b="28693"/>
        <a:stretch>
          <a:fillRect/>
        </a:stretch>
      </xdr:blipFill>
      <xdr:spPr bwMode="auto">
        <a:xfrm>
          <a:off x="361951" y="14130797"/>
          <a:ext cx="514350" cy="813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95251</xdr:colOff>
      <xdr:row>23</xdr:row>
      <xdr:rowOff>141753</xdr:rowOff>
    </xdr:from>
    <xdr:to>
      <xdr:col>0</xdr:col>
      <xdr:colOff>533401</xdr:colOff>
      <xdr:row>23</xdr:row>
      <xdr:rowOff>811864</xdr:rowOff>
    </xdr:to>
    <xdr:pic>
      <xdr:nvPicPr>
        <xdr:cNvPr id="46" name="图片 17">
          <a:extLst>
            <a:ext uri="{FF2B5EF4-FFF2-40B4-BE49-F238E27FC236}">
              <a16:creationId xmlns:a16="http://schemas.microsoft.com/office/drawing/2014/main" id="{6948AB1E-C3D8-470A-B1F6-FFAA0C5DF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740" r="763" b="29048"/>
        <a:stretch>
          <a:fillRect/>
        </a:stretch>
      </xdr:blipFill>
      <xdr:spPr bwMode="auto">
        <a:xfrm>
          <a:off x="95251" y="15153153"/>
          <a:ext cx="438150" cy="6701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657225</xdr:colOff>
      <xdr:row>23</xdr:row>
      <xdr:rowOff>161925</xdr:rowOff>
    </xdr:from>
    <xdr:to>
      <xdr:col>0</xdr:col>
      <xdr:colOff>1095375</xdr:colOff>
      <xdr:row>23</xdr:row>
      <xdr:rowOff>784559</xdr:rowOff>
    </xdr:to>
    <xdr:pic>
      <xdr:nvPicPr>
        <xdr:cNvPr id="47" name="图片 18">
          <a:extLst>
            <a:ext uri="{FF2B5EF4-FFF2-40B4-BE49-F238E27FC236}">
              <a16:creationId xmlns:a16="http://schemas.microsoft.com/office/drawing/2014/main" id="{AB75CB1F-1113-4B9C-8046-FB5B8A125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6123" b="43819"/>
        <a:stretch>
          <a:fillRect/>
        </a:stretch>
      </xdr:blipFill>
      <xdr:spPr bwMode="auto">
        <a:xfrm>
          <a:off x="657225" y="15173325"/>
          <a:ext cx="438150" cy="6226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285750</xdr:colOff>
      <xdr:row>24</xdr:row>
      <xdr:rowOff>38100</xdr:rowOff>
    </xdr:from>
    <xdr:to>
      <xdr:col>0</xdr:col>
      <xdr:colOff>914400</xdr:colOff>
      <xdr:row>24</xdr:row>
      <xdr:rowOff>1038225</xdr:rowOff>
    </xdr:to>
    <xdr:pic>
      <xdr:nvPicPr>
        <xdr:cNvPr id="48" name="图片 19">
          <a:extLst>
            <a:ext uri="{FF2B5EF4-FFF2-40B4-BE49-F238E27FC236}">
              <a16:creationId xmlns:a16="http://schemas.microsoft.com/office/drawing/2014/main" id="{8DCAB31D-FE0E-4721-B115-B0F89996F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15963900"/>
          <a:ext cx="6286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276225</xdr:colOff>
      <xdr:row>25</xdr:row>
      <xdr:rowOff>161925</xdr:rowOff>
    </xdr:from>
    <xdr:to>
      <xdr:col>0</xdr:col>
      <xdr:colOff>990600</xdr:colOff>
      <xdr:row>25</xdr:row>
      <xdr:rowOff>981075</xdr:rowOff>
    </xdr:to>
    <xdr:pic>
      <xdr:nvPicPr>
        <xdr:cNvPr id="49" name="图片 20">
          <a:extLst>
            <a:ext uri="{FF2B5EF4-FFF2-40B4-BE49-F238E27FC236}">
              <a16:creationId xmlns:a16="http://schemas.microsoft.com/office/drawing/2014/main" id="{B5504A7B-4685-42B3-B899-AB80B7D8E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17154525"/>
          <a:ext cx="71437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26</xdr:row>
      <xdr:rowOff>57150</xdr:rowOff>
    </xdr:from>
    <xdr:to>
      <xdr:col>0</xdr:col>
      <xdr:colOff>704850</xdr:colOff>
      <xdr:row>26</xdr:row>
      <xdr:rowOff>619626</xdr:rowOff>
    </xdr:to>
    <xdr:pic>
      <xdr:nvPicPr>
        <xdr:cNvPr id="50" name="图片 1">
          <a:extLst>
            <a:ext uri="{FF2B5EF4-FFF2-40B4-BE49-F238E27FC236}">
              <a16:creationId xmlns:a16="http://schemas.microsoft.com/office/drawing/2014/main" id="{A1D7EFE6-FAC8-4162-A28E-8B0099FBB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8192750"/>
          <a:ext cx="628650" cy="562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800100</xdr:colOff>
      <xdr:row>26</xdr:row>
      <xdr:rowOff>171450</xdr:rowOff>
    </xdr:from>
    <xdr:to>
      <xdr:col>0</xdr:col>
      <xdr:colOff>1190625</xdr:colOff>
      <xdr:row>26</xdr:row>
      <xdr:rowOff>833645</xdr:rowOff>
    </xdr:to>
    <xdr:pic>
      <xdr:nvPicPr>
        <xdr:cNvPr id="51" name="图片 22">
          <a:extLst>
            <a:ext uri="{FF2B5EF4-FFF2-40B4-BE49-F238E27FC236}">
              <a16:creationId xmlns:a16="http://schemas.microsoft.com/office/drawing/2014/main" id="{78D47B17-B683-45F0-AF52-FBFADD18A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270" r="-433" b="25908"/>
        <a:stretch>
          <a:fillRect/>
        </a:stretch>
      </xdr:blipFill>
      <xdr:spPr bwMode="auto">
        <a:xfrm>
          <a:off x="800100" y="18307050"/>
          <a:ext cx="390525" cy="6621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352425</xdr:colOff>
      <xdr:row>27</xdr:row>
      <xdr:rowOff>152400</xdr:rowOff>
    </xdr:from>
    <xdr:to>
      <xdr:col>0</xdr:col>
      <xdr:colOff>781050</xdr:colOff>
      <xdr:row>27</xdr:row>
      <xdr:rowOff>781050</xdr:rowOff>
    </xdr:to>
    <xdr:pic>
      <xdr:nvPicPr>
        <xdr:cNvPr id="52" name="图片 1">
          <a:extLst>
            <a:ext uri="{FF2B5EF4-FFF2-40B4-BE49-F238E27FC236}">
              <a16:creationId xmlns:a16="http://schemas.microsoft.com/office/drawing/2014/main" id="{564D3AF8-F678-43E7-A863-748F8DA77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19202400"/>
          <a:ext cx="42862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28</xdr:row>
      <xdr:rowOff>38100</xdr:rowOff>
    </xdr:from>
    <xdr:to>
      <xdr:col>0</xdr:col>
      <xdr:colOff>704850</xdr:colOff>
      <xdr:row>28</xdr:row>
      <xdr:rowOff>704850</xdr:rowOff>
    </xdr:to>
    <xdr:pic>
      <xdr:nvPicPr>
        <xdr:cNvPr id="53" name="图片 1" descr="图片_20250313115430">
          <a:extLst>
            <a:ext uri="{FF2B5EF4-FFF2-40B4-BE49-F238E27FC236}">
              <a16:creationId xmlns:a16="http://schemas.microsoft.com/office/drawing/2014/main" id="{9AD95DA1-0E29-4BE8-BCB7-BA6F70199E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958957"/>
          <a:ext cx="65722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895350</xdr:colOff>
      <xdr:row>28</xdr:row>
      <xdr:rowOff>38100</xdr:rowOff>
    </xdr:from>
    <xdr:to>
      <xdr:col>0</xdr:col>
      <xdr:colOff>1257300</xdr:colOff>
      <xdr:row>28</xdr:row>
      <xdr:rowOff>561975</xdr:rowOff>
    </xdr:to>
    <xdr:pic>
      <xdr:nvPicPr>
        <xdr:cNvPr id="54" name="图片 2" descr="图片_20250313115446">
          <a:extLst>
            <a:ext uri="{FF2B5EF4-FFF2-40B4-BE49-F238E27FC236}">
              <a16:creationId xmlns:a16="http://schemas.microsoft.com/office/drawing/2014/main" id="{B2C79A9B-ED14-422F-A8F9-3DB4EF4A0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50" y="20002500"/>
          <a:ext cx="36195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771525</xdr:colOff>
      <xdr:row>28</xdr:row>
      <xdr:rowOff>609600</xdr:rowOff>
    </xdr:from>
    <xdr:to>
      <xdr:col>0</xdr:col>
      <xdr:colOff>1114425</xdr:colOff>
      <xdr:row>28</xdr:row>
      <xdr:rowOff>1085850</xdr:rowOff>
    </xdr:to>
    <xdr:pic>
      <xdr:nvPicPr>
        <xdr:cNvPr id="55" name="图片 3" descr="图片_20250313115500">
          <a:extLst>
            <a:ext uri="{FF2B5EF4-FFF2-40B4-BE49-F238E27FC236}">
              <a16:creationId xmlns:a16="http://schemas.microsoft.com/office/drawing/2014/main" id="{560C0A57-D98A-4CBB-945A-6A1EA60C6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20574000"/>
          <a:ext cx="34290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95250</xdr:colOff>
      <xdr:row>29</xdr:row>
      <xdr:rowOff>104775</xdr:rowOff>
    </xdr:from>
    <xdr:to>
      <xdr:col>0</xdr:col>
      <xdr:colOff>1145635</xdr:colOff>
      <xdr:row>29</xdr:row>
      <xdr:rowOff>800100</xdr:rowOff>
    </xdr:to>
    <xdr:pic>
      <xdr:nvPicPr>
        <xdr:cNvPr id="56" name="图片 1">
          <a:extLst>
            <a:ext uri="{FF2B5EF4-FFF2-40B4-BE49-F238E27FC236}">
              <a16:creationId xmlns:a16="http://schemas.microsoft.com/office/drawing/2014/main" id="{7CF5DD24-4AD8-4775-ADDB-12192A259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924" b="40115"/>
        <a:stretch>
          <a:fillRect/>
        </a:stretch>
      </xdr:blipFill>
      <xdr:spPr bwMode="auto">
        <a:xfrm>
          <a:off x="95250" y="21250275"/>
          <a:ext cx="105038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180975</xdr:colOff>
      <xdr:row>31</xdr:row>
      <xdr:rowOff>76200</xdr:rowOff>
    </xdr:from>
    <xdr:to>
      <xdr:col>0</xdr:col>
      <xdr:colOff>1123950</xdr:colOff>
      <xdr:row>31</xdr:row>
      <xdr:rowOff>1019175</xdr:rowOff>
    </xdr:to>
    <xdr:pic>
      <xdr:nvPicPr>
        <xdr:cNvPr id="57" name="图片 35" descr="2(4)">
          <a:extLst>
            <a:ext uri="{FF2B5EF4-FFF2-40B4-BE49-F238E27FC236}">
              <a16:creationId xmlns:a16="http://schemas.microsoft.com/office/drawing/2014/main" id="{9F4849BE-9EF2-4F3C-A024-7BD572A49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23383875"/>
          <a:ext cx="942975" cy="942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276225</xdr:colOff>
      <xdr:row>32</xdr:row>
      <xdr:rowOff>114300</xdr:rowOff>
    </xdr:from>
    <xdr:to>
      <xdr:col>0</xdr:col>
      <xdr:colOff>914400</xdr:colOff>
      <xdr:row>32</xdr:row>
      <xdr:rowOff>781050</xdr:rowOff>
    </xdr:to>
    <xdr:pic>
      <xdr:nvPicPr>
        <xdr:cNvPr id="58" name="图片 60">
          <a:extLst>
            <a:ext uri="{FF2B5EF4-FFF2-40B4-BE49-F238E27FC236}">
              <a16:creationId xmlns:a16="http://schemas.microsoft.com/office/drawing/2014/main" id="{D427CD4A-1B59-42CF-9178-49F4AD33A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24564975"/>
          <a:ext cx="63817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265340</xdr:colOff>
      <xdr:row>33</xdr:row>
      <xdr:rowOff>114300</xdr:rowOff>
    </xdr:from>
    <xdr:to>
      <xdr:col>0</xdr:col>
      <xdr:colOff>960665</xdr:colOff>
      <xdr:row>33</xdr:row>
      <xdr:rowOff>790575</xdr:rowOff>
    </xdr:to>
    <xdr:pic>
      <xdr:nvPicPr>
        <xdr:cNvPr id="59" name="图片 61">
          <a:extLst>
            <a:ext uri="{FF2B5EF4-FFF2-40B4-BE49-F238E27FC236}">
              <a16:creationId xmlns:a16="http://schemas.microsoft.com/office/drawing/2014/main" id="{F2D51AA4-8AB4-4E05-9B88-1845E2802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340" y="25434471"/>
          <a:ext cx="695325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259896</xdr:colOff>
      <xdr:row>9</xdr:row>
      <xdr:rowOff>24491</xdr:rowOff>
    </xdr:from>
    <xdr:to>
      <xdr:col>0</xdr:col>
      <xdr:colOff>1069521</xdr:colOff>
      <xdr:row>9</xdr:row>
      <xdr:rowOff>834116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68ADCF8-817D-E018-643B-22C01AAF07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896" y="2256062"/>
          <a:ext cx="809625" cy="8096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12</xdr:row>
      <xdr:rowOff>66675</xdr:rowOff>
    </xdr:from>
    <xdr:to>
      <xdr:col>1</xdr:col>
      <xdr:colOff>704850</xdr:colOff>
      <xdr:row>12</xdr:row>
      <xdr:rowOff>542925</xdr:rowOff>
    </xdr:to>
    <xdr:pic>
      <xdr:nvPicPr>
        <xdr:cNvPr id="2" name="图片 3" descr="图片_20250220112851">
          <a:extLst>
            <a:ext uri="{FF2B5EF4-FFF2-40B4-BE49-F238E27FC236}">
              <a16:creationId xmlns:a16="http://schemas.microsoft.com/office/drawing/2014/main" id="{3D3A8A62-D1E5-4810-82C6-B0AA000A8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3648075"/>
          <a:ext cx="60960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13</xdr:row>
      <xdr:rowOff>0</xdr:rowOff>
    </xdr:from>
    <xdr:to>
      <xdr:col>1</xdr:col>
      <xdr:colOff>752475</xdr:colOff>
      <xdr:row>13</xdr:row>
      <xdr:rowOff>685800</xdr:rowOff>
    </xdr:to>
    <xdr:pic>
      <xdr:nvPicPr>
        <xdr:cNvPr id="3" name="图片 4">
          <a:extLst>
            <a:ext uri="{FF2B5EF4-FFF2-40B4-BE49-F238E27FC236}">
              <a16:creationId xmlns:a16="http://schemas.microsoft.com/office/drawing/2014/main" id="{55B5EA52-8028-4514-95EC-22F0A7792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031" t="-6317" r="14944"/>
        <a:stretch>
          <a:fillRect/>
        </a:stretch>
      </xdr:blipFill>
      <xdr:spPr bwMode="auto">
        <a:xfrm>
          <a:off x="409575" y="4191000"/>
          <a:ext cx="6572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14</xdr:row>
      <xdr:rowOff>161925</xdr:rowOff>
    </xdr:from>
    <xdr:to>
      <xdr:col>1</xdr:col>
      <xdr:colOff>742950</xdr:colOff>
      <xdr:row>14</xdr:row>
      <xdr:rowOff>657225</xdr:rowOff>
    </xdr:to>
    <xdr:pic>
      <xdr:nvPicPr>
        <xdr:cNvPr id="4" name="图片 5">
          <a:extLst>
            <a:ext uri="{FF2B5EF4-FFF2-40B4-BE49-F238E27FC236}">
              <a16:creationId xmlns:a16="http://schemas.microsoft.com/office/drawing/2014/main" id="{281F2CC1-33A6-4DB2-AF80-709870EE4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619" r="5617"/>
        <a:stretch>
          <a:fillRect/>
        </a:stretch>
      </xdr:blipFill>
      <xdr:spPr bwMode="auto">
        <a:xfrm>
          <a:off x="361950" y="5114925"/>
          <a:ext cx="69532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152400</xdr:colOff>
      <xdr:row>15</xdr:row>
      <xdr:rowOff>104775</xdr:rowOff>
    </xdr:from>
    <xdr:to>
      <xdr:col>1</xdr:col>
      <xdr:colOff>723900</xdr:colOff>
      <xdr:row>15</xdr:row>
      <xdr:rowOff>628650</xdr:rowOff>
    </xdr:to>
    <xdr:pic>
      <xdr:nvPicPr>
        <xdr:cNvPr id="5" name="图片 6">
          <a:extLst>
            <a:ext uri="{FF2B5EF4-FFF2-40B4-BE49-F238E27FC236}">
              <a16:creationId xmlns:a16="http://schemas.microsoft.com/office/drawing/2014/main" id="{AE864DE8-A657-4336-93B9-EBE86D2BE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5819775"/>
          <a:ext cx="5715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16</xdr:row>
      <xdr:rowOff>57150</xdr:rowOff>
    </xdr:from>
    <xdr:to>
      <xdr:col>1</xdr:col>
      <xdr:colOff>685800</xdr:colOff>
      <xdr:row>16</xdr:row>
      <xdr:rowOff>638175</xdr:rowOff>
    </xdr:to>
    <xdr:pic>
      <xdr:nvPicPr>
        <xdr:cNvPr id="6" name="图片 7">
          <a:extLst>
            <a:ext uri="{FF2B5EF4-FFF2-40B4-BE49-F238E27FC236}">
              <a16:creationId xmlns:a16="http://schemas.microsoft.com/office/drawing/2014/main" id="{83371EE8-08A0-4159-B678-F9BE27526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535" r="-735" b="41667"/>
        <a:stretch>
          <a:fillRect/>
        </a:stretch>
      </xdr:blipFill>
      <xdr:spPr bwMode="auto">
        <a:xfrm>
          <a:off x="390525" y="6496050"/>
          <a:ext cx="60960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17</xdr:row>
      <xdr:rowOff>28575</xdr:rowOff>
    </xdr:from>
    <xdr:to>
      <xdr:col>1</xdr:col>
      <xdr:colOff>752475</xdr:colOff>
      <xdr:row>17</xdr:row>
      <xdr:rowOff>628650</xdr:rowOff>
    </xdr:to>
    <xdr:pic>
      <xdr:nvPicPr>
        <xdr:cNvPr id="7" name="图片 8" descr="clipboard/drawings/NULL">
          <a:extLst>
            <a:ext uri="{FF2B5EF4-FFF2-40B4-BE49-F238E27FC236}">
              <a16:creationId xmlns:a16="http://schemas.microsoft.com/office/drawing/2014/main" id="{987A3EF0-755D-4DE5-AEC2-6588EAA0C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7210425"/>
          <a:ext cx="6572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142875</xdr:colOff>
      <xdr:row>18</xdr:row>
      <xdr:rowOff>38100</xdr:rowOff>
    </xdr:from>
    <xdr:to>
      <xdr:col>1</xdr:col>
      <xdr:colOff>704850</xdr:colOff>
      <xdr:row>18</xdr:row>
      <xdr:rowOff>476250</xdr:rowOff>
    </xdr:to>
    <xdr:pic>
      <xdr:nvPicPr>
        <xdr:cNvPr id="8" name="图片 9" descr="clipboard/drawings/NULL">
          <a:extLst>
            <a:ext uri="{FF2B5EF4-FFF2-40B4-BE49-F238E27FC236}">
              <a16:creationId xmlns:a16="http://schemas.microsoft.com/office/drawing/2014/main" id="{0D2DAF94-5995-4FBA-B079-6865C952D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7915275"/>
          <a:ext cx="5619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19</xdr:row>
      <xdr:rowOff>171450</xdr:rowOff>
    </xdr:from>
    <xdr:to>
      <xdr:col>2</xdr:col>
      <xdr:colOff>0</xdr:colOff>
      <xdr:row>19</xdr:row>
      <xdr:rowOff>695325</xdr:rowOff>
    </xdr:to>
    <xdr:pic>
      <xdr:nvPicPr>
        <xdr:cNvPr id="9" name="图片 10" descr="图片_20250220110153向">
          <a:extLst>
            <a:ext uri="{FF2B5EF4-FFF2-40B4-BE49-F238E27FC236}">
              <a16:creationId xmlns:a16="http://schemas.microsoft.com/office/drawing/2014/main" id="{66DBC438-4497-4C68-89BD-BAB5A81A5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370" r="-1056" b="22340"/>
        <a:stretch>
          <a:fillRect/>
        </a:stretch>
      </xdr:blipFill>
      <xdr:spPr bwMode="auto">
        <a:xfrm>
          <a:off x="400050" y="8658225"/>
          <a:ext cx="7239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20</xdr:row>
      <xdr:rowOff>57150</xdr:rowOff>
    </xdr:from>
    <xdr:to>
      <xdr:col>1</xdr:col>
      <xdr:colOff>695325</xdr:colOff>
      <xdr:row>20</xdr:row>
      <xdr:rowOff>628650</xdr:rowOff>
    </xdr:to>
    <xdr:pic>
      <xdr:nvPicPr>
        <xdr:cNvPr id="10" name="图片 11">
          <a:extLst>
            <a:ext uri="{FF2B5EF4-FFF2-40B4-BE49-F238E27FC236}">
              <a16:creationId xmlns:a16="http://schemas.microsoft.com/office/drawing/2014/main" id="{AEED8024-3D4B-47D2-AC73-38618B5CD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960" r="5289" b="19724"/>
        <a:stretch>
          <a:fillRect/>
        </a:stretch>
      </xdr:blipFill>
      <xdr:spPr bwMode="auto">
        <a:xfrm>
          <a:off x="409575" y="9315450"/>
          <a:ext cx="6000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21</xdr:row>
      <xdr:rowOff>133350</xdr:rowOff>
    </xdr:from>
    <xdr:to>
      <xdr:col>1</xdr:col>
      <xdr:colOff>723900</xdr:colOff>
      <xdr:row>21</xdr:row>
      <xdr:rowOff>619125</xdr:rowOff>
    </xdr:to>
    <xdr:pic>
      <xdr:nvPicPr>
        <xdr:cNvPr id="11" name="图片 12">
          <a:extLst>
            <a:ext uri="{FF2B5EF4-FFF2-40B4-BE49-F238E27FC236}">
              <a16:creationId xmlns:a16="http://schemas.microsoft.com/office/drawing/2014/main" id="{653062F1-162B-494A-807D-213A3EA73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10086975"/>
          <a:ext cx="6953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</xdr:colOff>
      <xdr:row>23</xdr:row>
      <xdr:rowOff>95250</xdr:rowOff>
    </xdr:from>
    <xdr:to>
      <xdr:col>1</xdr:col>
      <xdr:colOff>695325</xdr:colOff>
      <xdr:row>23</xdr:row>
      <xdr:rowOff>695325</xdr:rowOff>
    </xdr:to>
    <xdr:pic>
      <xdr:nvPicPr>
        <xdr:cNvPr id="12" name="图片 13">
          <a:extLst>
            <a:ext uri="{FF2B5EF4-FFF2-40B4-BE49-F238E27FC236}">
              <a16:creationId xmlns:a16="http://schemas.microsoft.com/office/drawing/2014/main" id="{2234C178-1D14-489C-A65A-4E4F37410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954" r="232" b="24361"/>
        <a:stretch>
          <a:fillRect/>
        </a:stretch>
      </xdr:blipFill>
      <xdr:spPr bwMode="auto">
        <a:xfrm>
          <a:off x="381000" y="11525250"/>
          <a:ext cx="6286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24</xdr:row>
      <xdr:rowOff>85725</xdr:rowOff>
    </xdr:from>
    <xdr:to>
      <xdr:col>1</xdr:col>
      <xdr:colOff>723900</xdr:colOff>
      <xdr:row>24</xdr:row>
      <xdr:rowOff>561975</xdr:rowOff>
    </xdr:to>
    <xdr:pic>
      <xdr:nvPicPr>
        <xdr:cNvPr id="13" name="图片 14" descr="clipboard/drawings/NULL">
          <a:extLst>
            <a:ext uri="{FF2B5EF4-FFF2-40B4-BE49-F238E27FC236}">
              <a16:creationId xmlns:a16="http://schemas.microsoft.com/office/drawing/2014/main" id="{B92CF19A-A329-4DDC-85BB-B422F86DD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12249150"/>
          <a:ext cx="6191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</xdr:colOff>
      <xdr:row>22</xdr:row>
      <xdr:rowOff>142875</xdr:rowOff>
    </xdr:from>
    <xdr:to>
      <xdr:col>1</xdr:col>
      <xdr:colOff>723900</xdr:colOff>
      <xdr:row>22</xdr:row>
      <xdr:rowOff>619125</xdr:rowOff>
    </xdr:to>
    <xdr:pic>
      <xdr:nvPicPr>
        <xdr:cNvPr id="14" name="图片 15">
          <a:extLst>
            <a:ext uri="{FF2B5EF4-FFF2-40B4-BE49-F238E27FC236}">
              <a16:creationId xmlns:a16="http://schemas.microsoft.com/office/drawing/2014/main" id="{F9E82FD5-A8B4-4BF1-9132-46F545C91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0801350"/>
          <a:ext cx="7143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25</xdr:row>
      <xdr:rowOff>26117</xdr:rowOff>
    </xdr:from>
    <xdr:to>
      <xdr:col>1</xdr:col>
      <xdr:colOff>371475</xdr:colOff>
      <xdr:row>25</xdr:row>
      <xdr:rowOff>522953</xdr:rowOff>
    </xdr:to>
    <xdr:pic>
      <xdr:nvPicPr>
        <xdr:cNvPr id="15" name="图片 16">
          <a:extLst>
            <a:ext uri="{FF2B5EF4-FFF2-40B4-BE49-F238E27FC236}">
              <a16:creationId xmlns:a16="http://schemas.microsoft.com/office/drawing/2014/main" id="{C9CA6259-E783-4351-8980-10E0364C9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4" b="28693"/>
        <a:stretch>
          <a:fillRect/>
        </a:stretch>
      </xdr:blipFill>
      <xdr:spPr bwMode="auto">
        <a:xfrm>
          <a:off x="371475" y="12884867"/>
          <a:ext cx="314325" cy="4968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66674</xdr:colOff>
      <xdr:row>25</xdr:row>
      <xdr:rowOff>495300</xdr:rowOff>
    </xdr:from>
    <xdr:to>
      <xdr:col>1</xdr:col>
      <xdr:colOff>334474</xdr:colOff>
      <xdr:row>25</xdr:row>
      <xdr:rowOff>904876</xdr:rowOff>
    </xdr:to>
    <xdr:pic>
      <xdr:nvPicPr>
        <xdr:cNvPr id="16" name="图片 17">
          <a:extLst>
            <a:ext uri="{FF2B5EF4-FFF2-40B4-BE49-F238E27FC236}">
              <a16:creationId xmlns:a16="http://schemas.microsoft.com/office/drawing/2014/main" id="{590F64D2-B110-49AA-94D6-FBAC635A7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740" r="763" b="29048"/>
        <a:stretch>
          <a:fillRect/>
        </a:stretch>
      </xdr:blipFill>
      <xdr:spPr bwMode="auto">
        <a:xfrm>
          <a:off x="380999" y="13354050"/>
          <a:ext cx="267800" cy="4095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419100</xdr:colOff>
      <xdr:row>25</xdr:row>
      <xdr:rowOff>390525</xdr:rowOff>
    </xdr:from>
    <xdr:to>
      <xdr:col>1</xdr:col>
      <xdr:colOff>781050</xdr:colOff>
      <xdr:row>25</xdr:row>
      <xdr:rowOff>904875</xdr:rowOff>
    </xdr:to>
    <xdr:pic>
      <xdr:nvPicPr>
        <xdr:cNvPr id="17" name="图片 18">
          <a:extLst>
            <a:ext uri="{FF2B5EF4-FFF2-40B4-BE49-F238E27FC236}">
              <a16:creationId xmlns:a16="http://schemas.microsoft.com/office/drawing/2014/main" id="{018C33E6-9B71-44E9-9F92-AF6C69B36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6123" b="43819"/>
        <a:stretch>
          <a:fillRect/>
        </a:stretch>
      </xdr:blipFill>
      <xdr:spPr bwMode="auto">
        <a:xfrm>
          <a:off x="733425" y="13249275"/>
          <a:ext cx="36195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26</xdr:row>
      <xdr:rowOff>257175</xdr:rowOff>
    </xdr:from>
    <xdr:to>
      <xdr:col>1</xdr:col>
      <xdr:colOff>714375</xdr:colOff>
      <xdr:row>26</xdr:row>
      <xdr:rowOff>1257300</xdr:rowOff>
    </xdr:to>
    <xdr:pic>
      <xdr:nvPicPr>
        <xdr:cNvPr id="18" name="图片 19">
          <a:extLst>
            <a:ext uri="{FF2B5EF4-FFF2-40B4-BE49-F238E27FC236}">
              <a16:creationId xmlns:a16="http://schemas.microsoft.com/office/drawing/2014/main" id="{DB39A26D-DF7F-49CA-BEE1-52CC7E1AB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14144625"/>
          <a:ext cx="6286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27</xdr:row>
      <xdr:rowOff>476250</xdr:rowOff>
    </xdr:from>
    <xdr:to>
      <xdr:col>1</xdr:col>
      <xdr:colOff>771525</xdr:colOff>
      <xdr:row>27</xdr:row>
      <xdr:rowOff>1295400</xdr:rowOff>
    </xdr:to>
    <xdr:pic>
      <xdr:nvPicPr>
        <xdr:cNvPr id="19" name="图片 20">
          <a:extLst>
            <a:ext uri="{FF2B5EF4-FFF2-40B4-BE49-F238E27FC236}">
              <a16:creationId xmlns:a16="http://schemas.microsoft.com/office/drawing/2014/main" id="{AAECD896-09A4-4284-B6DF-510614E27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15963900"/>
          <a:ext cx="71437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28</xdr:row>
      <xdr:rowOff>238125</xdr:rowOff>
    </xdr:from>
    <xdr:to>
      <xdr:col>1</xdr:col>
      <xdr:colOff>457200</xdr:colOff>
      <xdr:row>28</xdr:row>
      <xdr:rowOff>561975</xdr:rowOff>
    </xdr:to>
    <xdr:pic>
      <xdr:nvPicPr>
        <xdr:cNvPr id="20" name="图片 1">
          <a:extLst>
            <a:ext uri="{FF2B5EF4-FFF2-40B4-BE49-F238E27FC236}">
              <a16:creationId xmlns:a16="http://schemas.microsoft.com/office/drawing/2014/main" id="{171E89EA-95EB-444B-8B4C-3AA42D205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17602200"/>
          <a:ext cx="36195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523875</xdr:colOff>
      <xdr:row>28</xdr:row>
      <xdr:rowOff>152400</xdr:rowOff>
    </xdr:from>
    <xdr:to>
      <xdr:col>1</xdr:col>
      <xdr:colOff>742950</xdr:colOff>
      <xdr:row>28</xdr:row>
      <xdr:rowOff>523875</xdr:rowOff>
    </xdr:to>
    <xdr:pic>
      <xdr:nvPicPr>
        <xdr:cNvPr id="21" name="图片 22">
          <a:extLst>
            <a:ext uri="{FF2B5EF4-FFF2-40B4-BE49-F238E27FC236}">
              <a16:creationId xmlns:a16="http://schemas.microsoft.com/office/drawing/2014/main" id="{773829B7-7794-48A5-9A64-ED30CE822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270" r="-433" b="25908"/>
        <a:stretch>
          <a:fillRect/>
        </a:stretch>
      </xdr:blipFill>
      <xdr:spPr bwMode="auto">
        <a:xfrm>
          <a:off x="838200" y="17516475"/>
          <a:ext cx="2190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133350</xdr:colOff>
      <xdr:row>29</xdr:row>
      <xdr:rowOff>66675</xdr:rowOff>
    </xdr:from>
    <xdr:to>
      <xdr:col>1</xdr:col>
      <xdr:colOff>561975</xdr:colOff>
      <xdr:row>29</xdr:row>
      <xdr:rowOff>695325</xdr:rowOff>
    </xdr:to>
    <xdr:pic>
      <xdr:nvPicPr>
        <xdr:cNvPr id="22" name="图片 1">
          <a:extLst>
            <a:ext uri="{FF2B5EF4-FFF2-40B4-BE49-F238E27FC236}">
              <a16:creationId xmlns:a16="http://schemas.microsoft.com/office/drawing/2014/main" id="{CC63CE39-A307-4CAB-8C39-FE82E0A20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18078450"/>
          <a:ext cx="42862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</xdr:colOff>
      <xdr:row>30</xdr:row>
      <xdr:rowOff>28575</xdr:rowOff>
    </xdr:from>
    <xdr:to>
      <xdr:col>1</xdr:col>
      <xdr:colOff>723900</xdr:colOff>
      <xdr:row>30</xdr:row>
      <xdr:rowOff>695325</xdr:rowOff>
    </xdr:to>
    <xdr:pic>
      <xdr:nvPicPr>
        <xdr:cNvPr id="23" name="图片 1" descr="图片_20250313115430">
          <a:extLst>
            <a:ext uri="{FF2B5EF4-FFF2-40B4-BE49-F238E27FC236}">
              <a16:creationId xmlns:a16="http://schemas.microsoft.com/office/drawing/2014/main" id="{F03D887B-3845-4D8B-AACF-C971E3AC0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18802350"/>
          <a:ext cx="65722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428625</xdr:colOff>
      <xdr:row>31</xdr:row>
      <xdr:rowOff>161925</xdr:rowOff>
    </xdr:from>
    <xdr:to>
      <xdr:col>1</xdr:col>
      <xdr:colOff>790575</xdr:colOff>
      <xdr:row>31</xdr:row>
      <xdr:rowOff>685800</xdr:rowOff>
    </xdr:to>
    <xdr:pic>
      <xdr:nvPicPr>
        <xdr:cNvPr id="24" name="图片 2" descr="图片_20250313115446">
          <a:extLst>
            <a:ext uri="{FF2B5EF4-FFF2-40B4-BE49-F238E27FC236}">
              <a16:creationId xmlns:a16="http://schemas.microsoft.com/office/drawing/2014/main" id="{01A5A303-5FD3-4511-BCC6-1E431F3E2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" y="19669125"/>
          <a:ext cx="36195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30</xdr:row>
      <xdr:rowOff>723900</xdr:rowOff>
    </xdr:from>
    <xdr:to>
      <xdr:col>1</xdr:col>
      <xdr:colOff>390525</xdr:colOff>
      <xdr:row>31</xdr:row>
      <xdr:rowOff>466725</xdr:rowOff>
    </xdr:to>
    <xdr:pic>
      <xdr:nvPicPr>
        <xdr:cNvPr id="25" name="图片 3" descr="图片_20250313115500">
          <a:extLst>
            <a:ext uri="{FF2B5EF4-FFF2-40B4-BE49-F238E27FC236}">
              <a16:creationId xmlns:a16="http://schemas.microsoft.com/office/drawing/2014/main" id="{C9E4F1D8-10FD-4EBA-B63B-68EC243BF0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19497675"/>
          <a:ext cx="34290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34</xdr:row>
      <xdr:rowOff>314325</xdr:rowOff>
    </xdr:from>
    <xdr:to>
      <xdr:col>1</xdr:col>
      <xdr:colOff>762000</xdr:colOff>
      <xdr:row>34</xdr:row>
      <xdr:rowOff>971550</xdr:rowOff>
    </xdr:to>
    <xdr:pic>
      <xdr:nvPicPr>
        <xdr:cNvPr id="26" name="图片 35" descr="2(4)">
          <a:extLst>
            <a:ext uri="{FF2B5EF4-FFF2-40B4-BE49-F238E27FC236}">
              <a16:creationId xmlns:a16="http://schemas.microsoft.com/office/drawing/2014/main" id="{082003BB-EC2F-4938-9030-8A429FB81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22136100"/>
          <a:ext cx="65722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35</xdr:row>
      <xdr:rowOff>47625</xdr:rowOff>
    </xdr:from>
    <xdr:to>
      <xdr:col>1</xdr:col>
      <xdr:colOff>714375</xdr:colOff>
      <xdr:row>35</xdr:row>
      <xdr:rowOff>714375</xdr:rowOff>
    </xdr:to>
    <xdr:pic>
      <xdr:nvPicPr>
        <xdr:cNvPr id="27" name="图片 60">
          <a:extLst>
            <a:ext uri="{FF2B5EF4-FFF2-40B4-BE49-F238E27FC236}">
              <a16:creationId xmlns:a16="http://schemas.microsoft.com/office/drawing/2014/main" id="{4DC5E138-562B-4577-B6A4-EE80D6A30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23241000"/>
          <a:ext cx="63817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36</xdr:row>
      <xdr:rowOff>85725</xdr:rowOff>
    </xdr:from>
    <xdr:to>
      <xdr:col>1</xdr:col>
      <xdr:colOff>733425</xdr:colOff>
      <xdr:row>36</xdr:row>
      <xdr:rowOff>762000</xdr:rowOff>
    </xdr:to>
    <xdr:pic>
      <xdr:nvPicPr>
        <xdr:cNvPr id="28" name="图片 61">
          <a:extLst>
            <a:ext uri="{FF2B5EF4-FFF2-40B4-BE49-F238E27FC236}">
              <a16:creationId xmlns:a16="http://schemas.microsoft.com/office/drawing/2014/main" id="{A9A13053-39F6-4D3F-B000-279DB8BB1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24155400"/>
          <a:ext cx="695325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32</xdr:row>
      <xdr:rowOff>323850</xdr:rowOff>
    </xdr:from>
    <xdr:to>
      <xdr:col>1</xdr:col>
      <xdr:colOff>752475</xdr:colOff>
      <xdr:row>32</xdr:row>
      <xdr:rowOff>771525</xdr:rowOff>
    </xdr:to>
    <xdr:pic>
      <xdr:nvPicPr>
        <xdr:cNvPr id="29" name="图片 1">
          <a:extLst>
            <a:ext uri="{FF2B5EF4-FFF2-40B4-BE49-F238E27FC236}">
              <a16:creationId xmlns:a16="http://schemas.microsoft.com/office/drawing/2014/main" id="{33ED215B-7377-4F4F-A674-B79C00E2F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924" b="40115"/>
        <a:stretch>
          <a:fillRect/>
        </a:stretch>
      </xdr:blipFill>
      <xdr:spPr bwMode="auto">
        <a:xfrm>
          <a:off x="390525" y="20554950"/>
          <a:ext cx="67627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85725</xdr:rowOff>
    </xdr:from>
    <xdr:ext cx="2657475" cy="791210"/>
    <xdr:pic>
      <xdr:nvPicPr>
        <xdr:cNvPr id="2" name="Imagen 1" descr="Texto&#10;&#10;Descripción generada automáticamente">
          <a:extLst>
            <a:ext uri="{FF2B5EF4-FFF2-40B4-BE49-F238E27FC236}">
              <a16:creationId xmlns:a16="http://schemas.microsoft.com/office/drawing/2014/main" id="{A55617F9-0087-4B3A-AEF8-477F6F7C7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85725"/>
          <a:ext cx="2657475" cy="791210"/>
        </a:xfrm>
        <a:prstGeom prst="rect">
          <a:avLst/>
        </a:prstGeom>
      </xdr:spPr>
    </xdr:pic>
    <xdr:clientData/>
  </xdr:oneCellAnchor>
  <xdr:twoCellAnchor editAs="oneCell">
    <xdr:from>
      <xdr:col>0</xdr:col>
      <xdr:colOff>133350</xdr:colOff>
      <xdr:row>9</xdr:row>
      <xdr:rowOff>114300</xdr:rowOff>
    </xdr:from>
    <xdr:to>
      <xdr:col>0</xdr:col>
      <xdr:colOff>1085850</xdr:colOff>
      <xdr:row>9</xdr:row>
      <xdr:rowOff>812800</xdr:rowOff>
    </xdr:to>
    <xdr:pic>
      <xdr:nvPicPr>
        <xdr:cNvPr id="31" name="图片 1">
          <a:extLst>
            <a:ext uri="{FF2B5EF4-FFF2-40B4-BE49-F238E27FC236}">
              <a16:creationId xmlns:a16="http://schemas.microsoft.com/office/drawing/2014/main" id="{D0839658-298E-4C66-9C61-7288F90A49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2390775"/>
          <a:ext cx="952500" cy="698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161925</xdr:colOff>
      <xdr:row>11</xdr:row>
      <xdr:rowOff>38100</xdr:rowOff>
    </xdr:from>
    <xdr:to>
      <xdr:col>0</xdr:col>
      <xdr:colOff>1075418</xdr:colOff>
      <xdr:row>11</xdr:row>
      <xdr:rowOff>762000</xdr:rowOff>
    </xdr:to>
    <xdr:pic>
      <xdr:nvPicPr>
        <xdr:cNvPr id="32" name="图片 2">
          <a:extLst>
            <a:ext uri="{FF2B5EF4-FFF2-40B4-BE49-F238E27FC236}">
              <a16:creationId xmlns:a16="http://schemas.microsoft.com/office/drawing/2014/main" id="{A8EF829C-5950-4B40-8241-EC6E36B65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4143375"/>
          <a:ext cx="913493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200025</xdr:colOff>
      <xdr:row>12</xdr:row>
      <xdr:rowOff>76200</xdr:rowOff>
    </xdr:from>
    <xdr:to>
      <xdr:col>0</xdr:col>
      <xdr:colOff>1065439</xdr:colOff>
      <xdr:row>12</xdr:row>
      <xdr:rowOff>762000</xdr:rowOff>
    </xdr:to>
    <xdr:pic>
      <xdr:nvPicPr>
        <xdr:cNvPr id="33" name="图片 3">
          <a:extLst>
            <a:ext uri="{FF2B5EF4-FFF2-40B4-BE49-F238E27FC236}">
              <a16:creationId xmlns:a16="http://schemas.microsoft.com/office/drawing/2014/main" id="{BAB8DA78-9016-4060-9894-718B21D75D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5095875"/>
          <a:ext cx="865414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228599</xdr:colOff>
      <xdr:row>10</xdr:row>
      <xdr:rowOff>104775</xdr:rowOff>
    </xdr:from>
    <xdr:to>
      <xdr:col>0</xdr:col>
      <xdr:colOff>1057274</xdr:colOff>
      <xdr:row>10</xdr:row>
      <xdr:rowOff>823772</xdr:rowOff>
    </xdr:to>
    <xdr:pic>
      <xdr:nvPicPr>
        <xdr:cNvPr id="34" name="图片 1">
          <a:extLst>
            <a:ext uri="{FF2B5EF4-FFF2-40B4-BE49-F238E27FC236}">
              <a16:creationId xmlns:a16="http://schemas.microsoft.com/office/drawing/2014/main" id="{DB2B752C-842E-4310-805B-A056F7E62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599" y="3295650"/>
          <a:ext cx="828675" cy="7189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12</xdr:row>
      <xdr:rowOff>76200</xdr:rowOff>
    </xdr:from>
    <xdr:to>
      <xdr:col>1</xdr:col>
      <xdr:colOff>762000</xdr:colOff>
      <xdr:row>12</xdr:row>
      <xdr:rowOff>600075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47E9FA8-EA46-4F0A-883F-9C09771F7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3648075"/>
          <a:ext cx="71437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</xdr:colOff>
      <xdr:row>14</xdr:row>
      <xdr:rowOff>114300</xdr:rowOff>
    </xdr:from>
    <xdr:to>
      <xdr:col>1</xdr:col>
      <xdr:colOff>571500</xdr:colOff>
      <xdr:row>14</xdr:row>
      <xdr:rowOff>514350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7A4BCBCE-7CAA-4E65-8A4C-34423052E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276850"/>
          <a:ext cx="5048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15</xdr:row>
      <xdr:rowOff>95250</xdr:rowOff>
    </xdr:from>
    <xdr:to>
      <xdr:col>1</xdr:col>
      <xdr:colOff>600075</xdr:colOff>
      <xdr:row>15</xdr:row>
      <xdr:rowOff>495300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C5CD02B3-BECE-46FB-AB8E-EF72DF95B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6200775"/>
          <a:ext cx="5048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13</xdr:row>
      <xdr:rowOff>95250</xdr:rowOff>
    </xdr:from>
    <xdr:to>
      <xdr:col>1</xdr:col>
      <xdr:colOff>723900</xdr:colOff>
      <xdr:row>13</xdr:row>
      <xdr:rowOff>657225</xdr:rowOff>
    </xdr:to>
    <xdr:pic>
      <xdr:nvPicPr>
        <xdr:cNvPr id="5" name="图片 1">
          <a:extLst>
            <a:ext uri="{FF2B5EF4-FFF2-40B4-BE49-F238E27FC236}">
              <a16:creationId xmlns:a16="http://schemas.microsoft.com/office/drawing/2014/main" id="{436192A5-BA90-458F-9884-5D137C6DF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4476750"/>
          <a:ext cx="6477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85725</xdr:rowOff>
    </xdr:from>
    <xdr:ext cx="2657475" cy="791210"/>
    <xdr:pic>
      <xdr:nvPicPr>
        <xdr:cNvPr id="2" name="Imagen 1" descr="Texto&#10;&#10;Descripción generada automáticamente">
          <a:extLst>
            <a:ext uri="{FF2B5EF4-FFF2-40B4-BE49-F238E27FC236}">
              <a16:creationId xmlns:a16="http://schemas.microsoft.com/office/drawing/2014/main" id="{03CF808C-72D5-4230-A5B7-F54E1E3CF6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85725"/>
          <a:ext cx="2657475" cy="791210"/>
        </a:xfrm>
        <a:prstGeom prst="rect">
          <a:avLst/>
        </a:prstGeom>
      </xdr:spPr>
    </xdr:pic>
    <xdr:clientData/>
  </xdr:oneCellAnchor>
  <xdr:twoCellAnchor editAs="oneCell">
    <xdr:from>
      <xdr:col>0</xdr:col>
      <xdr:colOff>276225</xdr:colOff>
      <xdr:row>9</xdr:row>
      <xdr:rowOff>180975</xdr:rowOff>
    </xdr:from>
    <xdr:to>
      <xdr:col>0</xdr:col>
      <xdr:colOff>981075</xdr:colOff>
      <xdr:row>9</xdr:row>
      <xdr:rowOff>657225</xdr:rowOff>
    </xdr:to>
    <xdr:pic>
      <xdr:nvPicPr>
        <xdr:cNvPr id="7" name="图片 1">
          <a:extLst>
            <a:ext uri="{FF2B5EF4-FFF2-40B4-BE49-F238E27FC236}">
              <a16:creationId xmlns:a16="http://schemas.microsoft.com/office/drawing/2014/main" id="{C8D86093-092C-49AF-BF4D-65F1B3416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2457450"/>
          <a:ext cx="70485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12</xdr:row>
      <xdr:rowOff>85725</xdr:rowOff>
    </xdr:from>
    <xdr:to>
      <xdr:col>1</xdr:col>
      <xdr:colOff>742950</xdr:colOff>
      <xdr:row>12</xdr:row>
      <xdr:rowOff>561975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657EE11F-BCAA-49F6-A6CB-F1009FC21D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3657600"/>
          <a:ext cx="70485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3" name="AutoShape 1" descr="C:\Users\ADMIN\AppData\Roaming\Tencent\Users\976068453\QQ\WinTemp\RichOle\I8V{37BL[M039KX(YA6){XE.png">
          <a:extLst>
            <a:ext uri="{FF2B5EF4-FFF2-40B4-BE49-F238E27FC236}">
              <a16:creationId xmlns:a16="http://schemas.microsoft.com/office/drawing/2014/main" id="{964B2A57-1CA6-4536-A9AB-331378258556}"/>
            </a:ext>
          </a:extLst>
        </xdr:cNvPr>
        <xdr:cNvSpPr>
          <a:spLocks noChangeArrowheads="1"/>
        </xdr:cNvSpPr>
      </xdr:nvSpPr>
      <xdr:spPr bwMode="auto">
        <a:xfrm>
          <a:off x="1123950" y="4181475"/>
          <a:ext cx="30480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4" name="AutoShape 1" descr="C:\Users\ADMIN\AppData\Roaming\Tencent\Users\976068453\QQ\WinTemp\RichOle\I8V{37BL[M039KX(YA6){XE.png">
          <a:extLst>
            <a:ext uri="{FF2B5EF4-FFF2-40B4-BE49-F238E27FC236}">
              <a16:creationId xmlns:a16="http://schemas.microsoft.com/office/drawing/2014/main" id="{4A1698F0-92B0-439C-A8DE-37AB407761B8}"/>
            </a:ext>
          </a:extLst>
        </xdr:cNvPr>
        <xdr:cNvSpPr>
          <a:spLocks noChangeArrowheads="1"/>
        </xdr:cNvSpPr>
      </xdr:nvSpPr>
      <xdr:spPr bwMode="auto">
        <a:xfrm>
          <a:off x="1123950" y="4181475"/>
          <a:ext cx="30480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85725</xdr:rowOff>
    </xdr:from>
    <xdr:ext cx="2657475" cy="791210"/>
    <xdr:pic>
      <xdr:nvPicPr>
        <xdr:cNvPr id="2" name="Imagen 1" descr="Texto&#10;&#10;Descripción generada automáticamente">
          <a:extLst>
            <a:ext uri="{FF2B5EF4-FFF2-40B4-BE49-F238E27FC236}">
              <a16:creationId xmlns:a16="http://schemas.microsoft.com/office/drawing/2014/main" id="{2441E2E8-2BCA-420C-AE9F-47B389B032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85725"/>
          <a:ext cx="2657475" cy="791210"/>
        </a:xfrm>
        <a:prstGeom prst="rect">
          <a:avLst/>
        </a:prstGeom>
      </xdr:spPr>
    </xdr:pic>
    <xdr:clientData/>
  </xdr:oneCellAnchor>
  <xdr:twoCellAnchor editAs="oneCell">
    <xdr:from>
      <xdr:col>0</xdr:col>
      <xdr:colOff>266700</xdr:colOff>
      <xdr:row>9</xdr:row>
      <xdr:rowOff>85963</xdr:rowOff>
    </xdr:from>
    <xdr:to>
      <xdr:col>0</xdr:col>
      <xdr:colOff>1019175</xdr:colOff>
      <xdr:row>9</xdr:row>
      <xdr:rowOff>857250</xdr:rowOff>
    </xdr:to>
    <xdr:pic>
      <xdr:nvPicPr>
        <xdr:cNvPr id="5" name="图片 3">
          <a:extLst>
            <a:ext uri="{FF2B5EF4-FFF2-40B4-BE49-F238E27FC236}">
              <a16:creationId xmlns:a16="http://schemas.microsoft.com/office/drawing/2014/main" id="{768696E5-351F-44B8-9B30-C1B5C0DD2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2362438"/>
          <a:ext cx="752475" cy="7712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400050</xdr:colOff>
      <xdr:row>10</xdr:row>
      <xdr:rowOff>72186</xdr:rowOff>
    </xdr:from>
    <xdr:to>
      <xdr:col>0</xdr:col>
      <xdr:colOff>885825</xdr:colOff>
      <xdr:row>10</xdr:row>
      <xdr:rowOff>866775</xdr:rowOff>
    </xdr:to>
    <xdr:pic>
      <xdr:nvPicPr>
        <xdr:cNvPr id="6" name="图片 2">
          <a:extLst>
            <a:ext uri="{FF2B5EF4-FFF2-40B4-BE49-F238E27FC236}">
              <a16:creationId xmlns:a16="http://schemas.microsoft.com/office/drawing/2014/main" id="{6364ECA4-5627-44DC-8DBB-260B0A938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3263061"/>
          <a:ext cx="485775" cy="7945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352425</xdr:colOff>
      <xdr:row>11</xdr:row>
      <xdr:rowOff>55861</xdr:rowOff>
    </xdr:from>
    <xdr:to>
      <xdr:col>0</xdr:col>
      <xdr:colOff>952500</xdr:colOff>
      <xdr:row>11</xdr:row>
      <xdr:rowOff>866774</xdr:rowOff>
    </xdr:to>
    <xdr:pic>
      <xdr:nvPicPr>
        <xdr:cNvPr id="7" name="图片 1">
          <a:extLst>
            <a:ext uri="{FF2B5EF4-FFF2-40B4-BE49-F238E27FC236}">
              <a16:creationId xmlns:a16="http://schemas.microsoft.com/office/drawing/2014/main" id="{3754B0B8-7D9C-4DD3-AC37-02C39EDB8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4161136"/>
          <a:ext cx="600075" cy="810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314325</xdr:colOff>
      <xdr:row>12</xdr:row>
      <xdr:rowOff>60434</xdr:rowOff>
    </xdr:from>
    <xdr:to>
      <xdr:col>0</xdr:col>
      <xdr:colOff>1000125</xdr:colOff>
      <xdr:row>12</xdr:row>
      <xdr:rowOff>876300</xdr:rowOff>
    </xdr:to>
    <xdr:pic>
      <xdr:nvPicPr>
        <xdr:cNvPr id="8" name="图片 3">
          <a:extLst>
            <a:ext uri="{FF2B5EF4-FFF2-40B4-BE49-F238E27FC236}">
              <a16:creationId xmlns:a16="http://schemas.microsoft.com/office/drawing/2014/main" id="{63AD610A-DE5F-43A2-A04E-62C4744EE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5080109"/>
          <a:ext cx="685800" cy="8158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285750</xdr:colOff>
      <xdr:row>13</xdr:row>
      <xdr:rowOff>98319</xdr:rowOff>
    </xdr:from>
    <xdr:to>
      <xdr:col>0</xdr:col>
      <xdr:colOff>923925</xdr:colOff>
      <xdr:row>13</xdr:row>
      <xdr:rowOff>828675</xdr:rowOff>
    </xdr:to>
    <xdr:pic>
      <xdr:nvPicPr>
        <xdr:cNvPr id="9" name="图片 4">
          <a:extLst>
            <a:ext uri="{FF2B5EF4-FFF2-40B4-BE49-F238E27FC236}">
              <a16:creationId xmlns:a16="http://schemas.microsoft.com/office/drawing/2014/main" id="{18D63189-ECE4-43E9-9751-685F06BDE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311" r="844"/>
        <a:stretch>
          <a:fillRect/>
        </a:stretch>
      </xdr:blipFill>
      <xdr:spPr bwMode="auto">
        <a:xfrm>
          <a:off x="285750" y="6032394"/>
          <a:ext cx="638175" cy="7303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380999</xdr:colOff>
      <xdr:row>14</xdr:row>
      <xdr:rowOff>74421</xdr:rowOff>
    </xdr:from>
    <xdr:to>
      <xdr:col>0</xdr:col>
      <xdr:colOff>876300</xdr:colOff>
      <xdr:row>14</xdr:row>
      <xdr:rowOff>781050</xdr:rowOff>
    </xdr:to>
    <xdr:pic>
      <xdr:nvPicPr>
        <xdr:cNvPr id="10" name="图片 11">
          <a:extLst>
            <a:ext uri="{FF2B5EF4-FFF2-40B4-BE49-F238E27FC236}">
              <a16:creationId xmlns:a16="http://schemas.microsoft.com/office/drawing/2014/main" id="{C05B1926-4CEB-40B9-A40C-E8C987736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221" r="647" b="31754"/>
        <a:stretch>
          <a:fillRect/>
        </a:stretch>
      </xdr:blipFill>
      <xdr:spPr bwMode="auto">
        <a:xfrm>
          <a:off x="380999" y="6922896"/>
          <a:ext cx="495301" cy="7066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323850</xdr:colOff>
      <xdr:row>15</xdr:row>
      <xdr:rowOff>95250</xdr:rowOff>
    </xdr:from>
    <xdr:to>
      <xdr:col>0</xdr:col>
      <xdr:colOff>952748</xdr:colOff>
      <xdr:row>15</xdr:row>
      <xdr:rowOff>790575</xdr:rowOff>
    </xdr:to>
    <xdr:pic>
      <xdr:nvPicPr>
        <xdr:cNvPr id="11" name="图片 7">
          <a:extLst>
            <a:ext uri="{FF2B5EF4-FFF2-40B4-BE49-F238E27FC236}">
              <a16:creationId xmlns:a16="http://schemas.microsoft.com/office/drawing/2014/main" id="{5ABECBE2-BA82-44E1-9AA3-3C3298326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7858125"/>
          <a:ext cx="628898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323850</xdr:colOff>
      <xdr:row>16</xdr:row>
      <xdr:rowOff>103827</xdr:rowOff>
    </xdr:from>
    <xdr:to>
      <xdr:col>0</xdr:col>
      <xdr:colOff>942975</xdr:colOff>
      <xdr:row>16</xdr:row>
      <xdr:rowOff>828674</xdr:rowOff>
    </xdr:to>
    <xdr:pic>
      <xdr:nvPicPr>
        <xdr:cNvPr id="12" name="图片 8">
          <a:extLst>
            <a:ext uri="{FF2B5EF4-FFF2-40B4-BE49-F238E27FC236}">
              <a16:creationId xmlns:a16="http://schemas.microsoft.com/office/drawing/2014/main" id="{F3659E69-E017-45E3-86B3-65A7A2A98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8781102"/>
          <a:ext cx="619125" cy="7248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17</xdr:row>
      <xdr:rowOff>62130</xdr:rowOff>
    </xdr:from>
    <xdr:to>
      <xdr:col>0</xdr:col>
      <xdr:colOff>647700</xdr:colOff>
      <xdr:row>17</xdr:row>
      <xdr:rowOff>685800</xdr:rowOff>
    </xdr:to>
    <xdr:pic>
      <xdr:nvPicPr>
        <xdr:cNvPr id="13" name="Imagen 30">
          <a:extLst>
            <a:ext uri="{FF2B5EF4-FFF2-40B4-BE49-F238E27FC236}">
              <a16:creationId xmlns:a16="http://schemas.microsoft.com/office/drawing/2014/main" id="{2C9132FD-B6F4-4717-8138-B21E9839B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9653805"/>
          <a:ext cx="581025" cy="6236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381000</xdr:colOff>
      <xdr:row>17</xdr:row>
      <xdr:rowOff>600075</xdr:rowOff>
    </xdr:from>
    <xdr:to>
      <xdr:col>0</xdr:col>
      <xdr:colOff>1247775</xdr:colOff>
      <xdr:row>17</xdr:row>
      <xdr:rowOff>1088528</xdr:rowOff>
    </xdr:to>
    <xdr:pic>
      <xdr:nvPicPr>
        <xdr:cNvPr id="14" name="图片 10">
          <a:extLst>
            <a:ext uri="{FF2B5EF4-FFF2-40B4-BE49-F238E27FC236}">
              <a16:creationId xmlns:a16="http://schemas.microsoft.com/office/drawing/2014/main" id="{8B5DC38E-AB30-4E93-862C-74FA0A1CA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10191750"/>
          <a:ext cx="866775" cy="4884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304800</xdr:colOff>
      <xdr:row>21</xdr:row>
      <xdr:rowOff>95250</xdr:rowOff>
    </xdr:from>
    <xdr:to>
      <xdr:col>0</xdr:col>
      <xdr:colOff>971550</xdr:colOff>
      <xdr:row>21</xdr:row>
      <xdr:rowOff>819150</xdr:rowOff>
    </xdr:to>
    <xdr:pic>
      <xdr:nvPicPr>
        <xdr:cNvPr id="15" name="图片 11">
          <a:extLst>
            <a:ext uri="{FF2B5EF4-FFF2-40B4-BE49-F238E27FC236}">
              <a16:creationId xmlns:a16="http://schemas.microsoft.com/office/drawing/2014/main" id="{B0B3014F-B6D5-48B8-A3F5-575C1D488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13896975"/>
          <a:ext cx="66675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228600</xdr:colOff>
      <xdr:row>22</xdr:row>
      <xdr:rowOff>123825</xdr:rowOff>
    </xdr:from>
    <xdr:to>
      <xdr:col>0</xdr:col>
      <xdr:colOff>1009650</xdr:colOff>
      <xdr:row>22</xdr:row>
      <xdr:rowOff>790575</xdr:rowOff>
    </xdr:to>
    <xdr:pic>
      <xdr:nvPicPr>
        <xdr:cNvPr id="16" name="图片 12">
          <a:extLst>
            <a:ext uri="{FF2B5EF4-FFF2-40B4-BE49-F238E27FC236}">
              <a16:creationId xmlns:a16="http://schemas.microsoft.com/office/drawing/2014/main" id="{42DCF71C-689A-412C-8CD6-FAB873BA0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4839950"/>
          <a:ext cx="78105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266700</xdr:colOff>
      <xdr:row>18</xdr:row>
      <xdr:rowOff>38100</xdr:rowOff>
    </xdr:from>
    <xdr:to>
      <xdr:col>0</xdr:col>
      <xdr:colOff>962025</xdr:colOff>
      <xdr:row>18</xdr:row>
      <xdr:rowOff>876300</xdr:rowOff>
    </xdr:to>
    <xdr:pic>
      <xdr:nvPicPr>
        <xdr:cNvPr id="17" name="图片 13">
          <a:extLst>
            <a:ext uri="{FF2B5EF4-FFF2-40B4-BE49-F238E27FC236}">
              <a16:creationId xmlns:a16="http://schemas.microsoft.com/office/drawing/2014/main" id="{C983B1DD-4EA6-4109-B94F-B2CEDD0C5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10744200"/>
          <a:ext cx="695325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276225</xdr:colOff>
      <xdr:row>19</xdr:row>
      <xdr:rowOff>76200</xdr:rowOff>
    </xdr:from>
    <xdr:to>
      <xdr:col>0</xdr:col>
      <xdr:colOff>990600</xdr:colOff>
      <xdr:row>19</xdr:row>
      <xdr:rowOff>1181100</xdr:rowOff>
    </xdr:to>
    <xdr:pic>
      <xdr:nvPicPr>
        <xdr:cNvPr id="18" name="图片 14">
          <a:extLst>
            <a:ext uri="{FF2B5EF4-FFF2-40B4-BE49-F238E27FC236}">
              <a16:creationId xmlns:a16="http://schemas.microsoft.com/office/drawing/2014/main" id="{618518CC-25E5-48AE-9568-AA85EAAFD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11696700"/>
          <a:ext cx="714375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266700</xdr:colOff>
      <xdr:row>20</xdr:row>
      <xdr:rowOff>19050</xdr:rowOff>
    </xdr:from>
    <xdr:to>
      <xdr:col>0</xdr:col>
      <xdr:colOff>990600</xdr:colOff>
      <xdr:row>20</xdr:row>
      <xdr:rowOff>876300</xdr:rowOff>
    </xdr:to>
    <xdr:pic>
      <xdr:nvPicPr>
        <xdr:cNvPr id="19" name="图片 15">
          <a:extLst>
            <a:ext uri="{FF2B5EF4-FFF2-40B4-BE49-F238E27FC236}">
              <a16:creationId xmlns:a16="http://schemas.microsoft.com/office/drawing/2014/main" id="{A35EAEAB-BC7C-4145-B3AB-405DCC834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12906375"/>
          <a:ext cx="7239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219075</xdr:colOff>
      <xdr:row>23</xdr:row>
      <xdr:rowOff>104775</xdr:rowOff>
    </xdr:from>
    <xdr:to>
      <xdr:col>0</xdr:col>
      <xdr:colOff>1000125</xdr:colOff>
      <xdr:row>23</xdr:row>
      <xdr:rowOff>1323975</xdr:rowOff>
    </xdr:to>
    <xdr:pic>
      <xdr:nvPicPr>
        <xdr:cNvPr id="20" name="图片 2" descr="/private/var/mobile/Containers/Data/Application/42359449-DA2A-4D91-9290-615A02C5F658/tmp/insert_image_tmp_dir/2025-03-19 22:45:25.802000.png2025-03-19 22:45:25.802000">
          <a:extLst>
            <a:ext uri="{FF2B5EF4-FFF2-40B4-BE49-F238E27FC236}">
              <a16:creationId xmlns:a16="http://schemas.microsoft.com/office/drawing/2014/main" id="{B13E649F-FB39-4562-90B7-C4223BC0E63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5735300"/>
          <a:ext cx="78105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219075</xdr:colOff>
      <xdr:row>23</xdr:row>
      <xdr:rowOff>1876425</xdr:rowOff>
    </xdr:from>
    <xdr:to>
      <xdr:col>0</xdr:col>
      <xdr:colOff>1000125</xdr:colOff>
      <xdr:row>23</xdr:row>
      <xdr:rowOff>2162175</xdr:rowOff>
    </xdr:to>
    <xdr:pic>
      <xdr:nvPicPr>
        <xdr:cNvPr id="21" name="图片 3" descr="/private/var/mobile/Containers/Data/Application/42359449-DA2A-4D91-9290-615A02C5F658/tmp/insert_image_tmp_dir/2025-03-04 16:41:14.226000.png2025-03-04 16:41:14.226000">
          <a:extLst>
            <a:ext uri="{FF2B5EF4-FFF2-40B4-BE49-F238E27FC236}">
              <a16:creationId xmlns:a16="http://schemas.microsoft.com/office/drawing/2014/main" id="{531A06EA-B269-4112-B9AB-A385C1244E3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7506950"/>
          <a:ext cx="78105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295275</xdr:colOff>
      <xdr:row>25</xdr:row>
      <xdr:rowOff>800100</xdr:rowOff>
    </xdr:from>
    <xdr:to>
      <xdr:col>0</xdr:col>
      <xdr:colOff>981075</xdr:colOff>
      <xdr:row>25</xdr:row>
      <xdr:rowOff>2171700</xdr:rowOff>
    </xdr:to>
    <xdr:pic>
      <xdr:nvPicPr>
        <xdr:cNvPr id="22" name="图片 27">
          <a:extLst>
            <a:ext uri="{FF2B5EF4-FFF2-40B4-BE49-F238E27FC236}">
              <a16:creationId xmlns:a16="http://schemas.microsoft.com/office/drawing/2014/main" id="{074F62E0-F303-400C-A497-BFF68E639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19773900"/>
          <a:ext cx="685800" cy="13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314325</xdr:colOff>
      <xdr:row>26</xdr:row>
      <xdr:rowOff>704850</xdr:rowOff>
    </xdr:from>
    <xdr:to>
      <xdr:col>0</xdr:col>
      <xdr:colOff>923925</xdr:colOff>
      <xdr:row>26</xdr:row>
      <xdr:rowOff>1857375</xdr:rowOff>
    </xdr:to>
    <xdr:pic>
      <xdr:nvPicPr>
        <xdr:cNvPr id="23" name="图片 10" descr=" ">
          <a:extLst>
            <a:ext uri="{FF2B5EF4-FFF2-40B4-BE49-F238E27FC236}">
              <a16:creationId xmlns:a16="http://schemas.microsoft.com/office/drawing/2014/main" id="{5BC9C1DF-25E4-4080-A701-FDAD2A37717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3662"/>
        <a:stretch>
          <a:fillRect/>
        </a:stretch>
      </xdr:blipFill>
      <xdr:spPr bwMode="auto">
        <a:xfrm>
          <a:off x="314325" y="22917150"/>
          <a:ext cx="609600" cy="115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304800</xdr:colOff>
      <xdr:row>27</xdr:row>
      <xdr:rowOff>66675</xdr:rowOff>
    </xdr:from>
    <xdr:to>
      <xdr:col>0</xdr:col>
      <xdr:colOff>933450</xdr:colOff>
      <xdr:row>27</xdr:row>
      <xdr:rowOff>742950</xdr:rowOff>
    </xdr:to>
    <xdr:pic>
      <xdr:nvPicPr>
        <xdr:cNvPr id="24" name="图片 29">
          <a:extLst>
            <a:ext uri="{FF2B5EF4-FFF2-40B4-BE49-F238E27FC236}">
              <a16:creationId xmlns:a16="http://schemas.microsoft.com/office/drawing/2014/main" id="{7E765338-25CA-471F-8B59-1E618E284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24945975"/>
          <a:ext cx="62865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295275</xdr:colOff>
      <xdr:row>28</xdr:row>
      <xdr:rowOff>76200</xdr:rowOff>
    </xdr:from>
    <xdr:to>
      <xdr:col>0</xdr:col>
      <xdr:colOff>923925</xdr:colOff>
      <xdr:row>28</xdr:row>
      <xdr:rowOff>790575</xdr:rowOff>
    </xdr:to>
    <xdr:pic>
      <xdr:nvPicPr>
        <xdr:cNvPr id="25" name="图片 30">
          <a:extLst>
            <a:ext uri="{FF2B5EF4-FFF2-40B4-BE49-F238E27FC236}">
              <a16:creationId xmlns:a16="http://schemas.microsoft.com/office/drawing/2014/main" id="{EF4CC0BA-FA28-44E0-A090-3CE7E3789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25869900"/>
          <a:ext cx="62865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400050</xdr:colOff>
      <xdr:row>29</xdr:row>
      <xdr:rowOff>28575</xdr:rowOff>
    </xdr:from>
    <xdr:to>
      <xdr:col>0</xdr:col>
      <xdr:colOff>923925</xdr:colOff>
      <xdr:row>29</xdr:row>
      <xdr:rowOff>866775</xdr:rowOff>
    </xdr:to>
    <xdr:pic>
      <xdr:nvPicPr>
        <xdr:cNvPr id="26" name="图片 31">
          <a:extLst>
            <a:ext uri="{FF2B5EF4-FFF2-40B4-BE49-F238E27FC236}">
              <a16:creationId xmlns:a16="http://schemas.microsoft.com/office/drawing/2014/main" id="{4B39EFFE-B072-434C-B08A-3E9D731C8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26812875"/>
          <a:ext cx="523875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333375</xdr:colOff>
      <xdr:row>30</xdr:row>
      <xdr:rowOff>1323975</xdr:rowOff>
    </xdr:from>
    <xdr:to>
      <xdr:col>0</xdr:col>
      <xdr:colOff>914400</xdr:colOff>
      <xdr:row>30</xdr:row>
      <xdr:rowOff>2133600</xdr:rowOff>
    </xdr:to>
    <xdr:pic>
      <xdr:nvPicPr>
        <xdr:cNvPr id="27" name="图片 32">
          <a:extLst>
            <a:ext uri="{FF2B5EF4-FFF2-40B4-BE49-F238E27FC236}">
              <a16:creationId xmlns:a16="http://schemas.microsoft.com/office/drawing/2014/main" id="{9476B0EF-8066-4EBE-83CC-0CA0C608D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9022675"/>
          <a:ext cx="581025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257175</xdr:colOff>
      <xdr:row>31</xdr:row>
      <xdr:rowOff>200025</xdr:rowOff>
    </xdr:from>
    <xdr:to>
      <xdr:col>0</xdr:col>
      <xdr:colOff>895350</xdr:colOff>
      <xdr:row>31</xdr:row>
      <xdr:rowOff>990600</xdr:rowOff>
    </xdr:to>
    <xdr:pic>
      <xdr:nvPicPr>
        <xdr:cNvPr id="28" name="图片 33">
          <a:extLst>
            <a:ext uri="{FF2B5EF4-FFF2-40B4-BE49-F238E27FC236}">
              <a16:creationId xmlns:a16="http://schemas.microsoft.com/office/drawing/2014/main" id="{4CB44B39-6082-41EA-926E-E782BA299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31784925"/>
          <a:ext cx="6381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1200150</xdr:colOff>
      <xdr:row>44</xdr:row>
      <xdr:rowOff>0</xdr:rowOff>
    </xdr:from>
    <xdr:to>
      <xdr:col>1</xdr:col>
      <xdr:colOff>0</xdr:colOff>
      <xdr:row>44</xdr:row>
      <xdr:rowOff>0</xdr:rowOff>
    </xdr:to>
    <xdr:pic>
      <xdr:nvPicPr>
        <xdr:cNvPr id="2" name="Picture 26">
          <a:extLst>
            <a:ext uri="{FF2B5EF4-FFF2-40B4-BE49-F238E27FC236}">
              <a16:creationId xmlns:a16="http://schemas.microsoft.com/office/drawing/2014/main" id="{7A56F0BA-0872-44DE-BE2C-752037496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4202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209550</xdr:colOff>
      <xdr:row>44</xdr:row>
      <xdr:rowOff>0</xdr:rowOff>
    </xdr:from>
    <xdr:to>
      <xdr:col>1</xdr:col>
      <xdr:colOff>0</xdr:colOff>
      <xdr:row>44</xdr:row>
      <xdr:rowOff>0</xdr:rowOff>
    </xdr:to>
    <xdr:pic>
      <xdr:nvPicPr>
        <xdr:cNvPr id="3" name="Picture 49" descr="B4EBEQ3OA1SNW$0SG_]DOSA">
          <a:extLst>
            <a:ext uri="{FF2B5EF4-FFF2-40B4-BE49-F238E27FC236}">
              <a16:creationId xmlns:a16="http://schemas.microsoft.com/office/drawing/2014/main" id="{E7A0BA7D-EDBF-4307-B565-3F386DCC4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42024300"/>
          <a:ext cx="104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1</xdr:col>
      <xdr:colOff>0</xdr:colOff>
      <xdr:row>45</xdr:row>
      <xdr:rowOff>47625</xdr:rowOff>
    </xdr:to>
    <xdr:sp macro="" textlink="">
      <xdr:nvSpPr>
        <xdr:cNvPr id="4" name="AutoShape 172" descr="$7PLRY{$(NZ9Q8K(G}JFH">
          <a:extLst>
            <a:ext uri="{FF2B5EF4-FFF2-40B4-BE49-F238E27FC236}">
              <a16:creationId xmlns:a16="http://schemas.microsoft.com/office/drawing/2014/main" id="{A0DDF62E-F95C-41AA-A9FE-832E0E01FF31}"/>
            </a:ext>
          </a:extLst>
        </xdr:cNvPr>
        <xdr:cNvSpPr>
          <a:spLocks noChangeAspect="1" noChangeArrowheads="1"/>
        </xdr:cNvSpPr>
      </xdr:nvSpPr>
      <xdr:spPr bwMode="auto">
        <a:xfrm>
          <a:off x="0" y="42024300"/>
          <a:ext cx="3143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44</xdr:row>
      <xdr:rowOff>0</xdr:rowOff>
    </xdr:from>
    <xdr:to>
      <xdr:col>1</xdr:col>
      <xdr:colOff>0</xdr:colOff>
      <xdr:row>45</xdr:row>
      <xdr:rowOff>47625</xdr:rowOff>
    </xdr:to>
    <xdr:sp macro="" textlink="">
      <xdr:nvSpPr>
        <xdr:cNvPr id="5" name="AutoShape 173" descr="$7PLRY{$(NZ9Q8K(G}JFH">
          <a:extLst>
            <a:ext uri="{FF2B5EF4-FFF2-40B4-BE49-F238E27FC236}">
              <a16:creationId xmlns:a16="http://schemas.microsoft.com/office/drawing/2014/main" id="{F1BB4C4D-B6FA-4F85-8DEF-974E7E635BA9}"/>
            </a:ext>
          </a:extLst>
        </xdr:cNvPr>
        <xdr:cNvSpPr>
          <a:spLocks noChangeAspect="1" noChangeArrowheads="1"/>
        </xdr:cNvSpPr>
      </xdr:nvSpPr>
      <xdr:spPr bwMode="auto">
        <a:xfrm>
          <a:off x="0" y="42024300"/>
          <a:ext cx="3143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44</xdr:row>
      <xdr:rowOff>0</xdr:rowOff>
    </xdr:from>
    <xdr:to>
      <xdr:col>1</xdr:col>
      <xdr:colOff>0</xdr:colOff>
      <xdr:row>45</xdr:row>
      <xdr:rowOff>47625</xdr:rowOff>
    </xdr:to>
    <xdr:sp macro="" textlink="">
      <xdr:nvSpPr>
        <xdr:cNvPr id="6" name="AutoShape 174" descr="$7PLRY{$(NZ9Q8K(G}JFH">
          <a:extLst>
            <a:ext uri="{FF2B5EF4-FFF2-40B4-BE49-F238E27FC236}">
              <a16:creationId xmlns:a16="http://schemas.microsoft.com/office/drawing/2014/main" id="{85CADC98-87BE-48A6-A771-A5FC15B9EC3D}"/>
            </a:ext>
          </a:extLst>
        </xdr:cNvPr>
        <xdr:cNvSpPr>
          <a:spLocks noChangeAspect="1" noChangeArrowheads="1"/>
        </xdr:cNvSpPr>
      </xdr:nvSpPr>
      <xdr:spPr bwMode="auto">
        <a:xfrm>
          <a:off x="0" y="42024300"/>
          <a:ext cx="3143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44</xdr:row>
      <xdr:rowOff>0</xdr:rowOff>
    </xdr:from>
    <xdr:to>
      <xdr:col>1</xdr:col>
      <xdr:colOff>0</xdr:colOff>
      <xdr:row>45</xdr:row>
      <xdr:rowOff>47625</xdr:rowOff>
    </xdr:to>
    <xdr:sp macro="" textlink="">
      <xdr:nvSpPr>
        <xdr:cNvPr id="7" name="AutoShape 175" descr="$7PLRY{$(NZ9Q8K(G}JFH">
          <a:extLst>
            <a:ext uri="{FF2B5EF4-FFF2-40B4-BE49-F238E27FC236}">
              <a16:creationId xmlns:a16="http://schemas.microsoft.com/office/drawing/2014/main" id="{BC7BDB88-95D5-4E5D-A682-9757832A89EB}"/>
            </a:ext>
          </a:extLst>
        </xdr:cNvPr>
        <xdr:cNvSpPr>
          <a:spLocks noChangeAspect="1" noChangeArrowheads="1"/>
        </xdr:cNvSpPr>
      </xdr:nvSpPr>
      <xdr:spPr bwMode="auto">
        <a:xfrm>
          <a:off x="0" y="42024300"/>
          <a:ext cx="3143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9525</xdr:colOff>
      <xdr:row>40</xdr:row>
      <xdr:rowOff>85725</xdr:rowOff>
    </xdr:to>
    <xdr:pic>
      <xdr:nvPicPr>
        <xdr:cNvPr id="8" name="图片 45" descr="mmexport1497925962606">
          <a:extLst>
            <a:ext uri="{FF2B5EF4-FFF2-40B4-BE49-F238E27FC236}">
              <a16:creationId xmlns:a16="http://schemas.microsoft.com/office/drawing/2014/main" id="{4CD6B7ED-06C2-48E9-8032-7508445946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40300275"/>
          <a:ext cx="9525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457200</xdr:colOff>
      <xdr:row>14</xdr:row>
      <xdr:rowOff>457200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81E49BC8-EBE0-4782-86E9-9D13EA8EA3E7}"/>
            </a:ext>
          </a:extLst>
        </xdr:cNvPr>
        <xdr:cNvSpPr>
          <a:spLocks noChangeAspect="1" noChangeArrowheads="1"/>
        </xdr:cNvSpPr>
      </xdr:nvSpPr>
      <xdr:spPr bwMode="auto">
        <a:xfrm>
          <a:off x="314325" y="492442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457200</xdr:colOff>
      <xdr:row>14</xdr:row>
      <xdr:rowOff>457200</xdr:rowOff>
    </xdr:to>
    <xdr:sp macro="" textlink="">
      <xdr:nvSpPr>
        <xdr:cNvPr id="10" name="AutoShape 3">
          <a:extLst>
            <a:ext uri="{FF2B5EF4-FFF2-40B4-BE49-F238E27FC236}">
              <a16:creationId xmlns:a16="http://schemas.microsoft.com/office/drawing/2014/main" id="{CCADC7BF-02C9-47A7-BBF3-CB8CCBE2FDD1}"/>
            </a:ext>
          </a:extLst>
        </xdr:cNvPr>
        <xdr:cNvSpPr>
          <a:spLocks noChangeAspect="1" noChangeArrowheads="1"/>
        </xdr:cNvSpPr>
      </xdr:nvSpPr>
      <xdr:spPr bwMode="auto">
        <a:xfrm>
          <a:off x="314325" y="492442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457200</xdr:colOff>
      <xdr:row>14</xdr:row>
      <xdr:rowOff>457200</xdr:rowOff>
    </xdr:to>
    <xdr:sp macro="" textlink="">
      <xdr:nvSpPr>
        <xdr:cNvPr id="11" name="AutoShape 4">
          <a:extLst>
            <a:ext uri="{FF2B5EF4-FFF2-40B4-BE49-F238E27FC236}">
              <a16:creationId xmlns:a16="http://schemas.microsoft.com/office/drawing/2014/main" id="{9FC4C1E8-366C-4F59-9B83-6DBF41367BF8}"/>
            </a:ext>
          </a:extLst>
        </xdr:cNvPr>
        <xdr:cNvSpPr>
          <a:spLocks noChangeAspect="1" noChangeArrowheads="1"/>
        </xdr:cNvSpPr>
      </xdr:nvSpPr>
      <xdr:spPr bwMode="auto">
        <a:xfrm>
          <a:off x="314325" y="492442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447675</xdr:rowOff>
    </xdr:to>
    <xdr:sp macro="" textlink="">
      <xdr:nvSpPr>
        <xdr:cNvPr id="12" name="AutoShape 1182">
          <a:extLst>
            <a:ext uri="{FF2B5EF4-FFF2-40B4-BE49-F238E27FC236}">
              <a16:creationId xmlns:a16="http://schemas.microsoft.com/office/drawing/2014/main" id="{C17DD785-5D5C-48FA-9FDA-F802F3361294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447675</xdr:rowOff>
    </xdr:to>
    <xdr:sp macro="" textlink="">
      <xdr:nvSpPr>
        <xdr:cNvPr id="13" name="AutoShape 1183">
          <a:extLst>
            <a:ext uri="{FF2B5EF4-FFF2-40B4-BE49-F238E27FC236}">
              <a16:creationId xmlns:a16="http://schemas.microsoft.com/office/drawing/2014/main" id="{9BD8C729-932D-4737-9FA9-A9D386A55551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447675</xdr:rowOff>
    </xdr:to>
    <xdr:sp macro="" textlink="">
      <xdr:nvSpPr>
        <xdr:cNvPr id="14" name="AutoShape 1187">
          <a:extLst>
            <a:ext uri="{FF2B5EF4-FFF2-40B4-BE49-F238E27FC236}">
              <a16:creationId xmlns:a16="http://schemas.microsoft.com/office/drawing/2014/main" id="{5CBC240A-87C2-4F73-9DCF-135C928E0B1F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447675</xdr:rowOff>
    </xdr:to>
    <xdr:sp macro="" textlink="">
      <xdr:nvSpPr>
        <xdr:cNvPr id="15" name="自选图形 11" descr="dHEBAAAAAAAAnull&amp;bo=6APuAgAAAAAFByM!&amp;rf=photolist&amp;t=5">
          <a:extLst>
            <a:ext uri="{FF2B5EF4-FFF2-40B4-BE49-F238E27FC236}">
              <a16:creationId xmlns:a16="http://schemas.microsoft.com/office/drawing/2014/main" id="{67F878EB-CFD2-4F42-8016-0925EE6B436B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447675</xdr:rowOff>
    </xdr:to>
    <xdr:sp macro="" textlink="">
      <xdr:nvSpPr>
        <xdr:cNvPr id="16" name="自选图形 35" descr="dG4BAAAAAAAA&amp;bo=7gLoAwAAAAAFByM!&amp;rf=viewer_4">
          <a:extLst>
            <a:ext uri="{FF2B5EF4-FFF2-40B4-BE49-F238E27FC236}">
              <a16:creationId xmlns:a16="http://schemas.microsoft.com/office/drawing/2014/main" id="{46E7744C-7EF5-49DB-A003-1F107805FBC9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447675</xdr:rowOff>
    </xdr:to>
    <xdr:sp macro="" textlink="">
      <xdr:nvSpPr>
        <xdr:cNvPr id="17" name="自选图形 85" descr="dIMBAAAAAAAAnull&amp;bo=6APuAgAAAAAFByM!&amp;rf=photolist&amp;t=5">
          <a:extLst>
            <a:ext uri="{FF2B5EF4-FFF2-40B4-BE49-F238E27FC236}">
              <a16:creationId xmlns:a16="http://schemas.microsoft.com/office/drawing/2014/main" id="{8AE983D9-3028-415B-8BFE-55DE8CD126F1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447675</xdr:rowOff>
    </xdr:to>
    <xdr:sp macro="" textlink="">
      <xdr:nvSpPr>
        <xdr:cNvPr id="18" name="AutoShape 1025">
          <a:extLst>
            <a:ext uri="{FF2B5EF4-FFF2-40B4-BE49-F238E27FC236}">
              <a16:creationId xmlns:a16="http://schemas.microsoft.com/office/drawing/2014/main" id="{807F7EF2-DA5E-4683-AF00-BE8CE9820437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447675</xdr:rowOff>
    </xdr:to>
    <xdr:sp macro="" textlink="">
      <xdr:nvSpPr>
        <xdr:cNvPr id="19" name="AutoShape 1026">
          <a:extLst>
            <a:ext uri="{FF2B5EF4-FFF2-40B4-BE49-F238E27FC236}">
              <a16:creationId xmlns:a16="http://schemas.microsoft.com/office/drawing/2014/main" id="{C0F7E100-1FD6-4CF9-9D56-733EEE9056C5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447675</xdr:rowOff>
    </xdr:to>
    <xdr:sp macro="" textlink="">
      <xdr:nvSpPr>
        <xdr:cNvPr id="20" name="AutoShape 1027">
          <a:extLst>
            <a:ext uri="{FF2B5EF4-FFF2-40B4-BE49-F238E27FC236}">
              <a16:creationId xmlns:a16="http://schemas.microsoft.com/office/drawing/2014/main" id="{BC72A263-973A-4FE0-B247-527BE0008C50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447675</xdr:rowOff>
    </xdr:to>
    <xdr:sp macro="" textlink="">
      <xdr:nvSpPr>
        <xdr:cNvPr id="21" name="AutoShape 1182">
          <a:extLst>
            <a:ext uri="{FF2B5EF4-FFF2-40B4-BE49-F238E27FC236}">
              <a16:creationId xmlns:a16="http://schemas.microsoft.com/office/drawing/2014/main" id="{608572D7-6C03-491B-8857-5BB5949C6C18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447675</xdr:rowOff>
    </xdr:to>
    <xdr:sp macro="" textlink="">
      <xdr:nvSpPr>
        <xdr:cNvPr id="22" name="AutoShape 1183">
          <a:extLst>
            <a:ext uri="{FF2B5EF4-FFF2-40B4-BE49-F238E27FC236}">
              <a16:creationId xmlns:a16="http://schemas.microsoft.com/office/drawing/2014/main" id="{159B8A7E-2A74-4969-B089-F652CC8985AE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447675</xdr:rowOff>
    </xdr:to>
    <xdr:sp macro="" textlink="">
      <xdr:nvSpPr>
        <xdr:cNvPr id="23" name="AutoShape 1187">
          <a:extLst>
            <a:ext uri="{FF2B5EF4-FFF2-40B4-BE49-F238E27FC236}">
              <a16:creationId xmlns:a16="http://schemas.microsoft.com/office/drawing/2014/main" id="{7D58D42E-C8E4-4C32-9886-331F2A8969ED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24" name="自选图形 79" descr="dG4BAAAAAAAAnull&amp;bo=6APuAgAAAAARBzc!&amp;rf=photolist&amp;t=5">
          <a:extLst>
            <a:ext uri="{FF2B5EF4-FFF2-40B4-BE49-F238E27FC236}">
              <a16:creationId xmlns:a16="http://schemas.microsoft.com/office/drawing/2014/main" id="{F0DCFCEA-39DB-4B60-BCC7-179719409FDD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25" name="自选图形 80" descr="dG4BAAAAAAAAnull&amp;bo=6APuAgAAAAARBzc!&amp;rf=photolist&amp;t=5">
          <a:extLst>
            <a:ext uri="{FF2B5EF4-FFF2-40B4-BE49-F238E27FC236}">
              <a16:creationId xmlns:a16="http://schemas.microsoft.com/office/drawing/2014/main" id="{989D74C6-94EC-4697-842D-6075E12B4664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26" name="自选图形 97" descr="_`)D)D{D]{{G6H]DdDE)P">
          <a:extLst>
            <a:ext uri="{FF2B5EF4-FFF2-40B4-BE49-F238E27FC236}">
              <a16:creationId xmlns:a16="http://schemas.microsoft.com/office/drawing/2014/main" id="{0A5E1DFF-7559-42F7-B3A0-6FB481BDFA8D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27" name="自选图形 98" descr="_`)D)D{D]{{G6H]DdDE)P">
          <a:extLst>
            <a:ext uri="{FF2B5EF4-FFF2-40B4-BE49-F238E27FC236}">
              <a16:creationId xmlns:a16="http://schemas.microsoft.com/office/drawing/2014/main" id="{43498A09-E476-43D7-B15C-1C7F8997D65D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28" name="自选图形 99" descr="_`)D)D{D]{{G6H]DdDE)P">
          <a:extLst>
            <a:ext uri="{FF2B5EF4-FFF2-40B4-BE49-F238E27FC236}">
              <a16:creationId xmlns:a16="http://schemas.microsoft.com/office/drawing/2014/main" id="{13E7A86B-3B48-477E-9859-4720F17BB41A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29" name="自选图形 100" descr="_`)D)D{D]{{G6H]DdDE)P">
          <a:extLst>
            <a:ext uri="{FF2B5EF4-FFF2-40B4-BE49-F238E27FC236}">
              <a16:creationId xmlns:a16="http://schemas.microsoft.com/office/drawing/2014/main" id="{927E412E-D228-4714-9ACA-89BFA528B177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30" name="自选图形 101" descr="dGwBAAAAAAAA&amp;bo=EgPuAgAAAAARB80!&amp;rf=viewer_4">
          <a:extLst>
            <a:ext uri="{FF2B5EF4-FFF2-40B4-BE49-F238E27FC236}">
              <a16:creationId xmlns:a16="http://schemas.microsoft.com/office/drawing/2014/main" id="{B8D04A6B-B0D5-4856-9006-87A1C4CD0DBA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31" name="自选图形 103" descr="dG0BAAAAAAAAnull&amp;bo=HgTuAgAAAAARB8Y!&amp;rf=photolist&amp;t=5">
          <a:extLst>
            <a:ext uri="{FF2B5EF4-FFF2-40B4-BE49-F238E27FC236}">
              <a16:creationId xmlns:a16="http://schemas.microsoft.com/office/drawing/2014/main" id="{18D6F249-1ABF-4747-9B8A-A50C6146C55F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32" name="自选图形 112" descr="dGwBAAAAAAAAnull&amp;bo=7gJAAwAAAAARB58!&amp;rf=photolist&amp;t=5">
          <a:extLst>
            <a:ext uri="{FF2B5EF4-FFF2-40B4-BE49-F238E27FC236}">
              <a16:creationId xmlns:a16="http://schemas.microsoft.com/office/drawing/2014/main" id="{80B2E913-BC96-4F3C-8E35-EA639747B9AF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33" name="自选图形 79" descr="dG4BAAAAAAAAnull&amp;bo=6APuAgAAAAARBzc!&amp;rf=photolist&amp;t=5">
          <a:extLst>
            <a:ext uri="{FF2B5EF4-FFF2-40B4-BE49-F238E27FC236}">
              <a16:creationId xmlns:a16="http://schemas.microsoft.com/office/drawing/2014/main" id="{F70C5F5D-467F-4962-B4D4-1BE7BD6394D0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34" name="自选图形 80" descr="dG4BAAAAAAAAnull&amp;bo=6APuAgAAAAARBzc!&amp;rf=photolist&amp;t=5">
          <a:extLst>
            <a:ext uri="{FF2B5EF4-FFF2-40B4-BE49-F238E27FC236}">
              <a16:creationId xmlns:a16="http://schemas.microsoft.com/office/drawing/2014/main" id="{3DA3E0F9-60F4-4E60-86EA-AFECD2EE7BFE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35" name="自选图形 97" descr="_`)D)D{D]{{G6H]DdDE)P">
          <a:extLst>
            <a:ext uri="{FF2B5EF4-FFF2-40B4-BE49-F238E27FC236}">
              <a16:creationId xmlns:a16="http://schemas.microsoft.com/office/drawing/2014/main" id="{687F7DFE-723F-4862-B56F-FD6EE5AAE6A1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36" name="自选图形 98" descr="_`)D)D{D]{{G6H]DdDE)P">
          <a:extLst>
            <a:ext uri="{FF2B5EF4-FFF2-40B4-BE49-F238E27FC236}">
              <a16:creationId xmlns:a16="http://schemas.microsoft.com/office/drawing/2014/main" id="{A8CAEC7E-0284-443B-9BA3-141E05DB7A89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37" name="自选图形 99" descr="_`)D)D{D]{{G6H]DdDE)P">
          <a:extLst>
            <a:ext uri="{FF2B5EF4-FFF2-40B4-BE49-F238E27FC236}">
              <a16:creationId xmlns:a16="http://schemas.microsoft.com/office/drawing/2014/main" id="{D48B205C-43CA-4252-B15E-08187CEC531F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38" name="自选图形 100" descr="_`)D)D{D]{{G6H]DdDE)P">
          <a:extLst>
            <a:ext uri="{FF2B5EF4-FFF2-40B4-BE49-F238E27FC236}">
              <a16:creationId xmlns:a16="http://schemas.microsoft.com/office/drawing/2014/main" id="{048B1579-E709-47B7-B23A-429A490E9D14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39" name="自选图形 101" descr="dGwBAAAAAAAA&amp;bo=EgPuAgAAAAARB80!&amp;rf=viewer_4">
          <a:extLst>
            <a:ext uri="{FF2B5EF4-FFF2-40B4-BE49-F238E27FC236}">
              <a16:creationId xmlns:a16="http://schemas.microsoft.com/office/drawing/2014/main" id="{DBFB5586-907E-46C7-A61C-702D5D7D846C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40" name="自选图形 103" descr="dG0BAAAAAAAAnull&amp;bo=HgTuAgAAAAARB8Y!&amp;rf=photolist&amp;t=5">
          <a:extLst>
            <a:ext uri="{FF2B5EF4-FFF2-40B4-BE49-F238E27FC236}">
              <a16:creationId xmlns:a16="http://schemas.microsoft.com/office/drawing/2014/main" id="{307AFECC-6D02-44D2-9B2C-1B7D41C75E1D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41" name="自选图形 112" descr="dGwBAAAAAAAAnull&amp;bo=7gJAAwAAAAARB58!&amp;rf=photolist&amp;t=5">
          <a:extLst>
            <a:ext uri="{FF2B5EF4-FFF2-40B4-BE49-F238E27FC236}">
              <a16:creationId xmlns:a16="http://schemas.microsoft.com/office/drawing/2014/main" id="{6776730E-FFA6-490B-AF6F-D5FCE871B875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42" name="自选图形 11" descr="dHEBAAAAAAAAnull&amp;bo=6APuAgAAAAAFByM!&amp;rf=photolist&amp;t=5">
          <a:extLst>
            <a:ext uri="{FF2B5EF4-FFF2-40B4-BE49-F238E27FC236}">
              <a16:creationId xmlns:a16="http://schemas.microsoft.com/office/drawing/2014/main" id="{8DCF3ABB-C0F3-47DF-A9CE-4671EA29784A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43" name="自选图形 35" descr="dG4BAAAAAAAA&amp;bo=7gLoAwAAAAAFByM!&amp;rf=viewer_4">
          <a:extLst>
            <a:ext uri="{FF2B5EF4-FFF2-40B4-BE49-F238E27FC236}">
              <a16:creationId xmlns:a16="http://schemas.microsoft.com/office/drawing/2014/main" id="{12DCC7C8-C9D3-4372-9E82-084136EBFB75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44" name="自选图形 51" descr="dIEBAAAAAAAAnull&amp;bo=eAfuAgAAAAARB6M!&amp;rf=photolist&amp;t=5">
          <a:extLst>
            <a:ext uri="{FF2B5EF4-FFF2-40B4-BE49-F238E27FC236}">
              <a16:creationId xmlns:a16="http://schemas.microsoft.com/office/drawing/2014/main" id="{C310C1BE-ABEA-4086-A095-06925F172FFE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45" name="自选图形 52" descr="dIEBAAAAAAAAnull&amp;bo=eAfuAgAAAAARB6M!&amp;rf=photolist&amp;t=5">
          <a:extLst>
            <a:ext uri="{FF2B5EF4-FFF2-40B4-BE49-F238E27FC236}">
              <a16:creationId xmlns:a16="http://schemas.microsoft.com/office/drawing/2014/main" id="{95CB119D-6872-4E32-8BF7-AEDAB112CF7B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46" name="自选图形 53" descr="dIEBAAAAAAAAnull&amp;bo=eAfuAgAAAAARB6M!&amp;rf=photolist&amp;t=5">
          <a:extLst>
            <a:ext uri="{FF2B5EF4-FFF2-40B4-BE49-F238E27FC236}">
              <a16:creationId xmlns:a16="http://schemas.microsoft.com/office/drawing/2014/main" id="{84FC0799-81EF-4BF6-999C-15EC2F999AB1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47" name="自选图形 55" descr="dG4BAAAAAAAAnull&amp;bo=6APuAgAAAAAFByM!&amp;rf=photolist&amp;t=5">
          <a:extLst>
            <a:ext uri="{FF2B5EF4-FFF2-40B4-BE49-F238E27FC236}">
              <a16:creationId xmlns:a16="http://schemas.microsoft.com/office/drawing/2014/main" id="{1907B0C1-35DE-4B1D-BCB1-A076360C9A0F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48" name="自选图形 56" descr="dG4BAAAAAAAAnull&amp;bo=6APuAgAAAAAFByM!&amp;rf=photolist&amp;t=5">
          <a:extLst>
            <a:ext uri="{FF2B5EF4-FFF2-40B4-BE49-F238E27FC236}">
              <a16:creationId xmlns:a16="http://schemas.microsoft.com/office/drawing/2014/main" id="{08FA6A0F-3EBC-407D-AF95-69304CF7D5A7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49" name="自选图形 57" descr="dG4BAAAAAAAA&amp;bo=6APuAgAAAAAFByM!&amp;rf=viewer_4">
          <a:extLst>
            <a:ext uri="{FF2B5EF4-FFF2-40B4-BE49-F238E27FC236}">
              <a16:creationId xmlns:a16="http://schemas.microsoft.com/office/drawing/2014/main" id="{3E99CA32-7921-4082-9818-A46DB9F7BADF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50" name="自选图形 58" descr="dG4BAAAAAAAA&amp;bo=6APuAgAAAAAFByM!&amp;rf=viewer_4">
          <a:extLst>
            <a:ext uri="{FF2B5EF4-FFF2-40B4-BE49-F238E27FC236}">
              <a16:creationId xmlns:a16="http://schemas.microsoft.com/office/drawing/2014/main" id="{27565FCB-8615-4987-9695-137E5D3C12BA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51" name="自选图形 59" descr="dG4BAAAAAAAA&amp;bo=6APuAgAAAAAFByM!&amp;rf=viewer_4">
          <a:extLst>
            <a:ext uri="{FF2B5EF4-FFF2-40B4-BE49-F238E27FC236}">
              <a16:creationId xmlns:a16="http://schemas.microsoft.com/office/drawing/2014/main" id="{A3E1B3D0-681C-4E3F-9A67-EF1F0CE44E43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52" name="自选图形 60" descr="dG4BAAAAAAAA&amp;bo=6APuAgAAAAAFByM!&amp;rf=viewer_4">
          <a:extLst>
            <a:ext uri="{FF2B5EF4-FFF2-40B4-BE49-F238E27FC236}">
              <a16:creationId xmlns:a16="http://schemas.microsoft.com/office/drawing/2014/main" id="{68FB71A4-497D-44FF-8E3C-2B4235CDF664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53" name="自选图形 61" descr="dG4BAAAAAAAAnull&amp;bo=6APuAgAAAAAFByM!&amp;rf=photolist&amp;t=5">
          <a:extLst>
            <a:ext uri="{FF2B5EF4-FFF2-40B4-BE49-F238E27FC236}">
              <a16:creationId xmlns:a16="http://schemas.microsoft.com/office/drawing/2014/main" id="{F857D974-3714-49B3-84CA-F3B28A612C35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54" name="自选图形 62" descr="dG4BAAAAAAAA&amp;bo=6APuAgAAAAAFByM!&amp;rf=viewer_4">
          <a:extLst>
            <a:ext uri="{FF2B5EF4-FFF2-40B4-BE49-F238E27FC236}">
              <a16:creationId xmlns:a16="http://schemas.microsoft.com/office/drawing/2014/main" id="{621D7E5E-9CD9-4050-81A4-E1A03F2A60A9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55" name="自选图形 63" descr="dG4BAAAAAAAA&amp;bo=6APuAgAAAAAFByM!&amp;rf=viewer_4">
          <a:extLst>
            <a:ext uri="{FF2B5EF4-FFF2-40B4-BE49-F238E27FC236}">
              <a16:creationId xmlns:a16="http://schemas.microsoft.com/office/drawing/2014/main" id="{39A7CBB8-C6A0-4C32-836D-D86CD3FD9683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56" name="自选图形 64" descr="dG4BAAAAAAAA&amp;bo=6APuAgAAAAAFByM!&amp;rf=viewer_4">
          <a:extLst>
            <a:ext uri="{FF2B5EF4-FFF2-40B4-BE49-F238E27FC236}">
              <a16:creationId xmlns:a16="http://schemas.microsoft.com/office/drawing/2014/main" id="{6B3EF82C-8111-414C-8667-B2034744A9E2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57" name="自选图形 65" descr="dG4BAAAAAAAA&amp;bo=6APuAgAAAAAFByM!&amp;rf=viewer_4">
          <a:extLst>
            <a:ext uri="{FF2B5EF4-FFF2-40B4-BE49-F238E27FC236}">
              <a16:creationId xmlns:a16="http://schemas.microsoft.com/office/drawing/2014/main" id="{9689A2D7-8293-4CF6-A8E0-C939B47950AB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58" name="自选图形 68" descr="dIIBAAAAAAAAnull&amp;bo=6APuAgAAAAAFByM!&amp;rf=photolist&amp;t=5">
          <a:extLst>
            <a:ext uri="{FF2B5EF4-FFF2-40B4-BE49-F238E27FC236}">
              <a16:creationId xmlns:a16="http://schemas.microsoft.com/office/drawing/2014/main" id="{566C5A7D-02E4-4B91-A96F-185F58FDCD50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352425</xdr:colOff>
      <xdr:row>39</xdr:row>
      <xdr:rowOff>0</xdr:rowOff>
    </xdr:from>
    <xdr:to>
      <xdr:col>2</xdr:col>
      <xdr:colOff>0</xdr:colOff>
      <xdr:row>39</xdr:row>
      <xdr:rowOff>476250</xdr:rowOff>
    </xdr:to>
    <xdr:sp macro="" textlink="">
      <xdr:nvSpPr>
        <xdr:cNvPr id="59" name="自选图形 71" descr="dG4BAAAAAAAA&amp;bo=7gLoAwAAAAAFByM!&amp;rf=viewer_4">
          <a:extLst>
            <a:ext uri="{FF2B5EF4-FFF2-40B4-BE49-F238E27FC236}">
              <a16:creationId xmlns:a16="http://schemas.microsoft.com/office/drawing/2014/main" id="{159ADE71-D81C-4C44-9597-E86420D92976}"/>
            </a:ext>
          </a:extLst>
        </xdr:cNvPr>
        <xdr:cNvSpPr>
          <a:spLocks noChangeAspect="1" noChangeArrowheads="1"/>
        </xdr:cNvSpPr>
      </xdr:nvSpPr>
      <xdr:spPr bwMode="auto">
        <a:xfrm>
          <a:off x="666750" y="40300275"/>
          <a:ext cx="45720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60" name="自选图形 85" descr="dIMBAAAAAAAAnull&amp;bo=6APuAgAAAAAFByM!&amp;rf=photolist&amp;t=5">
          <a:extLst>
            <a:ext uri="{FF2B5EF4-FFF2-40B4-BE49-F238E27FC236}">
              <a16:creationId xmlns:a16="http://schemas.microsoft.com/office/drawing/2014/main" id="{AE099443-F287-465F-BD11-3D34FB093271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61" name="自选图形 89" descr="dGwBAAAAAAAA&amp;bo=6APuAgAAAAARBzc!&amp;rf=viewer_4">
          <a:extLst>
            <a:ext uri="{FF2B5EF4-FFF2-40B4-BE49-F238E27FC236}">
              <a16:creationId xmlns:a16="http://schemas.microsoft.com/office/drawing/2014/main" id="{7D01F099-8A86-417F-8C25-697C3F5137D2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62" name="AutoShape 1025">
          <a:extLst>
            <a:ext uri="{FF2B5EF4-FFF2-40B4-BE49-F238E27FC236}">
              <a16:creationId xmlns:a16="http://schemas.microsoft.com/office/drawing/2014/main" id="{0048CFE3-C266-41C3-A4C2-0704EE3A31EA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63" name="AutoShape 1026">
          <a:extLst>
            <a:ext uri="{FF2B5EF4-FFF2-40B4-BE49-F238E27FC236}">
              <a16:creationId xmlns:a16="http://schemas.microsoft.com/office/drawing/2014/main" id="{5A80CB25-437F-4173-AD79-CCE983D46656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64" name="AutoShape 1027">
          <a:extLst>
            <a:ext uri="{FF2B5EF4-FFF2-40B4-BE49-F238E27FC236}">
              <a16:creationId xmlns:a16="http://schemas.microsoft.com/office/drawing/2014/main" id="{43AF184A-441B-4922-8C00-D1438D018BE0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65" name="自选图形 51" descr="dIEBAAAAAAAAnull&amp;bo=eAfuAgAAAAARB6M!&amp;rf=photolist&amp;t=5">
          <a:extLst>
            <a:ext uri="{FF2B5EF4-FFF2-40B4-BE49-F238E27FC236}">
              <a16:creationId xmlns:a16="http://schemas.microsoft.com/office/drawing/2014/main" id="{33B6CC75-469C-468C-BB70-DE575D7751FC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66" name="自选图形 52" descr="dIEBAAAAAAAAnull&amp;bo=eAfuAgAAAAARB6M!&amp;rf=photolist&amp;t=5">
          <a:extLst>
            <a:ext uri="{FF2B5EF4-FFF2-40B4-BE49-F238E27FC236}">
              <a16:creationId xmlns:a16="http://schemas.microsoft.com/office/drawing/2014/main" id="{0A56D2F1-0871-40B8-9D16-3DA79069BD3B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67" name="自选图形 53" descr="dIEBAAAAAAAAnull&amp;bo=eAfuAgAAAAARB6M!&amp;rf=photolist&amp;t=5">
          <a:extLst>
            <a:ext uri="{FF2B5EF4-FFF2-40B4-BE49-F238E27FC236}">
              <a16:creationId xmlns:a16="http://schemas.microsoft.com/office/drawing/2014/main" id="{73A1D54F-E277-4D14-81AD-D5E5477DB22C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68" name="自选图形 55" descr="dG4BAAAAAAAAnull&amp;bo=6APuAgAAAAAFByM!&amp;rf=photolist&amp;t=5">
          <a:extLst>
            <a:ext uri="{FF2B5EF4-FFF2-40B4-BE49-F238E27FC236}">
              <a16:creationId xmlns:a16="http://schemas.microsoft.com/office/drawing/2014/main" id="{63BA2A19-2052-47C0-9A86-4C861CA906B8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69" name="自选图形 56" descr="dG4BAAAAAAAAnull&amp;bo=6APuAgAAAAAFByM!&amp;rf=photolist&amp;t=5">
          <a:extLst>
            <a:ext uri="{FF2B5EF4-FFF2-40B4-BE49-F238E27FC236}">
              <a16:creationId xmlns:a16="http://schemas.microsoft.com/office/drawing/2014/main" id="{E5F1DFE5-8956-402A-BB62-D666D2F18933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70" name="自选图形 57" descr="dG4BAAAAAAAA&amp;bo=6APuAgAAAAAFByM!&amp;rf=viewer_4">
          <a:extLst>
            <a:ext uri="{FF2B5EF4-FFF2-40B4-BE49-F238E27FC236}">
              <a16:creationId xmlns:a16="http://schemas.microsoft.com/office/drawing/2014/main" id="{EEEA8658-3D4D-4CB3-8C73-D8E2A6EEEFCC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71" name="自选图形 58" descr="dG4BAAAAAAAA&amp;bo=6APuAgAAAAAFByM!&amp;rf=viewer_4">
          <a:extLst>
            <a:ext uri="{FF2B5EF4-FFF2-40B4-BE49-F238E27FC236}">
              <a16:creationId xmlns:a16="http://schemas.microsoft.com/office/drawing/2014/main" id="{C085D235-7841-48E3-BB68-7E8028B2D5B9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72" name="自选图形 59" descr="dG4BAAAAAAAA&amp;bo=6APuAgAAAAAFByM!&amp;rf=viewer_4">
          <a:extLst>
            <a:ext uri="{FF2B5EF4-FFF2-40B4-BE49-F238E27FC236}">
              <a16:creationId xmlns:a16="http://schemas.microsoft.com/office/drawing/2014/main" id="{59B3EE28-EA61-4B48-ACBD-FB59336F3E9E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73" name="自选图形 60" descr="dG4BAAAAAAAA&amp;bo=6APuAgAAAAAFByM!&amp;rf=viewer_4">
          <a:extLst>
            <a:ext uri="{FF2B5EF4-FFF2-40B4-BE49-F238E27FC236}">
              <a16:creationId xmlns:a16="http://schemas.microsoft.com/office/drawing/2014/main" id="{FA13FA53-CA91-4514-8598-306405E3EB4B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74" name="自选图形 61" descr="dG4BAAAAAAAAnull&amp;bo=6APuAgAAAAAFByM!&amp;rf=photolist&amp;t=5">
          <a:extLst>
            <a:ext uri="{FF2B5EF4-FFF2-40B4-BE49-F238E27FC236}">
              <a16:creationId xmlns:a16="http://schemas.microsoft.com/office/drawing/2014/main" id="{332324F1-17C9-4062-B9DA-486C47ABAB05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75" name="自选图形 62" descr="dG4BAAAAAAAA&amp;bo=6APuAgAAAAAFByM!&amp;rf=viewer_4">
          <a:extLst>
            <a:ext uri="{FF2B5EF4-FFF2-40B4-BE49-F238E27FC236}">
              <a16:creationId xmlns:a16="http://schemas.microsoft.com/office/drawing/2014/main" id="{3E684F4C-A2B2-4DB3-A567-6DE43485625E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76" name="自选图形 63" descr="dG4BAAAAAAAA&amp;bo=6APuAgAAAAAFByM!&amp;rf=viewer_4">
          <a:extLst>
            <a:ext uri="{FF2B5EF4-FFF2-40B4-BE49-F238E27FC236}">
              <a16:creationId xmlns:a16="http://schemas.microsoft.com/office/drawing/2014/main" id="{3DC7D178-D33F-4DE9-8357-DCE5177D39CD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77" name="自选图形 64" descr="dG4BAAAAAAAA&amp;bo=6APuAgAAAAAFByM!&amp;rf=viewer_4">
          <a:extLst>
            <a:ext uri="{FF2B5EF4-FFF2-40B4-BE49-F238E27FC236}">
              <a16:creationId xmlns:a16="http://schemas.microsoft.com/office/drawing/2014/main" id="{B55DF2A7-A843-45D2-BCEF-4310CDC1A256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78" name="自选图形 65" descr="dG4BAAAAAAAA&amp;bo=6APuAgAAAAAFByM!&amp;rf=viewer_4">
          <a:extLst>
            <a:ext uri="{FF2B5EF4-FFF2-40B4-BE49-F238E27FC236}">
              <a16:creationId xmlns:a16="http://schemas.microsoft.com/office/drawing/2014/main" id="{B7C1516C-343D-426F-BEB8-1686C7F2DCBB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79" name="自选图形 68" descr="dIIBAAAAAAAAnull&amp;bo=6APuAgAAAAAFByM!&amp;rf=photolist&amp;t=5">
          <a:extLst>
            <a:ext uri="{FF2B5EF4-FFF2-40B4-BE49-F238E27FC236}">
              <a16:creationId xmlns:a16="http://schemas.microsoft.com/office/drawing/2014/main" id="{2CEA5123-0F1F-4B12-A748-9FC433CC3366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352425</xdr:colOff>
      <xdr:row>39</xdr:row>
      <xdr:rowOff>0</xdr:rowOff>
    </xdr:from>
    <xdr:to>
      <xdr:col>2</xdr:col>
      <xdr:colOff>0</xdr:colOff>
      <xdr:row>39</xdr:row>
      <xdr:rowOff>476250</xdr:rowOff>
    </xdr:to>
    <xdr:sp macro="" textlink="">
      <xdr:nvSpPr>
        <xdr:cNvPr id="80" name="自选图形 71" descr="dG4BAAAAAAAA&amp;bo=7gLoAwAAAAAFByM!&amp;rf=viewer_4">
          <a:extLst>
            <a:ext uri="{FF2B5EF4-FFF2-40B4-BE49-F238E27FC236}">
              <a16:creationId xmlns:a16="http://schemas.microsoft.com/office/drawing/2014/main" id="{FC030EC2-39D6-445E-950B-9614DC6D70FA}"/>
            </a:ext>
          </a:extLst>
        </xdr:cNvPr>
        <xdr:cNvSpPr>
          <a:spLocks noChangeAspect="1" noChangeArrowheads="1"/>
        </xdr:cNvSpPr>
      </xdr:nvSpPr>
      <xdr:spPr bwMode="auto">
        <a:xfrm>
          <a:off x="666750" y="40300275"/>
          <a:ext cx="45720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81" name="自选图形 89" descr="dGwBAAAAAAAA&amp;bo=6APuAgAAAAARBzc!&amp;rf=viewer_4">
          <a:extLst>
            <a:ext uri="{FF2B5EF4-FFF2-40B4-BE49-F238E27FC236}">
              <a16:creationId xmlns:a16="http://schemas.microsoft.com/office/drawing/2014/main" id="{F1A8C8F4-C0F4-4DD0-BCEB-24A8C6B0CF51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82" name="自选图形 11" descr="dHEBAAAAAAAAnull&amp;bo=6APuAgAAAAAFByM!&amp;rf=photolist&amp;t=5">
          <a:extLst>
            <a:ext uri="{FF2B5EF4-FFF2-40B4-BE49-F238E27FC236}">
              <a16:creationId xmlns:a16="http://schemas.microsoft.com/office/drawing/2014/main" id="{3172657C-ED61-4C33-920B-4F6678CF853C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83" name="自选图形 35" descr="dG4BAAAAAAAA&amp;bo=7gLoAwAAAAAFByM!&amp;rf=viewer_4">
          <a:extLst>
            <a:ext uri="{FF2B5EF4-FFF2-40B4-BE49-F238E27FC236}">
              <a16:creationId xmlns:a16="http://schemas.microsoft.com/office/drawing/2014/main" id="{1D1C14C6-B6A2-45CC-93EE-FBDA125AC930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84" name="自选图形 85" descr="dIMBAAAAAAAAnull&amp;bo=6APuAgAAAAAFByM!&amp;rf=photolist&amp;t=5">
          <a:extLst>
            <a:ext uri="{FF2B5EF4-FFF2-40B4-BE49-F238E27FC236}">
              <a16:creationId xmlns:a16="http://schemas.microsoft.com/office/drawing/2014/main" id="{466DECAD-279A-4A73-BF5B-BFE1866B2F19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85" name="AutoShape 1025">
          <a:extLst>
            <a:ext uri="{FF2B5EF4-FFF2-40B4-BE49-F238E27FC236}">
              <a16:creationId xmlns:a16="http://schemas.microsoft.com/office/drawing/2014/main" id="{280E2D93-0BBC-48D9-98B0-4E92911632D3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86" name="AutoShape 1026">
          <a:extLst>
            <a:ext uri="{FF2B5EF4-FFF2-40B4-BE49-F238E27FC236}">
              <a16:creationId xmlns:a16="http://schemas.microsoft.com/office/drawing/2014/main" id="{9BE5464D-B8E4-4ADB-9D00-48A6957F47B3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87" name="AutoShape 1027">
          <a:extLst>
            <a:ext uri="{FF2B5EF4-FFF2-40B4-BE49-F238E27FC236}">
              <a16:creationId xmlns:a16="http://schemas.microsoft.com/office/drawing/2014/main" id="{1D6B42E6-0C12-48AB-B0D9-9F1FE4387ED3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0</xdr:colOff>
      <xdr:row>39</xdr:row>
      <xdr:rowOff>457200</xdr:rowOff>
    </xdr:to>
    <xdr:sp macro="" textlink="">
      <xdr:nvSpPr>
        <xdr:cNvPr id="88" name="AutoShape 6">
          <a:extLst>
            <a:ext uri="{FF2B5EF4-FFF2-40B4-BE49-F238E27FC236}">
              <a16:creationId xmlns:a16="http://schemas.microsoft.com/office/drawing/2014/main" id="{569DBC00-256F-4025-8E5B-A0BB17459763}"/>
            </a:ext>
          </a:extLst>
        </xdr:cNvPr>
        <xdr:cNvSpPr>
          <a:spLocks noChangeAspect="1" noChangeArrowheads="1"/>
        </xdr:cNvSpPr>
      </xdr:nvSpPr>
      <xdr:spPr bwMode="auto">
        <a:xfrm>
          <a:off x="4352925" y="40300275"/>
          <a:ext cx="3143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457200</xdr:colOff>
      <xdr:row>39</xdr:row>
      <xdr:rowOff>457200</xdr:rowOff>
    </xdr:to>
    <xdr:sp macro="" textlink="">
      <xdr:nvSpPr>
        <xdr:cNvPr id="89" name="AutoShape 1" descr="C:\Users\ADMIN\AppData\Roaming\Tencent\Users\976068453\QQ\WinTemp\RichOle\I8V{37BL[M039KX(YA6){XE.png">
          <a:extLst>
            <a:ext uri="{FF2B5EF4-FFF2-40B4-BE49-F238E27FC236}">
              <a16:creationId xmlns:a16="http://schemas.microsoft.com/office/drawing/2014/main" id="{1E3D40AA-5C50-43A4-ACB8-83DF39325442}"/>
            </a:ext>
          </a:extLst>
        </xdr:cNvPr>
        <xdr:cNvSpPr>
          <a:spLocks noChangeArrowheads="1"/>
        </xdr:cNvSpPr>
      </xdr:nvSpPr>
      <xdr:spPr bwMode="auto">
        <a:xfrm>
          <a:off x="18764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90" name="AutoShape 1">
          <a:extLst>
            <a:ext uri="{FF2B5EF4-FFF2-40B4-BE49-F238E27FC236}">
              <a16:creationId xmlns:a16="http://schemas.microsoft.com/office/drawing/2014/main" id="{CF046209-615F-4282-B66B-615FB0F0B607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457200</xdr:colOff>
      <xdr:row>14</xdr:row>
      <xdr:rowOff>457200</xdr:rowOff>
    </xdr:to>
    <xdr:sp macro="" textlink="">
      <xdr:nvSpPr>
        <xdr:cNvPr id="91" name="AutoShape 3">
          <a:extLst>
            <a:ext uri="{FF2B5EF4-FFF2-40B4-BE49-F238E27FC236}">
              <a16:creationId xmlns:a16="http://schemas.microsoft.com/office/drawing/2014/main" id="{6C6674D3-C5D3-4BE8-B76B-88132C91FC23}"/>
            </a:ext>
          </a:extLst>
        </xdr:cNvPr>
        <xdr:cNvSpPr>
          <a:spLocks noChangeAspect="1" noChangeArrowheads="1"/>
        </xdr:cNvSpPr>
      </xdr:nvSpPr>
      <xdr:spPr bwMode="auto">
        <a:xfrm>
          <a:off x="314325" y="492442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457200</xdr:colOff>
      <xdr:row>22</xdr:row>
      <xdr:rowOff>457200</xdr:rowOff>
    </xdr:to>
    <xdr:sp macro="" textlink="">
      <xdr:nvSpPr>
        <xdr:cNvPr id="92" name="AutoShape 1" descr="C:\Users\ADMIN\AppData\Roaming\Tencent\Users\976068453\QQ\WinTemp\RichOle\I8V{37BL[M039KX(YA6){XE.png">
          <a:extLst>
            <a:ext uri="{FF2B5EF4-FFF2-40B4-BE49-F238E27FC236}">
              <a16:creationId xmlns:a16="http://schemas.microsoft.com/office/drawing/2014/main" id="{816EDEE9-3DC0-4A87-90BB-C0B0DE0F411D}"/>
            </a:ext>
          </a:extLst>
        </xdr:cNvPr>
        <xdr:cNvSpPr>
          <a:spLocks noChangeAspect="1" noChangeArrowheads="1"/>
        </xdr:cNvSpPr>
      </xdr:nvSpPr>
      <xdr:spPr bwMode="auto">
        <a:xfrm>
          <a:off x="314325" y="12877800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400050</xdr:colOff>
      <xdr:row>20</xdr:row>
      <xdr:rowOff>9525</xdr:rowOff>
    </xdr:from>
    <xdr:to>
      <xdr:col>3</xdr:col>
      <xdr:colOff>0</xdr:colOff>
      <xdr:row>20</xdr:row>
      <xdr:rowOff>466725</xdr:rowOff>
    </xdr:to>
    <xdr:sp macro="" textlink="">
      <xdr:nvSpPr>
        <xdr:cNvPr id="93" name="AutoShape 3" descr="C:\Users\ADMIN\AppData\Roaming\Tencent\Users\976068453\QQ\WinTemp\RichOle\I8V{37BL[M039KX(YA6){XE.png">
          <a:extLst>
            <a:ext uri="{FF2B5EF4-FFF2-40B4-BE49-F238E27FC236}">
              <a16:creationId xmlns:a16="http://schemas.microsoft.com/office/drawing/2014/main" id="{33F0E495-7CE5-432E-922F-817B328EFC63}"/>
            </a:ext>
          </a:extLst>
        </xdr:cNvPr>
        <xdr:cNvSpPr>
          <a:spLocks noChangeAspect="1" noChangeArrowheads="1"/>
        </xdr:cNvSpPr>
      </xdr:nvSpPr>
      <xdr:spPr bwMode="auto">
        <a:xfrm>
          <a:off x="1524000" y="10715625"/>
          <a:ext cx="3524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457200</xdr:colOff>
      <xdr:row>22</xdr:row>
      <xdr:rowOff>457200</xdr:rowOff>
    </xdr:to>
    <xdr:sp macro="" textlink="">
      <xdr:nvSpPr>
        <xdr:cNvPr id="94" name="AutoShape 4" descr="C:\Users\ADMIN\AppData\Roaming\Tencent\Users\976068453\QQ\WinTemp\RichOle\PT{{U3FIB7WCFEG_V}H)]96.png">
          <a:extLst>
            <a:ext uri="{FF2B5EF4-FFF2-40B4-BE49-F238E27FC236}">
              <a16:creationId xmlns:a16="http://schemas.microsoft.com/office/drawing/2014/main" id="{04AF6DDB-F8DC-4760-A51D-1615F4977AD4}"/>
            </a:ext>
          </a:extLst>
        </xdr:cNvPr>
        <xdr:cNvSpPr>
          <a:spLocks noChangeAspect="1" noChangeArrowheads="1"/>
        </xdr:cNvSpPr>
      </xdr:nvSpPr>
      <xdr:spPr bwMode="auto">
        <a:xfrm>
          <a:off x="1876425" y="12877800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457200</xdr:colOff>
      <xdr:row>41</xdr:row>
      <xdr:rowOff>0</xdr:rowOff>
    </xdr:to>
    <xdr:sp macro="" textlink="">
      <xdr:nvSpPr>
        <xdr:cNvPr id="95" name="AutoShape 1" descr="C:\Users\ADMIN\AppData\Roaming\Tencent\Users\976068453\QQ\WinTemp\RichOle\I8V{37BL[M039KX(YA6){XE.png">
          <a:extLst>
            <a:ext uri="{FF2B5EF4-FFF2-40B4-BE49-F238E27FC236}">
              <a16:creationId xmlns:a16="http://schemas.microsoft.com/office/drawing/2014/main" id="{124478B1-809F-4CA7-A176-5F8AFF4A428D}"/>
            </a:ext>
          </a:extLst>
        </xdr:cNvPr>
        <xdr:cNvSpPr>
          <a:spLocks noChangeArrowheads="1"/>
        </xdr:cNvSpPr>
      </xdr:nvSpPr>
      <xdr:spPr bwMode="auto">
        <a:xfrm>
          <a:off x="1876425" y="40300275"/>
          <a:ext cx="457200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457200</xdr:colOff>
      <xdr:row>41</xdr:row>
      <xdr:rowOff>0</xdr:rowOff>
    </xdr:to>
    <xdr:sp macro="" textlink="">
      <xdr:nvSpPr>
        <xdr:cNvPr id="96" name="AutoShape 1" descr="C:\Users\ADMIN\AppData\Roaming\Tencent\Users\976068453\QQ\WinTemp\RichOle\I8V{37BL[M039KX(YA6){XE.png">
          <a:extLst>
            <a:ext uri="{FF2B5EF4-FFF2-40B4-BE49-F238E27FC236}">
              <a16:creationId xmlns:a16="http://schemas.microsoft.com/office/drawing/2014/main" id="{B6CE58EC-3D14-44CD-A8D1-AA20F3CE8742}"/>
            </a:ext>
          </a:extLst>
        </xdr:cNvPr>
        <xdr:cNvSpPr>
          <a:spLocks noChangeArrowheads="1"/>
        </xdr:cNvSpPr>
      </xdr:nvSpPr>
      <xdr:spPr bwMode="auto">
        <a:xfrm>
          <a:off x="1876425" y="40300275"/>
          <a:ext cx="457200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97" name="AutoShape 2">
          <a:extLst>
            <a:ext uri="{FF2B5EF4-FFF2-40B4-BE49-F238E27FC236}">
              <a16:creationId xmlns:a16="http://schemas.microsoft.com/office/drawing/2014/main" id="{6BCAE810-A57B-40DA-99A3-7922AC4205FC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98" name="AutoShape 4">
          <a:extLst>
            <a:ext uri="{FF2B5EF4-FFF2-40B4-BE49-F238E27FC236}">
              <a16:creationId xmlns:a16="http://schemas.microsoft.com/office/drawing/2014/main" id="{4634897C-DD64-48B2-9C8C-A0A4E366BAB3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635</xdr:colOff>
      <xdr:row>39</xdr:row>
      <xdr:rowOff>0</xdr:rowOff>
    </xdr:from>
    <xdr:ext cx="630405" cy="512988"/>
    <xdr:sp macro="" textlink="">
      <xdr:nvSpPr>
        <xdr:cNvPr id="99" name="文本框 18">
          <a:extLst>
            <a:ext uri="{FF2B5EF4-FFF2-40B4-BE49-F238E27FC236}">
              <a16:creationId xmlns:a16="http://schemas.microsoft.com/office/drawing/2014/main" id="{B1FAAC35-13ED-463F-87E5-350E0CE0DA3C}"/>
            </a:ext>
          </a:extLst>
        </xdr:cNvPr>
        <xdr:cNvSpPr txBox="1"/>
      </xdr:nvSpPr>
      <xdr:spPr>
        <a:xfrm>
          <a:off x="1124585" y="40300275"/>
          <a:ext cx="630405" cy="512988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</xdr:col>
      <xdr:colOff>803275</xdr:colOff>
      <xdr:row>39</xdr:row>
      <xdr:rowOff>0</xdr:rowOff>
    </xdr:from>
    <xdr:ext cx="438010" cy="512988"/>
    <xdr:sp macro="" textlink="">
      <xdr:nvSpPr>
        <xdr:cNvPr id="100" name="文本框 19">
          <a:extLst>
            <a:ext uri="{FF2B5EF4-FFF2-40B4-BE49-F238E27FC236}">
              <a16:creationId xmlns:a16="http://schemas.microsoft.com/office/drawing/2014/main" id="{D0939342-755D-4E4B-AF95-173F6B30A83B}"/>
            </a:ext>
          </a:extLst>
        </xdr:cNvPr>
        <xdr:cNvSpPr txBox="1"/>
      </xdr:nvSpPr>
      <xdr:spPr>
        <a:xfrm>
          <a:off x="1117600" y="40300275"/>
          <a:ext cx="438010" cy="512988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PE"/>
        </a:p>
      </xdr:txBody>
    </xdr:sp>
    <xdr:clientData/>
  </xdr:oneCellAnchor>
  <xdr:twoCellAnchor editAs="oneCell">
    <xdr:from>
      <xdr:col>1</xdr:col>
      <xdr:colOff>123825</xdr:colOff>
      <xdr:row>12</xdr:row>
      <xdr:rowOff>180975</xdr:rowOff>
    </xdr:from>
    <xdr:to>
      <xdr:col>2</xdr:col>
      <xdr:colOff>0</xdr:colOff>
      <xdr:row>14</xdr:row>
      <xdr:rowOff>0</xdr:rowOff>
    </xdr:to>
    <xdr:pic>
      <xdr:nvPicPr>
        <xdr:cNvPr id="101" name="图片 3">
          <a:extLst>
            <a:ext uri="{FF2B5EF4-FFF2-40B4-BE49-F238E27FC236}">
              <a16:creationId xmlns:a16="http://schemas.microsoft.com/office/drawing/2014/main" id="{9D2E43B6-07C2-4312-83D8-D42C8E5BE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3752850"/>
          <a:ext cx="685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171450</xdr:colOff>
      <xdr:row>14</xdr:row>
      <xdr:rowOff>457200</xdr:rowOff>
    </xdr:from>
    <xdr:to>
      <xdr:col>1</xdr:col>
      <xdr:colOff>952500</xdr:colOff>
      <xdr:row>15</xdr:row>
      <xdr:rowOff>1114425</xdr:rowOff>
    </xdr:to>
    <xdr:pic>
      <xdr:nvPicPr>
        <xdr:cNvPr id="102" name="图片 2">
          <a:extLst>
            <a:ext uri="{FF2B5EF4-FFF2-40B4-BE49-F238E27FC236}">
              <a16:creationId xmlns:a16="http://schemas.microsoft.com/office/drawing/2014/main" id="{4FE59C4C-AD53-4FFD-9A1C-386B65CAD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5381625"/>
          <a:ext cx="638175" cy="2181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28575</xdr:colOff>
      <xdr:row>16</xdr:row>
      <xdr:rowOff>114300</xdr:rowOff>
    </xdr:from>
    <xdr:to>
      <xdr:col>1</xdr:col>
      <xdr:colOff>1038225</xdr:colOff>
      <xdr:row>17</xdr:row>
      <xdr:rowOff>790575</xdr:rowOff>
    </xdr:to>
    <xdr:pic>
      <xdr:nvPicPr>
        <xdr:cNvPr id="103" name="图片 1">
          <a:extLst>
            <a:ext uri="{FF2B5EF4-FFF2-40B4-BE49-F238E27FC236}">
              <a16:creationId xmlns:a16="http://schemas.microsoft.com/office/drawing/2014/main" id="{358B783B-64EA-4F3A-9716-6043F9513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7677150"/>
          <a:ext cx="781050" cy="1428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18</xdr:row>
      <xdr:rowOff>285750</xdr:rowOff>
    </xdr:from>
    <xdr:to>
      <xdr:col>2</xdr:col>
      <xdr:colOff>0</xdr:colOff>
      <xdr:row>20</xdr:row>
      <xdr:rowOff>0</xdr:rowOff>
    </xdr:to>
    <xdr:pic>
      <xdr:nvPicPr>
        <xdr:cNvPr id="104" name="图片 3">
          <a:extLst>
            <a:ext uri="{FF2B5EF4-FFF2-40B4-BE49-F238E27FC236}">
              <a16:creationId xmlns:a16="http://schemas.microsoft.com/office/drawing/2014/main" id="{48B97E5E-362B-4947-86F1-B56DB1243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9391650"/>
          <a:ext cx="752475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142875</xdr:colOff>
      <xdr:row>20</xdr:row>
      <xdr:rowOff>9525</xdr:rowOff>
    </xdr:from>
    <xdr:to>
      <xdr:col>2</xdr:col>
      <xdr:colOff>0</xdr:colOff>
      <xdr:row>21</xdr:row>
      <xdr:rowOff>0</xdr:rowOff>
    </xdr:to>
    <xdr:pic>
      <xdr:nvPicPr>
        <xdr:cNvPr id="105" name="图片 4">
          <a:extLst>
            <a:ext uri="{FF2B5EF4-FFF2-40B4-BE49-F238E27FC236}">
              <a16:creationId xmlns:a16="http://schemas.microsoft.com/office/drawing/2014/main" id="{C7F9FF38-0DC4-4141-9609-E0D8B9E75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311" r="844"/>
        <a:stretch>
          <a:fillRect/>
        </a:stretch>
      </xdr:blipFill>
      <xdr:spPr bwMode="auto">
        <a:xfrm>
          <a:off x="457200" y="10715625"/>
          <a:ext cx="66675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371475</xdr:colOff>
      <xdr:row>21</xdr:row>
      <xdr:rowOff>161925</xdr:rowOff>
    </xdr:from>
    <xdr:to>
      <xdr:col>2</xdr:col>
      <xdr:colOff>0</xdr:colOff>
      <xdr:row>22</xdr:row>
      <xdr:rowOff>0</xdr:rowOff>
    </xdr:to>
    <xdr:pic>
      <xdr:nvPicPr>
        <xdr:cNvPr id="106" name="图片 11">
          <a:extLst>
            <a:ext uri="{FF2B5EF4-FFF2-40B4-BE49-F238E27FC236}">
              <a16:creationId xmlns:a16="http://schemas.microsoft.com/office/drawing/2014/main" id="{4CE3B17B-836E-487C-9336-4B96C4BD7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221" r="647" b="31754"/>
        <a:stretch>
          <a:fillRect/>
        </a:stretch>
      </xdr:blipFill>
      <xdr:spPr bwMode="auto">
        <a:xfrm>
          <a:off x="685800" y="11858625"/>
          <a:ext cx="43815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771525</xdr:colOff>
      <xdr:row>22</xdr:row>
      <xdr:rowOff>247650</xdr:rowOff>
    </xdr:from>
    <xdr:to>
      <xdr:col>3</xdr:col>
      <xdr:colOff>742950</xdr:colOff>
      <xdr:row>23</xdr:row>
      <xdr:rowOff>114300</xdr:rowOff>
    </xdr:to>
    <xdr:pic>
      <xdr:nvPicPr>
        <xdr:cNvPr id="107" name="图片 6">
          <a:extLst>
            <a:ext uri="{FF2B5EF4-FFF2-40B4-BE49-F238E27FC236}">
              <a16:creationId xmlns:a16="http://schemas.microsoft.com/office/drawing/2014/main" id="{F8CA8483-4485-4FC4-A0E2-9178E329C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038" t="7742" r="-161038" b="-7742"/>
        <a:stretch>
          <a:fillRect/>
        </a:stretch>
      </xdr:blipFill>
      <xdr:spPr bwMode="auto">
        <a:xfrm>
          <a:off x="1876425" y="13125450"/>
          <a:ext cx="742950" cy="1428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314325</xdr:colOff>
      <xdr:row>22</xdr:row>
      <xdr:rowOff>85725</xdr:rowOff>
    </xdr:from>
    <xdr:to>
      <xdr:col>2</xdr:col>
      <xdr:colOff>0</xdr:colOff>
      <xdr:row>23</xdr:row>
      <xdr:rowOff>0</xdr:rowOff>
    </xdr:to>
    <xdr:pic>
      <xdr:nvPicPr>
        <xdr:cNvPr id="108" name="图片 7">
          <a:extLst>
            <a:ext uri="{FF2B5EF4-FFF2-40B4-BE49-F238E27FC236}">
              <a16:creationId xmlns:a16="http://schemas.microsoft.com/office/drawing/2014/main" id="{80B4A3E1-3A4C-4AD2-B984-050FAB4A2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" y="12963525"/>
          <a:ext cx="4953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23</xdr:row>
      <xdr:rowOff>171450</xdr:rowOff>
    </xdr:from>
    <xdr:to>
      <xdr:col>2</xdr:col>
      <xdr:colOff>0</xdr:colOff>
      <xdr:row>24</xdr:row>
      <xdr:rowOff>0</xdr:rowOff>
    </xdr:to>
    <xdr:pic>
      <xdr:nvPicPr>
        <xdr:cNvPr id="109" name="图片 8">
          <a:extLst>
            <a:ext uri="{FF2B5EF4-FFF2-40B4-BE49-F238E27FC236}">
              <a16:creationId xmlns:a16="http://schemas.microsoft.com/office/drawing/2014/main" id="{14FF0667-9A2D-49AA-B164-493887539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14611350"/>
          <a:ext cx="723900" cy="146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24</xdr:row>
      <xdr:rowOff>123825</xdr:rowOff>
    </xdr:from>
    <xdr:to>
      <xdr:col>2</xdr:col>
      <xdr:colOff>0</xdr:colOff>
      <xdr:row>24</xdr:row>
      <xdr:rowOff>1238250</xdr:rowOff>
    </xdr:to>
    <xdr:pic>
      <xdr:nvPicPr>
        <xdr:cNvPr id="110" name="Imagen 30">
          <a:extLst>
            <a:ext uri="{FF2B5EF4-FFF2-40B4-BE49-F238E27FC236}">
              <a16:creationId xmlns:a16="http://schemas.microsoft.com/office/drawing/2014/main" id="{6C15460F-2099-4DF6-A5AD-B4C7B917B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16202025"/>
          <a:ext cx="7239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24</xdr:row>
      <xdr:rowOff>1228725</xdr:rowOff>
    </xdr:from>
    <xdr:to>
      <xdr:col>2</xdr:col>
      <xdr:colOff>0</xdr:colOff>
      <xdr:row>25</xdr:row>
      <xdr:rowOff>0</xdr:rowOff>
    </xdr:to>
    <xdr:pic>
      <xdr:nvPicPr>
        <xdr:cNvPr id="111" name="图片 10">
          <a:extLst>
            <a:ext uri="{FF2B5EF4-FFF2-40B4-BE49-F238E27FC236}">
              <a16:creationId xmlns:a16="http://schemas.microsoft.com/office/drawing/2014/main" id="{3A956B2B-4A2A-4470-9B6C-D398A0976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7306925"/>
          <a:ext cx="695325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142875</xdr:colOff>
      <xdr:row>28</xdr:row>
      <xdr:rowOff>171450</xdr:rowOff>
    </xdr:from>
    <xdr:to>
      <xdr:col>2</xdr:col>
      <xdr:colOff>0</xdr:colOff>
      <xdr:row>29</xdr:row>
      <xdr:rowOff>0</xdr:rowOff>
    </xdr:to>
    <xdr:pic>
      <xdr:nvPicPr>
        <xdr:cNvPr id="112" name="图片 11">
          <a:extLst>
            <a:ext uri="{FF2B5EF4-FFF2-40B4-BE49-F238E27FC236}">
              <a16:creationId xmlns:a16="http://schemas.microsoft.com/office/drawing/2014/main" id="{F3F110E2-87AB-46CF-94EB-E137A6029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22040850"/>
          <a:ext cx="66675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29</xdr:row>
      <xdr:rowOff>142875</xdr:rowOff>
    </xdr:from>
    <xdr:to>
      <xdr:col>2</xdr:col>
      <xdr:colOff>0</xdr:colOff>
      <xdr:row>30</xdr:row>
      <xdr:rowOff>0</xdr:rowOff>
    </xdr:to>
    <xdr:pic>
      <xdr:nvPicPr>
        <xdr:cNvPr id="113" name="图片 12">
          <a:extLst>
            <a:ext uri="{FF2B5EF4-FFF2-40B4-BE49-F238E27FC236}">
              <a16:creationId xmlns:a16="http://schemas.microsoft.com/office/drawing/2014/main" id="{2185701A-4A2A-47F5-ACF7-38A3A9E66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22907625"/>
          <a:ext cx="78105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25</xdr:row>
      <xdr:rowOff>152400</xdr:rowOff>
    </xdr:from>
    <xdr:to>
      <xdr:col>2</xdr:col>
      <xdr:colOff>0</xdr:colOff>
      <xdr:row>26</xdr:row>
      <xdr:rowOff>0</xdr:rowOff>
    </xdr:to>
    <xdr:pic>
      <xdr:nvPicPr>
        <xdr:cNvPr id="114" name="图片 13">
          <a:extLst>
            <a:ext uri="{FF2B5EF4-FFF2-40B4-BE49-F238E27FC236}">
              <a16:creationId xmlns:a16="http://schemas.microsoft.com/office/drawing/2014/main" id="{1C767284-664B-4FEE-8337-144E8BCB6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8021300"/>
          <a:ext cx="695325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26</xdr:row>
      <xdr:rowOff>809625</xdr:rowOff>
    </xdr:from>
    <xdr:to>
      <xdr:col>2</xdr:col>
      <xdr:colOff>0</xdr:colOff>
      <xdr:row>26</xdr:row>
      <xdr:rowOff>1914525</xdr:rowOff>
    </xdr:to>
    <xdr:pic>
      <xdr:nvPicPr>
        <xdr:cNvPr id="115" name="图片 14">
          <a:extLst>
            <a:ext uri="{FF2B5EF4-FFF2-40B4-BE49-F238E27FC236}">
              <a16:creationId xmlns:a16="http://schemas.microsoft.com/office/drawing/2014/main" id="{7DA2D4EE-1B73-4344-B219-F878B20CC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19669125"/>
          <a:ext cx="714375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27</xdr:row>
      <xdr:rowOff>219075</xdr:rowOff>
    </xdr:from>
    <xdr:to>
      <xdr:col>2</xdr:col>
      <xdr:colOff>0</xdr:colOff>
      <xdr:row>28</xdr:row>
      <xdr:rowOff>0</xdr:rowOff>
    </xdr:to>
    <xdr:pic>
      <xdr:nvPicPr>
        <xdr:cNvPr id="116" name="图片 15">
          <a:extLst>
            <a:ext uri="{FF2B5EF4-FFF2-40B4-BE49-F238E27FC236}">
              <a16:creationId xmlns:a16="http://schemas.microsoft.com/office/drawing/2014/main" id="{9B526A37-4998-4C47-8C3E-66D66C578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21012150"/>
          <a:ext cx="7239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28575</xdr:colOff>
      <xdr:row>30</xdr:row>
      <xdr:rowOff>323850</xdr:rowOff>
    </xdr:from>
    <xdr:to>
      <xdr:col>1</xdr:col>
      <xdr:colOff>809625</xdr:colOff>
      <xdr:row>30</xdr:row>
      <xdr:rowOff>1543050</xdr:rowOff>
    </xdr:to>
    <xdr:pic>
      <xdr:nvPicPr>
        <xdr:cNvPr id="117" name="图片 2" descr="/private/var/mobile/Containers/Data/Application/42359449-DA2A-4D91-9290-615A02C5F658/tmp/insert_image_tmp_dir/2025-03-19 22:45:25.802000.png2025-03-19 22:45:25.802000">
          <a:extLst>
            <a:ext uri="{FF2B5EF4-FFF2-40B4-BE49-F238E27FC236}">
              <a16:creationId xmlns:a16="http://schemas.microsoft.com/office/drawing/2014/main" id="{514E9591-B39C-4B57-9D49-5CC800E0EF5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23898225"/>
          <a:ext cx="78105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28575</xdr:colOff>
      <xdr:row>30</xdr:row>
      <xdr:rowOff>2095500</xdr:rowOff>
    </xdr:from>
    <xdr:to>
      <xdr:col>1</xdr:col>
      <xdr:colOff>809625</xdr:colOff>
      <xdr:row>30</xdr:row>
      <xdr:rowOff>2924175</xdr:rowOff>
    </xdr:to>
    <xdr:pic>
      <xdr:nvPicPr>
        <xdr:cNvPr id="118" name="图片 3" descr="/private/var/mobile/Containers/Data/Application/42359449-DA2A-4D91-9290-615A02C5F658/tmp/insert_image_tmp_dir/2025-03-04 16:41:14.226000.png2025-03-04 16:41:14.226000">
          <a:extLst>
            <a:ext uri="{FF2B5EF4-FFF2-40B4-BE49-F238E27FC236}">
              <a16:creationId xmlns:a16="http://schemas.microsoft.com/office/drawing/2014/main" id="{F4CC5D79-B406-4EFC-BBE0-4D718272C42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25669875"/>
          <a:ext cx="78105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123825</xdr:colOff>
      <xdr:row>32</xdr:row>
      <xdr:rowOff>333375</xdr:rowOff>
    </xdr:from>
    <xdr:to>
      <xdr:col>2</xdr:col>
      <xdr:colOff>0</xdr:colOff>
      <xdr:row>32</xdr:row>
      <xdr:rowOff>1704975</xdr:rowOff>
    </xdr:to>
    <xdr:pic>
      <xdr:nvPicPr>
        <xdr:cNvPr id="119" name="图片 27">
          <a:extLst>
            <a:ext uri="{FF2B5EF4-FFF2-40B4-BE49-F238E27FC236}">
              <a16:creationId xmlns:a16="http://schemas.microsoft.com/office/drawing/2014/main" id="{00FC995A-8E0E-427C-BA7F-19FC14C1A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27251025"/>
          <a:ext cx="685800" cy="13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200025</xdr:colOff>
      <xdr:row>33</xdr:row>
      <xdr:rowOff>190500</xdr:rowOff>
    </xdr:from>
    <xdr:to>
      <xdr:col>1</xdr:col>
      <xdr:colOff>809625</xdr:colOff>
      <xdr:row>33</xdr:row>
      <xdr:rowOff>1343025</xdr:rowOff>
    </xdr:to>
    <xdr:pic>
      <xdr:nvPicPr>
        <xdr:cNvPr id="120" name="图片 10" descr=" ">
          <a:extLst>
            <a:ext uri="{FF2B5EF4-FFF2-40B4-BE49-F238E27FC236}">
              <a16:creationId xmlns:a16="http://schemas.microsoft.com/office/drawing/2014/main" id="{7FBAEA6F-4D31-4C95-A6C1-E873B02133E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3662"/>
        <a:stretch>
          <a:fillRect/>
        </a:stretch>
      </xdr:blipFill>
      <xdr:spPr bwMode="auto">
        <a:xfrm>
          <a:off x="514350" y="30356175"/>
          <a:ext cx="609600" cy="115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180975</xdr:colOff>
      <xdr:row>34</xdr:row>
      <xdr:rowOff>57150</xdr:rowOff>
    </xdr:from>
    <xdr:to>
      <xdr:col>2</xdr:col>
      <xdr:colOff>0</xdr:colOff>
      <xdr:row>34</xdr:row>
      <xdr:rowOff>733425</xdr:rowOff>
    </xdr:to>
    <xdr:pic>
      <xdr:nvPicPr>
        <xdr:cNvPr id="121" name="图片 29">
          <a:extLst>
            <a:ext uri="{FF2B5EF4-FFF2-40B4-BE49-F238E27FC236}">
              <a16:creationId xmlns:a16="http://schemas.microsoft.com/office/drawing/2014/main" id="{7E2DB0E7-FD43-4DA7-B02B-79D127358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" y="32746950"/>
          <a:ext cx="62865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180975</xdr:colOff>
      <xdr:row>35</xdr:row>
      <xdr:rowOff>266700</xdr:rowOff>
    </xdr:from>
    <xdr:to>
      <xdr:col>2</xdr:col>
      <xdr:colOff>0</xdr:colOff>
      <xdr:row>36</xdr:row>
      <xdr:rowOff>0</xdr:rowOff>
    </xdr:to>
    <xdr:pic>
      <xdr:nvPicPr>
        <xdr:cNvPr id="122" name="图片 30">
          <a:extLst>
            <a:ext uri="{FF2B5EF4-FFF2-40B4-BE49-F238E27FC236}">
              <a16:creationId xmlns:a16="http://schemas.microsoft.com/office/drawing/2014/main" id="{A4229BED-6CFC-4B3E-8F19-0C3768248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" y="33985200"/>
          <a:ext cx="62865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285750</xdr:colOff>
      <xdr:row>36</xdr:row>
      <xdr:rowOff>180975</xdr:rowOff>
    </xdr:from>
    <xdr:to>
      <xdr:col>2</xdr:col>
      <xdr:colOff>0</xdr:colOff>
      <xdr:row>36</xdr:row>
      <xdr:rowOff>1019175</xdr:rowOff>
    </xdr:to>
    <xdr:pic>
      <xdr:nvPicPr>
        <xdr:cNvPr id="123" name="图片 31">
          <a:extLst>
            <a:ext uri="{FF2B5EF4-FFF2-40B4-BE49-F238E27FC236}">
              <a16:creationId xmlns:a16="http://schemas.microsoft.com/office/drawing/2014/main" id="{70BC5F94-2337-4509-81A7-615953EE1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34880550"/>
          <a:ext cx="523875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228600</xdr:colOff>
      <xdr:row>37</xdr:row>
      <xdr:rowOff>466725</xdr:rowOff>
    </xdr:from>
    <xdr:to>
      <xdr:col>2</xdr:col>
      <xdr:colOff>0</xdr:colOff>
      <xdr:row>37</xdr:row>
      <xdr:rowOff>1276350</xdr:rowOff>
    </xdr:to>
    <xdr:pic>
      <xdr:nvPicPr>
        <xdr:cNvPr id="124" name="图片 32">
          <a:extLst>
            <a:ext uri="{FF2B5EF4-FFF2-40B4-BE49-F238E27FC236}">
              <a16:creationId xmlns:a16="http://schemas.microsoft.com/office/drawing/2014/main" id="{D2D99BF0-6086-491F-8F37-D74AF7C2D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" y="36214050"/>
          <a:ext cx="581025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171450</xdr:colOff>
      <xdr:row>38</xdr:row>
      <xdr:rowOff>133350</xdr:rowOff>
    </xdr:from>
    <xdr:to>
      <xdr:col>2</xdr:col>
      <xdr:colOff>0</xdr:colOff>
      <xdr:row>39</xdr:row>
      <xdr:rowOff>0</xdr:rowOff>
    </xdr:to>
    <xdr:pic>
      <xdr:nvPicPr>
        <xdr:cNvPr id="125" name="图片 33">
          <a:extLst>
            <a:ext uri="{FF2B5EF4-FFF2-40B4-BE49-F238E27FC236}">
              <a16:creationId xmlns:a16="http://schemas.microsoft.com/office/drawing/2014/main" id="{3B014D00-0671-4F97-AB8D-F2274D3E5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39509700"/>
          <a:ext cx="6381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314325</xdr:colOff>
      <xdr:row>41</xdr:row>
      <xdr:rowOff>0</xdr:rowOff>
    </xdr:to>
    <xdr:sp macro="" textlink="">
      <xdr:nvSpPr>
        <xdr:cNvPr id="126" name="AutoShape 1" descr="C:\Users\ADMIN\AppData\Roaming\Tencent\Users\976068453\QQ\WinTemp\RichOle\I8V{37BL[M039KX(YA6){XE.png">
          <a:extLst>
            <a:ext uri="{FF2B5EF4-FFF2-40B4-BE49-F238E27FC236}">
              <a16:creationId xmlns:a16="http://schemas.microsoft.com/office/drawing/2014/main" id="{8E68134B-AACC-43A1-8F16-2B8EEDE71515}"/>
            </a:ext>
          </a:extLst>
        </xdr:cNvPr>
        <xdr:cNvSpPr>
          <a:spLocks noChangeArrowheads="1"/>
        </xdr:cNvSpPr>
      </xdr:nvSpPr>
      <xdr:spPr bwMode="auto">
        <a:xfrm>
          <a:off x="1123950" y="40300275"/>
          <a:ext cx="314325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314325</xdr:colOff>
      <xdr:row>41</xdr:row>
      <xdr:rowOff>0</xdr:rowOff>
    </xdr:to>
    <xdr:sp macro="" textlink="">
      <xdr:nvSpPr>
        <xdr:cNvPr id="127" name="AutoShape 1" descr="C:\Users\ADMIN\AppData\Roaming\Tencent\Users\976068453\QQ\WinTemp\RichOle\I8V{37BL[M039KX(YA6){XE.png">
          <a:extLst>
            <a:ext uri="{FF2B5EF4-FFF2-40B4-BE49-F238E27FC236}">
              <a16:creationId xmlns:a16="http://schemas.microsoft.com/office/drawing/2014/main" id="{2C5725E8-2DB7-4002-9F1D-6DB48FBF90DB}"/>
            </a:ext>
          </a:extLst>
        </xdr:cNvPr>
        <xdr:cNvSpPr>
          <a:spLocks noChangeArrowheads="1"/>
        </xdr:cNvSpPr>
      </xdr:nvSpPr>
      <xdr:spPr bwMode="auto">
        <a:xfrm>
          <a:off x="1123950" y="40300275"/>
          <a:ext cx="314325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85725</xdr:rowOff>
    </xdr:from>
    <xdr:ext cx="2657475" cy="791210"/>
    <xdr:pic>
      <xdr:nvPicPr>
        <xdr:cNvPr id="2" name="Imagen 1" descr="Texto&#10;&#10;Descripción generada automáticamente">
          <a:extLst>
            <a:ext uri="{FF2B5EF4-FFF2-40B4-BE49-F238E27FC236}">
              <a16:creationId xmlns:a16="http://schemas.microsoft.com/office/drawing/2014/main" id="{2E9D3996-F44F-43FF-8DFD-E0764A7A28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85725"/>
          <a:ext cx="2657475" cy="791210"/>
        </a:xfrm>
        <a:prstGeom prst="rect">
          <a:avLst/>
        </a:prstGeom>
      </xdr:spPr>
    </xdr:pic>
    <xdr:clientData/>
  </xdr:oneCellAnchor>
  <xdr:twoCellAnchor editAs="oneCell">
    <xdr:from>
      <xdr:col>0</xdr:col>
      <xdr:colOff>123825</xdr:colOff>
      <xdr:row>12</xdr:row>
      <xdr:rowOff>200024</xdr:rowOff>
    </xdr:from>
    <xdr:to>
      <xdr:col>0</xdr:col>
      <xdr:colOff>1070229</xdr:colOff>
      <xdr:row>12</xdr:row>
      <xdr:rowOff>752093</xdr:rowOff>
    </xdr:to>
    <xdr:pic>
      <xdr:nvPicPr>
        <xdr:cNvPr id="31" name="image1">
          <a:extLst>
            <a:ext uri="{FF2B5EF4-FFF2-40B4-BE49-F238E27FC236}">
              <a16:creationId xmlns:a16="http://schemas.microsoft.com/office/drawing/2014/main" id="{E03587B5-4809-41C5-B10B-E54030195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5219699"/>
          <a:ext cx="946404" cy="5520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219075</xdr:colOff>
      <xdr:row>10</xdr:row>
      <xdr:rowOff>76199</xdr:rowOff>
    </xdr:from>
    <xdr:to>
      <xdr:col>0</xdr:col>
      <xdr:colOff>1047179</xdr:colOff>
      <xdr:row>10</xdr:row>
      <xdr:rowOff>733424</xdr:rowOff>
    </xdr:to>
    <xdr:pic>
      <xdr:nvPicPr>
        <xdr:cNvPr id="32" name="image2">
          <a:extLst>
            <a:ext uri="{FF2B5EF4-FFF2-40B4-BE49-F238E27FC236}">
              <a16:creationId xmlns:a16="http://schemas.microsoft.com/office/drawing/2014/main" id="{BA154F3F-7A07-4026-BE38-76EC25170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3267074"/>
          <a:ext cx="828104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190500</xdr:colOff>
      <xdr:row>11</xdr:row>
      <xdr:rowOff>123825</xdr:rowOff>
    </xdr:from>
    <xdr:to>
      <xdr:col>0</xdr:col>
      <xdr:colOff>1071182</xdr:colOff>
      <xdr:row>11</xdr:row>
      <xdr:rowOff>715328</xdr:rowOff>
    </xdr:to>
    <xdr:pic>
      <xdr:nvPicPr>
        <xdr:cNvPr id="33" name="image3">
          <a:extLst>
            <a:ext uri="{FF2B5EF4-FFF2-40B4-BE49-F238E27FC236}">
              <a16:creationId xmlns:a16="http://schemas.microsoft.com/office/drawing/2014/main" id="{5FF8EB63-68DD-471D-BB21-476C965BA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4229100"/>
          <a:ext cx="880682" cy="5915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200025</xdr:colOff>
      <xdr:row>9</xdr:row>
      <xdr:rowOff>95249</xdr:rowOff>
    </xdr:from>
    <xdr:to>
      <xdr:col>0</xdr:col>
      <xdr:colOff>1041273</xdr:colOff>
      <xdr:row>9</xdr:row>
      <xdr:rowOff>752474</xdr:rowOff>
    </xdr:to>
    <xdr:pic>
      <xdr:nvPicPr>
        <xdr:cNvPr id="34" name="image4">
          <a:extLst>
            <a:ext uri="{FF2B5EF4-FFF2-40B4-BE49-F238E27FC236}">
              <a16:creationId xmlns:a16="http://schemas.microsoft.com/office/drawing/2014/main" id="{4A8AF6FD-E807-4BDC-9623-F99C53649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2371724"/>
          <a:ext cx="841248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180974</xdr:colOff>
      <xdr:row>13</xdr:row>
      <xdr:rowOff>123825</xdr:rowOff>
    </xdr:from>
    <xdr:to>
      <xdr:col>0</xdr:col>
      <xdr:colOff>957351</xdr:colOff>
      <xdr:row>13</xdr:row>
      <xdr:rowOff>885825</xdr:rowOff>
    </xdr:to>
    <xdr:pic>
      <xdr:nvPicPr>
        <xdr:cNvPr id="35" name="image5">
          <a:extLst>
            <a:ext uri="{FF2B5EF4-FFF2-40B4-BE49-F238E27FC236}">
              <a16:creationId xmlns:a16="http://schemas.microsoft.com/office/drawing/2014/main" id="{93C775BC-E022-49E6-9F09-04541057F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4" y="6057900"/>
          <a:ext cx="776377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161925</xdr:colOff>
      <xdr:row>14</xdr:row>
      <xdr:rowOff>161925</xdr:rowOff>
    </xdr:from>
    <xdr:to>
      <xdr:col>0</xdr:col>
      <xdr:colOff>938301</xdr:colOff>
      <xdr:row>14</xdr:row>
      <xdr:rowOff>923925</xdr:rowOff>
    </xdr:to>
    <xdr:pic>
      <xdr:nvPicPr>
        <xdr:cNvPr id="36" name="image5">
          <a:extLst>
            <a:ext uri="{FF2B5EF4-FFF2-40B4-BE49-F238E27FC236}">
              <a16:creationId xmlns:a16="http://schemas.microsoft.com/office/drawing/2014/main" id="{5E3082DE-23F3-465B-BE95-5323AE705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7219950"/>
          <a:ext cx="776376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171450</xdr:colOff>
      <xdr:row>18</xdr:row>
      <xdr:rowOff>133350</xdr:rowOff>
    </xdr:from>
    <xdr:to>
      <xdr:col>0</xdr:col>
      <xdr:colOff>1080378</xdr:colOff>
      <xdr:row>18</xdr:row>
      <xdr:rowOff>734641</xdr:rowOff>
    </xdr:to>
    <xdr:pic>
      <xdr:nvPicPr>
        <xdr:cNvPr id="37" name="ID_734B412F176B4BA583823EE04627DAA6" descr="13">
          <a:extLst>
            <a:ext uri="{FF2B5EF4-FFF2-40B4-BE49-F238E27FC236}">
              <a16:creationId xmlns:a16="http://schemas.microsoft.com/office/drawing/2014/main" id="{EC6ED904-CD3E-4AC4-8A1C-FAB27A5BB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11058525"/>
          <a:ext cx="908928" cy="6012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200025</xdr:colOff>
      <xdr:row>19</xdr:row>
      <xdr:rowOff>95250</xdr:rowOff>
    </xdr:from>
    <xdr:to>
      <xdr:col>0</xdr:col>
      <xdr:colOff>1053019</xdr:colOff>
      <xdr:row>19</xdr:row>
      <xdr:rowOff>752475</xdr:rowOff>
    </xdr:to>
    <xdr:pic>
      <xdr:nvPicPr>
        <xdr:cNvPr id="38" name="ID_1FFA0F75664D4E64B0DBDC373AAEF9FA" descr="月光盘 12寸">
          <a:extLst>
            <a:ext uri="{FF2B5EF4-FFF2-40B4-BE49-F238E27FC236}">
              <a16:creationId xmlns:a16="http://schemas.microsoft.com/office/drawing/2014/main" id="{608548F5-8260-41C2-96B1-0F4C17715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11934825"/>
          <a:ext cx="852994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228600</xdr:colOff>
      <xdr:row>15</xdr:row>
      <xdr:rowOff>60595</xdr:rowOff>
    </xdr:from>
    <xdr:to>
      <xdr:col>0</xdr:col>
      <xdr:colOff>1038225</xdr:colOff>
      <xdr:row>15</xdr:row>
      <xdr:rowOff>870220</xdr:rowOff>
    </xdr:to>
    <xdr:pic>
      <xdr:nvPicPr>
        <xdr:cNvPr id="39" name="Imagen 7">
          <a:extLst>
            <a:ext uri="{FF2B5EF4-FFF2-40B4-BE49-F238E27FC236}">
              <a16:creationId xmlns:a16="http://schemas.microsoft.com/office/drawing/2014/main" id="{0B40D46F-1192-41B5-8946-64235F631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8242570"/>
          <a:ext cx="809625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276225</xdr:colOff>
      <xdr:row>16</xdr:row>
      <xdr:rowOff>61653</xdr:rowOff>
    </xdr:from>
    <xdr:to>
      <xdr:col>0</xdr:col>
      <xdr:colOff>1009650</xdr:colOff>
      <xdr:row>16</xdr:row>
      <xdr:rowOff>841645</xdr:rowOff>
    </xdr:to>
    <xdr:pic>
      <xdr:nvPicPr>
        <xdr:cNvPr id="40" name="Imagen 9">
          <a:extLst>
            <a:ext uri="{FF2B5EF4-FFF2-40B4-BE49-F238E27FC236}">
              <a16:creationId xmlns:a16="http://schemas.microsoft.com/office/drawing/2014/main" id="{A209C3CD-6154-43F0-BFFD-8041F79FA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9158028"/>
          <a:ext cx="733425" cy="7799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114300</xdr:colOff>
      <xdr:row>17</xdr:row>
      <xdr:rowOff>76200</xdr:rowOff>
    </xdr:from>
    <xdr:to>
      <xdr:col>0</xdr:col>
      <xdr:colOff>1121112</xdr:colOff>
      <xdr:row>17</xdr:row>
      <xdr:rowOff>733425</xdr:rowOff>
    </xdr:to>
    <xdr:pic>
      <xdr:nvPicPr>
        <xdr:cNvPr id="41" name="Imagen 11">
          <a:extLst>
            <a:ext uri="{FF2B5EF4-FFF2-40B4-BE49-F238E27FC236}">
              <a16:creationId xmlns:a16="http://schemas.microsoft.com/office/drawing/2014/main" id="{67E94A8B-ACD1-4048-B0BC-757631701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0086975"/>
          <a:ext cx="1006812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219075</xdr:colOff>
      <xdr:row>21</xdr:row>
      <xdr:rowOff>85725</xdr:rowOff>
    </xdr:from>
    <xdr:to>
      <xdr:col>0</xdr:col>
      <xdr:colOff>1078749</xdr:colOff>
      <xdr:row>21</xdr:row>
      <xdr:rowOff>781050</xdr:rowOff>
    </xdr:to>
    <xdr:pic>
      <xdr:nvPicPr>
        <xdr:cNvPr id="42" name="图片 9">
          <a:extLst>
            <a:ext uri="{FF2B5EF4-FFF2-40B4-BE49-F238E27FC236}">
              <a16:creationId xmlns:a16="http://schemas.microsoft.com/office/drawing/2014/main" id="{5A042B87-60EF-44C7-9F52-086AE59DFF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3687425"/>
          <a:ext cx="859674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323850</xdr:colOff>
      <xdr:row>20</xdr:row>
      <xdr:rowOff>85724</xdr:rowOff>
    </xdr:from>
    <xdr:to>
      <xdr:col>0</xdr:col>
      <xdr:colOff>943322</xdr:colOff>
      <xdr:row>20</xdr:row>
      <xdr:rowOff>768407</xdr:rowOff>
    </xdr:to>
    <xdr:pic>
      <xdr:nvPicPr>
        <xdr:cNvPr id="43" name="图片 19">
          <a:extLst>
            <a:ext uri="{FF2B5EF4-FFF2-40B4-BE49-F238E27FC236}">
              <a16:creationId xmlns:a16="http://schemas.microsoft.com/office/drawing/2014/main" id="{BF61FDBD-A57B-463E-AD1B-612F4D976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2773024"/>
          <a:ext cx="619472" cy="6826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152400</xdr:colOff>
      <xdr:row>22</xdr:row>
      <xdr:rowOff>38099</xdr:rowOff>
    </xdr:from>
    <xdr:to>
      <xdr:col>0</xdr:col>
      <xdr:colOff>1132915</xdr:colOff>
      <xdr:row>22</xdr:row>
      <xdr:rowOff>848658</xdr:rowOff>
    </xdr:to>
    <xdr:pic>
      <xdr:nvPicPr>
        <xdr:cNvPr id="44" name="图片 10">
          <a:extLst>
            <a:ext uri="{FF2B5EF4-FFF2-40B4-BE49-F238E27FC236}">
              <a16:creationId xmlns:a16="http://schemas.microsoft.com/office/drawing/2014/main" id="{340D70A6-98BE-4021-8DCE-E1239A959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5726" b="23512"/>
        <a:stretch>
          <a:fillRect/>
        </a:stretch>
      </xdr:blipFill>
      <xdr:spPr bwMode="auto">
        <a:xfrm>
          <a:off x="152400" y="14554199"/>
          <a:ext cx="980515" cy="8105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180975</xdr:colOff>
      <xdr:row>23</xdr:row>
      <xdr:rowOff>104775</xdr:rowOff>
    </xdr:from>
    <xdr:to>
      <xdr:col>0</xdr:col>
      <xdr:colOff>1056901</xdr:colOff>
      <xdr:row>23</xdr:row>
      <xdr:rowOff>771525</xdr:rowOff>
    </xdr:to>
    <xdr:pic>
      <xdr:nvPicPr>
        <xdr:cNvPr id="45" name="图片 11">
          <a:extLst>
            <a:ext uri="{FF2B5EF4-FFF2-40B4-BE49-F238E27FC236}">
              <a16:creationId xmlns:a16="http://schemas.microsoft.com/office/drawing/2014/main" id="{00B2C4A2-2A93-4745-A8CB-461E14D26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15535275"/>
          <a:ext cx="875926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76200</xdr:colOff>
      <xdr:row>24</xdr:row>
      <xdr:rowOff>66675</xdr:rowOff>
    </xdr:from>
    <xdr:to>
      <xdr:col>0</xdr:col>
      <xdr:colOff>616043</xdr:colOff>
      <xdr:row>24</xdr:row>
      <xdr:rowOff>764521</xdr:rowOff>
    </xdr:to>
    <xdr:pic>
      <xdr:nvPicPr>
        <xdr:cNvPr id="46" name="图片 12">
          <a:extLst>
            <a:ext uri="{FF2B5EF4-FFF2-40B4-BE49-F238E27FC236}">
              <a16:creationId xmlns:a16="http://schemas.microsoft.com/office/drawing/2014/main" id="{F87916A6-B0B9-424E-8D47-D435ABFC0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7249"/>
        <a:stretch>
          <a:fillRect/>
        </a:stretch>
      </xdr:blipFill>
      <xdr:spPr bwMode="auto">
        <a:xfrm>
          <a:off x="76200" y="16411575"/>
          <a:ext cx="539843" cy="6978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752474</xdr:colOff>
      <xdr:row>24</xdr:row>
      <xdr:rowOff>523874</xdr:rowOff>
    </xdr:from>
    <xdr:to>
      <xdr:col>0</xdr:col>
      <xdr:colOff>1147481</xdr:colOff>
      <xdr:row>24</xdr:row>
      <xdr:rowOff>971549</xdr:rowOff>
    </xdr:to>
    <xdr:pic>
      <xdr:nvPicPr>
        <xdr:cNvPr id="47" name="图片 13" descr="图片_20250404135101">
          <a:extLst>
            <a:ext uri="{FF2B5EF4-FFF2-40B4-BE49-F238E27FC236}">
              <a16:creationId xmlns:a16="http://schemas.microsoft.com/office/drawing/2014/main" id="{2147BFAA-3D75-4237-9E45-687CE4D105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867" t="13992" r="25153" b="55688"/>
        <a:stretch>
          <a:fillRect/>
        </a:stretch>
      </xdr:blipFill>
      <xdr:spPr bwMode="auto">
        <a:xfrm>
          <a:off x="752474" y="16868774"/>
          <a:ext cx="395007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104775</xdr:colOff>
      <xdr:row>25</xdr:row>
      <xdr:rowOff>85725</xdr:rowOff>
    </xdr:from>
    <xdr:to>
      <xdr:col>0</xdr:col>
      <xdr:colOff>470253</xdr:colOff>
      <xdr:row>25</xdr:row>
      <xdr:rowOff>660047</xdr:rowOff>
    </xdr:to>
    <xdr:pic>
      <xdr:nvPicPr>
        <xdr:cNvPr id="48" name="图片 14">
          <a:extLst>
            <a:ext uri="{FF2B5EF4-FFF2-40B4-BE49-F238E27FC236}">
              <a16:creationId xmlns:a16="http://schemas.microsoft.com/office/drawing/2014/main" id="{D0EE49AC-A78E-4B98-9412-70B1CDBB8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17497425"/>
          <a:ext cx="365478" cy="574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638174</xdr:colOff>
      <xdr:row>25</xdr:row>
      <xdr:rowOff>333375</xdr:rowOff>
    </xdr:from>
    <xdr:to>
      <xdr:col>0</xdr:col>
      <xdr:colOff>1186391</xdr:colOff>
      <xdr:row>25</xdr:row>
      <xdr:rowOff>1038225</xdr:rowOff>
    </xdr:to>
    <xdr:pic>
      <xdr:nvPicPr>
        <xdr:cNvPr id="49" name="图片 15">
          <a:extLst>
            <a:ext uri="{FF2B5EF4-FFF2-40B4-BE49-F238E27FC236}">
              <a16:creationId xmlns:a16="http://schemas.microsoft.com/office/drawing/2014/main" id="{5453BC6A-1109-43FA-8272-F04544A97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74" y="17745075"/>
          <a:ext cx="54821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647700</xdr:colOff>
      <xdr:row>26</xdr:row>
      <xdr:rowOff>571500</xdr:rowOff>
    </xdr:from>
    <xdr:to>
      <xdr:col>0</xdr:col>
      <xdr:colOff>1140101</xdr:colOff>
      <xdr:row>26</xdr:row>
      <xdr:rowOff>847725</xdr:rowOff>
    </xdr:to>
    <xdr:pic>
      <xdr:nvPicPr>
        <xdr:cNvPr id="50" name="图片 16">
          <a:extLst>
            <a:ext uri="{FF2B5EF4-FFF2-40B4-BE49-F238E27FC236}">
              <a16:creationId xmlns:a16="http://schemas.microsoft.com/office/drawing/2014/main" id="{4EE1F4DE-2173-4B61-8486-7BA8073B7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03" r="3220" b="20634"/>
        <a:stretch>
          <a:fillRect/>
        </a:stretch>
      </xdr:blipFill>
      <xdr:spPr bwMode="auto">
        <a:xfrm>
          <a:off x="647700" y="19126200"/>
          <a:ext cx="492401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857250</xdr:colOff>
      <xdr:row>26</xdr:row>
      <xdr:rowOff>38100</xdr:rowOff>
    </xdr:from>
    <xdr:to>
      <xdr:col>0</xdr:col>
      <xdr:colOff>1181514</xdr:colOff>
      <xdr:row>26</xdr:row>
      <xdr:rowOff>506482</xdr:rowOff>
    </xdr:to>
    <xdr:pic>
      <xdr:nvPicPr>
        <xdr:cNvPr id="51" name="图片 17">
          <a:extLst>
            <a:ext uri="{FF2B5EF4-FFF2-40B4-BE49-F238E27FC236}">
              <a16:creationId xmlns:a16="http://schemas.microsoft.com/office/drawing/2014/main" id="{5DA1C653-7FB8-4F2F-9E1C-2B70E14A5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71" r="29581"/>
        <a:stretch>
          <a:fillRect/>
        </a:stretch>
      </xdr:blipFill>
      <xdr:spPr bwMode="auto">
        <a:xfrm>
          <a:off x="857250" y="18592800"/>
          <a:ext cx="324264" cy="468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26</xdr:row>
      <xdr:rowOff>57150</xdr:rowOff>
    </xdr:from>
    <xdr:to>
      <xdr:col>0</xdr:col>
      <xdr:colOff>523047</xdr:colOff>
      <xdr:row>26</xdr:row>
      <xdr:rowOff>669649</xdr:rowOff>
    </xdr:to>
    <xdr:pic>
      <xdr:nvPicPr>
        <xdr:cNvPr id="52" name="图片 18">
          <a:extLst>
            <a:ext uri="{FF2B5EF4-FFF2-40B4-BE49-F238E27FC236}">
              <a16:creationId xmlns:a16="http://schemas.microsoft.com/office/drawing/2014/main" id="{F67A970B-2A99-4870-8E2E-BE44E6619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298" t="43434" r="35966" b="28976"/>
        <a:stretch>
          <a:fillRect/>
        </a:stretch>
      </xdr:blipFill>
      <xdr:spPr bwMode="auto">
        <a:xfrm>
          <a:off x="66675" y="18611850"/>
          <a:ext cx="456372" cy="6124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15</xdr:row>
      <xdr:rowOff>76200</xdr:rowOff>
    </xdr:from>
    <xdr:to>
      <xdr:col>1</xdr:col>
      <xdr:colOff>790575</xdr:colOff>
      <xdr:row>15</xdr:row>
      <xdr:rowOff>476250</xdr:rowOff>
    </xdr:to>
    <xdr:pic>
      <xdr:nvPicPr>
        <xdr:cNvPr id="2" name="image1">
          <a:extLst>
            <a:ext uri="{FF2B5EF4-FFF2-40B4-BE49-F238E27FC236}">
              <a16:creationId xmlns:a16="http://schemas.microsoft.com/office/drawing/2014/main" id="{B81D9BC1-9E5A-4106-8E7A-24314A0AC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5791200"/>
          <a:ext cx="68580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142875</xdr:colOff>
      <xdr:row>13</xdr:row>
      <xdr:rowOff>66675</xdr:rowOff>
    </xdr:from>
    <xdr:to>
      <xdr:col>1</xdr:col>
      <xdr:colOff>742950</xdr:colOff>
      <xdr:row>13</xdr:row>
      <xdr:rowOff>542925</xdr:rowOff>
    </xdr:to>
    <xdr:pic>
      <xdr:nvPicPr>
        <xdr:cNvPr id="3" name="image2">
          <a:extLst>
            <a:ext uri="{FF2B5EF4-FFF2-40B4-BE49-F238E27FC236}">
              <a16:creationId xmlns:a16="http://schemas.microsoft.com/office/drawing/2014/main" id="{0F5AF7B0-2CAC-453B-91AE-5C7D579D9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4257675"/>
          <a:ext cx="6000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14</xdr:row>
      <xdr:rowOff>47625</xdr:rowOff>
    </xdr:from>
    <xdr:to>
      <xdr:col>1</xdr:col>
      <xdr:colOff>723900</xdr:colOff>
      <xdr:row>14</xdr:row>
      <xdr:rowOff>476250</xdr:rowOff>
    </xdr:to>
    <xdr:pic>
      <xdr:nvPicPr>
        <xdr:cNvPr id="4" name="image3">
          <a:extLst>
            <a:ext uri="{FF2B5EF4-FFF2-40B4-BE49-F238E27FC236}">
              <a16:creationId xmlns:a16="http://schemas.microsoft.com/office/drawing/2014/main" id="{B9830091-A000-4B2E-A2AE-A835D12C6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5000625"/>
          <a:ext cx="638175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12</xdr:row>
      <xdr:rowOff>57150</xdr:rowOff>
    </xdr:from>
    <xdr:to>
      <xdr:col>1</xdr:col>
      <xdr:colOff>714375</xdr:colOff>
      <xdr:row>12</xdr:row>
      <xdr:rowOff>533400</xdr:rowOff>
    </xdr:to>
    <xdr:pic>
      <xdr:nvPicPr>
        <xdr:cNvPr id="5" name="image4">
          <a:extLst>
            <a:ext uri="{FF2B5EF4-FFF2-40B4-BE49-F238E27FC236}">
              <a16:creationId xmlns:a16="http://schemas.microsoft.com/office/drawing/2014/main" id="{C295A74C-68A3-4B55-BA94-07838C304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3638550"/>
          <a:ext cx="60960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133350</xdr:colOff>
      <xdr:row>16</xdr:row>
      <xdr:rowOff>142875</xdr:rowOff>
    </xdr:from>
    <xdr:to>
      <xdr:col>1</xdr:col>
      <xdr:colOff>647700</xdr:colOff>
      <xdr:row>16</xdr:row>
      <xdr:rowOff>647700</xdr:rowOff>
    </xdr:to>
    <xdr:pic>
      <xdr:nvPicPr>
        <xdr:cNvPr id="6" name="image5">
          <a:extLst>
            <a:ext uri="{FF2B5EF4-FFF2-40B4-BE49-F238E27FC236}">
              <a16:creationId xmlns:a16="http://schemas.microsoft.com/office/drawing/2014/main" id="{0AF3A1C6-96A7-458B-AE2C-92857B7E7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6581775"/>
          <a:ext cx="51435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142875</xdr:colOff>
      <xdr:row>21</xdr:row>
      <xdr:rowOff>114300</xdr:rowOff>
    </xdr:from>
    <xdr:to>
      <xdr:col>1</xdr:col>
      <xdr:colOff>762000</xdr:colOff>
      <xdr:row>21</xdr:row>
      <xdr:rowOff>523875</xdr:rowOff>
    </xdr:to>
    <xdr:pic>
      <xdr:nvPicPr>
        <xdr:cNvPr id="7" name="ID_734B412F176B4BA583823EE04627DAA6" descr="13">
          <a:extLst>
            <a:ext uri="{FF2B5EF4-FFF2-40B4-BE49-F238E27FC236}">
              <a16:creationId xmlns:a16="http://schemas.microsoft.com/office/drawing/2014/main" id="{7ADB32D1-1526-4822-8C5E-8526381527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10868025"/>
          <a:ext cx="6191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190500</xdr:colOff>
      <xdr:row>22</xdr:row>
      <xdr:rowOff>85725</xdr:rowOff>
    </xdr:from>
    <xdr:to>
      <xdr:col>1</xdr:col>
      <xdr:colOff>771525</xdr:colOff>
      <xdr:row>22</xdr:row>
      <xdr:rowOff>533400</xdr:rowOff>
    </xdr:to>
    <xdr:pic>
      <xdr:nvPicPr>
        <xdr:cNvPr id="8" name="ID_1FFA0F75664D4E64B0DBDC373AAEF9FA" descr="月光盘 12寸">
          <a:extLst>
            <a:ext uri="{FF2B5EF4-FFF2-40B4-BE49-F238E27FC236}">
              <a16:creationId xmlns:a16="http://schemas.microsoft.com/office/drawing/2014/main" id="{6A56B75C-F9ED-477D-A02A-4C00221BF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11544300"/>
          <a:ext cx="58102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</xdr:colOff>
      <xdr:row>24</xdr:row>
      <xdr:rowOff>95250</xdr:rowOff>
    </xdr:from>
    <xdr:to>
      <xdr:col>1</xdr:col>
      <xdr:colOff>714375</xdr:colOff>
      <xdr:row>24</xdr:row>
      <xdr:rowOff>619125</xdr:rowOff>
    </xdr:to>
    <xdr:pic>
      <xdr:nvPicPr>
        <xdr:cNvPr id="9" name="图片 9">
          <a:extLst>
            <a:ext uri="{FF2B5EF4-FFF2-40B4-BE49-F238E27FC236}">
              <a16:creationId xmlns:a16="http://schemas.microsoft.com/office/drawing/2014/main" id="{0CF8E1D4-6A9D-45B1-A726-43022A7DE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13058775"/>
          <a:ext cx="6477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25</xdr:row>
      <xdr:rowOff>57150</xdr:rowOff>
    </xdr:from>
    <xdr:to>
      <xdr:col>1</xdr:col>
      <xdr:colOff>790575</xdr:colOff>
      <xdr:row>25</xdr:row>
      <xdr:rowOff>647700</xdr:rowOff>
    </xdr:to>
    <xdr:pic>
      <xdr:nvPicPr>
        <xdr:cNvPr id="10" name="图片 10">
          <a:extLst>
            <a:ext uri="{FF2B5EF4-FFF2-40B4-BE49-F238E27FC236}">
              <a16:creationId xmlns:a16="http://schemas.microsoft.com/office/drawing/2014/main" id="{EDF9A6E7-8EEA-4DD2-8752-FEE6234AA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5726" b="23512"/>
        <a:stretch>
          <a:fillRect/>
        </a:stretch>
      </xdr:blipFill>
      <xdr:spPr bwMode="auto">
        <a:xfrm>
          <a:off x="390525" y="13716000"/>
          <a:ext cx="714375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26</xdr:row>
      <xdr:rowOff>114300</xdr:rowOff>
    </xdr:from>
    <xdr:to>
      <xdr:col>1</xdr:col>
      <xdr:colOff>742950</xdr:colOff>
      <xdr:row>26</xdr:row>
      <xdr:rowOff>600075</xdr:rowOff>
    </xdr:to>
    <xdr:pic>
      <xdr:nvPicPr>
        <xdr:cNvPr id="11" name="图片 11">
          <a:extLst>
            <a:ext uri="{FF2B5EF4-FFF2-40B4-BE49-F238E27FC236}">
              <a16:creationId xmlns:a16="http://schemas.microsoft.com/office/drawing/2014/main" id="{4EB1E91A-790A-4FDF-9A09-8CC42E2BC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14544675"/>
          <a:ext cx="63817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27</xdr:row>
      <xdr:rowOff>85725</xdr:rowOff>
    </xdr:from>
    <xdr:to>
      <xdr:col>1</xdr:col>
      <xdr:colOff>428625</xdr:colOff>
      <xdr:row>27</xdr:row>
      <xdr:rowOff>590550</xdr:rowOff>
    </xdr:to>
    <xdr:pic>
      <xdr:nvPicPr>
        <xdr:cNvPr id="12" name="图片 12">
          <a:extLst>
            <a:ext uri="{FF2B5EF4-FFF2-40B4-BE49-F238E27FC236}">
              <a16:creationId xmlns:a16="http://schemas.microsoft.com/office/drawing/2014/main" id="{D6FE7871-99E4-42F0-879C-DAD88E460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7249"/>
        <a:stretch>
          <a:fillRect/>
        </a:stretch>
      </xdr:blipFill>
      <xdr:spPr bwMode="auto">
        <a:xfrm>
          <a:off x="352425" y="15201900"/>
          <a:ext cx="39052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495300</xdr:colOff>
      <xdr:row>27</xdr:row>
      <xdr:rowOff>171450</xdr:rowOff>
    </xdr:from>
    <xdr:to>
      <xdr:col>1</xdr:col>
      <xdr:colOff>781050</xdr:colOff>
      <xdr:row>27</xdr:row>
      <xdr:rowOff>495300</xdr:rowOff>
    </xdr:to>
    <xdr:pic>
      <xdr:nvPicPr>
        <xdr:cNvPr id="13" name="图片 13" descr="图片_20250404135101">
          <a:extLst>
            <a:ext uri="{FF2B5EF4-FFF2-40B4-BE49-F238E27FC236}">
              <a16:creationId xmlns:a16="http://schemas.microsoft.com/office/drawing/2014/main" id="{D2DBE106-84DC-4289-B506-C665DECD3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867" t="13992" r="25153" b="55688"/>
        <a:stretch>
          <a:fillRect/>
        </a:stretch>
      </xdr:blipFill>
      <xdr:spPr bwMode="auto">
        <a:xfrm>
          <a:off x="809625" y="15287625"/>
          <a:ext cx="28575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28</xdr:row>
      <xdr:rowOff>152400</xdr:rowOff>
    </xdr:from>
    <xdr:to>
      <xdr:col>1</xdr:col>
      <xdr:colOff>323850</xdr:colOff>
      <xdr:row>28</xdr:row>
      <xdr:rowOff>571500</xdr:rowOff>
    </xdr:to>
    <xdr:pic>
      <xdr:nvPicPr>
        <xdr:cNvPr id="14" name="图片 14">
          <a:extLst>
            <a:ext uri="{FF2B5EF4-FFF2-40B4-BE49-F238E27FC236}">
              <a16:creationId xmlns:a16="http://schemas.microsoft.com/office/drawing/2014/main" id="{75507363-532D-44C4-8978-7F97BF108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15992475"/>
          <a:ext cx="26670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352425</xdr:colOff>
      <xdr:row>28</xdr:row>
      <xdr:rowOff>123825</xdr:rowOff>
    </xdr:from>
    <xdr:to>
      <xdr:col>1</xdr:col>
      <xdr:colOff>752475</xdr:colOff>
      <xdr:row>28</xdr:row>
      <xdr:rowOff>638175</xdr:rowOff>
    </xdr:to>
    <xdr:pic>
      <xdr:nvPicPr>
        <xdr:cNvPr id="15" name="图片 15">
          <a:extLst>
            <a:ext uri="{FF2B5EF4-FFF2-40B4-BE49-F238E27FC236}">
              <a16:creationId xmlns:a16="http://schemas.microsoft.com/office/drawing/2014/main" id="{57799F18-0FEF-46FF-AE46-D640582DB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15963900"/>
          <a:ext cx="40005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381000</xdr:colOff>
      <xdr:row>29</xdr:row>
      <xdr:rowOff>504825</xdr:rowOff>
    </xdr:from>
    <xdr:to>
      <xdr:col>1</xdr:col>
      <xdr:colOff>771525</xdr:colOff>
      <xdr:row>29</xdr:row>
      <xdr:rowOff>723900</xdr:rowOff>
    </xdr:to>
    <xdr:pic>
      <xdr:nvPicPr>
        <xdr:cNvPr id="16" name="图片 16">
          <a:extLst>
            <a:ext uri="{FF2B5EF4-FFF2-40B4-BE49-F238E27FC236}">
              <a16:creationId xmlns:a16="http://schemas.microsoft.com/office/drawing/2014/main" id="{324A0053-F88A-48D7-A941-6474C35EC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03" r="3220" b="20634"/>
        <a:stretch>
          <a:fillRect/>
        </a:stretch>
      </xdr:blipFill>
      <xdr:spPr bwMode="auto">
        <a:xfrm>
          <a:off x="695325" y="16992600"/>
          <a:ext cx="3905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457200</xdr:colOff>
      <xdr:row>29</xdr:row>
      <xdr:rowOff>95250</xdr:rowOff>
    </xdr:from>
    <xdr:to>
      <xdr:col>1</xdr:col>
      <xdr:colOff>714375</xdr:colOff>
      <xdr:row>29</xdr:row>
      <xdr:rowOff>466725</xdr:rowOff>
    </xdr:to>
    <xdr:pic>
      <xdr:nvPicPr>
        <xdr:cNvPr id="17" name="图片 17">
          <a:extLst>
            <a:ext uri="{FF2B5EF4-FFF2-40B4-BE49-F238E27FC236}">
              <a16:creationId xmlns:a16="http://schemas.microsoft.com/office/drawing/2014/main" id="{70A822DD-08E9-43B7-BD19-703395FEC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71" r="29581"/>
        <a:stretch>
          <a:fillRect/>
        </a:stretch>
      </xdr:blipFill>
      <xdr:spPr bwMode="auto">
        <a:xfrm>
          <a:off x="771525" y="16583025"/>
          <a:ext cx="2571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29</xdr:row>
      <xdr:rowOff>76200</xdr:rowOff>
    </xdr:from>
    <xdr:to>
      <xdr:col>1</xdr:col>
      <xdr:colOff>409575</xdr:colOff>
      <xdr:row>29</xdr:row>
      <xdr:rowOff>561975</xdr:rowOff>
    </xdr:to>
    <xdr:pic>
      <xdr:nvPicPr>
        <xdr:cNvPr id="18" name="图片 18">
          <a:extLst>
            <a:ext uri="{FF2B5EF4-FFF2-40B4-BE49-F238E27FC236}">
              <a16:creationId xmlns:a16="http://schemas.microsoft.com/office/drawing/2014/main" id="{CEBECB63-C96F-4932-86F1-2A349E053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298" t="43434" r="35966" b="28976"/>
        <a:stretch>
          <a:fillRect/>
        </a:stretch>
      </xdr:blipFill>
      <xdr:spPr bwMode="auto">
        <a:xfrm>
          <a:off x="361950" y="16563975"/>
          <a:ext cx="361950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23</xdr:row>
      <xdr:rowOff>95250</xdr:rowOff>
    </xdr:from>
    <xdr:to>
      <xdr:col>1</xdr:col>
      <xdr:colOff>552450</xdr:colOff>
      <xdr:row>23</xdr:row>
      <xdr:rowOff>609600</xdr:rowOff>
    </xdr:to>
    <xdr:pic>
      <xdr:nvPicPr>
        <xdr:cNvPr id="19" name="图片 19">
          <a:extLst>
            <a:ext uri="{FF2B5EF4-FFF2-40B4-BE49-F238E27FC236}">
              <a16:creationId xmlns:a16="http://schemas.microsoft.com/office/drawing/2014/main" id="{380E3DBC-0B27-4DEE-A3AE-435075B08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12325350"/>
          <a:ext cx="46672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304800</xdr:colOff>
      <xdr:row>31</xdr:row>
      <xdr:rowOff>238125</xdr:rowOff>
    </xdr:to>
    <xdr:sp macro="" textlink="">
      <xdr:nvSpPr>
        <xdr:cNvPr id="20" name="AutoShape 1" descr="C:\Users\ADMIN\AppData\Roaming\Tencent\Users\976068453\QQ\WinTemp\RichOle\I8V{37BL[M039KX(YA6){XE.png">
          <a:extLst>
            <a:ext uri="{FF2B5EF4-FFF2-40B4-BE49-F238E27FC236}">
              <a16:creationId xmlns:a16="http://schemas.microsoft.com/office/drawing/2014/main" id="{581DFAE9-B8B5-436B-87CC-6E75697D24DD}"/>
            </a:ext>
          </a:extLst>
        </xdr:cNvPr>
        <xdr:cNvSpPr>
          <a:spLocks noChangeArrowheads="1"/>
        </xdr:cNvSpPr>
      </xdr:nvSpPr>
      <xdr:spPr bwMode="auto">
        <a:xfrm>
          <a:off x="1123950" y="17249775"/>
          <a:ext cx="304800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123825</xdr:colOff>
      <xdr:row>17</xdr:row>
      <xdr:rowOff>152400</xdr:rowOff>
    </xdr:from>
    <xdr:to>
      <xdr:col>1</xdr:col>
      <xdr:colOff>638175</xdr:colOff>
      <xdr:row>17</xdr:row>
      <xdr:rowOff>657225</xdr:rowOff>
    </xdr:to>
    <xdr:pic>
      <xdr:nvPicPr>
        <xdr:cNvPr id="21" name="image5">
          <a:extLst>
            <a:ext uri="{FF2B5EF4-FFF2-40B4-BE49-F238E27FC236}">
              <a16:creationId xmlns:a16="http://schemas.microsoft.com/office/drawing/2014/main" id="{BCE4D5A0-625A-4522-B2CA-40DCD2C88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7639050"/>
          <a:ext cx="51435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18</xdr:row>
      <xdr:rowOff>114300</xdr:rowOff>
    </xdr:from>
    <xdr:to>
      <xdr:col>1</xdr:col>
      <xdr:colOff>723900</xdr:colOff>
      <xdr:row>18</xdr:row>
      <xdr:rowOff>752475</xdr:rowOff>
    </xdr:to>
    <xdr:pic>
      <xdr:nvPicPr>
        <xdr:cNvPr id="22" name="Imagen 7">
          <a:extLst>
            <a:ext uri="{FF2B5EF4-FFF2-40B4-BE49-F238E27FC236}">
              <a16:creationId xmlns:a16="http://schemas.microsoft.com/office/drawing/2014/main" id="{B9A00E59-F440-4A0E-8F6B-72B0E8F25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8582025"/>
          <a:ext cx="63817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19</xdr:row>
      <xdr:rowOff>57150</xdr:rowOff>
    </xdr:from>
    <xdr:to>
      <xdr:col>1</xdr:col>
      <xdr:colOff>704850</xdr:colOff>
      <xdr:row>19</xdr:row>
      <xdr:rowOff>695325</xdr:rowOff>
    </xdr:to>
    <xdr:pic>
      <xdr:nvPicPr>
        <xdr:cNvPr id="23" name="Imagen 9">
          <a:extLst>
            <a:ext uri="{FF2B5EF4-FFF2-40B4-BE49-F238E27FC236}">
              <a16:creationId xmlns:a16="http://schemas.microsoft.com/office/drawing/2014/main" id="{6EFCE226-F491-437C-8069-332643AC1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9344025"/>
          <a:ext cx="60007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20</xdr:row>
      <xdr:rowOff>133350</xdr:rowOff>
    </xdr:from>
    <xdr:to>
      <xdr:col>1</xdr:col>
      <xdr:colOff>762000</xdr:colOff>
      <xdr:row>20</xdr:row>
      <xdr:rowOff>581025</xdr:rowOff>
    </xdr:to>
    <xdr:pic>
      <xdr:nvPicPr>
        <xdr:cNvPr id="24" name="Imagen 11">
          <a:extLst>
            <a:ext uri="{FF2B5EF4-FFF2-40B4-BE49-F238E27FC236}">
              <a16:creationId xmlns:a16="http://schemas.microsoft.com/office/drawing/2014/main" id="{B5EEFE16-8C87-4770-A1AA-A13E63A2AB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0191750"/>
          <a:ext cx="6858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PIA%2030.12.2021\Patricia%202021\POLIZAS\PRECIOS%20POLIZAS\PRECIOS%20POLIZAS%20GOLD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LIZA 1"/>
      <sheetName val="PAKINGLIST 1"/>
      <sheetName val="POLIZA 2"/>
      <sheetName val="PAKINGLIST 2"/>
      <sheetName val="POLIZA 3"/>
      <sheetName val="PAKINGLIST 3"/>
      <sheetName val="POLIZA 4"/>
      <sheetName val="PAKINGLIST 4"/>
      <sheetName val="PRECIOS POLIZAS GOLD 2023"/>
    </sheetNames>
    <sheetDataSet>
      <sheetData sheetId="0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 t="e">#NAME?</fb>
    <v>4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tel:0086-579-85388729%20%20%20%20%20%20Fax:%20%200086-579-85591263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tel:0086-579-85388729%20%20%20%20%20%20Fax:%20%200086-579-85591263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hyperlink" Target="tel:0086-579-85388729%20%20%20%20%20%20Fax:%20%200086-579-85591263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hyperlink" Target="tel:0086-579-85388729%20%20%20%20%20%20Fax:%20%200086-579-85591263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tel:0086-579-85388729%20%20%20%20%20%20Fax:%20%200086-579-85591263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tel:0086-579-85388729%20%20%20%20%20%20Fax:%20%200086-579-855912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M34"/>
  <sheetViews>
    <sheetView tabSelected="1" topLeftCell="A4" workbookViewId="0">
      <selection activeCell="P7" sqref="P7"/>
    </sheetView>
  </sheetViews>
  <sheetFormatPr baseColWidth="10" defaultRowHeight="14.4"/>
  <cols>
    <col min="1" max="1" width="19.109375" style="1" customWidth="1"/>
    <col min="2" max="2" width="19.109375" style="30" hidden="1" customWidth="1"/>
    <col min="3" max="3" width="13.5546875" style="2" customWidth="1"/>
    <col min="4" max="4" width="24.44140625" style="2" customWidth="1"/>
    <col min="5" max="5" width="10.5546875" style="4" customWidth="1"/>
    <col min="6" max="6" width="10.33203125" style="2" customWidth="1"/>
    <col min="7" max="7" width="10.88671875" style="1" customWidth="1"/>
    <col min="8" max="8" width="11.6640625" style="1" customWidth="1"/>
    <col min="9" max="9" width="10.88671875" style="1" customWidth="1"/>
    <col min="10" max="10" width="10.109375" style="2" customWidth="1"/>
    <col min="11" max="13" width="10.88671875" style="1" customWidth="1"/>
    <col min="15" max="39" width="11.44140625" style="3"/>
  </cols>
  <sheetData>
    <row r="3" spans="1:39">
      <c r="D3" s="16"/>
      <c r="I3" s="17" t="s">
        <v>36</v>
      </c>
      <c r="L3" s="16" t="s">
        <v>9</v>
      </c>
    </row>
    <row r="8" spans="1:39" ht="15" thickBot="1">
      <c r="F8" s="252" t="s">
        <v>87</v>
      </c>
      <c r="G8" s="252"/>
      <c r="H8" s="252"/>
      <c r="I8" s="252"/>
      <c r="J8" s="253" t="s">
        <v>0</v>
      </c>
      <c r="K8" s="254"/>
      <c r="L8" s="254"/>
      <c r="M8" s="254"/>
    </row>
    <row r="9" spans="1:39" s="8" customFormat="1" ht="58.5" customHeight="1" thickBot="1">
      <c r="A9" s="5" t="s">
        <v>1</v>
      </c>
      <c r="B9" s="28" t="s">
        <v>2</v>
      </c>
      <c r="C9" s="5" t="s">
        <v>3</v>
      </c>
      <c r="D9" s="5" t="s">
        <v>4</v>
      </c>
      <c r="E9" s="6" t="s">
        <v>5</v>
      </c>
      <c r="F9" s="18" t="s">
        <v>10</v>
      </c>
      <c r="G9" s="18" t="s">
        <v>6</v>
      </c>
      <c r="H9" s="18" t="s">
        <v>7</v>
      </c>
      <c r="I9" s="18" t="s">
        <v>8</v>
      </c>
      <c r="J9" s="18" t="s">
        <v>10</v>
      </c>
      <c r="K9" s="18" t="s">
        <v>6</v>
      </c>
      <c r="L9" s="18" t="s">
        <v>7</v>
      </c>
      <c r="M9" s="18" t="s">
        <v>8</v>
      </c>
      <c r="N9" s="97" t="s">
        <v>88</v>
      </c>
      <c r="O9" s="97" t="s">
        <v>89</v>
      </c>
      <c r="P9" s="97" t="s">
        <v>90</v>
      </c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</row>
    <row r="10" spans="1:39" s="12" customFormat="1" ht="72" customHeight="1" thickBot="1">
      <c r="A10" s="9"/>
      <c r="B10" s="10"/>
      <c r="C10" s="22" t="s">
        <v>32</v>
      </c>
      <c r="D10" s="32" t="s">
        <v>37</v>
      </c>
      <c r="E10" s="33">
        <v>1440</v>
      </c>
      <c r="F10" s="19">
        <v>3.85</v>
      </c>
      <c r="G10" s="20">
        <f>ROUND((F10*1.5),1)</f>
        <v>5.8</v>
      </c>
      <c r="H10" s="20">
        <f>ROUND((G10*1.2),1)</f>
        <v>7</v>
      </c>
      <c r="I10" s="20">
        <f>ROUND((H10*1.2),1)</f>
        <v>8.4</v>
      </c>
      <c r="J10" s="21">
        <f>+(F10*10%)+F10</f>
        <v>4.2350000000000003</v>
      </c>
      <c r="K10" s="20">
        <f>ROUND((J10*1.5),1)</f>
        <v>6.4</v>
      </c>
      <c r="L10" s="20">
        <f t="shared" ref="L10:M10" si="0">ROUND((K10*1.2),1)</f>
        <v>7.7</v>
      </c>
      <c r="M10" s="20">
        <f t="shared" si="0"/>
        <v>9.1999999999999993</v>
      </c>
      <c r="N10" s="34">
        <v>9.5</v>
      </c>
      <c r="O10" s="98">
        <v>12.5</v>
      </c>
      <c r="P10" s="98">
        <v>15</v>
      </c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</row>
    <row r="11" spans="1:39" s="12" customFormat="1" ht="72" customHeight="1" thickBot="1">
      <c r="A11" s="9"/>
      <c r="B11" s="10"/>
      <c r="C11" s="22" t="s">
        <v>38</v>
      </c>
      <c r="D11" s="32" t="s">
        <v>39</v>
      </c>
      <c r="E11" s="33">
        <v>960</v>
      </c>
      <c r="F11" s="19">
        <v>3.09</v>
      </c>
      <c r="G11" s="20">
        <f t="shared" ref="G11:G30" si="1">ROUND((F11*1.5),1)</f>
        <v>4.5999999999999996</v>
      </c>
      <c r="H11" s="20">
        <f t="shared" ref="H11:I11" si="2">ROUND((G11*1.2),1)</f>
        <v>5.5</v>
      </c>
      <c r="I11" s="20">
        <f t="shared" si="2"/>
        <v>6.6</v>
      </c>
      <c r="J11" s="21">
        <f t="shared" ref="J11:J30" si="3">+(F11*10%)+F11</f>
        <v>3.399</v>
      </c>
      <c r="K11" s="20">
        <f t="shared" ref="K11:K30" si="4">ROUND((J11*1.5),1)</f>
        <v>5.0999999999999996</v>
      </c>
      <c r="L11" s="20">
        <f t="shared" ref="L11:L30" si="5">ROUND((K11*1.2),1)</f>
        <v>6.1</v>
      </c>
      <c r="M11" s="20">
        <f t="shared" ref="M11:M30" si="6">ROUND((L11*1.2),1)</f>
        <v>7.3</v>
      </c>
      <c r="N11" s="34">
        <v>8</v>
      </c>
      <c r="O11" s="98">
        <v>9.5</v>
      </c>
      <c r="P11" s="98">
        <v>11.5</v>
      </c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</row>
    <row r="12" spans="1:39" s="12" customFormat="1" ht="72" customHeight="1" thickBot="1">
      <c r="A12" s="9"/>
      <c r="B12" s="10"/>
      <c r="C12" s="22" t="s">
        <v>40</v>
      </c>
      <c r="D12" s="32" t="s">
        <v>41</v>
      </c>
      <c r="E12" s="33">
        <v>2</v>
      </c>
      <c r="F12" s="19">
        <v>894.98</v>
      </c>
      <c r="G12" s="20">
        <f t="shared" si="1"/>
        <v>1342.5</v>
      </c>
      <c r="H12" s="20">
        <f t="shared" ref="H12:I12" si="7">ROUND((G12*1.2),1)</f>
        <v>1611</v>
      </c>
      <c r="I12" s="20">
        <f t="shared" si="7"/>
        <v>1933.2</v>
      </c>
      <c r="J12" s="21">
        <f t="shared" si="3"/>
        <v>984.47800000000007</v>
      </c>
      <c r="K12" s="20">
        <f t="shared" si="4"/>
        <v>1476.7</v>
      </c>
      <c r="L12" s="20">
        <f t="shared" si="5"/>
        <v>1772</v>
      </c>
      <c r="M12" s="20">
        <f t="shared" si="6"/>
        <v>2126.4</v>
      </c>
      <c r="N12" s="34"/>
      <c r="O12" s="98"/>
      <c r="P12" s="98">
        <v>5800</v>
      </c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</row>
    <row r="13" spans="1:39" s="12" customFormat="1" ht="72" customHeight="1" thickBot="1">
      <c r="A13" s="9"/>
      <c r="B13" s="10"/>
      <c r="C13" s="22" t="s">
        <v>42</v>
      </c>
      <c r="D13" s="32" t="s">
        <v>43</v>
      </c>
      <c r="E13" s="33">
        <v>10</v>
      </c>
      <c r="F13" s="19">
        <v>336.32</v>
      </c>
      <c r="G13" s="20">
        <f t="shared" si="1"/>
        <v>504.5</v>
      </c>
      <c r="H13" s="20">
        <f t="shared" ref="H13:I13" si="8">ROUND((G13*1.2),1)</f>
        <v>605.4</v>
      </c>
      <c r="I13" s="20">
        <f t="shared" si="8"/>
        <v>726.5</v>
      </c>
      <c r="J13" s="21">
        <f t="shared" si="3"/>
        <v>369.952</v>
      </c>
      <c r="K13" s="20">
        <f t="shared" si="4"/>
        <v>554.9</v>
      </c>
      <c r="L13" s="20">
        <f t="shared" si="5"/>
        <v>665.9</v>
      </c>
      <c r="M13" s="20">
        <f t="shared" si="6"/>
        <v>799.1</v>
      </c>
      <c r="N13" s="34"/>
      <c r="O13" s="98"/>
      <c r="P13" s="98">
        <v>1800</v>
      </c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</row>
    <row r="14" spans="1:39" s="12" customFormat="1" ht="72" customHeight="1" thickBot="1">
      <c r="A14" s="9"/>
      <c r="B14" s="10"/>
      <c r="C14" s="22" t="s">
        <v>34</v>
      </c>
      <c r="D14" s="32" t="s">
        <v>44</v>
      </c>
      <c r="E14" s="33">
        <v>2</v>
      </c>
      <c r="F14" s="19">
        <v>1464.5</v>
      </c>
      <c r="G14" s="20">
        <f t="shared" si="1"/>
        <v>2196.8000000000002</v>
      </c>
      <c r="H14" s="20">
        <f t="shared" ref="H14:I14" si="9">ROUND((G14*1.2),1)</f>
        <v>2636.2</v>
      </c>
      <c r="I14" s="20">
        <f t="shared" si="9"/>
        <v>3163.4</v>
      </c>
      <c r="J14" s="21">
        <f t="shared" si="3"/>
        <v>1610.95</v>
      </c>
      <c r="K14" s="20">
        <f t="shared" si="4"/>
        <v>2416.4</v>
      </c>
      <c r="L14" s="20">
        <f t="shared" si="5"/>
        <v>2899.7</v>
      </c>
      <c r="M14" s="20">
        <f t="shared" si="6"/>
        <v>3479.6</v>
      </c>
      <c r="N14" s="34"/>
      <c r="O14" s="98"/>
      <c r="P14" s="98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</row>
    <row r="15" spans="1:39" s="12" customFormat="1" ht="72" customHeight="1" thickBot="1">
      <c r="A15" s="9"/>
      <c r="B15" s="10"/>
      <c r="C15" s="22" t="s">
        <v>45</v>
      </c>
      <c r="D15" s="32" t="s">
        <v>46</v>
      </c>
      <c r="E15" s="33">
        <v>2</v>
      </c>
      <c r="F15" s="19">
        <v>1492.7</v>
      </c>
      <c r="G15" s="20">
        <f t="shared" si="1"/>
        <v>2239.1</v>
      </c>
      <c r="H15" s="20">
        <f t="shared" ref="H15:I15" si="10">ROUND((G15*1.2),1)</f>
        <v>2686.9</v>
      </c>
      <c r="I15" s="20">
        <f t="shared" si="10"/>
        <v>3224.3</v>
      </c>
      <c r="J15" s="21">
        <f t="shared" si="3"/>
        <v>1641.97</v>
      </c>
      <c r="K15" s="20">
        <f t="shared" si="4"/>
        <v>2463</v>
      </c>
      <c r="L15" s="20">
        <f t="shared" si="5"/>
        <v>2955.6</v>
      </c>
      <c r="M15" s="20">
        <f t="shared" si="6"/>
        <v>3546.7</v>
      </c>
      <c r="N15" s="34"/>
      <c r="O15" s="98"/>
      <c r="P15" s="98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</row>
    <row r="16" spans="1:39" s="12" customFormat="1" ht="104.25" customHeight="1" thickBot="1">
      <c r="A16" s="9"/>
      <c r="B16" s="10"/>
      <c r="C16" s="22" t="s">
        <v>47</v>
      </c>
      <c r="D16" s="32" t="s">
        <v>48</v>
      </c>
      <c r="E16" s="33">
        <v>1</v>
      </c>
      <c r="F16" s="19">
        <v>13223.65</v>
      </c>
      <c r="G16" s="20">
        <f t="shared" si="1"/>
        <v>19835.5</v>
      </c>
      <c r="H16" s="20">
        <f t="shared" ref="H16:I16" si="11">ROUND((G16*1.2),1)</f>
        <v>23802.6</v>
      </c>
      <c r="I16" s="20">
        <f t="shared" si="11"/>
        <v>28563.1</v>
      </c>
      <c r="J16" s="21">
        <f t="shared" si="3"/>
        <v>14546.014999999999</v>
      </c>
      <c r="K16" s="20">
        <f t="shared" si="4"/>
        <v>21819</v>
      </c>
      <c r="L16" s="20">
        <f t="shared" si="5"/>
        <v>26182.799999999999</v>
      </c>
      <c r="M16" s="20">
        <f t="shared" si="6"/>
        <v>31419.4</v>
      </c>
      <c r="N16" s="34"/>
      <c r="O16" s="98"/>
      <c r="P16" s="98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</row>
    <row r="17" spans="1:39" s="12" customFormat="1" ht="72" customHeight="1" thickBot="1">
      <c r="A17" s="9"/>
      <c r="B17" s="10"/>
      <c r="C17" s="22" t="s">
        <v>49</v>
      </c>
      <c r="D17" s="32" t="s">
        <v>50</v>
      </c>
      <c r="E17" s="33">
        <v>4</v>
      </c>
      <c r="F17" s="19">
        <v>276.63</v>
      </c>
      <c r="G17" s="20">
        <f t="shared" si="1"/>
        <v>414.9</v>
      </c>
      <c r="H17" s="20">
        <f t="shared" ref="H17:I17" si="12">ROUND((G17*1.2),1)</f>
        <v>497.9</v>
      </c>
      <c r="I17" s="20">
        <f t="shared" si="12"/>
        <v>597.5</v>
      </c>
      <c r="J17" s="21">
        <f t="shared" si="3"/>
        <v>304.29300000000001</v>
      </c>
      <c r="K17" s="20">
        <f t="shared" si="4"/>
        <v>456.4</v>
      </c>
      <c r="L17" s="20">
        <f t="shared" si="5"/>
        <v>547.70000000000005</v>
      </c>
      <c r="M17" s="20">
        <f t="shared" si="6"/>
        <v>657.2</v>
      </c>
      <c r="N17" s="34"/>
      <c r="O17" s="98"/>
      <c r="P17" s="98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</row>
    <row r="18" spans="1:39" s="12" customFormat="1" ht="72" customHeight="1" thickBot="1">
      <c r="A18" s="9"/>
      <c r="B18" s="10"/>
      <c r="C18" s="22" t="s">
        <v>51</v>
      </c>
      <c r="D18" s="32" t="s">
        <v>52</v>
      </c>
      <c r="E18" s="33">
        <v>1</v>
      </c>
      <c r="F18" s="19">
        <v>2229.2800000000002</v>
      </c>
      <c r="G18" s="20">
        <f t="shared" si="1"/>
        <v>3343.9</v>
      </c>
      <c r="H18" s="20">
        <f t="shared" ref="H18:I18" si="13">ROUND((G18*1.2),1)</f>
        <v>4012.7</v>
      </c>
      <c r="I18" s="20">
        <f t="shared" si="13"/>
        <v>4815.2</v>
      </c>
      <c r="J18" s="21">
        <f t="shared" si="3"/>
        <v>2452.2080000000001</v>
      </c>
      <c r="K18" s="20">
        <f t="shared" si="4"/>
        <v>3678.3</v>
      </c>
      <c r="L18" s="20">
        <f t="shared" si="5"/>
        <v>4414</v>
      </c>
      <c r="M18" s="20">
        <f t="shared" si="6"/>
        <v>5296.8</v>
      </c>
      <c r="N18" s="34"/>
      <c r="O18" s="98"/>
      <c r="P18" s="98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</row>
    <row r="19" spans="1:39" s="12" customFormat="1" ht="72" customHeight="1" thickBot="1">
      <c r="A19" s="9"/>
      <c r="B19" s="10"/>
      <c r="C19" s="22" t="s">
        <v>51</v>
      </c>
      <c r="D19" s="32" t="s">
        <v>52</v>
      </c>
      <c r="E19" s="33">
        <v>1</v>
      </c>
      <c r="F19" s="19">
        <v>2229.2800000000002</v>
      </c>
      <c r="G19" s="20">
        <f t="shared" si="1"/>
        <v>3343.9</v>
      </c>
      <c r="H19" s="20">
        <f t="shared" ref="H19:I19" si="14">ROUND((G19*1.2),1)</f>
        <v>4012.7</v>
      </c>
      <c r="I19" s="20">
        <f t="shared" si="14"/>
        <v>4815.2</v>
      </c>
      <c r="J19" s="21">
        <f t="shared" si="3"/>
        <v>2452.2080000000001</v>
      </c>
      <c r="K19" s="20">
        <f t="shared" si="4"/>
        <v>3678.3</v>
      </c>
      <c r="L19" s="20">
        <f t="shared" si="5"/>
        <v>4414</v>
      </c>
      <c r="M19" s="20">
        <f t="shared" si="6"/>
        <v>5296.8</v>
      </c>
      <c r="N19" s="34"/>
      <c r="O19" s="98"/>
      <c r="P19" s="98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</row>
    <row r="20" spans="1:39" s="12" customFormat="1" ht="72" customHeight="1" thickBot="1">
      <c r="A20" s="9"/>
      <c r="B20" s="10"/>
      <c r="C20" s="22" t="s">
        <v>53</v>
      </c>
      <c r="D20" s="32" t="s">
        <v>54</v>
      </c>
      <c r="E20" s="33">
        <v>1</v>
      </c>
      <c r="F20" s="19">
        <v>2793.37</v>
      </c>
      <c r="G20" s="20">
        <f t="shared" si="1"/>
        <v>4190.1000000000004</v>
      </c>
      <c r="H20" s="20">
        <f t="shared" ref="H20:I20" si="15">ROUND((G20*1.2),1)</f>
        <v>5028.1000000000004</v>
      </c>
      <c r="I20" s="20">
        <f t="shared" si="15"/>
        <v>6033.7</v>
      </c>
      <c r="J20" s="21">
        <f t="shared" si="3"/>
        <v>3072.7069999999999</v>
      </c>
      <c r="K20" s="20">
        <f t="shared" si="4"/>
        <v>4609.1000000000004</v>
      </c>
      <c r="L20" s="20">
        <f t="shared" si="5"/>
        <v>5530.9</v>
      </c>
      <c r="M20" s="20">
        <f t="shared" si="6"/>
        <v>6637.1</v>
      </c>
      <c r="N20" s="34"/>
      <c r="O20" s="98"/>
      <c r="P20" s="98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</row>
    <row r="21" spans="1:39" s="12" customFormat="1" ht="72" customHeight="1" thickBot="1">
      <c r="A21" s="9"/>
      <c r="B21" s="29"/>
      <c r="C21" s="22" t="s">
        <v>53</v>
      </c>
      <c r="D21" s="32" t="s">
        <v>54</v>
      </c>
      <c r="E21" s="33">
        <v>1</v>
      </c>
      <c r="F21" s="19">
        <v>2793.37</v>
      </c>
      <c r="G21" s="20">
        <f t="shared" si="1"/>
        <v>4190.1000000000004</v>
      </c>
      <c r="H21" s="20">
        <f t="shared" ref="H21:I21" si="16">ROUND((G21*1.2),1)</f>
        <v>5028.1000000000004</v>
      </c>
      <c r="I21" s="20">
        <f t="shared" si="16"/>
        <v>6033.7</v>
      </c>
      <c r="J21" s="21">
        <f t="shared" si="3"/>
        <v>3072.7069999999999</v>
      </c>
      <c r="K21" s="20">
        <f t="shared" si="4"/>
        <v>4609.1000000000004</v>
      </c>
      <c r="L21" s="20">
        <f t="shared" si="5"/>
        <v>5530.9</v>
      </c>
      <c r="M21" s="20">
        <f t="shared" si="6"/>
        <v>6637.1</v>
      </c>
      <c r="N21" s="34"/>
      <c r="O21" s="98"/>
      <c r="P21" s="98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</row>
    <row r="22" spans="1:39" s="12" customFormat="1" ht="72" customHeight="1" thickBot="1">
      <c r="A22" s="9"/>
      <c r="B22" s="10"/>
      <c r="C22" s="22" t="s">
        <v>55</v>
      </c>
      <c r="D22" s="32" t="s">
        <v>56</v>
      </c>
      <c r="E22" s="33">
        <v>1</v>
      </c>
      <c r="F22" s="19">
        <v>4425.99</v>
      </c>
      <c r="G22" s="20">
        <f t="shared" si="1"/>
        <v>6639</v>
      </c>
      <c r="H22" s="20">
        <f t="shared" ref="H22:I22" si="17">ROUND((G22*1.2),1)</f>
        <v>7966.8</v>
      </c>
      <c r="I22" s="20">
        <f t="shared" si="17"/>
        <v>9560.2000000000007</v>
      </c>
      <c r="J22" s="21">
        <f t="shared" si="3"/>
        <v>4868.5889999999999</v>
      </c>
      <c r="K22" s="20">
        <f t="shared" si="4"/>
        <v>7302.9</v>
      </c>
      <c r="L22" s="20">
        <f t="shared" si="5"/>
        <v>8763.5</v>
      </c>
      <c r="M22" s="20">
        <f t="shared" si="6"/>
        <v>10516.2</v>
      </c>
      <c r="N22" s="34"/>
      <c r="O22" s="98"/>
      <c r="P22" s="98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</row>
    <row r="23" spans="1:39" s="12" customFormat="1" ht="72" customHeight="1" thickBot="1">
      <c r="A23" s="9"/>
      <c r="B23" s="10"/>
      <c r="C23" s="22" t="s">
        <v>55</v>
      </c>
      <c r="D23" s="32" t="s">
        <v>56</v>
      </c>
      <c r="E23" s="33">
        <v>1</v>
      </c>
      <c r="F23" s="19">
        <v>4425.99</v>
      </c>
      <c r="G23" s="20">
        <f t="shared" si="1"/>
        <v>6639</v>
      </c>
      <c r="H23" s="20">
        <f t="shared" ref="H23:I23" si="18">ROUND((G23*1.2),1)</f>
        <v>7966.8</v>
      </c>
      <c r="I23" s="20">
        <f t="shared" si="18"/>
        <v>9560.2000000000007</v>
      </c>
      <c r="J23" s="21">
        <f t="shared" si="3"/>
        <v>4868.5889999999999</v>
      </c>
      <c r="K23" s="20">
        <f t="shared" si="4"/>
        <v>7302.9</v>
      </c>
      <c r="L23" s="20">
        <f t="shared" si="5"/>
        <v>8763.5</v>
      </c>
      <c r="M23" s="20">
        <f t="shared" si="6"/>
        <v>10516.2</v>
      </c>
      <c r="N23" s="34"/>
      <c r="O23" s="98"/>
      <c r="P23" s="98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</row>
    <row r="24" spans="1:39" s="12" customFormat="1" ht="72" customHeight="1" thickBot="1">
      <c r="A24" s="9"/>
      <c r="B24" s="10"/>
      <c r="C24" s="22" t="s">
        <v>57</v>
      </c>
      <c r="D24" s="32" t="s">
        <v>56</v>
      </c>
      <c r="E24" s="33">
        <v>1</v>
      </c>
      <c r="F24" s="19">
        <v>4425.99</v>
      </c>
      <c r="G24" s="20">
        <f t="shared" si="1"/>
        <v>6639</v>
      </c>
      <c r="H24" s="20">
        <f t="shared" ref="H24:I24" si="19">ROUND((G24*1.2),1)</f>
        <v>7966.8</v>
      </c>
      <c r="I24" s="20">
        <f t="shared" si="19"/>
        <v>9560.2000000000007</v>
      </c>
      <c r="J24" s="21">
        <f t="shared" si="3"/>
        <v>4868.5889999999999</v>
      </c>
      <c r="K24" s="20">
        <f t="shared" si="4"/>
        <v>7302.9</v>
      </c>
      <c r="L24" s="20">
        <f t="shared" si="5"/>
        <v>8763.5</v>
      </c>
      <c r="M24" s="20">
        <f t="shared" si="6"/>
        <v>10516.2</v>
      </c>
      <c r="N24" s="34"/>
      <c r="O24" s="98"/>
      <c r="P24" s="98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</row>
    <row r="25" spans="1:39" s="12" customFormat="1" ht="72" customHeight="1" thickBot="1">
      <c r="A25" s="9"/>
      <c r="B25" s="10"/>
      <c r="C25" s="22" t="s">
        <v>57</v>
      </c>
      <c r="D25" s="32" t="s">
        <v>56</v>
      </c>
      <c r="E25" s="33">
        <v>1</v>
      </c>
      <c r="F25" s="19">
        <v>4425.99</v>
      </c>
      <c r="G25" s="20">
        <f t="shared" si="1"/>
        <v>6639</v>
      </c>
      <c r="H25" s="20">
        <f t="shared" ref="H25:I25" si="20">ROUND((G25*1.2),1)</f>
        <v>7966.8</v>
      </c>
      <c r="I25" s="20">
        <f t="shared" si="20"/>
        <v>9560.2000000000007</v>
      </c>
      <c r="J25" s="21">
        <f t="shared" si="3"/>
        <v>4868.5889999999999</v>
      </c>
      <c r="K25" s="20">
        <f t="shared" si="4"/>
        <v>7302.9</v>
      </c>
      <c r="L25" s="20">
        <f t="shared" si="5"/>
        <v>8763.5</v>
      </c>
      <c r="M25" s="20">
        <f t="shared" si="6"/>
        <v>10516.2</v>
      </c>
      <c r="N25" s="34"/>
      <c r="O25" s="98"/>
      <c r="P25" s="98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</row>
    <row r="26" spans="1:39" s="12" customFormat="1" ht="72" customHeight="1" thickBot="1">
      <c r="A26" s="9"/>
      <c r="B26" s="10"/>
      <c r="C26" s="22" t="s">
        <v>58</v>
      </c>
      <c r="D26" s="32" t="s">
        <v>59</v>
      </c>
      <c r="E26" s="33">
        <v>4</v>
      </c>
      <c r="F26" s="19">
        <v>37.97</v>
      </c>
      <c r="G26" s="20">
        <f t="shared" si="1"/>
        <v>57</v>
      </c>
      <c r="H26" s="20">
        <f t="shared" ref="H26:I26" si="21">ROUND((G26*1.2),1)</f>
        <v>68.400000000000006</v>
      </c>
      <c r="I26" s="20">
        <f t="shared" si="21"/>
        <v>82.1</v>
      </c>
      <c r="J26" s="21">
        <f t="shared" si="3"/>
        <v>41.766999999999996</v>
      </c>
      <c r="K26" s="20">
        <f t="shared" si="4"/>
        <v>62.7</v>
      </c>
      <c r="L26" s="20">
        <f t="shared" si="5"/>
        <v>75.2</v>
      </c>
      <c r="M26" s="20">
        <f t="shared" si="6"/>
        <v>90.2</v>
      </c>
      <c r="N26" s="34"/>
      <c r="O26" s="98"/>
      <c r="P26" s="98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</row>
    <row r="27" spans="1:39" s="12" customFormat="1" ht="98.25" customHeight="1" thickBot="1">
      <c r="A27" s="9"/>
      <c r="B27" s="10"/>
      <c r="C27" s="22" t="s">
        <v>58</v>
      </c>
      <c r="D27" s="32" t="s">
        <v>60</v>
      </c>
      <c r="E27" s="33">
        <v>6</v>
      </c>
      <c r="F27" s="19">
        <v>37.97</v>
      </c>
      <c r="G27" s="20">
        <f t="shared" si="1"/>
        <v>57</v>
      </c>
      <c r="H27" s="20">
        <f t="shared" ref="H27:I27" si="22">ROUND((G27*1.2),1)</f>
        <v>68.400000000000006</v>
      </c>
      <c r="I27" s="20">
        <f t="shared" si="22"/>
        <v>82.1</v>
      </c>
      <c r="J27" s="21">
        <f t="shared" si="3"/>
        <v>41.766999999999996</v>
      </c>
      <c r="K27" s="20">
        <f t="shared" si="4"/>
        <v>62.7</v>
      </c>
      <c r="L27" s="20">
        <f t="shared" si="5"/>
        <v>75.2</v>
      </c>
      <c r="M27" s="20">
        <f t="shared" si="6"/>
        <v>90.2</v>
      </c>
      <c r="N27" s="34"/>
      <c r="O27" s="98"/>
      <c r="P27" s="98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</row>
    <row r="28" spans="1:39" s="12" customFormat="1" ht="72" customHeight="1" thickBot="1">
      <c r="A28" s="9"/>
      <c r="B28" s="10"/>
      <c r="C28" s="22" t="s">
        <v>61</v>
      </c>
      <c r="D28" s="32" t="s">
        <v>62</v>
      </c>
      <c r="E28" s="33">
        <v>1</v>
      </c>
      <c r="F28" s="19">
        <v>193893.99</v>
      </c>
      <c r="G28" s="20">
        <f t="shared" si="1"/>
        <v>290841</v>
      </c>
      <c r="H28" s="20">
        <f t="shared" ref="H28:I28" si="23">ROUND((G28*1.2),1)</f>
        <v>349009.2</v>
      </c>
      <c r="I28" s="20">
        <f t="shared" si="23"/>
        <v>418811</v>
      </c>
      <c r="J28" s="21">
        <f t="shared" si="3"/>
        <v>213283.389</v>
      </c>
      <c r="K28" s="20">
        <f t="shared" si="4"/>
        <v>319925.09999999998</v>
      </c>
      <c r="L28" s="20">
        <f t="shared" si="5"/>
        <v>383910.1</v>
      </c>
      <c r="M28" s="20">
        <f t="shared" si="6"/>
        <v>460692.1</v>
      </c>
      <c r="N28" s="34"/>
      <c r="O28" s="98"/>
      <c r="P28" s="98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</row>
    <row r="29" spans="1:39" s="12" customFormat="1" ht="72" customHeight="1" thickBot="1">
      <c r="A29" s="9"/>
      <c r="B29" s="10"/>
      <c r="C29" s="22" t="s">
        <v>91</v>
      </c>
      <c r="D29" s="32" t="s">
        <v>63</v>
      </c>
      <c r="E29" s="33">
        <v>1</v>
      </c>
      <c r="F29" s="19">
        <v>2364.86</v>
      </c>
      <c r="G29" s="20">
        <f t="shared" si="1"/>
        <v>3547.3</v>
      </c>
      <c r="H29" s="20">
        <f t="shared" ref="H29:I29" si="24">ROUND((G29*1.2),1)</f>
        <v>4256.8</v>
      </c>
      <c r="I29" s="20">
        <f t="shared" si="24"/>
        <v>5108.2</v>
      </c>
      <c r="J29" s="21">
        <f t="shared" si="3"/>
        <v>2601.346</v>
      </c>
      <c r="K29" s="20">
        <f t="shared" si="4"/>
        <v>3902</v>
      </c>
      <c r="L29" s="20">
        <f t="shared" si="5"/>
        <v>4682.3999999999996</v>
      </c>
      <c r="M29" s="20">
        <f t="shared" si="6"/>
        <v>5618.9</v>
      </c>
      <c r="N29" s="34"/>
      <c r="O29" s="98"/>
      <c r="P29" s="98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</row>
    <row r="30" spans="1:39" s="12" customFormat="1" ht="72" customHeight="1" thickBot="1">
      <c r="A30" s="9"/>
      <c r="B30" s="10"/>
      <c r="C30" s="22" t="s">
        <v>64</v>
      </c>
      <c r="D30" s="32" t="s">
        <v>65</v>
      </c>
      <c r="E30" s="33">
        <v>2</v>
      </c>
      <c r="F30" s="19">
        <v>1898.39</v>
      </c>
      <c r="G30" s="20">
        <f t="shared" si="1"/>
        <v>2847.6</v>
      </c>
      <c r="H30" s="20">
        <f t="shared" ref="H30:I30" si="25">ROUND((G30*1.2),1)</f>
        <v>3417.1</v>
      </c>
      <c r="I30" s="20">
        <f t="shared" si="25"/>
        <v>4100.5</v>
      </c>
      <c r="J30" s="21">
        <f t="shared" si="3"/>
        <v>2088.2290000000003</v>
      </c>
      <c r="K30" s="20">
        <f t="shared" si="4"/>
        <v>3132.3</v>
      </c>
      <c r="L30" s="20">
        <f t="shared" si="5"/>
        <v>3758.8</v>
      </c>
      <c r="M30" s="20">
        <f t="shared" si="6"/>
        <v>4510.6000000000004</v>
      </c>
      <c r="N30" s="34"/>
      <c r="O30" s="98"/>
      <c r="P30" s="98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</row>
    <row r="31" spans="1:39" s="14" customFormat="1">
      <c r="A31" s="15"/>
      <c r="B31" s="31"/>
      <c r="C31" s="4"/>
      <c r="D31" s="4"/>
      <c r="E31" s="4"/>
      <c r="F31" s="4"/>
      <c r="G31" s="15"/>
      <c r="H31" s="15"/>
      <c r="I31" s="15"/>
      <c r="J31" s="4"/>
      <c r="K31" s="15"/>
      <c r="L31" s="15"/>
      <c r="M31" s="15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</row>
    <row r="32" spans="1:39" s="14" customFormat="1">
      <c r="A32" s="15"/>
      <c r="B32" s="31"/>
      <c r="C32" s="4"/>
      <c r="D32" s="4"/>
      <c r="E32" s="4"/>
      <c r="F32" s="4"/>
      <c r="G32" s="15"/>
      <c r="H32" s="15"/>
      <c r="I32" s="15"/>
      <c r="J32" s="4"/>
      <c r="K32" s="15"/>
      <c r="L32" s="15"/>
      <c r="M32" s="15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</row>
    <row r="33" spans="1:39" s="14" customFormat="1">
      <c r="A33" s="15"/>
      <c r="B33" s="31"/>
      <c r="C33" s="4"/>
      <c r="D33" s="4"/>
      <c r="E33" s="4"/>
      <c r="F33" s="4"/>
      <c r="G33" s="15"/>
      <c r="H33" s="15"/>
      <c r="I33" s="15"/>
      <c r="J33" s="4"/>
      <c r="K33" s="15"/>
      <c r="L33" s="15"/>
      <c r="M33" s="15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</row>
    <row r="34" spans="1:39" s="14" customFormat="1">
      <c r="A34" s="15"/>
      <c r="B34" s="31"/>
      <c r="C34" s="4"/>
      <c r="D34" s="4"/>
      <c r="E34" s="4"/>
      <c r="F34" s="4"/>
      <c r="G34" s="15"/>
      <c r="H34" s="15"/>
      <c r="I34" s="15"/>
      <c r="J34" s="4"/>
      <c r="K34" s="15"/>
      <c r="L34" s="15"/>
      <c r="M34" s="15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</row>
  </sheetData>
  <mergeCells count="2">
    <mergeCell ref="F8:I8"/>
    <mergeCell ref="J8:M8"/>
  </mergeCells>
  <phoneticPr fontId="18" type="noConversion"/>
  <printOptions horizontalCentered="1"/>
  <pageMargins left="0.11811023622047245" right="0.11811023622047245" top="0.39370078740157483" bottom="0.35433070866141736" header="0" footer="0"/>
  <pageSetup paperSize="9" scale="95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3CEED-6C35-4C53-BBC2-26DD03663C29}">
  <dimension ref="A1:Q57"/>
  <sheetViews>
    <sheetView topLeftCell="A7" workbookViewId="0">
      <selection activeCell="D31" sqref="D31"/>
    </sheetView>
  </sheetViews>
  <sheetFormatPr baseColWidth="10" defaultColWidth="10.33203125" defaultRowHeight="14.4"/>
  <cols>
    <col min="1" max="1" width="4.6640625" style="51" customWidth="1"/>
    <col min="2" max="2" width="12.109375" style="51" customWidth="1"/>
    <col min="3" max="3" width="13.33203125" style="51" customWidth="1"/>
    <col min="4" max="4" width="23.109375" style="51" customWidth="1"/>
    <col min="5" max="5" width="3.88671875" style="51" customWidth="1"/>
    <col min="6" max="6" width="5.44140625" style="51" customWidth="1"/>
    <col min="7" max="7" width="5" style="51" customWidth="1"/>
    <col min="8" max="8" width="6.109375" style="51" customWidth="1"/>
    <col min="9" max="9" width="6.44140625" style="96" customWidth="1"/>
    <col min="10" max="10" width="5.44140625" style="51" customWidth="1"/>
    <col min="11" max="11" width="7.88671875" style="51" customWidth="1"/>
    <col min="12" max="12" width="10.5546875" style="51" customWidth="1"/>
    <col min="13" max="17" width="10.33203125" style="51"/>
    <col min="18" max="256" width="10.33203125" style="26"/>
    <col min="257" max="257" width="4.6640625" style="26" customWidth="1"/>
    <col min="258" max="258" width="12.109375" style="26" customWidth="1"/>
    <col min="259" max="259" width="13.33203125" style="26" customWidth="1"/>
    <col min="260" max="260" width="23.109375" style="26" customWidth="1"/>
    <col min="261" max="261" width="3.88671875" style="26" customWidth="1"/>
    <col min="262" max="262" width="5.44140625" style="26" customWidth="1"/>
    <col min="263" max="263" width="5" style="26" customWidth="1"/>
    <col min="264" max="264" width="6.109375" style="26" customWidth="1"/>
    <col min="265" max="265" width="6.44140625" style="26" customWidth="1"/>
    <col min="266" max="266" width="5.44140625" style="26" customWidth="1"/>
    <col min="267" max="267" width="7.88671875" style="26" customWidth="1"/>
    <col min="268" max="268" width="10.5546875" style="26" customWidth="1"/>
    <col min="269" max="512" width="10.33203125" style="26"/>
    <col min="513" max="513" width="4.6640625" style="26" customWidth="1"/>
    <col min="514" max="514" width="12.109375" style="26" customWidth="1"/>
    <col min="515" max="515" width="13.33203125" style="26" customWidth="1"/>
    <col min="516" max="516" width="23.109375" style="26" customWidth="1"/>
    <col min="517" max="517" width="3.88671875" style="26" customWidth="1"/>
    <col min="518" max="518" width="5.44140625" style="26" customWidth="1"/>
    <col min="519" max="519" width="5" style="26" customWidth="1"/>
    <col min="520" max="520" width="6.109375" style="26" customWidth="1"/>
    <col min="521" max="521" width="6.44140625" style="26" customWidth="1"/>
    <col min="522" max="522" width="5.44140625" style="26" customWidth="1"/>
    <col min="523" max="523" width="7.88671875" style="26" customWidth="1"/>
    <col min="524" max="524" width="10.5546875" style="26" customWidth="1"/>
    <col min="525" max="768" width="10.33203125" style="26"/>
    <col min="769" max="769" width="4.6640625" style="26" customWidth="1"/>
    <col min="770" max="770" width="12.109375" style="26" customWidth="1"/>
    <col min="771" max="771" width="13.33203125" style="26" customWidth="1"/>
    <col min="772" max="772" width="23.109375" style="26" customWidth="1"/>
    <col min="773" max="773" width="3.88671875" style="26" customWidth="1"/>
    <col min="774" max="774" width="5.44140625" style="26" customWidth="1"/>
    <col min="775" max="775" width="5" style="26" customWidth="1"/>
    <col min="776" max="776" width="6.109375" style="26" customWidth="1"/>
    <col min="777" max="777" width="6.44140625" style="26" customWidth="1"/>
    <col min="778" max="778" width="5.44140625" style="26" customWidth="1"/>
    <col min="779" max="779" width="7.88671875" style="26" customWidth="1"/>
    <col min="780" max="780" width="10.5546875" style="26" customWidth="1"/>
    <col min="781" max="1024" width="10.33203125" style="26"/>
    <col min="1025" max="1025" width="4.6640625" style="26" customWidth="1"/>
    <col min="1026" max="1026" width="12.109375" style="26" customWidth="1"/>
    <col min="1027" max="1027" width="13.33203125" style="26" customWidth="1"/>
    <col min="1028" max="1028" width="23.109375" style="26" customWidth="1"/>
    <col min="1029" max="1029" width="3.88671875" style="26" customWidth="1"/>
    <col min="1030" max="1030" width="5.44140625" style="26" customWidth="1"/>
    <col min="1031" max="1031" width="5" style="26" customWidth="1"/>
    <col min="1032" max="1032" width="6.109375" style="26" customWidth="1"/>
    <col min="1033" max="1033" width="6.44140625" style="26" customWidth="1"/>
    <col min="1034" max="1034" width="5.44140625" style="26" customWidth="1"/>
    <col min="1035" max="1035" width="7.88671875" style="26" customWidth="1"/>
    <col min="1036" max="1036" width="10.5546875" style="26" customWidth="1"/>
    <col min="1037" max="1280" width="10.33203125" style="26"/>
    <col min="1281" max="1281" width="4.6640625" style="26" customWidth="1"/>
    <col min="1282" max="1282" width="12.109375" style="26" customWidth="1"/>
    <col min="1283" max="1283" width="13.33203125" style="26" customWidth="1"/>
    <col min="1284" max="1284" width="23.109375" style="26" customWidth="1"/>
    <col min="1285" max="1285" width="3.88671875" style="26" customWidth="1"/>
    <col min="1286" max="1286" width="5.44140625" style="26" customWidth="1"/>
    <col min="1287" max="1287" width="5" style="26" customWidth="1"/>
    <col min="1288" max="1288" width="6.109375" style="26" customWidth="1"/>
    <col min="1289" max="1289" width="6.44140625" style="26" customWidth="1"/>
    <col min="1290" max="1290" width="5.44140625" style="26" customWidth="1"/>
    <col min="1291" max="1291" width="7.88671875" style="26" customWidth="1"/>
    <col min="1292" max="1292" width="10.5546875" style="26" customWidth="1"/>
    <col min="1293" max="1536" width="10.33203125" style="26"/>
    <col min="1537" max="1537" width="4.6640625" style="26" customWidth="1"/>
    <col min="1538" max="1538" width="12.109375" style="26" customWidth="1"/>
    <col min="1539" max="1539" width="13.33203125" style="26" customWidth="1"/>
    <col min="1540" max="1540" width="23.109375" style="26" customWidth="1"/>
    <col min="1541" max="1541" width="3.88671875" style="26" customWidth="1"/>
    <col min="1542" max="1542" width="5.44140625" style="26" customWidth="1"/>
    <col min="1543" max="1543" width="5" style="26" customWidth="1"/>
    <col min="1544" max="1544" width="6.109375" style="26" customWidth="1"/>
    <col min="1545" max="1545" width="6.44140625" style="26" customWidth="1"/>
    <col min="1546" max="1546" width="5.44140625" style="26" customWidth="1"/>
    <col min="1547" max="1547" width="7.88671875" style="26" customWidth="1"/>
    <col min="1548" max="1548" width="10.5546875" style="26" customWidth="1"/>
    <col min="1549" max="1792" width="10.33203125" style="26"/>
    <col min="1793" max="1793" width="4.6640625" style="26" customWidth="1"/>
    <col min="1794" max="1794" width="12.109375" style="26" customWidth="1"/>
    <col min="1795" max="1795" width="13.33203125" style="26" customWidth="1"/>
    <col min="1796" max="1796" width="23.109375" style="26" customWidth="1"/>
    <col min="1797" max="1797" width="3.88671875" style="26" customWidth="1"/>
    <col min="1798" max="1798" width="5.44140625" style="26" customWidth="1"/>
    <col min="1799" max="1799" width="5" style="26" customWidth="1"/>
    <col min="1800" max="1800" width="6.109375" style="26" customWidth="1"/>
    <col min="1801" max="1801" width="6.44140625" style="26" customWidth="1"/>
    <col min="1802" max="1802" width="5.44140625" style="26" customWidth="1"/>
    <col min="1803" max="1803" width="7.88671875" style="26" customWidth="1"/>
    <col min="1804" max="1804" width="10.5546875" style="26" customWidth="1"/>
    <col min="1805" max="2048" width="10.33203125" style="26"/>
    <col min="2049" max="2049" width="4.6640625" style="26" customWidth="1"/>
    <col min="2050" max="2050" width="12.109375" style="26" customWidth="1"/>
    <col min="2051" max="2051" width="13.33203125" style="26" customWidth="1"/>
    <col min="2052" max="2052" width="23.109375" style="26" customWidth="1"/>
    <col min="2053" max="2053" width="3.88671875" style="26" customWidth="1"/>
    <col min="2054" max="2054" width="5.44140625" style="26" customWidth="1"/>
    <col min="2055" max="2055" width="5" style="26" customWidth="1"/>
    <col min="2056" max="2056" width="6.109375" style="26" customWidth="1"/>
    <col min="2057" max="2057" width="6.44140625" style="26" customWidth="1"/>
    <col min="2058" max="2058" width="5.44140625" style="26" customWidth="1"/>
    <col min="2059" max="2059" width="7.88671875" style="26" customWidth="1"/>
    <col min="2060" max="2060" width="10.5546875" style="26" customWidth="1"/>
    <col min="2061" max="2304" width="10.33203125" style="26"/>
    <col min="2305" max="2305" width="4.6640625" style="26" customWidth="1"/>
    <col min="2306" max="2306" width="12.109375" style="26" customWidth="1"/>
    <col min="2307" max="2307" width="13.33203125" style="26" customWidth="1"/>
    <col min="2308" max="2308" width="23.109375" style="26" customWidth="1"/>
    <col min="2309" max="2309" width="3.88671875" style="26" customWidth="1"/>
    <col min="2310" max="2310" width="5.44140625" style="26" customWidth="1"/>
    <col min="2311" max="2311" width="5" style="26" customWidth="1"/>
    <col min="2312" max="2312" width="6.109375" style="26" customWidth="1"/>
    <col min="2313" max="2313" width="6.44140625" style="26" customWidth="1"/>
    <col min="2314" max="2314" width="5.44140625" style="26" customWidth="1"/>
    <col min="2315" max="2315" width="7.88671875" style="26" customWidth="1"/>
    <col min="2316" max="2316" width="10.5546875" style="26" customWidth="1"/>
    <col min="2317" max="2560" width="10.33203125" style="26"/>
    <col min="2561" max="2561" width="4.6640625" style="26" customWidth="1"/>
    <col min="2562" max="2562" width="12.109375" style="26" customWidth="1"/>
    <col min="2563" max="2563" width="13.33203125" style="26" customWidth="1"/>
    <col min="2564" max="2564" width="23.109375" style="26" customWidth="1"/>
    <col min="2565" max="2565" width="3.88671875" style="26" customWidth="1"/>
    <col min="2566" max="2566" width="5.44140625" style="26" customWidth="1"/>
    <col min="2567" max="2567" width="5" style="26" customWidth="1"/>
    <col min="2568" max="2568" width="6.109375" style="26" customWidth="1"/>
    <col min="2569" max="2569" width="6.44140625" style="26" customWidth="1"/>
    <col min="2570" max="2570" width="5.44140625" style="26" customWidth="1"/>
    <col min="2571" max="2571" width="7.88671875" style="26" customWidth="1"/>
    <col min="2572" max="2572" width="10.5546875" style="26" customWidth="1"/>
    <col min="2573" max="2816" width="10.33203125" style="26"/>
    <col min="2817" max="2817" width="4.6640625" style="26" customWidth="1"/>
    <col min="2818" max="2818" width="12.109375" style="26" customWidth="1"/>
    <col min="2819" max="2819" width="13.33203125" style="26" customWidth="1"/>
    <col min="2820" max="2820" width="23.109375" style="26" customWidth="1"/>
    <col min="2821" max="2821" width="3.88671875" style="26" customWidth="1"/>
    <col min="2822" max="2822" width="5.44140625" style="26" customWidth="1"/>
    <col min="2823" max="2823" width="5" style="26" customWidth="1"/>
    <col min="2824" max="2824" width="6.109375" style="26" customWidth="1"/>
    <col min="2825" max="2825" width="6.44140625" style="26" customWidth="1"/>
    <col min="2826" max="2826" width="5.44140625" style="26" customWidth="1"/>
    <col min="2827" max="2827" width="7.88671875" style="26" customWidth="1"/>
    <col min="2828" max="2828" width="10.5546875" style="26" customWidth="1"/>
    <col min="2829" max="3072" width="10.33203125" style="26"/>
    <col min="3073" max="3073" width="4.6640625" style="26" customWidth="1"/>
    <col min="3074" max="3074" width="12.109375" style="26" customWidth="1"/>
    <col min="3075" max="3075" width="13.33203125" style="26" customWidth="1"/>
    <col min="3076" max="3076" width="23.109375" style="26" customWidth="1"/>
    <col min="3077" max="3077" width="3.88671875" style="26" customWidth="1"/>
    <col min="3078" max="3078" width="5.44140625" style="26" customWidth="1"/>
    <col min="3079" max="3079" width="5" style="26" customWidth="1"/>
    <col min="3080" max="3080" width="6.109375" style="26" customWidth="1"/>
    <col min="3081" max="3081" width="6.44140625" style="26" customWidth="1"/>
    <col min="3082" max="3082" width="5.44140625" style="26" customWidth="1"/>
    <col min="3083" max="3083" width="7.88671875" style="26" customWidth="1"/>
    <col min="3084" max="3084" width="10.5546875" style="26" customWidth="1"/>
    <col min="3085" max="3328" width="10.33203125" style="26"/>
    <col min="3329" max="3329" width="4.6640625" style="26" customWidth="1"/>
    <col min="3330" max="3330" width="12.109375" style="26" customWidth="1"/>
    <col min="3331" max="3331" width="13.33203125" style="26" customWidth="1"/>
    <col min="3332" max="3332" width="23.109375" style="26" customWidth="1"/>
    <col min="3333" max="3333" width="3.88671875" style="26" customWidth="1"/>
    <col min="3334" max="3334" width="5.44140625" style="26" customWidth="1"/>
    <col min="3335" max="3335" width="5" style="26" customWidth="1"/>
    <col min="3336" max="3336" width="6.109375" style="26" customWidth="1"/>
    <col min="3337" max="3337" width="6.44140625" style="26" customWidth="1"/>
    <col min="3338" max="3338" width="5.44140625" style="26" customWidth="1"/>
    <col min="3339" max="3339" width="7.88671875" style="26" customWidth="1"/>
    <col min="3340" max="3340" width="10.5546875" style="26" customWidth="1"/>
    <col min="3341" max="3584" width="10.33203125" style="26"/>
    <col min="3585" max="3585" width="4.6640625" style="26" customWidth="1"/>
    <col min="3586" max="3586" width="12.109375" style="26" customWidth="1"/>
    <col min="3587" max="3587" width="13.33203125" style="26" customWidth="1"/>
    <col min="3588" max="3588" width="23.109375" style="26" customWidth="1"/>
    <col min="3589" max="3589" width="3.88671875" style="26" customWidth="1"/>
    <col min="3590" max="3590" width="5.44140625" style="26" customWidth="1"/>
    <col min="3591" max="3591" width="5" style="26" customWidth="1"/>
    <col min="3592" max="3592" width="6.109375" style="26" customWidth="1"/>
    <col min="3593" max="3593" width="6.44140625" style="26" customWidth="1"/>
    <col min="3594" max="3594" width="5.44140625" style="26" customWidth="1"/>
    <col min="3595" max="3595" width="7.88671875" style="26" customWidth="1"/>
    <col min="3596" max="3596" width="10.5546875" style="26" customWidth="1"/>
    <col min="3597" max="3840" width="10.33203125" style="26"/>
    <col min="3841" max="3841" width="4.6640625" style="26" customWidth="1"/>
    <col min="3842" max="3842" width="12.109375" style="26" customWidth="1"/>
    <col min="3843" max="3843" width="13.33203125" style="26" customWidth="1"/>
    <col min="3844" max="3844" width="23.109375" style="26" customWidth="1"/>
    <col min="3845" max="3845" width="3.88671875" style="26" customWidth="1"/>
    <col min="3846" max="3846" width="5.44140625" style="26" customWidth="1"/>
    <col min="3847" max="3847" width="5" style="26" customWidth="1"/>
    <col min="3848" max="3848" width="6.109375" style="26" customWidth="1"/>
    <col min="3849" max="3849" width="6.44140625" style="26" customWidth="1"/>
    <col min="3850" max="3850" width="5.44140625" style="26" customWidth="1"/>
    <col min="3851" max="3851" width="7.88671875" style="26" customWidth="1"/>
    <col min="3852" max="3852" width="10.5546875" style="26" customWidth="1"/>
    <col min="3853" max="4096" width="10.33203125" style="26"/>
    <col min="4097" max="4097" width="4.6640625" style="26" customWidth="1"/>
    <col min="4098" max="4098" width="12.109375" style="26" customWidth="1"/>
    <col min="4099" max="4099" width="13.33203125" style="26" customWidth="1"/>
    <col min="4100" max="4100" width="23.109375" style="26" customWidth="1"/>
    <col min="4101" max="4101" width="3.88671875" style="26" customWidth="1"/>
    <col min="4102" max="4102" width="5.44140625" style="26" customWidth="1"/>
    <col min="4103" max="4103" width="5" style="26" customWidth="1"/>
    <col min="4104" max="4104" width="6.109375" style="26" customWidth="1"/>
    <col min="4105" max="4105" width="6.44140625" style="26" customWidth="1"/>
    <col min="4106" max="4106" width="5.44140625" style="26" customWidth="1"/>
    <col min="4107" max="4107" width="7.88671875" style="26" customWidth="1"/>
    <col min="4108" max="4108" width="10.5546875" style="26" customWidth="1"/>
    <col min="4109" max="4352" width="10.33203125" style="26"/>
    <col min="4353" max="4353" width="4.6640625" style="26" customWidth="1"/>
    <col min="4354" max="4354" width="12.109375" style="26" customWidth="1"/>
    <col min="4355" max="4355" width="13.33203125" style="26" customWidth="1"/>
    <col min="4356" max="4356" width="23.109375" style="26" customWidth="1"/>
    <col min="4357" max="4357" width="3.88671875" style="26" customWidth="1"/>
    <col min="4358" max="4358" width="5.44140625" style="26" customWidth="1"/>
    <col min="4359" max="4359" width="5" style="26" customWidth="1"/>
    <col min="4360" max="4360" width="6.109375" style="26" customWidth="1"/>
    <col min="4361" max="4361" width="6.44140625" style="26" customWidth="1"/>
    <col min="4362" max="4362" width="5.44140625" style="26" customWidth="1"/>
    <col min="4363" max="4363" width="7.88671875" style="26" customWidth="1"/>
    <col min="4364" max="4364" width="10.5546875" style="26" customWidth="1"/>
    <col min="4365" max="4608" width="10.33203125" style="26"/>
    <col min="4609" max="4609" width="4.6640625" style="26" customWidth="1"/>
    <col min="4610" max="4610" width="12.109375" style="26" customWidth="1"/>
    <col min="4611" max="4611" width="13.33203125" style="26" customWidth="1"/>
    <col min="4612" max="4612" width="23.109375" style="26" customWidth="1"/>
    <col min="4613" max="4613" width="3.88671875" style="26" customWidth="1"/>
    <col min="4614" max="4614" width="5.44140625" style="26" customWidth="1"/>
    <col min="4615" max="4615" width="5" style="26" customWidth="1"/>
    <col min="4616" max="4616" width="6.109375" style="26" customWidth="1"/>
    <col min="4617" max="4617" width="6.44140625" style="26" customWidth="1"/>
    <col min="4618" max="4618" width="5.44140625" style="26" customWidth="1"/>
    <col min="4619" max="4619" width="7.88671875" style="26" customWidth="1"/>
    <col min="4620" max="4620" width="10.5546875" style="26" customWidth="1"/>
    <col min="4621" max="4864" width="10.33203125" style="26"/>
    <col min="4865" max="4865" width="4.6640625" style="26" customWidth="1"/>
    <col min="4866" max="4866" width="12.109375" style="26" customWidth="1"/>
    <col min="4867" max="4867" width="13.33203125" style="26" customWidth="1"/>
    <col min="4868" max="4868" width="23.109375" style="26" customWidth="1"/>
    <col min="4869" max="4869" width="3.88671875" style="26" customWidth="1"/>
    <col min="4870" max="4870" width="5.44140625" style="26" customWidth="1"/>
    <col min="4871" max="4871" width="5" style="26" customWidth="1"/>
    <col min="4872" max="4872" width="6.109375" style="26" customWidth="1"/>
    <col min="4873" max="4873" width="6.44140625" style="26" customWidth="1"/>
    <col min="4874" max="4874" width="5.44140625" style="26" customWidth="1"/>
    <col min="4875" max="4875" width="7.88671875" style="26" customWidth="1"/>
    <col min="4876" max="4876" width="10.5546875" style="26" customWidth="1"/>
    <col min="4877" max="5120" width="10.33203125" style="26"/>
    <col min="5121" max="5121" width="4.6640625" style="26" customWidth="1"/>
    <col min="5122" max="5122" width="12.109375" style="26" customWidth="1"/>
    <col min="5123" max="5123" width="13.33203125" style="26" customWidth="1"/>
    <col min="5124" max="5124" width="23.109375" style="26" customWidth="1"/>
    <col min="5125" max="5125" width="3.88671875" style="26" customWidth="1"/>
    <col min="5126" max="5126" width="5.44140625" style="26" customWidth="1"/>
    <col min="5127" max="5127" width="5" style="26" customWidth="1"/>
    <col min="5128" max="5128" width="6.109375" style="26" customWidth="1"/>
    <col min="5129" max="5129" width="6.44140625" style="26" customWidth="1"/>
    <col min="5130" max="5130" width="5.44140625" style="26" customWidth="1"/>
    <col min="5131" max="5131" width="7.88671875" style="26" customWidth="1"/>
    <col min="5132" max="5132" width="10.5546875" style="26" customWidth="1"/>
    <col min="5133" max="5376" width="10.33203125" style="26"/>
    <col min="5377" max="5377" width="4.6640625" style="26" customWidth="1"/>
    <col min="5378" max="5378" width="12.109375" style="26" customWidth="1"/>
    <col min="5379" max="5379" width="13.33203125" style="26" customWidth="1"/>
    <col min="5380" max="5380" width="23.109375" style="26" customWidth="1"/>
    <col min="5381" max="5381" width="3.88671875" style="26" customWidth="1"/>
    <col min="5382" max="5382" width="5.44140625" style="26" customWidth="1"/>
    <col min="5383" max="5383" width="5" style="26" customWidth="1"/>
    <col min="5384" max="5384" width="6.109375" style="26" customWidth="1"/>
    <col min="5385" max="5385" width="6.44140625" style="26" customWidth="1"/>
    <col min="5386" max="5386" width="5.44140625" style="26" customWidth="1"/>
    <col min="5387" max="5387" width="7.88671875" style="26" customWidth="1"/>
    <col min="5388" max="5388" width="10.5546875" style="26" customWidth="1"/>
    <col min="5389" max="5632" width="10.33203125" style="26"/>
    <col min="5633" max="5633" width="4.6640625" style="26" customWidth="1"/>
    <col min="5634" max="5634" width="12.109375" style="26" customWidth="1"/>
    <col min="5635" max="5635" width="13.33203125" style="26" customWidth="1"/>
    <col min="5636" max="5636" width="23.109375" style="26" customWidth="1"/>
    <col min="5637" max="5637" width="3.88671875" style="26" customWidth="1"/>
    <col min="5638" max="5638" width="5.44140625" style="26" customWidth="1"/>
    <col min="5639" max="5639" width="5" style="26" customWidth="1"/>
    <col min="5640" max="5640" width="6.109375" style="26" customWidth="1"/>
    <col min="5641" max="5641" width="6.44140625" style="26" customWidth="1"/>
    <col min="5642" max="5642" width="5.44140625" style="26" customWidth="1"/>
    <col min="5643" max="5643" width="7.88671875" style="26" customWidth="1"/>
    <col min="5644" max="5644" width="10.5546875" style="26" customWidth="1"/>
    <col min="5645" max="5888" width="10.33203125" style="26"/>
    <col min="5889" max="5889" width="4.6640625" style="26" customWidth="1"/>
    <col min="5890" max="5890" width="12.109375" style="26" customWidth="1"/>
    <col min="5891" max="5891" width="13.33203125" style="26" customWidth="1"/>
    <col min="5892" max="5892" width="23.109375" style="26" customWidth="1"/>
    <col min="5893" max="5893" width="3.88671875" style="26" customWidth="1"/>
    <col min="5894" max="5894" width="5.44140625" style="26" customWidth="1"/>
    <col min="5895" max="5895" width="5" style="26" customWidth="1"/>
    <col min="5896" max="5896" width="6.109375" style="26" customWidth="1"/>
    <col min="5897" max="5897" width="6.44140625" style="26" customWidth="1"/>
    <col min="5898" max="5898" width="5.44140625" style="26" customWidth="1"/>
    <col min="5899" max="5899" width="7.88671875" style="26" customWidth="1"/>
    <col min="5900" max="5900" width="10.5546875" style="26" customWidth="1"/>
    <col min="5901" max="6144" width="10.33203125" style="26"/>
    <col min="6145" max="6145" width="4.6640625" style="26" customWidth="1"/>
    <col min="6146" max="6146" width="12.109375" style="26" customWidth="1"/>
    <col min="6147" max="6147" width="13.33203125" style="26" customWidth="1"/>
    <col min="6148" max="6148" width="23.109375" style="26" customWidth="1"/>
    <col min="6149" max="6149" width="3.88671875" style="26" customWidth="1"/>
    <col min="6150" max="6150" width="5.44140625" style="26" customWidth="1"/>
    <col min="6151" max="6151" width="5" style="26" customWidth="1"/>
    <col min="6152" max="6152" width="6.109375" style="26" customWidth="1"/>
    <col min="6153" max="6153" width="6.44140625" style="26" customWidth="1"/>
    <col min="6154" max="6154" width="5.44140625" style="26" customWidth="1"/>
    <col min="6155" max="6155" width="7.88671875" style="26" customWidth="1"/>
    <col min="6156" max="6156" width="10.5546875" style="26" customWidth="1"/>
    <col min="6157" max="6400" width="10.33203125" style="26"/>
    <col min="6401" max="6401" width="4.6640625" style="26" customWidth="1"/>
    <col min="6402" max="6402" width="12.109375" style="26" customWidth="1"/>
    <col min="6403" max="6403" width="13.33203125" style="26" customWidth="1"/>
    <col min="6404" max="6404" width="23.109375" style="26" customWidth="1"/>
    <col min="6405" max="6405" width="3.88671875" style="26" customWidth="1"/>
    <col min="6406" max="6406" width="5.44140625" style="26" customWidth="1"/>
    <col min="6407" max="6407" width="5" style="26" customWidth="1"/>
    <col min="6408" max="6408" width="6.109375" style="26" customWidth="1"/>
    <col min="6409" max="6409" width="6.44140625" style="26" customWidth="1"/>
    <col min="6410" max="6410" width="5.44140625" style="26" customWidth="1"/>
    <col min="6411" max="6411" width="7.88671875" style="26" customWidth="1"/>
    <col min="6412" max="6412" width="10.5546875" style="26" customWidth="1"/>
    <col min="6413" max="6656" width="10.33203125" style="26"/>
    <col min="6657" max="6657" width="4.6640625" style="26" customWidth="1"/>
    <col min="6658" max="6658" width="12.109375" style="26" customWidth="1"/>
    <col min="6659" max="6659" width="13.33203125" style="26" customWidth="1"/>
    <col min="6660" max="6660" width="23.109375" style="26" customWidth="1"/>
    <col min="6661" max="6661" width="3.88671875" style="26" customWidth="1"/>
    <col min="6662" max="6662" width="5.44140625" style="26" customWidth="1"/>
    <col min="6663" max="6663" width="5" style="26" customWidth="1"/>
    <col min="6664" max="6664" width="6.109375" style="26" customWidth="1"/>
    <col min="6665" max="6665" width="6.44140625" style="26" customWidth="1"/>
    <col min="6666" max="6666" width="5.44140625" style="26" customWidth="1"/>
    <col min="6667" max="6667" width="7.88671875" style="26" customWidth="1"/>
    <col min="6668" max="6668" width="10.5546875" style="26" customWidth="1"/>
    <col min="6669" max="6912" width="10.33203125" style="26"/>
    <col min="6913" max="6913" width="4.6640625" style="26" customWidth="1"/>
    <col min="6914" max="6914" width="12.109375" style="26" customWidth="1"/>
    <col min="6915" max="6915" width="13.33203125" style="26" customWidth="1"/>
    <col min="6916" max="6916" width="23.109375" style="26" customWidth="1"/>
    <col min="6917" max="6917" width="3.88671875" style="26" customWidth="1"/>
    <col min="6918" max="6918" width="5.44140625" style="26" customWidth="1"/>
    <col min="6919" max="6919" width="5" style="26" customWidth="1"/>
    <col min="6920" max="6920" width="6.109375" style="26" customWidth="1"/>
    <col min="6921" max="6921" width="6.44140625" style="26" customWidth="1"/>
    <col min="6922" max="6922" width="5.44140625" style="26" customWidth="1"/>
    <col min="6923" max="6923" width="7.88671875" style="26" customWidth="1"/>
    <col min="6924" max="6924" width="10.5546875" style="26" customWidth="1"/>
    <col min="6925" max="7168" width="10.33203125" style="26"/>
    <col min="7169" max="7169" width="4.6640625" style="26" customWidth="1"/>
    <col min="7170" max="7170" width="12.109375" style="26" customWidth="1"/>
    <col min="7171" max="7171" width="13.33203125" style="26" customWidth="1"/>
    <col min="7172" max="7172" width="23.109375" style="26" customWidth="1"/>
    <col min="7173" max="7173" width="3.88671875" style="26" customWidth="1"/>
    <col min="7174" max="7174" width="5.44140625" style="26" customWidth="1"/>
    <col min="7175" max="7175" width="5" style="26" customWidth="1"/>
    <col min="7176" max="7176" width="6.109375" style="26" customWidth="1"/>
    <col min="7177" max="7177" width="6.44140625" style="26" customWidth="1"/>
    <col min="7178" max="7178" width="5.44140625" style="26" customWidth="1"/>
    <col min="7179" max="7179" width="7.88671875" style="26" customWidth="1"/>
    <col min="7180" max="7180" width="10.5546875" style="26" customWidth="1"/>
    <col min="7181" max="7424" width="10.33203125" style="26"/>
    <col min="7425" max="7425" width="4.6640625" style="26" customWidth="1"/>
    <col min="7426" max="7426" width="12.109375" style="26" customWidth="1"/>
    <col min="7427" max="7427" width="13.33203125" style="26" customWidth="1"/>
    <col min="7428" max="7428" width="23.109375" style="26" customWidth="1"/>
    <col min="7429" max="7429" width="3.88671875" style="26" customWidth="1"/>
    <col min="7430" max="7430" width="5.44140625" style="26" customWidth="1"/>
    <col min="7431" max="7431" width="5" style="26" customWidth="1"/>
    <col min="7432" max="7432" width="6.109375" style="26" customWidth="1"/>
    <col min="7433" max="7433" width="6.44140625" style="26" customWidth="1"/>
    <col min="7434" max="7434" width="5.44140625" style="26" customWidth="1"/>
    <col min="7435" max="7435" width="7.88671875" style="26" customWidth="1"/>
    <col min="7436" max="7436" width="10.5546875" style="26" customWidth="1"/>
    <col min="7437" max="7680" width="10.33203125" style="26"/>
    <col min="7681" max="7681" width="4.6640625" style="26" customWidth="1"/>
    <col min="7682" max="7682" width="12.109375" style="26" customWidth="1"/>
    <col min="7683" max="7683" width="13.33203125" style="26" customWidth="1"/>
    <col min="7684" max="7684" width="23.109375" style="26" customWidth="1"/>
    <col min="7685" max="7685" width="3.88671875" style="26" customWidth="1"/>
    <col min="7686" max="7686" width="5.44140625" style="26" customWidth="1"/>
    <col min="7687" max="7687" width="5" style="26" customWidth="1"/>
    <col min="7688" max="7688" width="6.109375" style="26" customWidth="1"/>
    <col min="7689" max="7689" width="6.44140625" style="26" customWidth="1"/>
    <col min="7690" max="7690" width="5.44140625" style="26" customWidth="1"/>
    <col min="7691" max="7691" width="7.88671875" style="26" customWidth="1"/>
    <col min="7692" max="7692" width="10.5546875" style="26" customWidth="1"/>
    <col min="7693" max="7936" width="10.33203125" style="26"/>
    <col min="7937" max="7937" width="4.6640625" style="26" customWidth="1"/>
    <col min="7938" max="7938" width="12.109375" style="26" customWidth="1"/>
    <col min="7939" max="7939" width="13.33203125" style="26" customWidth="1"/>
    <col min="7940" max="7940" width="23.109375" style="26" customWidth="1"/>
    <col min="7941" max="7941" width="3.88671875" style="26" customWidth="1"/>
    <col min="7942" max="7942" width="5.44140625" style="26" customWidth="1"/>
    <col min="7943" max="7943" width="5" style="26" customWidth="1"/>
    <col min="7944" max="7944" width="6.109375" style="26" customWidth="1"/>
    <col min="7945" max="7945" width="6.44140625" style="26" customWidth="1"/>
    <col min="7946" max="7946" width="5.44140625" style="26" customWidth="1"/>
    <col min="7947" max="7947" width="7.88671875" style="26" customWidth="1"/>
    <col min="7948" max="7948" width="10.5546875" style="26" customWidth="1"/>
    <col min="7949" max="8192" width="10.33203125" style="26"/>
    <col min="8193" max="8193" width="4.6640625" style="26" customWidth="1"/>
    <col min="8194" max="8194" width="12.109375" style="26" customWidth="1"/>
    <col min="8195" max="8195" width="13.33203125" style="26" customWidth="1"/>
    <col min="8196" max="8196" width="23.109375" style="26" customWidth="1"/>
    <col min="8197" max="8197" width="3.88671875" style="26" customWidth="1"/>
    <col min="8198" max="8198" width="5.44140625" style="26" customWidth="1"/>
    <col min="8199" max="8199" width="5" style="26" customWidth="1"/>
    <col min="8200" max="8200" width="6.109375" style="26" customWidth="1"/>
    <col min="8201" max="8201" width="6.44140625" style="26" customWidth="1"/>
    <col min="8202" max="8202" width="5.44140625" style="26" customWidth="1"/>
    <col min="8203" max="8203" width="7.88671875" style="26" customWidth="1"/>
    <col min="8204" max="8204" width="10.5546875" style="26" customWidth="1"/>
    <col min="8205" max="8448" width="10.33203125" style="26"/>
    <col min="8449" max="8449" width="4.6640625" style="26" customWidth="1"/>
    <col min="8450" max="8450" width="12.109375" style="26" customWidth="1"/>
    <col min="8451" max="8451" width="13.33203125" style="26" customWidth="1"/>
    <col min="8452" max="8452" width="23.109375" style="26" customWidth="1"/>
    <col min="8453" max="8453" width="3.88671875" style="26" customWidth="1"/>
    <col min="8454" max="8454" width="5.44140625" style="26" customWidth="1"/>
    <col min="8455" max="8455" width="5" style="26" customWidth="1"/>
    <col min="8456" max="8456" width="6.109375" style="26" customWidth="1"/>
    <col min="8457" max="8457" width="6.44140625" style="26" customWidth="1"/>
    <col min="8458" max="8458" width="5.44140625" style="26" customWidth="1"/>
    <col min="8459" max="8459" width="7.88671875" style="26" customWidth="1"/>
    <col min="8460" max="8460" width="10.5546875" style="26" customWidth="1"/>
    <col min="8461" max="8704" width="10.33203125" style="26"/>
    <col min="8705" max="8705" width="4.6640625" style="26" customWidth="1"/>
    <col min="8706" max="8706" width="12.109375" style="26" customWidth="1"/>
    <col min="8707" max="8707" width="13.33203125" style="26" customWidth="1"/>
    <col min="8708" max="8708" width="23.109375" style="26" customWidth="1"/>
    <col min="8709" max="8709" width="3.88671875" style="26" customWidth="1"/>
    <col min="8710" max="8710" width="5.44140625" style="26" customWidth="1"/>
    <col min="8711" max="8711" width="5" style="26" customWidth="1"/>
    <col min="8712" max="8712" width="6.109375" style="26" customWidth="1"/>
    <col min="8713" max="8713" width="6.44140625" style="26" customWidth="1"/>
    <col min="8714" max="8714" width="5.44140625" style="26" customWidth="1"/>
    <col min="8715" max="8715" width="7.88671875" style="26" customWidth="1"/>
    <col min="8716" max="8716" width="10.5546875" style="26" customWidth="1"/>
    <col min="8717" max="8960" width="10.33203125" style="26"/>
    <col min="8961" max="8961" width="4.6640625" style="26" customWidth="1"/>
    <col min="8962" max="8962" width="12.109375" style="26" customWidth="1"/>
    <col min="8963" max="8963" width="13.33203125" style="26" customWidth="1"/>
    <col min="8964" max="8964" width="23.109375" style="26" customWidth="1"/>
    <col min="8965" max="8965" width="3.88671875" style="26" customWidth="1"/>
    <col min="8966" max="8966" width="5.44140625" style="26" customWidth="1"/>
    <col min="8967" max="8967" width="5" style="26" customWidth="1"/>
    <col min="8968" max="8968" width="6.109375" style="26" customWidth="1"/>
    <col min="8969" max="8969" width="6.44140625" style="26" customWidth="1"/>
    <col min="8970" max="8970" width="5.44140625" style="26" customWidth="1"/>
    <col min="8971" max="8971" width="7.88671875" style="26" customWidth="1"/>
    <col min="8972" max="8972" width="10.5546875" style="26" customWidth="1"/>
    <col min="8973" max="9216" width="10.33203125" style="26"/>
    <col min="9217" max="9217" width="4.6640625" style="26" customWidth="1"/>
    <col min="9218" max="9218" width="12.109375" style="26" customWidth="1"/>
    <col min="9219" max="9219" width="13.33203125" style="26" customWidth="1"/>
    <col min="9220" max="9220" width="23.109375" style="26" customWidth="1"/>
    <col min="9221" max="9221" width="3.88671875" style="26" customWidth="1"/>
    <col min="9222" max="9222" width="5.44140625" style="26" customWidth="1"/>
    <col min="9223" max="9223" width="5" style="26" customWidth="1"/>
    <col min="9224" max="9224" width="6.109375" style="26" customWidth="1"/>
    <col min="9225" max="9225" width="6.44140625" style="26" customWidth="1"/>
    <col min="9226" max="9226" width="5.44140625" style="26" customWidth="1"/>
    <col min="9227" max="9227" width="7.88671875" style="26" customWidth="1"/>
    <col min="9228" max="9228" width="10.5546875" style="26" customWidth="1"/>
    <col min="9229" max="9472" width="10.33203125" style="26"/>
    <col min="9473" max="9473" width="4.6640625" style="26" customWidth="1"/>
    <col min="9474" max="9474" width="12.109375" style="26" customWidth="1"/>
    <col min="9475" max="9475" width="13.33203125" style="26" customWidth="1"/>
    <col min="9476" max="9476" width="23.109375" style="26" customWidth="1"/>
    <col min="9477" max="9477" width="3.88671875" style="26" customWidth="1"/>
    <col min="9478" max="9478" width="5.44140625" style="26" customWidth="1"/>
    <col min="9479" max="9479" width="5" style="26" customWidth="1"/>
    <col min="9480" max="9480" width="6.109375" style="26" customWidth="1"/>
    <col min="9481" max="9481" width="6.44140625" style="26" customWidth="1"/>
    <col min="9482" max="9482" width="5.44140625" style="26" customWidth="1"/>
    <col min="9483" max="9483" width="7.88671875" style="26" customWidth="1"/>
    <col min="9484" max="9484" width="10.5546875" style="26" customWidth="1"/>
    <col min="9485" max="9728" width="10.33203125" style="26"/>
    <col min="9729" max="9729" width="4.6640625" style="26" customWidth="1"/>
    <col min="9730" max="9730" width="12.109375" style="26" customWidth="1"/>
    <col min="9731" max="9731" width="13.33203125" style="26" customWidth="1"/>
    <col min="9732" max="9732" width="23.109375" style="26" customWidth="1"/>
    <col min="9733" max="9733" width="3.88671875" style="26" customWidth="1"/>
    <col min="9734" max="9734" width="5.44140625" style="26" customWidth="1"/>
    <col min="9735" max="9735" width="5" style="26" customWidth="1"/>
    <col min="9736" max="9736" width="6.109375" style="26" customWidth="1"/>
    <col min="9737" max="9737" width="6.44140625" style="26" customWidth="1"/>
    <col min="9738" max="9738" width="5.44140625" style="26" customWidth="1"/>
    <col min="9739" max="9739" width="7.88671875" style="26" customWidth="1"/>
    <col min="9740" max="9740" width="10.5546875" style="26" customWidth="1"/>
    <col min="9741" max="9984" width="10.33203125" style="26"/>
    <col min="9985" max="9985" width="4.6640625" style="26" customWidth="1"/>
    <col min="9986" max="9986" width="12.109375" style="26" customWidth="1"/>
    <col min="9987" max="9987" width="13.33203125" style="26" customWidth="1"/>
    <col min="9988" max="9988" width="23.109375" style="26" customWidth="1"/>
    <col min="9989" max="9989" width="3.88671875" style="26" customWidth="1"/>
    <col min="9990" max="9990" width="5.44140625" style="26" customWidth="1"/>
    <col min="9991" max="9991" width="5" style="26" customWidth="1"/>
    <col min="9992" max="9992" width="6.109375" style="26" customWidth="1"/>
    <col min="9993" max="9993" width="6.44140625" style="26" customWidth="1"/>
    <col min="9994" max="9994" width="5.44140625" style="26" customWidth="1"/>
    <col min="9995" max="9995" width="7.88671875" style="26" customWidth="1"/>
    <col min="9996" max="9996" width="10.5546875" style="26" customWidth="1"/>
    <col min="9997" max="10240" width="10.33203125" style="26"/>
    <col min="10241" max="10241" width="4.6640625" style="26" customWidth="1"/>
    <col min="10242" max="10242" width="12.109375" style="26" customWidth="1"/>
    <col min="10243" max="10243" width="13.33203125" style="26" customWidth="1"/>
    <col min="10244" max="10244" width="23.109375" style="26" customWidth="1"/>
    <col min="10245" max="10245" width="3.88671875" style="26" customWidth="1"/>
    <col min="10246" max="10246" width="5.44140625" style="26" customWidth="1"/>
    <col min="10247" max="10247" width="5" style="26" customWidth="1"/>
    <col min="10248" max="10248" width="6.109375" style="26" customWidth="1"/>
    <col min="10249" max="10249" width="6.44140625" style="26" customWidth="1"/>
    <col min="10250" max="10250" width="5.44140625" style="26" customWidth="1"/>
    <col min="10251" max="10251" width="7.88671875" style="26" customWidth="1"/>
    <col min="10252" max="10252" width="10.5546875" style="26" customWidth="1"/>
    <col min="10253" max="10496" width="10.33203125" style="26"/>
    <col min="10497" max="10497" width="4.6640625" style="26" customWidth="1"/>
    <col min="10498" max="10498" width="12.109375" style="26" customWidth="1"/>
    <col min="10499" max="10499" width="13.33203125" style="26" customWidth="1"/>
    <col min="10500" max="10500" width="23.109375" style="26" customWidth="1"/>
    <col min="10501" max="10501" width="3.88671875" style="26" customWidth="1"/>
    <col min="10502" max="10502" width="5.44140625" style="26" customWidth="1"/>
    <col min="10503" max="10503" width="5" style="26" customWidth="1"/>
    <col min="10504" max="10504" width="6.109375" style="26" customWidth="1"/>
    <col min="10505" max="10505" width="6.44140625" style="26" customWidth="1"/>
    <col min="10506" max="10506" width="5.44140625" style="26" customWidth="1"/>
    <col min="10507" max="10507" width="7.88671875" style="26" customWidth="1"/>
    <col min="10508" max="10508" width="10.5546875" style="26" customWidth="1"/>
    <col min="10509" max="10752" width="10.33203125" style="26"/>
    <col min="10753" max="10753" width="4.6640625" style="26" customWidth="1"/>
    <col min="10754" max="10754" width="12.109375" style="26" customWidth="1"/>
    <col min="10755" max="10755" width="13.33203125" style="26" customWidth="1"/>
    <col min="10756" max="10756" width="23.109375" style="26" customWidth="1"/>
    <col min="10757" max="10757" width="3.88671875" style="26" customWidth="1"/>
    <col min="10758" max="10758" width="5.44140625" style="26" customWidth="1"/>
    <col min="10759" max="10759" width="5" style="26" customWidth="1"/>
    <col min="10760" max="10760" width="6.109375" style="26" customWidth="1"/>
    <col min="10761" max="10761" width="6.44140625" style="26" customWidth="1"/>
    <col min="10762" max="10762" width="5.44140625" style="26" customWidth="1"/>
    <col min="10763" max="10763" width="7.88671875" style="26" customWidth="1"/>
    <col min="10764" max="10764" width="10.5546875" style="26" customWidth="1"/>
    <col min="10765" max="11008" width="10.33203125" style="26"/>
    <col min="11009" max="11009" width="4.6640625" style="26" customWidth="1"/>
    <col min="11010" max="11010" width="12.109375" style="26" customWidth="1"/>
    <col min="11011" max="11011" width="13.33203125" style="26" customWidth="1"/>
    <col min="11012" max="11012" width="23.109375" style="26" customWidth="1"/>
    <col min="11013" max="11013" width="3.88671875" style="26" customWidth="1"/>
    <col min="11014" max="11014" width="5.44140625" style="26" customWidth="1"/>
    <col min="11015" max="11015" width="5" style="26" customWidth="1"/>
    <col min="11016" max="11016" width="6.109375" style="26" customWidth="1"/>
    <col min="11017" max="11017" width="6.44140625" style="26" customWidth="1"/>
    <col min="11018" max="11018" width="5.44140625" style="26" customWidth="1"/>
    <col min="11019" max="11019" width="7.88671875" style="26" customWidth="1"/>
    <col min="11020" max="11020" width="10.5546875" style="26" customWidth="1"/>
    <col min="11021" max="11264" width="10.33203125" style="26"/>
    <col min="11265" max="11265" width="4.6640625" style="26" customWidth="1"/>
    <col min="11266" max="11266" width="12.109375" style="26" customWidth="1"/>
    <col min="11267" max="11267" width="13.33203125" style="26" customWidth="1"/>
    <col min="11268" max="11268" width="23.109375" style="26" customWidth="1"/>
    <col min="11269" max="11269" width="3.88671875" style="26" customWidth="1"/>
    <col min="11270" max="11270" width="5.44140625" style="26" customWidth="1"/>
    <col min="11271" max="11271" width="5" style="26" customWidth="1"/>
    <col min="11272" max="11272" width="6.109375" style="26" customWidth="1"/>
    <col min="11273" max="11273" width="6.44140625" style="26" customWidth="1"/>
    <col min="11274" max="11274" width="5.44140625" style="26" customWidth="1"/>
    <col min="11275" max="11275" width="7.88671875" style="26" customWidth="1"/>
    <col min="11276" max="11276" width="10.5546875" style="26" customWidth="1"/>
    <col min="11277" max="11520" width="10.33203125" style="26"/>
    <col min="11521" max="11521" width="4.6640625" style="26" customWidth="1"/>
    <col min="11522" max="11522" width="12.109375" style="26" customWidth="1"/>
    <col min="11523" max="11523" width="13.33203125" style="26" customWidth="1"/>
    <col min="11524" max="11524" width="23.109375" style="26" customWidth="1"/>
    <col min="11525" max="11525" width="3.88671875" style="26" customWidth="1"/>
    <col min="11526" max="11526" width="5.44140625" style="26" customWidth="1"/>
    <col min="11527" max="11527" width="5" style="26" customWidth="1"/>
    <col min="11528" max="11528" width="6.109375" style="26" customWidth="1"/>
    <col min="11529" max="11529" width="6.44140625" style="26" customWidth="1"/>
    <col min="11530" max="11530" width="5.44140625" style="26" customWidth="1"/>
    <col min="11531" max="11531" width="7.88671875" style="26" customWidth="1"/>
    <col min="11532" max="11532" width="10.5546875" style="26" customWidth="1"/>
    <col min="11533" max="11776" width="10.33203125" style="26"/>
    <col min="11777" max="11777" width="4.6640625" style="26" customWidth="1"/>
    <col min="11778" max="11778" width="12.109375" style="26" customWidth="1"/>
    <col min="11779" max="11779" width="13.33203125" style="26" customWidth="1"/>
    <col min="11780" max="11780" width="23.109375" style="26" customWidth="1"/>
    <col min="11781" max="11781" width="3.88671875" style="26" customWidth="1"/>
    <col min="11782" max="11782" width="5.44140625" style="26" customWidth="1"/>
    <col min="11783" max="11783" width="5" style="26" customWidth="1"/>
    <col min="11784" max="11784" width="6.109375" style="26" customWidth="1"/>
    <col min="11785" max="11785" width="6.44140625" style="26" customWidth="1"/>
    <col min="11786" max="11786" width="5.44140625" style="26" customWidth="1"/>
    <col min="11787" max="11787" width="7.88671875" style="26" customWidth="1"/>
    <col min="11788" max="11788" width="10.5546875" style="26" customWidth="1"/>
    <col min="11789" max="12032" width="10.33203125" style="26"/>
    <col min="12033" max="12033" width="4.6640625" style="26" customWidth="1"/>
    <col min="12034" max="12034" width="12.109375" style="26" customWidth="1"/>
    <col min="12035" max="12035" width="13.33203125" style="26" customWidth="1"/>
    <col min="12036" max="12036" width="23.109375" style="26" customWidth="1"/>
    <col min="12037" max="12037" width="3.88671875" style="26" customWidth="1"/>
    <col min="12038" max="12038" width="5.44140625" style="26" customWidth="1"/>
    <col min="12039" max="12039" width="5" style="26" customWidth="1"/>
    <col min="12040" max="12040" width="6.109375" style="26" customWidth="1"/>
    <col min="12041" max="12041" width="6.44140625" style="26" customWidth="1"/>
    <col min="12042" max="12042" width="5.44140625" style="26" customWidth="1"/>
    <col min="12043" max="12043" width="7.88671875" style="26" customWidth="1"/>
    <col min="12044" max="12044" width="10.5546875" style="26" customWidth="1"/>
    <col min="12045" max="12288" width="10.33203125" style="26"/>
    <col min="12289" max="12289" width="4.6640625" style="26" customWidth="1"/>
    <col min="12290" max="12290" width="12.109375" style="26" customWidth="1"/>
    <col min="12291" max="12291" width="13.33203125" style="26" customWidth="1"/>
    <col min="12292" max="12292" width="23.109375" style="26" customWidth="1"/>
    <col min="12293" max="12293" width="3.88671875" style="26" customWidth="1"/>
    <col min="12294" max="12294" width="5.44140625" style="26" customWidth="1"/>
    <col min="12295" max="12295" width="5" style="26" customWidth="1"/>
    <col min="12296" max="12296" width="6.109375" style="26" customWidth="1"/>
    <col min="12297" max="12297" width="6.44140625" style="26" customWidth="1"/>
    <col min="12298" max="12298" width="5.44140625" style="26" customWidth="1"/>
    <col min="12299" max="12299" width="7.88671875" style="26" customWidth="1"/>
    <col min="12300" max="12300" width="10.5546875" style="26" customWidth="1"/>
    <col min="12301" max="12544" width="10.33203125" style="26"/>
    <col min="12545" max="12545" width="4.6640625" style="26" customWidth="1"/>
    <col min="12546" max="12546" width="12.109375" style="26" customWidth="1"/>
    <col min="12547" max="12547" width="13.33203125" style="26" customWidth="1"/>
    <col min="12548" max="12548" width="23.109375" style="26" customWidth="1"/>
    <col min="12549" max="12549" width="3.88671875" style="26" customWidth="1"/>
    <col min="12550" max="12550" width="5.44140625" style="26" customWidth="1"/>
    <col min="12551" max="12551" width="5" style="26" customWidth="1"/>
    <col min="12552" max="12552" width="6.109375" style="26" customWidth="1"/>
    <col min="12553" max="12553" width="6.44140625" style="26" customWidth="1"/>
    <col min="12554" max="12554" width="5.44140625" style="26" customWidth="1"/>
    <col min="12555" max="12555" width="7.88671875" style="26" customWidth="1"/>
    <col min="12556" max="12556" width="10.5546875" style="26" customWidth="1"/>
    <col min="12557" max="12800" width="10.33203125" style="26"/>
    <col min="12801" max="12801" width="4.6640625" style="26" customWidth="1"/>
    <col min="12802" max="12802" width="12.109375" style="26" customWidth="1"/>
    <col min="12803" max="12803" width="13.33203125" style="26" customWidth="1"/>
    <col min="12804" max="12804" width="23.109375" style="26" customWidth="1"/>
    <col min="12805" max="12805" width="3.88671875" style="26" customWidth="1"/>
    <col min="12806" max="12806" width="5.44140625" style="26" customWidth="1"/>
    <col min="12807" max="12807" width="5" style="26" customWidth="1"/>
    <col min="12808" max="12808" width="6.109375" style="26" customWidth="1"/>
    <col min="12809" max="12809" width="6.44140625" style="26" customWidth="1"/>
    <col min="12810" max="12810" width="5.44140625" style="26" customWidth="1"/>
    <col min="12811" max="12811" width="7.88671875" style="26" customWidth="1"/>
    <col min="12812" max="12812" width="10.5546875" style="26" customWidth="1"/>
    <col min="12813" max="13056" width="10.33203125" style="26"/>
    <col min="13057" max="13057" width="4.6640625" style="26" customWidth="1"/>
    <col min="13058" max="13058" width="12.109375" style="26" customWidth="1"/>
    <col min="13059" max="13059" width="13.33203125" style="26" customWidth="1"/>
    <col min="13060" max="13060" width="23.109375" style="26" customWidth="1"/>
    <col min="13061" max="13061" width="3.88671875" style="26" customWidth="1"/>
    <col min="13062" max="13062" width="5.44140625" style="26" customWidth="1"/>
    <col min="13063" max="13063" width="5" style="26" customWidth="1"/>
    <col min="13064" max="13064" width="6.109375" style="26" customWidth="1"/>
    <col min="13065" max="13065" width="6.44140625" style="26" customWidth="1"/>
    <col min="13066" max="13066" width="5.44140625" style="26" customWidth="1"/>
    <col min="13067" max="13067" width="7.88671875" style="26" customWidth="1"/>
    <col min="13068" max="13068" width="10.5546875" style="26" customWidth="1"/>
    <col min="13069" max="13312" width="10.33203125" style="26"/>
    <col min="13313" max="13313" width="4.6640625" style="26" customWidth="1"/>
    <col min="13314" max="13314" width="12.109375" style="26" customWidth="1"/>
    <col min="13315" max="13315" width="13.33203125" style="26" customWidth="1"/>
    <col min="13316" max="13316" width="23.109375" style="26" customWidth="1"/>
    <col min="13317" max="13317" width="3.88671875" style="26" customWidth="1"/>
    <col min="13318" max="13318" width="5.44140625" style="26" customWidth="1"/>
    <col min="13319" max="13319" width="5" style="26" customWidth="1"/>
    <col min="13320" max="13320" width="6.109375" style="26" customWidth="1"/>
    <col min="13321" max="13321" width="6.44140625" style="26" customWidth="1"/>
    <col min="13322" max="13322" width="5.44140625" style="26" customWidth="1"/>
    <col min="13323" max="13323" width="7.88671875" style="26" customWidth="1"/>
    <col min="13324" max="13324" width="10.5546875" style="26" customWidth="1"/>
    <col min="13325" max="13568" width="10.33203125" style="26"/>
    <col min="13569" max="13569" width="4.6640625" style="26" customWidth="1"/>
    <col min="13570" max="13570" width="12.109375" style="26" customWidth="1"/>
    <col min="13571" max="13571" width="13.33203125" style="26" customWidth="1"/>
    <col min="13572" max="13572" width="23.109375" style="26" customWidth="1"/>
    <col min="13573" max="13573" width="3.88671875" style="26" customWidth="1"/>
    <col min="13574" max="13574" width="5.44140625" style="26" customWidth="1"/>
    <col min="13575" max="13575" width="5" style="26" customWidth="1"/>
    <col min="13576" max="13576" width="6.109375" style="26" customWidth="1"/>
    <col min="13577" max="13577" width="6.44140625" style="26" customWidth="1"/>
    <col min="13578" max="13578" width="5.44140625" style="26" customWidth="1"/>
    <col min="13579" max="13579" width="7.88671875" style="26" customWidth="1"/>
    <col min="13580" max="13580" width="10.5546875" style="26" customWidth="1"/>
    <col min="13581" max="13824" width="10.33203125" style="26"/>
    <col min="13825" max="13825" width="4.6640625" style="26" customWidth="1"/>
    <col min="13826" max="13826" width="12.109375" style="26" customWidth="1"/>
    <col min="13827" max="13827" width="13.33203125" style="26" customWidth="1"/>
    <col min="13828" max="13828" width="23.109375" style="26" customWidth="1"/>
    <col min="13829" max="13829" width="3.88671875" style="26" customWidth="1"/>
    <col min="13830" max="13830" width="5.44140625" style="26" customWidth="1"/>
    <col min="13831" max="13831" width="5" style="26" customWidth="1"/>
    <col min="13832" max="13832" width="6.109375" style="26" customWidth="1"/>
    <col min="13833" max="13833" width="6.44140625" style="26" customWidth="1"/>
    <col min="13834" max="13834" width="5.44140625" style="26" customWidth="1"/>
    <col min="13835" max="13835" width="7.88671875" style="26" customWidth="1"/>
    <col min="13836" max="13836" width="10.5546875" style="26" customWidth="1"/>
    <col min="13837" max="14080" width="10.33203125" style="26"/>
    <col min="14081" max="14081" width="4.6640625" style="26" customWidth="1"/>
    <col min="14082" max="14082" width="12.109375" style="26" customWidth="1"/>
    <col min="14083" max="14083" width="13.33203125" style="26" customWidth="1"/>
    <col min="14084" max="14084" width="23.109375" style="26" customWidth="1"/>
    <col min="14085" max="14085" width="3.88671875" style="26" customWidth="1"/>
    <col min="14086" max="14086" width="5.44140625" style="26" customWidth="1"/>
    <col min="14087" max="14087" width="5" style="26" customWidth="1"/>
    <col min="14088" max="14088" width="6.109375" style="26" customWidth="1"/>
    <col min="14089" max="14089" width="6.44140625" style="26" customWidth="1"/>
    <col min="14090" max="14090" width="5.44140625" style="26" customWidth="1"/>
    <col min="14091" max="14091" width="7.88671875" style="26" customWidth="1"/>
    <col min="14092" max="14092" width="10.5546875" style="26" customWidth="1"/>
    <col min="14093" max="14336" width="10.33203125" style="26"/>
    <col min="14337" max="14337" width="4.6640625" style="26" customWidth="1"/>
    <col min="14338" max="14338" width="12.109375" style="26" customWidth="1"/>
    <col min="14339" max="14339" width="13.33203125" style="26" customWidth="1"/>
    <col min="14340" max="14340" width="23.109375" style="26" customWidth="1"/>
    <col min="14341" max="14341" width="3.88671875" style="26" customWidth="1"/>
    <col min="14342" max="14342" width="5.44140625" style="26" customWidth="1"/>
    <col min="14343" max="14343" width="5" style="26" customWidth="1"/>
    <col min="14344" max="14344" width="6.109375" style="26" customWidth="1"/>
    <col min="14345" max="14345" width="6.44140625" style="26" customWidth="1"/>
    <col min="14346" max="14346" width="5.44140625" style="26" customWidth="1"/>
    <col min="14347" max="14347" width="7.88671875" style="26" customWidth="1"/>
    <col min="14348" max="14348" width="10.5546875" style="26" customWidth="1"/>
    <col min="14349" max="14592" width="10.33203125" style="26"/>
    <col min="14593" max="14593" width="4.6640625" style="26" customWidth="1"/>
    <col min="14594" max="14594" width="12.109375" style="26" customWidth="1"/>
    <col min="14595" max="14595" width="13.33203125" style="26" customWidth="1"/>
    <col min="14596" max="14596" width="23.109375" style="26" customWidth="1"/>
    <col min="14597" max="14597" width="3.88671875" style="26" customWidth="1"/>
    <col min="14598" max="14598" width="5.44140625" style="26" customWidth="1"/>
    <col min="14599" max="14599" width="5" style="26" customWidth="1"/>
    <col min="14600" max="14600" width="6.109375" style="26" customWidth="1"/>
    <col min="14601" max="14601" width="6.44140625" style="26" customWidth="1"/>
    <col min="14602" max="14602" width="5.44140625" style="26" customWidth="1"/>
    <col min="14603" max="14603" width="7.88671875" style="26" customWidth="1"/>
    <col min="14604" max="14604" width="10.5546875" style="26" customWidth="1"/>
    <col min="14605" max="14848" width="10.33203125" style="26"/>
    <col min="14849" max="14849" width="4.6640625" style="26" customWidth="1"/>
    <col min="14850" max="14850" width="12.109375" style="26" customWidth="1"/>
    <col min="14851" max="14851" width="13.33203125" style="26" customWidth="1"/>
    <col min="14852" max="14852" width="23.109375" style="26" customWidth="1"/>
    <col min="14853" max="14853" width="3.88671875" style="26" customWidth="1"/>
    <col min="14854" max="14854" width="5.44140625" style="26" customWidth="1"/>
    <col min="14855" max="14855" width="5" style="26" customWidth="1"/>
    <col min="14856" max="14856" width="6.109375" style="26" customWidth="1"/>
    <col min="14857" max="14857" width="6.44140625" style="26" customWidth="1"/>
    <col min="14858" max="14858" width="5.44140625" style="26" customWidth="1"/>
    <col min="14859" max="14859" width="7.88671875" style="26" customWidth="1"/>
    <col min="14860" max="14860" width="10.5546875" style="26" customWidth="1"/>
    <col min="14861" max="15104" width="10.33203125" style="26"/>
    <col min="15105" max="15105" width="4.6640625" style="26" customWidth="1"/>
    <col min="15106" max="15106" width="12.109375" style="26" customWidth="1"/>
    <col min="15107" max="15107" width="13.33203125" style="26" customWidth="1"/>
    <col min="15108" max="15108" width="23.109375" style="26" customWidth="1"/>
    <col min="15109" max="15109" width="3.88671875" style="26" customWidth="1"/>
    <col min="15110" max="15110" width="5.44140625" style="26" customWidth="1"/>
    <col min="15111" max="15111" width="5" style="26" customWidth="1"/>
    <col min="15112" max="15112" width="6.109375" style="26" customWidth="1"/>
    <col min="15113" max="15113" width="6.44140625" style="26" customWidth="1"/>
    <col min="15114" max="15114" width="5.44140625" style="26" customWidth="1"/>
    <col min="15115" max="15115" width="7.88671875" style="26" customWidth="1"/>
    <col min="15116" max="15116" width="10.5546875" style="26" customWidth="1"/>
    <col min="15117" max="15360" width="10.33203125" style="26"/>
    <col min="15361" max="15361" width="4.6640625" style="26" customWidth="1"/>
    <col min="15362" max="15362" width="12.109375" style="26" customWidth="1"/>
    <col min="15363" max="15363" width="13.33203125" style="26" customWidth="1"/>
    <col min="15364" max="15364" width="23.109375" style="26" customWidth="1"/>
    <col min="15365" max="15365" width="3.88671875" style="26" customWidth="1"/>
    <col min="15366" max="15366" width="5.44140625" style="26" customWidth="1"/>
    <col min="15367" max="15367" width="5" style="26" customWidth="1"/>
    <col min="15368" max="15368" width="6.109375" style="26" customWidth="1"/>
    <col min="15369" max="15369" width="6.44140625" style="26" customWidth="1"/>
    <col min="15370" max="15370" width="5.44140625" style="26" customWidth="1"/>
    <col min="15371" max="15371" width="7.88671875" style="26" customWidth="1"/>
    <col min="15372" max="15372" width="10.5546875" style="26" customWidth="1"/>
    <col min="15373" max="15616" width="10.33203125" style="26"/>
    <col min="15617" max="15617" width="4.6640625" style="26" customWidth="1"/>
    <col min="15618" max="15618" width="12.109375" style="26" customWidth="1"/>
    <col min="15619" max="15619" width="13.33203125" style="26" customWidth="1"/>
    <col min="15620" max="15620" width="23.109375" style="26" customWidth="1"/>
    <col min="15621" max="15621" width="3.88671875" style="26" customWidth="1"/>
    <col min="15622" max="15622" width="5.44140625" style="26" customWidth="1"/>
    <col min="15623" max="15623" width="5" style="26" customWidth="1"/>
    <col min="15624" max="15624" width="6.109375" style="26" customWidth="1"/>
    <col min="15625" max="15625" width="6.44140625" style="26" customWidth="1"/>
    <col min="15626" max="15626" width="5.44140625" style="26" customWidth="1"/>
    <col min="15627" max="15627" width="7.88671875" style="26" customWidth="1"/>
    <col min="15628" max="15628" width="10.5546875" style="26" customWidth="1"/>
    <col min="15629" max="15872" width="10.33203125" style="26"/>
    <col min="15873" max="15873" width="4.6640625" style="26" customWidth="1"/>
    <col min="15874" max="15874" width="12.109375" style="26" customWidth="1"/>
    <col min="15875" max="15875" width="13.33203125" style="26" customWidth="1"/>
    <col min="15876" max="15876" width="23.109375" style="26" customWidth="1"/>
    <col min="15877" max="15877" width="3.88671875" style="26" customWidth="1"/>
    <col min="15878" max="15878" width="5.44140625" style="26" customWidth="1"/>
    <col min="15879" max="15879" width="5" style="26" customWidth="1"/>
    <col min="15880" max="15880" width="6.109375" style="26" customWidth="1"/>
    <col min="15881" max="15881" width="6.44140625" style="26" customWidth="1"/>
    <col min="15882" max="15882" width="5.44140625" style="26" customWidth="1"/>
    <col min="15883" max="15883" width="7.88671875" style="26" customWidth="1"/>
    <col min="15884" max="15884" width="10.5546875" style="26" customWidth="1"/>
    <col min="15885" max="16128" width="10.33203125" style="26"/>
    <col min="16129" max="16129" width="4.6640625" style="26" customWidth="1"/>
    <col min="16130" max="16130" width="12.109375" style="26" customWidth="1"/>
    <col min="16131" max="16131" width="13.33203125" style="26" customWidth="1"/>
    <col min="16132" max="16132" width="23.109375" style="26" customWidth="1"/>
    <col min="16133" max="16133" width="3.88671875" style="26" customWidth="1"/>
    <col min="16134" max="16134" width="5.44140625" style="26" customWidth="1"/>
    <col min="16135" max="16135" width="5" style="26" customWidth="1"/>
    <col min="16136" max="16136" width="6.109375" style="26" customWidth="1"/>
    <col min="16137" max="16137" width="6.44140625" style="26" customWidth="1"/>
    <col min="16138" max="16138" width="5.44140625" style="26" customWidth="1"/>
    <col min="16139" max="16139" width="7.88671875" style="26" customWidth="1"/>
    <col min="16140" max="16140" width="10.5546875" style="26" customWidth="1"/>
    <col min="16141" max="16384" width="10.33203125" style="26"/>
  </cols>
  <sheetData>
    <row r="1" spans="1:17" s="23" customFormat="1" ht="30.75" customHeight="1">
      <c r="A1" s="255" t="s">
        <v>11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36"/>
      <c r="N1" s="36"/>
      <c r="O1" s="36"/>
      <c r="P1" s="36"/>
      <c r="Q1" s="36"/>
    </row>
    <row r="2" spans="1:17" s="24" customFormat="1" ht="30" customHeight="1">
      <c r="A2" s="255" t="s">
        <v>12</v>
      </c>
      <c r="B2" s="255"/>
      <c r="C2" s="255"/>
      <c r="D2" s="255"/>
      <c r="E2" s="255"/>
      <c r="F2" s="255"/>
      <c r="G2" s="255"/>
      <c r="H2" s="255"/>
      <c r="I2" s="255"/>
      <c r="J2" s="255"/>
      <c r="K2" s="255"/>
      <c r="L2" s="255"/>
      <c r="M2" s="36"/>
      <c r="N2" s="36"/>
      <c r="O2" s="36"/>
      <c r="P2" s="36"/>
      <c r="Q2" s="36"/>
    </row>
    <row r="3" spans="1:17" s="24" customFormat="1" ht="12" customHeight="1">
      <c r="A3" s="37"/>
      <c r="B3" s="35"/>
      <c r="C3" s="37"/>
      <c r="D3" s="37"/>
      <c r="E3" s="35"/>
      <c r="F3" s="35"/>
      <c r="G3" s="35"/>
      <c r="H3" s="35"/>
      <c r="I3" s="35"/>
      <c r="J3" s="35"/>
      <c r="K3" s="36"/>
      <c r="L3" s="36"/>
      <c r="M3" s="36"/>
      <c r="N3" s="36"/>
      <c r="O3" s="36"/>
      <c r="P3" s="36"/>
      <c r="Q3" s="36"/>
    </row>
    <row r="4" spans="1:17" s="25" customFormat="1" ht="17.25" customHeight="1">
      <c r="A4" s="255" t="s">
        <v>28</v>
      </c>
      <c r="B4" s="255"/>
      <c r="C4" s="255"/>
      <c r="D4" s="255"/>
      <c r="E4" s="255"/>
      <c r="F4" s="255"/>
      <c r="G4" s="255"/>
      <c r="H4" s="255"/>
      <c r="I4" s="255"/>
      <c r="J4" s="255"/>
      <c r="K4" s="255"/>
      <c r="L4" s="255"/>
      <c r="M4" s="38"/>
      <c r="N4" s="38"/>
      <c r="O4" s="38"/>
      <c r="P4" s="38"/>
      <c r="Q4" s="38"/>
    </row>
    <row r="5" spans="1:17" s="24" customFormat="1" ht="13.5" customHeight="1">
      <c r="A5" s="39"/>
      <c r="B5" s="256" t="s">
        <v>29</v>
      </c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36"/>
      <c r="N5" s="36"/>
      <c r="O5" s="36"/>
      <c r="P5" s="36"/>
      <c r="Q5" s="36"/>
    </row>
    <row r="6" spans="1:17" s="24" customFormat="1" ht="15" customHeight="1">
      <c r="A6" s="39"/>
      <c r="B6" s="40"/>
      <c r="C6" s="39"/>
      <c r="D6" s="39"/>
      <c r="E6" s="40"/>
      <c r="F6" s="40"/>
      <c r="G6" s="40"/>
      <c r="H6" s="40"/>
      <c r="I6" s="40"/>
      <c r="J6" s="40"/>
      <c r="K6" s="36"/>
      <c r="L6" s="36"/>
      <c r="M6" s="36"/>
      <c r="N6" s="36"/>
      <c r="O6" s="36"/>
      <c r="P6" s="36"/>
      <c r="Q6" s="36"/>
    </row>
    <row r="7" spans="1:17" s="24" customFormat="1">
      <c r="A7" s="41"/>
      <c r="B7" s="42"/>
      <c r="C7" s="257" t="s">
        <v>13</v>
      </c>
      <c r="D7" s="257"/>
      <c r="E7" s="43"/>
      <c r="F7" s="38"/>
      <c r="G7" s="37"/>
      <c r="H7" s="37"/>
      <c r="I7" s="36"/>
      <c r="J7" s="44"/>
      <c r="K7" s="36"/>
      <c r="L7" s="36"/>
      <c r="M7" s="36"/>
      <c r="N7" s="36"/>
      <c r="O7" s="36"/>
      <c r="P7" s="36"/>
      <c r="Q7" s="36"/>
    </row>
    <row r="8" spans="1:17" s="24" customFormat="1" ht="16.2" customHeight="1">
      <c r="A8" s="41"/>
      <c r="B8" s="42"/>
      <c r="C8" s="257"/>
      <c r="D8" s="257"/>
      <c r="E8" s="43"/>
      <c r="F8" s="258" t="s">
        <v>31</v>
      </c>
      <c r="G8" s="258"/>
      <c r="H8" s="258"/>
      <c r="I8" s="45" t="s">
        <v>66</v>
      </c>
      <c r="J8" s="46"/>
      <c r="K8" s="36"/>
      <c r="L8" s="36"/>
      <c r="M8" s="36"/>
      <c r="N8" s="36"/>
      <c r="O8" s="36"/>
      <c r="P8" s="36"/>
      <c r="Q8" s="36"/>
    </row>
    <row r="9" spans="1:17" s="24" customFormat="1" ht="20.25" customHeight="1">
      <c r="A9" s="259"/>
      <c r="B9" s="259"/>
      <c r="C9" s="259"/>
      <c r="D9" s="259"/>
      <c r="E9" s="47"/>
      <c r="F9" s="48"/>
      <c r="G9" s="49"/>
      <c r="H9" s="47"/>
      <c r="I9" s="50"/>
      <c r="J9" s="44"/>
      <c r="K9" s="36"/>
      <c r="L9" s="36"/>
      <c r="M9" s="36"/>
      <c r="N9" s="36"/>
      <c r="O9" s="36"/>
      <c r="P9" s="36"/>
      <c r="Q9" s="36"/>
    </row>
    <row r="10" spans="1:17" s="24" customFormat="1" ht="22.5" customHeight="1">
      <c r="A10" s="260" t="s">
        <v>33</v>
      </c>
      <c r="B10" s="260"/>
      <c r="C10" s="260"/>
      <c r="D10" s="260"/>
      <c r="E10" s="260"/>
      <c r="F10" s="260"/>
      <c r="G10" s="260"/>
      <c r="H10" s="260"/>
      <c r="I10" s="36"/>
      <c r="J10" s="36"/>
      <c r="K10" s="36"/>
      <c r="L10" s="36"/>
      <c r="M10" s="36"/>
      <c r="N10" s="36"/>
      <c r="O10" s="36"/>
      <c r="P10" s="36"/>
      <c r="Q10" s="36"/>
    </row>
    <row r="11" spans="1:17" ht="61.5" customHeight="1">
      <c r="A11" s="260"/>
      <c r="B11" s="260"/>
      <c r="C11" s="260"/>
      <c r="D11" s="260"/>
      <c r="E11" s="260"/>
      <c r="F11" s="260"/>
      <c r="G11" s="260"/>
      <c r="H11" s="260"/>
      <c r="I11" s="51" t="s">
        <v>14</v>
      </c>
      <c r="K11" s="261">
        <v>45979</v>
      </c>
      <c r="L11" s="261"/>
    </row>
    <row r="12" spans="1:17" ht="28.5" customHeight="1">
      <c r="A12" s="52" t="s">
        <v>15</v>
      </c>
      <c r="B12" s="52" t="s">
        <v>16</v>
      </c>
      <c r="C12" s="53" t="s">
        <v>17</v>
      </c>
      <c r="D12" s="52" t="s">
        <v>18</v>
      </c>
      <c r="E12" s="262" t="s">
        <v>19</v>
      </c>
      <c r="F12" s="262"/>
      <c r="G12" s="262" t="s">
        <v>20</v>
      </c>
      <c r="H12" s="262"/>
      <c r="I12" s="263" t="s">
        <v>21</v>
      </c>
      <c r="J12" s="264"/>
      <c r="K12" s="264" t="s">
        <v>22</v>
      </c>
      <c r="L12" s="265"/>
    </row>
    <row r="13" spans="1:17" s="27" customFormat="1" ht="48" customHeight="1">
      <c r="A13" s="56">
        <v>1</v>
      </c>
      <c r="B13" s="57"/>
      <c r="C13" s="58" t="s">
        <v>32</v>
      </c>
      <c r="D13" s="59" t="s">
        <v>37</v>
      </c>
      <c r="E13" s="59">
        <v>10</v>
      </c>
      <c r="F13" s="59" t="s">
        <v>23</v>
      </c>
      <c r="G13" s="60">
        <v>12</v>
      </c>
      <c r="H13" s="59" t="s">
        <v>27</v>
      </c>
      <c r="I13" s="59">
        <f>G13*E13</f>
        <v>120</v>
      </c>
      <c r="J13" s="61" t="str">
        <f>H13</f>
        <v>DOZ</v>
      </c>
      <c r="K13" s="62">
        <v>28</v>
      </c>
      <c r="L13" s="63">
        <f t="shared" ref="L13:L34" si="0">K13*E13</f>
        <v>280</v>
      </c>
      <c r="M13" s="51"/>
      <c r="N13" s="51"/>
      <c r="O13" s="51"/>
      <c r="P13" s="51"/>
      <c r="Q13" s="51"/>
    </row>
    <row r="14" spans="1:17" s="27" customFormat="1" ht="60" customHeight="1">
      <c r="A14" s="52">
        <v>2</v>
      </c>
      <c r="B14" s="64"/>
      <c r="C14" s="65" t="s">
        <v>38</v>
      </c>
      <c r="D14" s="59" t="s">
        <v>39</v>
      </c>
      <c r="E14" s="59">
        <v>5</v>
      </c>
      <c r="F14" s="59" t="s">
        <v>23</v>
      </c>
      <c r="G14" s="66">
        <v>16</v>
      </c>
      <c r="H14" s="59" t="s">
        <v>27</v>
      </c>
      <c r="I14" s="59">
        <f>G14*E14</f>
        <v>80</v>
      </c>
      <c r="J14" s="61" t="str">
        <f>H14</f>
        <v>DOZ</v>
      </c>
      <c r="K14" s="62">
        <v>27.3</v>
      </c>
      <c r="L14" s="63">
        <f t="shared" si="0"/>
        <v>136.5</v>
      </c>
      <c r="M14" s="51"/>
      <c r="N14" s="51"/>
      <c r="O14" s="51"/>
      <c r="P14" s="51"/>
      <c r="Q14" s="51"/>
    </row>
    <row r="15" spans="1:17" s="27" customFormat="1" ht="59.1" customHeight="1">
      <c r="A15" s="56">
        <v>3</v>
      </c>
      <c r="B15" s="56"/>
      <c r="C15" s="67" t="s">
        <v>40</v>
      </c>
      <c r="D15" s="59" t="s">
        <v>67</v>
      </c>
      <c r="E15" s="59">
        <v>4</v>
      </c>
      <c r="F15" s="59" t="s">
        <v>23</v>
      </c>
      <c r="G15" s="67">
        <v>1</v>
      </c>
      <c r="H15" s="59" t="s">
        <v>30</v>
      </c>
      <c r="I15" s="266">
        <v>2</v>
      </c>
      <c r="J15" s="266" t="s">
        <v>24</v>
      </c>
      <c r="K15" s="62">
        <v>15.4</v>
      </c>
      <c r="L15" s="63">
        <f t="shared" si="0"/>
        <v>61.6</v>
      </c>
      <c r="M15" s="51"/>
      <c r="N15" s="51"/>
      <c r="O15" s="51"/>
      <c r="P15" s="51"/>
      <c r="Q15" s="51"/>
    </row>
    <row r="16" spans="1:17" s="27" customFormat="1" ht="63" customHeight="1">
      <c r="A16" s="56">
        <v>4</v>
      </c>
      <c r="B16" s="68"/>
      <c r="C16" s="59" t="s">
        <v>68</v>
      </c>
      <c r="D16" s="69" t="s">
        <v>69</v>
      </c>
      <c r="E16" s="59">
        <v>4</v>
      </c>
      <c r="F16" s="59" t="s">
        <v>23</v>
      </c>
      <c r="G16" s="67">
        <v>1</v>
      </c>
      <c r="H16" s="59" t="s">
        <v>35</v>
      </c>
      <c r="I16" s="267"/>
      <c r="J16" s="267"/>
      <c r="K16" s="62">
        <v>19.600000000000001</v>
      </c>
      <c r="L16" s="63">
        <f t="shared" si="0"/>
        <v>78.400000000000006</v>
      </c>
      <c r="M16" s="51"/>
      <c r="N16" s="51"/>
      <c r="O16" s="51"/>
      <c r="P16" s="51"/>
      <c r="Q16" s="51"/>
    </row>
    <row r="17" spans="1:17" s="27" customFormat="1" ht="65.099999999999994" customHeight="1">
      <c r="A17" s="56">
        <v>5</v>
      </c>
      <c r="B17" s="68"/>
      <c r="C17" s="59" t="s">
        <v>68</v>
      </c>
      <c r="D17" s="69" t="s">
        <v>70</v>
      </c>
      <c r="E17" s="59">
        <v>2</v>
      </c>
      <c r="F17" s="59" t="s">
        <v>23</v>
      </c>
      <c r="G17" s="70">
        <v>1</v>
      </c>
      <c r="H17" s="59" t="s">
        <v>24</v>
      </c>
      <c r="I17" s="267"/>
      <c r="J17" s="267"/>
      <c r="K17" s="62">
        <v>2.4</v>
      </c>
      <c r="L17" s="63">
        <f t="shared" si="0"/>
        <v>4.8</v>
      </c>
      <c r="M17" s="51"/>
      <c r="N17" s="51"/>
      <c r="O17" s="51"/>
      <c r="P17" s="51"/>
      <c r="Q17" s="51"/>
    </row>
    <row r="18" spans="1:17" s="27" customFormat="1" ht="63" customHeight="1">
      <c r="A18" s="56">
        <v>6</v>
      </c>
      <c r="B18" s="68"/>
      <c r="C18" s="59" t="s">
        <v>68</v>
      </c>
      <c r="D18" s="69" t="s">
        <v>71</v>
      </c>
      <c r="E18" s="59">
        <v>2</v>
      </c>
      <c r="F18" s="59" t="s">
        <v>23</v>
      </c>
      <c r="G18" s="71">
        <v>1</v>
      </c>
      <c r="H18" s="59" t="s">
        <v>30</v>
      </c>
      <c r="I18" s="268"/>
      <c r="J18" s="268"/>
      <c r="K18" s="62">
        <v>20.3</v>
      </c>
      <c r="L18" s="63">
        <f t="shared" si="0"/>
        <v>40.6</v>
      </c>
      <c r="M18" s="51"/>
      <c r="N18" s="51"/>
      <c r="O18" s="51"/>
      <c r="P18" s="51"/>
      <c r="Q18" s="51"/>
    </row>
    <row r="19" spans="1:17" s="27" customFormat="1" ht="63" customHeight="1">
      <c r="A19" s="56">
        <v>7</v>
      </c>
      <c r="B19" s="68"/>
      <c r="C19" s="59" t="s">
        <v>42</v>
      </c>
      <c r="D19" s="69" t="s">
        <v>43</v>
      </c>
      <c r="E19" s="59">
        <v>10</v>
      </c>
      <c r="F19" s="59" t="s">
        <v>23</v>
      </c>
      <c r="G19" s="72">
        <v>1</v>
      </c>
      <c r="H19" s="59" t="s">
        <v>24</v>
      </c>
      <c r="I19" s="59">
        <f t="shared" ref="I19:I34" si="1">G19*E19</f>
        <v>10</v>
      </c>
      <c r="J19" s="61" t="s">
        <v>24</v>
      </c>
      <c r="K19" s="63">
        <v>26</v>
      </c>
      <c r="L19" s="63">
        <f t="shared" si="0"/>
        <v>260</v>
      </c>
      <c r="M19" s="51"/>
      <c r="N19" s="51"/>
      <c r="O19" s="51"/>
      <c r="P19" s="51"/>
      <c r="Q19" s="51"/>
    </row>
    <row r="20" spans="1:17" s="27" customFormat="1" ht="79.5" customHeight="1">
      <c r="A20" s="52">
        <v>8</v>
      </c>
      <c r="B20" s="64"/>
      <c r="C20" s="59" t="s">
        <v>34</v>
      </c>
      <c r="D20" s="69" t="s">
        <v>72</v>
      </c>
      <c r="E20" s="67">
        <v>2</v>
      </c>
      <c r="F20" s="59" t="s">
        <v>23</v>
      </c>
      <c r="G20" s="59">
        <v>1</v>
      </c>
      <c r="H20" s="59" t="s">
        <v>24</v>
      </c>
      <c r="I20" s="59">
        <f t="shared" si="1"/>
        <v>2</v>
      </c>
      <c r="J20" s="61" t="s">
        <v>24</v>
      </c>
      <c r="K20" s="63">
        <v>39.200000000000003</v>
      </c>
      <c r="L20" s="63">
        <f t="shared" si="0"/>
        <v>78.400000000000006</v>
      </c>
      <c r="M20" s="51"/>
      <c r="N20" s="51"/>
      <c r="O20" s="51"/>
      <c r="P20" s="51"/>
      <c r="Q20" s="51"/>
    </row>
    <row r="21" spans="1:17" s="27" customFormat="1" ht="69" customHeight="1">
      <c r="A21" s="52">
        <v>9</v>
      </c>
      <c r="B21" s="73"/>
      <c r="C21" s="59" t="s">
        <v>45</v>
      </c>
      <c r="D21" s="59" t="s">
        <v>46</v>
      </c>
      <c r="E21" s="74">
        <v>2</v>
      </c>
      <c r="F21" s="59" t="s">
        <v>23</v>
      </c>
      <c r="G21" s="72">
        <v>1</v>
      </c>
      <c r="H21" s="59" t="s">
        <v>24</v>
      </c>
      <c r="I21" s="59">
        <f t="shared" si="1"/>
        <v>2</v>
      </c>
      <c r="J21" s="61" t="s">
        <v>24</v>
      </c>
      <c r="K21" s="63">
        <v>24.3</v>
      </c>
      <c r="L21" s="63">
        <f t="shared" si="0"/>
        <v>48.6</v>
      </c>
      <c r="M21" s="51"/>
      <c r="N21" s="51"/>
      <c r="O21" s="51"/>
      <c r="P21" s="51"/>
      <c r="Q21" s="51"/>
    </row>
    <row r="22" spans="1:17" s="27" customFormat="1" ht="64.5" customHeight="1">
      <c r="A22" s="52">
        <v>10</v>
      </c>
      <c r="B22" s="64"/>
      <c r="C22" s="59" t="s">
        <v>47</v>
      </c>
      <c r="D22" s="59" t="s">
        <v>73</v>
      </c>
      <c r="E22" s="67">
        <v>1</v>
      </c>
      <c r="F22" s="59" t="s">
        <v>23</v>
      </c>
      <c r="G22" s="75">
        <v>1</v>
      </c>
      <c r="H22" s="59" t="s">
        <v>24</v>
      </c>
      <c r="I22" s="59">
        <f t="shared" si="1"/>
        <v>1</v>
      </c>
      <c r="J22" s="61" t="s">
        <v>24</v>
      </c>
      <c r="K22" s="63">
        <v>970</v>
      </c>
      <c r="L22" s="63">
        <f t="shared" si="0"/>
        <v>970</v>
      </c>
      <c r="M22" s="51"/>
      <c r="N22" s="51"/>
      <c r="O22" s="51"/>
      <c r="P22" s="51"/>
      <c r="Q22" s="51"/>
    </row>
    <row r="23" spans="1:17" s="27" customFormat="1" ht="48" customHeight="1">
      <c r="A23" s="52">
        <v>11</v>
      </c>
      <c r="B23" s="76"/>
      <c r="C23" s="59" t="s">
        <v>47</v>
      </c>
      <c r="D23" s="59" t="s">
        <v>74</v>
      </c>
      <c r="E23" s="59">
        <v>1</v>
      </c>
      <c r="F23" s="59" t="s">
        <v>23</v>
      </c>
      <c r="G23" s="59">
        <v>1</v>
      </c>
      <c r="H23" s="59" t="s">
        <v>24</v>
      </c>
      <c r="I23" s="59">
        <f t="shared" si="1"/>
        <v>1</v>
      </c>
      <c r="J23" s="61" t="s">
        <v>24</v>
      </c>
      <c r="K23" s="63">
        <v>20</v>
      </c>
      <c r="L23" s="63">
        <f t="shared" si="0"/>
        <v>20</v>
      </c>
      <c r="M23" s="51"/>
      <c r="N23" s="51"/>
      <c r="O23" s="51"/>
      <c r="P23" s="51"/>
      <c r="Q23" s="51"/>
    </row>
    <row r="24" spans="1:17" s="27" customFormat="1" ht="87" customHeight="1">
      <c r="A24" s="52">
        <v>12</v>
      </c>
      <c r="B24" s="77"/>
      <c r="C24" s="78" t="s">
        <v>49</v>
      </c>
      <c r="D24" s="59" t="s">
        <v>50</v>
      </c>
      <c r="E24" s="59">
        <v>4</v>
      </c>
      <c r="F24" s="59" t="s">
        <v>23</v>
      </c>
      <c r="G24" s="59">
        <v>1</v>
      </c>
      <c r="H24" s="59" t="s">
        <v>24</v>
      </c>
      <c r="I24" s="59">
        <f t="shared" si="1"/>
        <v>4</v>
      </c>
      <c r="J24" s="61" t="s">
        <v>24</v>
      </c>
      <c r="K24" s="63">
        <v>6.7</v>
      </c>
      <c r="L24" s="63">
        <f t="shared" si="0"/>
        <v>26.8</v>
      </c>
      <c r="M24" s="51"/>
      <c r="N24" s="51"/>
      <c r="O24" s="51"/>
      <c r="P24" s="51"/>
      <c r="Q24" s="51"/>
    </row>
    <row r="25" spans="1:17" s="27" customFormat="1" ht="141.75" customHeight="1">
      <c r="A25" s="52">
        <v>13</v>
      </c>
      <c r="B25" s="79"/>
      <c r="C25" s="67" t="s">
        <v>51</v>
      </c>
      <c r="D25" s="59" t="s">
        <v>75</v>
      </c>
      <c r="E25" s="59">
        <v>1</v>
      </c>
      <c r="F25" s="59" t="s">
        <v>23</v>
      </c>
      <c r="G25" s="59">
        <v>1</v>
      </c>
      <c r="H25" s="59" t="s">
        <v>24</v>
      </c>
      <c r="I25" s="59">
        <f>G25*E25</f>
        <v>1</v>
      </c>
      <c r="J25" s="61" t="s">
        <v>24</v>
      </c>
      <c r="K25" s="63">
        <v>110</v>
      </c>
      <c r="L25" s="63">
        <f>K25*E25</f>
        <v>110</v>
      </c>
      <c r="M25" s="51"/>
      <c r="N25" s="51"/>
      <c r="O25" s="51"/>
      <c r="P25" s="51"/>
      <c r="Q25" s="51"/>
    </row>
    <row r="26" spans="1:17" s="27" customFormat="1" ht="141" customHeight="1">
      <c r="A26" s="52">
        <v>14</v>
      </c>
      <c r="B26" s="79"/>
      <c r="C26" s="67" t="s">
        <v>51</v>
      </c>
      <c r="D26" s="59" t="s">
        <v>76</v>
      </c>
      <c r="E26" s="59">
        <v>1</v>
      </c>
      <c r="F26" s="59" t="s">
        <v>23</v>
      </c>
      <c r="G26" s="59">
        <v>1</v>
      </c>
      <c r="H26" s="59" t="s">
        <v>24</v>
      </c>
      <c r="I26" s="59">
        <f t="shared" si="1"/>
        <v>1</v>
      </c>
      <c r="J26" s="61" t="s">
        <v>24</v>
      </c>
      <c r="K26" s="63">
        <v>110</v>
      </c>
      <c r="L26" s="63">
        <f t="shared" si="0"/>
        <v>110</v>
      </c>
      <c r="M26" s="51"/>
      <c r="N26" s="51"/>
      <c r="O26" s="51"/>
      <c r="P26" s="51"/>
      <c r="Q26" s="51"/>
    </row>
    <row r="27" spans="1:17" s="27" customFormat="1" ht="140.25" customHeight="1">
      <c r="A27" s="52">
        <v>15</v>
      </c>
      <c r="B27" s="80"/>
      <c r="C27" s="67" t="s">
        <v>53</v>
      </c>
      <c r="D27" s="59" t="s">
        <v>77</v>
      </c>
      <c r="E27" s="67">
        <v>1</v>
      </c>
      <c r="F27" s="59" t="s">
        <v>23</v>
      </c>
      <c r="G27" s="59">
        <v>1</v>
      </c>
      <c r="H27" s="59" t="s">
        <v>24</v>
      </c>
      <c r="I27" s="59">
        <f>G27*E27</f>
        <v>1</v>
      </c>
      <c r="J27" s="61" t="s">
        <v>24</v>
      </c>
      <c r="K27" s="63">
        <v>120</v>
      </c>
      <c r="L27" s="63">
        <f>K27*E27</f>
        <v>120</v>
      </c>
      <c r="M27" s="51"/>
      <c r="N27" s="51"/>
      <c r="O27" s="51"/>
      <c r="P27" s="51"/>
      <c r="Q27" s="51"/>
    </row>
    <row r="28" spans="1:17" s="27" customFormat="1" ht="150.75" customHeight="1">
      <c r="A28" s="52">
        <v>16</v>
      </c>
      <c r="B28" s="80"/>
      <c r="C28" s="67" t="s">
        <v>53</v>
      </c>
      <c r="D28" s="59" t="s">
        <v>78</v>
      </c>
      <c r="E28" s="67">
        <v>1</v>
      </c>
      <c r="F28" s="59" t="s">
        <v>23</v>
      </c>
      <c r="G28" s="59">
        <v>1</v>
      </c>
      <c r="H28" s="59" t="s">
        <v>24</v>
      </c>
      <c r="I28" s="59">
        <f t="shared" si="1"/>
        <v>1</v>
      </c>
      <c r="J28" s="61" t="s">
        <v>24</v>
      </c>
      <c r="K28" s="63">
        <v>120</v>
      </c>
      <c r="L28" s="63">
        <f t="shared" si="0"/>
        <v>120</v>
      </c>
      <c r="M28" s="51"/>
      <c r="N28" s="51"/>
      <c r="O28" s="51"/>
      <c r="P28" s="51"/>
      <c r="Q28" s="51"/>
    </row>
    <row r="29" spans="1:17" s="27" customFormat="1" ht="141" customHeight="1">
      <c r="A29" s="52">
        <v>17</v>
      </c>
      <c r="B29" s="81"/>
      <c r="C29" s="67" t="s">
        <v>55</v>
      </c>
      <c r="D29" s="59" t="s">
        <v>79</v>
      </c>
      <c r="E29" s="67">
        <v>1</v>
      </c>
      <c r="F29" s="59" t="s">
        <v>23</v>
      </c>
      <c r="G29" s="67">
        <v>1</v>
      </c>
      <c r="H29" s="59" t="s">
        <v>24</v>
      </c>
      <c r="I29" s="59">
        <f>G29*E29</f>
        <v>1</v>
      </c>
      <c r="J29" s="61" t="s">
        <v>24</v>
      </c>
      <c r="K29" s="63">
        <v>150</v>
      </c>
      <c r="L29" s="63">
        <f>K29*E29</f>
        <v>150</v>
      </c>
      <c r="M29" s="51"/>
      <c r="N29" s="51"/>
      <c r="O29" s="51"/>
      <c r="P29" s="51"/>
      <c r="Q29" s="51"/>
    </row>
    <row r="30" spans="1:17" s="27" customFormat="1" ht="150.75" customHeight="1">
      <c r="A30" s="52">
        <v>18</v>
      </c>
      <c r="B30" s="81"/>
      <c r="C30" s="67" t="s">
        <v>55</v>
      </c>
      <c r="D30" s="59" t="s">
        <v>80</v>
      </c>
      <c r="E30" s="67">
        <v>1</v>
      </c>
      <c r="F30" s="59" t="s">
        <v>23</v>
      </c>
      <c r="G30" s="67">
        <v>1</v>
      </c>
      <c r="H30" s="59" t="s">
        <v>24</v>
      </c>
      <c r="I30" s="59">
        <f t="shared" si="1"/>
        <v>1</v>
      </c>
      <c r="J30" s="61" t="s">
        <v>24</v>
      </c>
      <c r="K30" s="63">
        <v>150</v>
      </c>
      <c r="L30" s="63">
        <f t="shared" si="0"/>
        <v>150</v>
      </c>
      <c r="M30" s="51"/>
      <c r="N30" s="51"/>
      <c r="O30" s="51"/>
      <c r="P30" s="51"/>
      <c r="Q30" s="51"/>
    </row>
    <row r="31" spans="1:17" s="27" customFormat="1" ht="146.25" customHeight="1">
      <c r="A31" s="52">
        <v>19</v>
      </c>
      <c r="B31" s="81"/>
      <c r="C31" s="67" t="s">
        <v>57</v>
      </c>
      <c r="D31" s="59" t="s">
        <v>81</v>
      </c>
      <c r="E31" s="67">
        <v>1</v>
      </c>
      <c r="F31" s="59" t="s">
        <v>23</v>
      </c>
      <c r="G31" s="67">
        <v>1</v>
      </c>
      <c r="H31" s="59" t="s">
        <v>24</v>
      </c>
      <c r="I31" s="59">
        <f>G31*E31</f>
        <v>1</v>
      </c>
      <c r="J31" s="61" t="s">
        <v>24</v>
      </c>
      <c r="K31" s="63">
        <v>150</v>
      </c>
      <c r="L31" s="63">
        <f>K31*E31</f>
        <v>150</v>
      </c>
      <c r="M31" s="51"/>
      <c r="N31" s="51"/>
      <c r="O31" s="51"/>
      <c r="P31" s="51"/>
      <c r="Q31" s="51"/>
    </row>
    <row r="32" spans="1:17" s="27" customFormat="1" ht="156" customHeight="1">
      <c r="A32" s="52">
        <v>20</v>
      </c>
      <c r="B32" s="81"/>
      <c r="C32" s="67" t="s">
        <v>57</v>
      </c>
      <c r="D32" s="59" t="s">
        <v>82</v>
      </c>
      <c r="E32" s="67">
        <v>1</v>
      </c>
      <c r="F32" s="59" t="s">
        <v>23</v>
      </c>
      <c r="G32" s="67">
        <v>1</v>
      </c>
      <c r="H32" s="59" t="s">
        <v>24</v>
      </c>
      <c r="I32" s="59">
        <f t="shared" si="1"/>
        <v>1</v>
      </c>
      <c r="J32" s="61" t="s">
        <v>24</v>
      </c>
      <c r="K32" s="63">
        <v>150</v>
      </c>
      <c r="L32" s="63">
        <f t="shared" si="0"/>
        <v>150</v>
      </c>
      <c r="M32" s="51"/>
      <c r="N32" s="51"/>
      <c r="O32" s="51"/>
      <c r="P32" s="51"/>
      <c r="Q32" s="51"/>
    </row>
    <row r="33" spans="1:17" s="27" customFormat="1" ht="82.5" customHeight="1">
      <c r="A33" s="52">
        <v>21</v>
      </c>
      <c r="B33" s="82"/>
      <c r="C33" s="67" t="s">
        <v>58</v>
      </c>
      <c r="D33" s="59" t="s">
        <v>59</v>
      </c>
      <c r="E33" s="67">
        <v>1</v>
      </c>
      <c r="F33" s="59" t="s">
        <v>23</v>
      </c>
      <c r="G33" s="67">
        <v>4</v>
      </c>
      <c r="H33" s="59" t="s">
        <v>24</v>
      </c>
      <c r="I33" s="59">
        <f t="shared" si="1"/>
        <v>4</v>
      </c>
      <c r="J33" s="61" t="s">
        <v>24</v>
      </c>
      <c r="K33" s="63">
        <v>6.2</v>
      </c>
      <c r="L33" s="63">
        <f t="shared" si="0"/>
        <v>6.2</v>
      </c>
      <c r="M33" s="51"/>
      <c r="N33" s="51"/>
      <c r="O33" s="51"/>
      <c r="P33" s="51"/>
      <c r="Q33" s="51"/>
    </row>
    <row r="34" spans="1:17" s="27" customFormat="1" ht="86.1" customHeight="1">
      <c r="A34" s="52">
        <v>22</v>
      </c>
      <c r="B34" s="82"/>
      <c r="C34" s="67" t="s">
        <v>58</v>
      </c>
      <c r="D34" s="59" t="s">
        <v>60</v>
      </c>
      <c r="E34" s="67">
        <v>3</v>
      </c>
      <c r="F34" s="59" t="s">
        <v>23</v>
      </c>
      <c r="G34" s="67">
        <v>2</v>
      </c>
      <c r="H34" s="59" t="s">
        <v>24</v>
      </c>
      <c r="I34" s="59">
        <f t="shared" si="1"/>
        <v>6</v>
      </c>
      <c r="J34" s="61" t="s">
        <v>24</v>
      </c>
      <c r="K34" s="63">
        <v>3.1</v>
      </c>
      <c r="L34" s="63">
        <f t="shared" si="0"/>
        <v>9.3000000000000007</v>
      </c>
      <c r="M34" s="51"/>
      <c r="N34" s="51"/>
      <c r="O34" s="51"/>
      <c r="P34" s="51"/>
      <c r="Q34" s="51"/>
    </row>
    <row r="35" spans="1:17" s="27" customFormat="1" ht="81" customHeight="1">
      <c r="A35" s="52">
        <v>23</v>
      </c>
      <c r="B35" s="82"/>
      <c r="C35" s="67" t="s">
        <v>61</v>
      </c>
      <c r="D35" s="59" t="s">
        <v>83</v>
      </c>
      <c r="E35" s="67">
        <v>298</v>
      </c>
      <c r="F35" s="59" t="s">
        <v>23</v>
      </c>
      <c r="G35" s="67"/>
      <c r="H35" s="59"/>
      <c r="I35" s="59">
        <v>1</v>
      </c>
      <c r="J35" s="61" t="s">
        <v>24</v>
      </c>
      <c r="K35" s="63">
        <v>203.94</v>
      </c>
      <c r="L35" s="83">
        <v>11787.7</v>
      </c>
      <c r="M35" s="51"/>
      <c r="N35" s="51"/>
      <c r="O35" s="51"/>
      <c r="P35" s="51"/>
      <c r="Q35" s="51"/>
    </row>
    <row r="36" spans="1:17" s="27" customFormat="1" ht="80.099999999999994" customHeight="1">
      <c r="A36" s="52">
        <v>24</v>
      </c>
      <c r="B36" s="82"/>
      <c r="C36" s="67" t="s">
        <v>64</v>
      </c>
      <c r="D36" s="59" t="s">
        <v>84</v>
      </c>
      <c r="E36" s="67">
        <v>2</v>
      </c>
      <c r="F36" s="59" t="s">
        <v>23</v>
      </c>
      <c r="G36" s="67">
        <v>1</v>
      </c>
      <c r="H36" s="59" t="s">
        <v>24</v>
      </c>
      <c r="I36" s="59">
        <f>G36*E36</f>
        <v>2</v>
      </c>
      <c r="J36" s="61" t="s">
        <v>24</v>
      </c>
      <c r="K36" s="63">
        <v>120</v>
      </c>
      <c r="L36" s="63">
        <f>K36*E36</f>
        <v>240</v>
      </c>
      <c r="M36" s="51"/>
      <c r="N36" s="51"/>
      <c r="O36" s="51"/>
      <c r="P36" s="51"/>
      <c r="Q36" s="51"/>
    </row>
    <row r="37" spans="1:17" s="27" customFormat="1" ht="39.9" customHeight="1">
      <c r="A37" s="54"/>
      <c r="B37" s="84" t="s">
        <v>25</v>
      </c>
      <c r="C37" s="85"/>
      <c r="D37" s="55"/>
      <c r="E37" s="86">
        <f>SUM(E13:E36)</f>
        <v>359</v>
      </c>
      <c r="F37" s="76" t="s">
        <v>23</v>
      </c>
      <c r="G37" s="54"/>
      <c r="H37" s="54"/>
      <c r="I37" s="54"/>
      <c r="J37" s="87"/>
      <c r="K37" s="88"/>
      <c r="L37" s="89">
        <f>SUM(L13:L36)</f>
        <v>15108.900000000001</v>
      </c>
      <c r="M37" s="51"/>
      <c r="N37" s="51"/>
      <c r="O37" s="51"/>
      <c r="P37" s="51"/>
      <c r="Q37" s="51"/>
    </row>
    <row r="38" spans="1:17" s="27" customFormat="1" ht="23.25" customHeight="1">
      <c r="A38" s="51"/>
      <c r="B38" s="51"/>
      <c r="C38" s="37"/>
      <c r="D38" s="51"/>
      <c r="E38" s="90"/>
      <c r="F38" s="51"/>
      <c r="G38" s="51"/>
      <c r="H38" s="51"/>
      <c r="I38" s="51"/>
      <c r="J38" s="91"/>
      <c r="K38" s="92"/>
      <c r="L38" s="93"/>
      <c r="M38" s="51"/>
      <c r="N38" s="51"/>
      <c r="O38" s="51"/>
      <c r="P38" s="51"/>
      <c r="Q38" s="51"/>
    </row>
    <row r="39" spans="1:17" ht="23.25" customHeight="1">
      <c r="B39" s="269" t="s">
        <v>85</v>
      </c>
      <c r="C39" s="269"/>
      <c r="D39" s="269"/>
      <c r="E39" s="269"/>
      <c r="I39" s="51"/>
    </row>
    <row r="40" spans="1:17" ht="23.25" customHeight="1">
      <c r="B40" s="269" t="s">
        <v>86</v>
      </c>
      <c r="C40" s="269"/>
      <c r="D40" s="269"/>
      <c r="E40" s="269"/>
      <c r="I40" s="51"/>
    </row>
    <row r="41" spans="1:17" ht="23.25" customHeight="1">
      <c r="B41" s="269" t="s">
        <v>26</v>
      </c>
      <c r="C41" s="269"/>
      <c r="D41" s="269"/>
      <c r="E41" s="269"/>
      <c r="I41" s="51"/>
    </row>
    <row r="42" spans="1:17">
      <c r="I42" s="51"/>
    </row>
    <row r="43" spans="1:17">
      <c r="I43" s="51"/>
    </row>
    <row r="44" spans="1:17">
      <c r="I44" s="51"/>
    </row>
    <row r="55" spans="1:4" ht="30.75" customHeight="1">
      <c r="A55" s="94"/>
      <c r="B55" s="95"/>
      <c r="C55" s="94"/>
      <c r="D55" s="94"/>
    </row>
    <row r="56" spans="1:4" ht="27" customHeight="1">
      <c r="A56" s="94"/>
      <c r="B56" s="95"/>
      <c r="C56" s="94"/>
      <c r="D56" s="94"/>
    </row>
    <row r="57" spans="1:4" ht="41.25" customHeight="1">
      <c r="A57" s="94"/>
      <c r="B57" s="95"/>
      <c r="C57" s="94"/>
      <c r="D57" s="94"/>
    </row>
  </sheetData>
  <mergeCells count="18">
    <mergeCell ref="I15:I18"/>
    <mergeCell ref="J15:J18"/>
    <mergeCell ref="B39:E39"/>
    <mergeCell ref="B40:E40"/>
    <mergeCell ref="B41:E41"/>
    <mergeCell ref="A9:D9"/>
    <mergeCell ref="A10:H11"/>
    <mergeCell ref="K11:L11"/>
    <mergeCell ref="E12:F12"/>
    <mergeCell ref="G12:H12"/>
    <mergeCell ref="I12:J12"/>
    <mergeCell ref="K12:L12"/>
    <mergeCell ref="A1:L1"/>
    <mergeCell ref="A2:L2"/>
    <mergeCell ref="A4:L4"/>
    <mergeCell ref="B5:L5"/>
    <mergeCell ref="C7:D8"/>
    <mergeCell ref="F8:H8"/>
  </mergeCells>
  <hyperlinks>
    <hyperlink ref="A5" r:id="rId1" display="tel:0086-579-85388729      Fax:  0086-579-85591263" xr:uid="{5E639928-47D6-4A1A-9996-AFB889156B9D}"/>
  </hyperlinks>
  <pageMargins left="0.51181102362204722" right="0" top="0" bottom="0" header="0.43307086614173229" footer="0.27559055118110237"/>
  <pageSetup paperSize="9" orientation="portrait" r:id="rId2"/>
  <headerFooter alignWithMargins="0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CC41A-87B9-4E5D-81F3-8CDF51CEE463}">
  <dimension ref="A3:AI38"/>
  <sheetViews>
    <sheetView topLeftCell="A31" zoomScaleNormal="100" workbookViewId="0">
      <selection activeCell="B10" sqref="B10:L34"/>
    </sheetView>
  </sheetViews>
  <sheetFormatPr baseColWidth="10" defaultRowHeight="14.4"/>
  <cols>
    <col min="1" max="1" width="24.21875" style="1" customWidth="1"/>
    <col min="2" max="2" width="13.5546875" style="2" customWidth="1"/>
    <col min="3" max="3" width="24.44140625" style="2" customWidth="1"/>
    <col min="4" max="4" width="10.5546875" style="4" customWidth="1"/>
    <col min="5" max="5" width="10.33203125" style="2" customWidth="1"/>
    <col min="6" max="6" width="10.88671875" style="1" customWidth="1"/>
    <col min="7" max="7" width="11.6640625" style="1" customWidth="1"/>
    <col min="8" max="8" width="10.88671875" style="1" customWidth="1"/>
    <col min="9" max="9" width="10.109375" style="2" customWidth="1"/>
    <col min="10" max="12" width="10.88671875" style="1" customWidth="1"/>
    <col min="13" max="35" width="11.44140625" style="3"/>
  </cols>
  <sheetData>
    <row r="3" spans="1:35">
      <c r="C3" s="16"/>
      <c r="H3" s="17" t="s">
        <v>92</v>
      </c>
      <c r="K3" s="16" t="s">
        <v>9</v>
      </c>
    </row>
    <row r="8" spans="1:35" ht="15" thickBot="1">
      <c r="E8" s="252" t="s">
        <v>87</v>
      </c>
      <c r="F8" s="252"/>
      <c r="G8" s="252"/>
      <c r="H8" s="252"/>
      <c r="I8" s="253" t="s">
        <v>0</v>
      </c>
      <c r="J8" s="254"/>
      <c r="K8" s="254"/>
      <c r="L8" s="254"/>
    </row>
    <row r="9" spans="1:35" s="8" customFormat="1" ht="58.5" customHeight="1" thickBot="1">
      <c r="A9" s="5" t="s">
        <v>1</v>
      </c>
      <c r="B9" s="5" t="s">
        <v>3</v>
      </c>
      <c r="C9" s="5" t="s">
        <v>4</v>
      </c>
      <c r="D9" s="6" t="s">
        <v>5</v>
      </c>
      <c r="E9" s="18" t="s">
        <v>10</v>
      </c>
      <c r="F9" s="18" t="s">
        <v>6</v>
      </c>
      <c r="G9" s="18" t="s">
        <v>7</v>
      </c>
      <c r="H9" s="18" t="s">
        <v>8</v>
      </c>
      <c r="I9" s="18" t="s">
        <v>10</v>
      </c>
      <c r="J9" s="18" t="s">
        <v>6</v>
      </c>
      <c r="K9" s="18" t="s">
        <v>7</v>
      </c>
      <c r="L9" s="18" t="s">
        <v>8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</row>
    <row r="10" spans="1:35" s="12" customFormat="1" ht="72" customHeight="1" thickBot="1">
      <c r="A10" s="9"/>
      <c r="B10" s="22" t="s">
        <v>95</v>
      </c>
      <c r="C10" s="32" t="s">
        <v>96</v>
      </c>
      <c r="D10" s="33">
        <v>2250</v>
      </c>
      <c r="E10" s="19">
        <v>4.08</v>
      </c>
      <c r="F10" s="20">
        <f>ROUND((E10*1.5),1)</f>
        <v>6.1</v>
      </c>
      <c r="G10" s="20">
        <f>ROUND((F10*1.2),1)</f>
        <v>7.3</v>
      </c>
      <c r="H10" s="20">
        <f>ROUND((G10*1.2),1)</f>
        <v>8.8000000000000007</v>
      </c>
      <c r="I10" s="21">
        <f>+(E10*10%)+E10</f>
        <v>4.4880000000000004</v>
      </c>
      <c r="J10" s="20">
        <f>ROUND((I10*1.5),1)</f>
        <v>6.7</v>
      </c>
      <c r="K10" s="20">
        <f t="shared" ref="K10:L29" si="0">ROUND((J10*1.2),1)</f>
        <v>8</v>
      </c>
      <c r="L10" s="20">
        <f t="shared" si="0"/>
        <v>9.6</v>
      </c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</row>
    <row r="11" spans="1:35" s="12" customFormat="1" ht="72" customHeight="1" thickBot="1">
      <c r="A11" s="9"/>
      <c r="B11" s="22" t="s">
        <v>98</v>
      </c>
      <c r="C11" s="32" t="s">
        <v>171</v>
      </c>
      <c r="D11" s="33">
        <v>8640</v>
      </c>
      <c r="E11" s="19">
        <v>1.0900000000000001</v>
      </c>
      <c r="F11" s="20">
        <f t="shared" ref="F11:F14" si="1">ROUND((E11*1.5),1)</f>
        <v>1.6</v>
      </c>
      <c r="G11" s="20">
        <f t="shared" ref="G11:H11" si="2">ROUND((F11*1.2),1)</f>
        <v>1.9</v>
      </c>
      <c r="H11" s="20">
        <f t="shared" si="2"/>
        <v>2.2999999999999998</v>
      </c>
      <c r="I11" s="21">
        <f t="shared" ref="I11:I14" si="3">+(E11*10%)+E11</f>
        <v>1.1990000000000001</v>
      </c>
      <c r="J11" s="20">
        <f t="shared" ref="J11:J14" si="4">ROUND((I11*1.5),1)</f>
        <v>1.8</v>
      </c>
      <c r="K11" s="20">
        <f t="shared" ref="K11:K14" si="5">ROUND((J11*1.2),1)</f>
        <v>2.2000000000000002</v>
      </c>
      <c r="L11" s="20">
        <f t="shared" ref="L11:L14" si="6">ROUND((K11*1.2),1)</f>
        <v>2.6</v>
      </c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</row>
    <row r="12" spans="1:35" s="12" customFormat="1" ht="72" customHeight="1" thickBot="1">
      <c r="A12" s="9"/>
      <c r="B12" s="22" t="s">
        <v>177</v>
      </c>
      <c r="C12" s="32" t="s">
        <v>102</v>
      </c>
      <c r="D12" s="33">
        <v>960</v>
      </c>
      <c r="E12" s="19">
        <v>5.84</v>
      </c>
      <c r="F12" s="20">
        <f t="shared" si="1"/>
        <v>8.8000000000000007</v>
      </c>
      <c r="G12" s="20">
        <f t="shared" ref="G12:H12" si="7">ROUND((F12*1.2),1)</f>
        <v>10.6</v>
      </c>
      <c r="H12" s="20">
        <f t="shared" si="7"/>
        <v>12.7</v>
      </c>
      <c r="I12" s="21">
        <f t="shared" si="3"/>
        <v>6.4239999999999995</v>
      </c>
      <c r="J12" s="20">
        <f t="shared" si="4"/>
        <v>9.6</v>
      </c>
      <c r="K12" s="20">
        <f t="shared" si="5"/>
        <v>11.5</v>
      </c>
      <c r="L12" s="20">
        <f t="shared" si="6"/>
        <v>13.8</v>
      </c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</row>
    <row r="13" spans="1:35" s="12" customFormat="1" ht="72" customHeight="1" thickBot="1">
      <c r="A13" s="9"/>
      <c r="B13" s="22" t="s">
        <v>105</v>
      </c>
      <c r="C13" s="32" t="s">
        <v>106</v>
      </c>
      <c r="D13" s="33">
        <v>480</v>
      </c>
      <c r="E13" s="19">
        <v>4.75</v>
      </c>
      <c r="F13" s="20">
        <f t="shared" si="1"/>
        <v>7.1</v>
      </c>
      <c r="G13" s="20">
        <f t="shared" ref="G13:H13" si="8">ROUND((F13*1.2),1)</f>
        <v>8.5</v>
      </c>
      <c r="H13" s="20">
        <f t="shared" si="8"/>
        <v>10.199999999999999</v>
      </c>
      <c r="I13" s="21">
        <f t="shared" si="3"/>
        <v>5.2249999999999996</v>
      </c>
      <c r="J13" s="20">
        <f t="shared" si="4"/>
        <v>7.8</v>
      </c>
      <c r="K13" s="20">
        <f t="shared" si="5"/>
        <v>9.4</v>
      </c>
      <c r="L13" s="20">
        <f t="shared" si="6"/>
        <v>11.3</v>
      </c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</row>
    <row r="14" spans="1:35" s="12" customFormat="1" ht="72" customHeight="1" thickBot="1">
      <c r="A14" s="9"/>
      <c r="B14" s="22" t="s">
        <v>108</v>
      </c>
      <c r="C14" s="32" t="s">
        <v>109</v>
      </c>
      <c r="D14" s="33">
        <v>12000</v>
      </c>
      <c r="E14" s="19">
        <v>0.65</v>
      </c>
      <c r="F14" s="20">
        <f t="shared" si="1"/>
        <v>1</v>
      </c>
      <c r="G14" s="20">
        <f t="shared" ref="G14:H14" si="9">ROUND((F14*1.2),1)</f>
        <v>1.2</v>
      </c>
      <c r="H14" s="20">
        <f t="shared" si="9"/>
        <v>1.4</v>
      </c>
      <c r="I14" s="21">
        <f t="shared" si="3"/>
        <v>0.71500000000000008</v>
      </c>
      <c r="J14" s="20">
        <f t="shared" si="4"/>
        <v>1.1000000000000001</v>
      </c>
      <c r="K14" s="20">
        <f t="shared" si="5"/>
        <v>1.3</v>
      </c>
      <c r="L14" s="20">
        <f t="shared" si="6"/>
        <v>1.6</v>
      </c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</row>
    <row r="15" spans="1:35" s="12" customFormat="1" ht="72" customHeight="1" thickBot="1">
      <c r="A15" s="9"/>
      <c r="B15" s="22" t="s">
        <v>111</v>
      </c>
      <c r="C15" s="32" t="s">
        <v>112</v>
      </c>
      <c r="D15" s="33">
        <v>1470</v>
      </c>
      <c r="E15" s="19">
        <v>5.3</v>
      </c>
      <c r="F15" s="20">
        <f t="shared" ref="F15:F34" si="10">ROUND((E15*1.5),1)</f>
        <v>8</v>
      </c>
      <c r="G15" s="20">
        <f t="shared" ref="G15:H30" si="11">ROUND((F15*1.2),1)</f>
        <v>9.6</v>
      </c>
      <c r="H15" s="20">
        <f t="shared" si="11"/>
        <v>11.5</v>
      </c>
      <c r="I15" s="21">
        <f t="shared" ref="I15:I34" si="12">+(E15*10%)+E15</f>
        <v>5.83</v>
      </c>
      <c r="J15" s="20">
        <f t="shared" ref="J15:J34" si="13">ROUND((I15*1.5),1)</f>
        <v>8.6999999999999993</v>
      </c>
      <c r="K15" s="20">
        <f t="shared" si="0"/>
        <v>10.4</v>
      </c>
      <c r="L15" s="20">
        <f t="shared" si="0"/>
        <v>12.5</v>
      </c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</row>
    <row r="16" spans="1:35" s="12" customFormat="1" ht="72" customHeight="1" thickBot="1">
      <c r="A16" s="9"/>
      <c r="B16" s="22" t="s">
        <v>114</v>
      </c>
      <c r="C16" s="32" t="s">
        <v>115</v>
      </c>
      <c r="D16" s="33">
        <v>2016</v>
      </c>
      <c r="E16" s="19">
        <v>5.3</v>
      </c>
      <c r="F16" s="20">
        <f t="shared" si="10"/>
        <v>8</v>
      </c>
      <c r="G16" s="20">
        <f t="shared" si="11"/>
        <v>9.6</v>
      </c>
      <c r="H16" s="20">
        <f t="shared" si="11"/>
        <v>11.5</v>
      </c>
      <c r="I16" s="21">
        <f t="shared" si="12"/>
        <v>5.83</v>
      </c>
      <c r="J16" s="20">
        <f t="shared" si="13"/>
        <v>8.6999999999999993</v>
      </c>
      <c r="K16" s="20">
        <f t="shared" si="0"/>
        <v>10.4</v>
      </c>
      <c r="L16" s="20">
        <f t="shared" si="0"/>
        <v>12.5</v>
      </c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</row>
    <row r="17" spans="1:35" s="12" customFormat="1" ht="72" customHeight="1" thickBot="1">
      <c r="A17" s="9"/>
      <c r="B17" s="22" t="s">
        <v>117</v>
      </c>
      <c r="C17" s="32" t="s">
        <v>118</v>
      </c>
      <c r="D17" s="33">
        <v>1020</v>
      </c>
      <c r="E17" s="19">
        <v>5.5</v>
      </c>
      <c r="F17" s="20">
        <f t="shared" si="10"/>
        <v>8.3000000000000007</v>
      </c>
      <c r="G17" s="20">
        <f t="shared" si="11"/>
        <v>10</v>
      </c>
      <c r="H17" s="20">
        <f t="shared" si="11"/>
        <v>12</v>
      </c>
      <c r="I17" s="21">
        <f t="shared" si="12"/>
        <v>6.05</v>
      </c>
      <c r="J17" s="20">
        <f t="shared" si="13"/>
        <v>9.1</v>
      </c>
      <c r="K17" s="20">
        <f t="shared" si="0"/>
        <v>10.9</v>
      </c>
      <c r="L17" s="20">
        <f t="shared" si="0"/>
        <v>13.1</v>
      </c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</row>
    <row r="18" spans="1:35" s="12" customFormat="1" ht="72" customHeight="1" thickBot="1">
      <c r="A18" s="9"/>
      <c r="B18" s="22" t="s">
        <v>120</v>
      </c>
      <c r="C18" s="32" t="s">
        <v>121</v>
      </c>
      <c r="D18" s="33">
        <v>1536</v>
      </c>
      <c r="E18" s="19">
        <v>4.42</v>
      </c>
      <c r="F18" s="20">
        <f t="shared" si="10"/>
        <v>6.6</v>
      </c>
      <c r="G18" s="20">
        <f t="shared" si="11"/>
        <v>7.9</v>
      </c>
      <c r="H18" s="20">
        <f t="shared" si="11"/>
        <v>9.5</v>
      </c>
      <c r="I18" s="21">
        <f t="shared" si="12"/>
        <v>4.8620000000000001</v>
      </c>
      <c r="J18" s="20">
        <f t="shared" si="13"/>
        <v>7.3</v>
      </c>
      <c r="K18" s="20">
        <f t="shared" si="0"/>
        <v>8.8000000000000007</v>
      </c>
      <c r="L18" s="20">
        <f t="shared" si="0"/>
        <v>10.6</v>
      </c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</row>
    <row r="19" spans="1:35" s="12" customFormat="1" ht="72" customHeight="1" thickBot="1">
      <c r="A19" s="9"/>
      <c r="B19" s="22" t="s">
        <v>123</v>
      </c>
      <c r="C19" s="32" t="s">
        <v>124</v>
      </c>
      <c r="D19" s="33">
        <v>4320</v>
      </c>
      <c r="E19" s="19">
        <v>4.08</v>
      </c>
      <c r="F19" s="20">
        <f t="shared" si="10"/>
        <v>6.1</v>
      </c>
      <c r="G19" s="20">
        <f t="shared" si="11"/>
        <v>7.3</v>
      </c>
      <c r="H19" s="20">
        <f t="shared" si="11"/>
        <v>8.8000000000000007</v>
      </c>
      <c r="I19" s="21">
        <f t="shared" si="12"/>
        <v>4.4880000000000004</v>
      </c>
      <c r="J19" s="20">
        <f t="shared" si="13"/>
        <v>6.7</v>
      </c>
      <c r="K19" s="20">
        <f t="shared" si="0"/>
        <v>8</v>
      </c>
      <c r="L19" s="20">
        <f t="shared" si="0"/>
        <v>9.6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</row>
    <row r="20" spans="1:35" s="12" customFormat="1" ht="66.75" customHeight="1" thickBot="1">
      <c r="A20" s="9"/>
      <c r="B20" s="22" t="s">
        <v>123</v>
      </c>
      <c r="C20" s="32" t="s">
        <v>124</v>
      </c>
      <c r="D20" s="33">
        <v>120</v>
      </c>
      <c r="E20" s="19">
        <v>4.08</v>
      </c>
      <c r="F20" s="20">
        <f t="shared" si="10"/>
        <v>6.1</v>
      </c>
      <c r="G20" s="20">
        <f t="shared" si="11"/>
        <v>7.3</v>
      </c>
      <c r="H20" s="20">
        <f t="shared" si="11"/>
        <v>8.8000000000000007</v>
      </c>
      <c r="I20" s="21">
        <f t="shared" si="12"/>
        <v>4.4880000000000004</v>
      </c>
      <c r="J20" s="20">
        <f t="shared" si="13"/>
        <v>6.7</v>
      </c>
      <c r="K20" s="20">
        <f t="shared" si="0"/>
        <v>8</v>
      </c>
      <c r="L20" s="20">
        <f t="shared" si="0"/>
        <v>9.6</v>
      </c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</row>
    <row r="21" spans="1:35" s="12" customFormat="1" ht="72" customHeight="1" thickBot="1">
      <c r="A21" s="9"/>
      <c r="B21" s="22" t="s">
        <v>126</v>
      </c>
      <c r="C21" s="32" t="s">
        <v>127</v>
      </c>
      <c r="D21" s="33">
        <v>900</v>
      </c>
      <c r="E21" s="19">
        <v>4.08</v>
      </c>
      <c r="F21" s="20">
        <f t="shared" si="10"/>
        <v>6.1</v>
      </c>
      <c r="G21" s="20">
        <f t="shared" si="11"/>
        <v>7.3</v>
      </c>
      <c r="H21" s="20">
        <f t="shared" si="11"/>
        <v>8.8000000000000007</v>
      </c>
      <c r="I21" s="21">
        <f t="shared" si="12"/>
        <v>4.4880000000000004</v>
      </c>
      <c r="J21" s="20">
        <f t="shared" si="13"/>
        <v>6.7</v>
      </c>
      <c r="K21" s="20">
        <f t="shared" si="0"/>
        <v>8</v>
      </c>
      <c r="L21" s="20">
        <f t="shared" si="0"/>
        <v>9.6</v>
      </c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</row>
    <row r="22" spans="1:35" s="12" customFormat="1" ht="72" customHeight="1" thickBot="1">
      <c r="A22" s="9"/>
      <c r="B22" s="22" t="s">
        <v>130</v>
      </c>
      <c r="C22" s="32" t="s">
        <v>131</v>
      </c>
      <c r="D22" s="33">
        <v>900</v>
      </c>
      <c r="E22" s="19">
        <v>5.44</v>
      </c>
      <c r="F22" s="20">
        <f t="shared" si="10"/>
        <v>8.1999999999999993</v>
      </c>
      <c r="G22" s="20">
        <f t="shared" si="11"/>
        <v>9.8000000000000007</v>
      </c>
      <c r="H22" s="20">
        <f t="shared" si="11"/>
        <v>11.8</v>
      </c>
      <c r="I22" s="21">
        <f t="shared" si="12"/>
        <v>5.984</v>
      </c>
      <c r="J22" s="20">
        <f t="shared" si="13"/>
        <v>9</v>
      </c>
      <c r="K22" s="20">
        <f t="shared" si="0"/>
        <v>10.8</v>
      </c>
      <c r="L22" s="20">
        <f t="shared" si="0"/>
        <v>13</v>
      </c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</row>
    <row r="23" spans="1:35" s="12" customFormat="1" ht="72" customHeight="1" thickBot="1">
      <c r="A23" s="9"/>
      <c r="B23" s="22" t="s">
        <v>178</v>
      </c>
      <c r="C23" s="32" t="s">
        <v>134</v>
      </c>
      <c r="D23" s="33">
        <v>600</v>
      </c>
      <c r="E23" s="19">
        <v>1.22</v>
      </c>
      <c r="F23" s="20">
        <f t="shared" si="10"/>
        <v>1.8</v>
      </c>
      <c r="G23" s="20">
        <f t="shared" si="11"/>
        <v>2.2000000000000002</v>
      </c>
      <c r="H23" s="20">
        <f t="shared" si="11"/>
        <v>2.6</v>
      </c>
      <c r="I23" s="21">
        <f t="shared" si="12"/>
        <v>1.3420000000000001</v>
      </c>
      <c r="J23" s="20">
        <f t="shared" si="13"/>
        <v>2</v>
      </c>
      <c r="K23" s="20">
        <f t="shared" si="0"/>
        <v>2.4</v>
      </c>
      <c r="L23" s="20">
        <f t="shared" si="0"/>
        <v>2.9</v>
      </c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</row>
    <row r="24" spans="1:35" s="12" customFormat="1" ht="72" customHeight="1" thickBot="1">
      <c r="A24" s="9"/>
      <c r="B24" s="22" t="s">
        <v>179</v>
      </c>
      <c r="C24" s="32" t="s">
        <v>134</v>
      </c>
      <c r="D24" s="33">
        <v>480</v>
      </c>
      <c r="E24" s="19">
        <v>2.04</v>
      </c>
      <c r="F24" s="20">
        <f t="shared" si="10"/>
        <v>3.1</v>
      </c>
      <c r="G24" s="20">
        <f t="shared" si="11"/>
        <v>3.7</v>
      </c>
      <c r="H24" s="20">
        <f t="shared" si="11"/>
        <v>4.4000000000000004</v>
      </c>
      <c r="I24" s="21">
        <f t="shared" si="12"/>
        <v>2.2440000000000002</v>
      </c>
      <c r="J24" s="20">
        <f t="shared" si="13"/>
        <v>3.4</v>
      </c>
      <c r="K24" s="20">
        <f t="shared" si="0"/>
        <v>4.0999999999999996</v>
      </c>
      <c r="L24" s="20">
        <f t="shared" si="0"/>
        <v>4.9000000000000004</v>
      </c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</row>
    <row r="25" spans="1:35" s="12" customFormat="1" ht="84" customHeight="1" thickBot="1">
      <c r="A25" s="9"/>
      <c r="B25" s="22" t="s">
        <v>136</v>
      </c>
      <c r="C25" s="32" t="s">
        <v>172</v>
      </c>
      <c r="D25" s="33">
        <v>1</v>
      </c>
      <c r="E25" s="19">
        <v>2581.38</v>
      </c>
      <c r="F25" s="20">
        <f t="shared" si="10"/>
        <v>3872.1</v>
      </c>
      <c r="G25" s="20">
        <f t="shared" si="11"/>
        <v>4646.5</v>
      </c>
      <c r="H25" s="20">
        <f t="shared" si="11"/>
        <v>5575.8</v>
      </c>
      <c r="I25" s="21">
        <f t="shared" si="12"/>
        <v>2839.518</v>
      </c>
      <c r="J25" s="20">
        <f t="shared" si="13"/>
        <v>4259.3</v>
      </c>
      <c r="K25" s="20">
        <f t="shared" si="0"/>
        <v>5111.2</v>
      </c>
      <c r="L25" s="20">
        <f t="shared" si="0"/>
        <v>6133.4</v>
      </c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</row>
    <row r="26" spans="1:35" s="12" customFormat="1" ht="90" customHeight="1" thickBot="1">
      <c r="A26" s="9"/>
      <c r="B26" s="22" t="s">
        <v>140</v>
      </c>
      <c r="C26" s="32" t="s">
        <v>172</v>
      </c>
      <c r="D26" s="33">
        <v>1</v>
      </c>
      <c r="E26" s="19">
        <v>4415.53</v>
      </c>
      <c r="F26" s="20">
        <f t="shared" si="10"/>
        <v>6623.3</v>
      </c>
      <c r="G26" s="20">
        <f t="shared" si="11"/>
        <v>7948</v>
      </c>
      <c r="H26" s="20">
        <f t="shared" si="11"/>
        <v>9537.6</v>
      </c>
      <c r="I26" s="21">
        <f t="shared" si="12"/>
        <v>4857.0829999999996</v>
      </c>
      <c r="J26" s="20">
        <f t="shared" si="13"/>
        <v>7285.6</v>
      </c>
      <c r="K26" s="20">
        <f t="shared" si="0"/>
        <v>8742.7000000000007</v>
      </c>
      <c r="L26" s="20">
        <f t="shared" si="0"/>
        <v>10491.2</v>
      </c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</row>
    <row r="27" spans="1:35" s="12" customFormat="1" ht="72" customHeight="1" thickBot="1">
      <c r="A27" s="9"/>
      <c r="B27" s="22" t="s">
        <v>180</v>
      </c>
      <c r="C27" s="32" t="s">
        <v>145</v>
      </c>
      <c r="D27" s="33">
        <v>1</v>
      </c>
      <c r="E27" s="19">
        <v>1902.05</v>
      </c>
      <c r="F27" s="20">
        <f t="shared" si="10"/>
        <v>2853.1</v>
      </c>
      <c r="G27" s="20">
        <f t="shared" si="11"/>
        <v>3423.7</v>
      </c>
      <c r="H27" s="20">
        <f t="shared" si="11"/>
        <v>4108.3999999999996</v>
      </c>
      <c r="I27" s="21">
        <f t="shared" si="12"/>
        <v>2092.2550000000001</v>
      </c>
      <c r="J27" s="20">
        <f t="shared" si="13"/>
        <v>3138.4</v>
      </c>
      <c r="K27" s="20">
        <f t="shared" si="0"/>
        <v>3766.1</v>
      </c>
      <c r="L27" s="20">
        <f t="shared" si="0"/>
        <v>4519.3</v>
      </c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</row>
    <row r="28" spans="1:35" s="12" customFormat="1" ht="72" customHeight="1" thickBot="1">
      <c r="A28" s="9"/>
      <c r="B28" s="22" t="s">
        <v>181</v>
      </c>
      <c r="C28" s="32" t="s">
        <v>147</v>
      </c>
      <c r="D28" s="33">
        <v>1</v>
      </c>
      <c r="E28" s="19">
        <v>1902.05</v>
      </c>
      <c r="F28" s="20">
        <f t="shared" si="10"/>
        <v>2853.1</v>
      </c>
      <c r="G28" s="20">
        <f t="shared" si="11"/>
        <v>3423.7</v>
      </c>
      <c r="H28" s="20">
        <f t="shared" si="11"/>
        <v>4108.3999999999996</v>
      </c>
      <c r="I28" s="21">
        <f t="shared" si="12"/>
        <v>2092.2550000000001</v>
      </c>
      <c r="J28" s="20">
        <f t="shared" si="13"/>
        <v>3138.4</v>
      </c>
      <c r="K28" s="20">
        <f t="shared" si="0"/>
        <v>3766.1</v>
      </c>
      <c r="L28" s="20">
        <f t="shared" si="0"/>
        <v>4519.3</v>
      </c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</row>
    <row r="29" spans="1:35" s="12" customFormat="1" ht="93" customHeight="1" thickBot="1">
      <c r="A29" s="9"/>
      <c r="B29" s="22" t="s">
        <v>182</v>
      </c>
      <c r="C29" s="32" t="s">
        <v>173</v>
      </c>
      <c r="D29" s="33">
        <v>4</v>
      </c>
      <c r="E29" s="19">
        <v>7628.7</v>
      </c>
      <c r="F29" s="20">
        <f t="shared" si="10"/>
        <v>11443.1</v>
      </c>
      <c r="G29" s="20">
        <f t="shared" si="11"/>
        <v>13731.7</v>
      </c>
      <c r="H29" s="20">
        <f t="shared" si="11"/>
        <v>16478</v>
      </c>
      <c r="I29" s="21">
        <f t="shared" si="12"/>
        <v>8391.57</v>
      </c>
      <c r="J29" s="20">
        <f t="shared" si="13"/>
        <v>12587.4</v>
      </c>
      <c r="K29" s="20">
        <f t="shared" si="0"/>
        <v>15104.9</v>
      </c>
      <c r="L29" s="20">
        <f t="shared" si="0"/>
        <v>18125.900000000001</v>
      </c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</row>
    <row r="30" spans="1:35" s="12" customFormat="1" ht="72" customHeight="1" thickBot="1">
      <c r="A30" s="9"/>
      <c r="B30" s="22" t="s">
        <v>154</v>
      </c>
      <c r="C30" s="32" t="s">
        <v>155</v>
      </c>
      <c r="D30" s="33">
        <v>1</v>
      </c>
      <c r="E30" s="19">
        <v>25265.45</v>
      </c>
      <c r="F30" s="20">
        <f t="shared" si="10"/>
        <v>37898.199999999997</v>
      </c>
      <c r="G30" s="20">
        <f t="shared" si="11"/>
        <v>45477.8</v>
      </c>
      <c r="H30" s="20">
        <f t="shared" si="11"/>
        <v>54573.4</v>
      </c>
      <c r="I30" s="21">
        <f t="shared" si="12"/>
        <v>27791.995000000003</v>
      </c>
      <c r="J30" s="20">
        <f t="shared" si="13"/>
        <v>41688</v>
      </c>
      <c r="K30" s="20">
        <f t="shared" ref="K30:L34" si="14">ROUND((J30*1.2),1)</f>
        <v>50025.599999999999</v>
      </c>
      <c r="L30" s="20">
        <f t="shared" si="14"/>
        <v>60030.7</v>
      </c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</row>
    <row r="31" spans="1:35" s="12" customFormat="1" ht="98.25" customHeight="1" thickBot="1">
      <c r="A31" s="9"/>
      <c r="B31" s="22" t="s">
        <v>157</v>
      </c>
      <c r="C31" s="32" t="s">
        <v>174</v>
      </c>
      <c r="D31" s="33">
        <v>1</v>
      </c>
      <c r="E31" s="19">
        <v>21814.81</v>
      </c>
      <c r="F31" s="20">
        <f t="shared" si="10"/>
        <v>32722.2</v>
      </c>
      <c r="G31" s="20">
        <f t="shared" ref="G31:H34" si="15">ROUND((F31*1.2),1)</f>
        <v>39266.6</v>
      </c>
      <c r="H31" s="20">
        <f t="shared" si="15"/>
        <v>47119.9</v>
      </c>
      <c r="I31" s="21">
        <f t="shared" si="12"/>
        <v>23996.291000000001</v>
      </c>
      <c r="J31" s="20">
        <f t="shared" si="13"/>
        <v>35994.400000000001</v>
      </c>
      <c r="K31" s="20">
        <f t="shared" si="14"/>
        <v>43193.3</v>
      </c>
      <c r="L31" s="20">
        <f t="shared" si="14"/>
        <v>51832</v>
      </c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</row>
    <row r="32" spans="1:35" s="12" customFormat="1" ht="90" customHeight="1" thickBot="1">
      <c r="A32" s="9"/>
      <c r="B32" s="22" t="s">
        <v>160</v>
      </c>
      <c r="C32" s="32" t="s">
        <v>161</v>
      </c>
      <c r="D32" s="33">
        <v>24</v>
      </c>
      <c r="E32" s="19">
        <v>1086.98</v>
      </c>
      <c r="F32" s="20">
        <f t="shared" si="10"/>
        <v>1630.5</v>
      </c>
      <c r="G32" s="20">
        <f t="shared" si="15"/>
        <v>1956.6</v>
      </c>
      <c r="H32" s="20">
        <f t="shared" si="15"/>
        <v>2347.9</v>
      </c>
      <c r="I32" s="21">
        <f t="shared" si="12"/>
        <v>1195.6780000000001</v>
      </c>
      <c r="J32" s="20">
        <f t="shared" si="13"/>
        <v>1793.5</v>
      </c>
      <c r="K32" s="20">
        <f t="shared" si="14"/>
        <v>2152.1999999999998</v>
      </c>
      <c r="L32" s="20">
        <f t="shared" si="14"/>
        <v>2582.6</v>
      </c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</row>
    <row r="33" spans="1:35" s="12" customFormat="1" ht="72" customHeight="1" thickBot="1">
      <c r="A33" s="9"/>
      <c r="B33" s="22" t="s">
        <v>163</v>
      </c>
      <c r="C33" s="32" t="s">
        <v>175</v>
      </c>
      <c r="D33" s="33">
        <v>12</v>
      </c>
      <c r="E33" s="19">
        <v>132.47999999999999</v>
      </c>
      <c r="F33" s="20">
        <f t="shared" si="10"/>
        <v>198.7</v>
      </c>
      <c r="G33" s="20">
        <f t="shared" si="15"/>
        <v>238.4</v>
      </c>
      <c r="H33" s="20">
        <f t="shared" si="15"/>
        <v>286.10000000000002</v>
      </c>
      <c r="I33" s="21">
        <f t="shared" si="12"/>
        <v>145.72799999999998</v>
      </c>
      <c r="J33" s="20">
        <f t="shared" si="13"/>
        <v>218.6</v>
      </c>
      <c r="K33" s="20">
        <f t="shared" si="14"/>
        <v>262.3</v>
      </c>
      <c r="L33" s="20">
        <f t="shared" si="14"/>
        <v>314.8</v>
      </c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</row>
    <row r="34" spans="1:35" s="12" customFormat="1" ht="72" customHeight="1" thickBot="1">
      <c r="A34" s="9"/>
      <c r="B34" s="22" t="s">
        <v>166</v>
      </c>
      <c r="C34" s="32" t="s">
        <v>176</v>
      </c>
      <c r="D34" s="33">
        <v>4</v>
      </c>
      <c r="E34" s="19">
        <v>1005.4</v>
      </c>
      <c r="F34" s="20">
        <f t="shared" si="10"/>
        <v>1508.1</v>
      </c>
      <c r="G34" s="20">
        <f t="shared" si="15"/>
        <v>1809.7</v>
      </c>
      <c r="H34" s="20">
        <f t="shared" si="15"/>
        <v>2171.6</v>
      </c>
      <c r="I34" s="21">
        <f t="shared" si="12"/>
        <v>1105.94</v>
      </c>
      <c r="J34" s="20">
        <f t="shared" si="13"/>
        <v>1658.9</v>
      </c>
      <c r="K34" s="20">
        <f t="shared" si="14"/>
        <v>1990.7</v>
      </c>
      <c r="L34" s="20">
        <f t="shared" si="14"/>
        <v>2388.8000000000002</v>
      </c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</row>
    <row r="35" spans="1:35" s="14" customFormat="1">
      <c r="A35" s="15"/>
      <c r="B35" s="4"/>
      <c r="C35" s="4"/>
      <c r="D35" s="4"/>
      <c r="E35" s="4"/>
      <c r="F35" s="15"/>
      <c r="G35" s="15"/>
      <c r="H35" s="15"/>
      <c r="I35" s="4"/>
      <c r="J35" s="15"/>
      <c r="K35" s="15"/>
      <c r="L35" s="15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</row>
    <row r="36" spans="1:35" s="14" customFormat="1">
      <c r="A36" s="15"/>
      <c r="B36" s="4"/>
      <c r="C36" s="4"/>
      <c r="D36" s="4"/>
      <c r="E36" s="4"/>
      <c r="F36" s="15"/>
      <c r="G36" s="15"/>
      <c r="H36" s="15"/>
      <c r="I36" s="4"/>
      <c r="J36" s="15"/>
      <c r="K36" s="15"/>
      <c r="L36" s="15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</row>
    <row r="37" spans="1:35" s="14" customFormat="1">
      <c r="A37" s="15"/>
      <c r="B37" s="4"/>
      <c r="C37" s="4"/>
      <c r="D37" s="4"/>
      <c r="E37" s="4"/>
      <c r="F37" s="15"/>
      <c r="G37" s="15"/>
      <c r="H37" s="15"/>
      <c r="I37" s="4"/>
      <c r="J37" s="15"/>
      <c r="K37" s="15"/>
      <c r="L37" s="15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</row>
    <row r="38" spans="1:35" s="14" customFormat="1">
      <c r="A38" s="15"/>
      <c r="B38" s="4"/>
      <c r="C38" s="4"/>
      <c r="D38" s="4"/>
      <c r="E38" s="4"/>
      <c r="F38" s="15"/>
      <c r="G38" s="15"/>
      <c r="H38" s="15"/>
      <c r="I38" s="4"/>
      <c r="J38" s="15"/>
      <c r="K38" s="15"/>
      <c r="L38" s="15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</row>
  </sheetData>
  <mergeCells count="2">
    <mergeCell ref="E8:H8"/>
    <mergeCell ref="I8:L8"/>
  </mergeCells>
  <printOptions horizontalCentered="1"/>
  <pageMargins left="0.11811023622047245" right="0.11811023622047245" top="0.39370078740157483" bottom="0.35433070866141736" header="0" footer="0"/>
  <pageSetup paperSize="9" scale="95" orientation="landscape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8BDF8-5026-4D3A-A971-F4C5864E59BA}">
  <dimension ref="A1:X58"/>
  <sheetViews>
    <sheetView workbookViewId="0">
      <selection activeCell="D15" sqref="D15"/>
    </sheetView>
  </sheetViews>
  <sheetFormatPr baseColWidth="10" defaultColWidth="10.33203125" defaultRowHeight="14.4"/>
  <cols>
    <col min="1" max="1" width="4.6640625" style="112" customWidth="1"/>
    <col min="2" max="2" width="12.109375" style="112" customWidth="1"/>
    <col min="3" max="3" width="11.33203125" style="112" customWidth="1"/>
    <col min="4" max="4" width="24.6640625" style="112" customWidth="1"/>
    <col min="5" max="5" width="4.88671875" style="112" customWidth="1"/>
    <col min="6" max="6" width="6.44140625" style="112" customWidth="1"/>
    <col min="7" max="7" width="6.109375" style="112" customWidth="1"/>
    <col min="8" max="8" width="7.44140625" style="112" customWidth="1"/>
    <col min="9" max="9" width="6.44140625" style="166" customWidth="1"/>
    <col min="10" max="10" width="7" style="112" customWidth="1"/>
    <col min="11" max="11" width="8.88671875" style="112" customWidth="1"/>
    <col min="12" max="12" width="9.33203125" style="112" customWidth="1"/>
    <col min="13" max="13" width="58.109375" style="112" customWidth="1"/>
    <col min="14" max="14" width="20.33203125" style="112" customWidth="1"/>
    <col min="15" max="24" width="10.33203125" style="112"/>
    <col min="25" max="256" width="10.33203125" style="26"/>
    <col min="257" max="257" width="4.6640625" style="26" customWidth="1"/>
    <col min="258" max="258" width="12.109375" style="26" customWidth="1"/>
    <col min="259" max="259" width="11.33203125" style="26" customWidth="1"/>
    <col min="260" max="260" width="24.6640625" style="26" customWidth="1"/>
    <col min="261" max="261" width="4.88671875" style="26" customWidth="1"/>
    <col min="262" max="262" width="6.44140625" style="26" customWidth="1"/>
    <col min="263" max="263" width="6.109375" style="26" customWidth="1"/>
    <col min="264" max="264" width="7.44140625" style="26" customWidth="1"/>
    <col min="265" max="265" width="6.44140625" style="26" customWidth="1"/>
    <col min="266" max="266" width="7" style="26" customWidth="1"/>
    <col min="267" max="267" width="8.88671875" style="26" customWidth="1"/>
    <col min="268" max="268" width="9.33203125" style="26" customWidth="1"/>
    <col min="269" max="269" width="58.109375" style="26" customWidth="1"/>
    <col min="270" max="270" width="20.33203125" style="26" customWidth="1"/>
    <col min="271" max="512" width="10.33203125" style="26"/>
    <col min="513" max="513" width="4.6640625" style="26" customWidth="1"/>
    <col min="514" max="514" width="12.109375" style="26" customWidth="1"/>
    <col min="515" max="515" width="11.33203125" style="26" customWidth="1"/>
    <col min="516" max="516" width="24.6640625" style="26" customWidth="1"/>
    <col min="517" max="517" width="4.88671875" style="26" customWidth="1"/>
    <col min="518" max="518" width="6.44140625" style="26" customWidth="1"/>
    <col min="519" max="519" width="6.109375" style="26" customWidth="1"/>
    <col min="520" max="520" width="7.44140625" style="26" customWidth="1"/>
    <col min="521" max="521" width="6.44140625" style="26" customWidth="1"/>
    <col min="522" max="522" width="7" style="26" customWidth="1"/>
    <col min="523" max="523" width="8.88671875" style="26" customWidth="1"/>
    <col min="524" max="524" width="9.33203125" style="26" customWidth="1"/>
    <col min="525" max="525" width="58.109375" style="26" customWidth="1"/>
    <col min="526" max="526" width="20.33203125" style="26" customWidth="1"/>
    <col min="527" max="768" width="10.33203125" style="26"/>
    <col min="769" max="769" width="4.6640625" style="26" customWidth="1"/>
    <col min="770" max="770" width="12.109375" style="26" customWidth="1"/>
    <col min="771" max="771" width="11.33203125" style="26" customWidth="1"/>
    <col min="772" max="772" width="24.6640625" style="26" customWidth="1"/>
    <col min="773" max="773" width="4.88671875" style="26" customWidth="1"/>
    <col min="774" max="774" width="6.44140625" style="26" customWidth="1"/>
    <col min="775" max="775" width="6.109375" style="26" customWidth="1"/>
    <col min="776" max="776" width="7.44140625" style="26" customWidth="1"/>
    <col min="777" max="777" width="6.44140625" style="26" customWidth="1"/>
    <col min="778" max="778" width="7" style="26" customWidth="1"/>
    <col min="779" max="779" width="8.88671875" style="26" customWidth="1"/>
    <col min="780" max="780" width="9.33203125" style="26" customWidth="1"/>
    <col min="781" max="781" width="58.109375" style="26" customWidth="1"/>
    <col min="782" max="782" width="20.33203125" style="26" customWidth="1"/>
    <col min="783" max="1024" width="10.33203125" style="26"/>
    <col min="1025" max="1025" width="4.6640625" style="26" customWidth="1"/>
    <col min="1026" max="1026" width="12.109375" style="26" customWidth="1"/>
    <col min="1027" max="1027" width="11.33203125" style="26" customWidth="1"/>
    <col min="1028" max="1028" width="24.6640625" style="26" customWidth="1"/>
    <col min="1029" max="1029" width="4.88671875" style="26" customWidth="1"/>
    <col min="1030" max="1030" width="6.44140625" style="26" customWidth="1"/>
    <col min="1031" max="1031" width="6.109375" style="26" customWidth="1"/>
    <col min="1032" max="1032" width="7.44140625" style="26" customWidth="1"/>
    <col min="1033" max="1033" width="6.44140625" style="26" customWidth="1"/>
    <col min="1034" max="1034" width="7" style="26" customWidth="1"/>
    <col min="1035" max="1035" width="8.88671875" style="26" customWidth="1"/>
    <col min="1036" max="1036" width="9.33203125" style="26" customWidth="1"/>
    <col min="1037" max="1037" width="58.109375" style="26" customWidth="1"/>
    <col min="1038" max="1038" width="20.33203125" style="26" customWidth="1"/>
    <col min="1039" max="1280" width="10.33203125" style="26"/>
    <col min="1281" max="1281" width="4.6640625" style="26" customWidth="1"/>
    <col min="1282" max="1282" width="12.109375" style="26" customWidth="1"/>
    <col min="1283" max="1283" width="11.33203125" style="26" customWidth="1"/>
    <col min="1284" max="1284" width="24.6640625" style="26" customWidth="1"/>
    <col min="1285" max="1285" width="4.88671875" style="26" customWidth="1"/>
    <col min="1286" max="1286" width="6.44140625" style="26" customWidth="1"/>
    <col min="1287" max="1287" width="6.109375" style="26" customWidth="1"/>
    <col min="1288" max="1288" width="7.44140625" style="26" customWidth="1"/>
    <col min="1289" max="1289" width="6.44140625" style="26" customWidth="1"/>
    <col min="1290" max="1290" width="7" style="26" customWidth="1"/>
    <col min="1291" max="1291" width="8.88671875" style="26" customWidth="1"/>
    <col min="1292" max="1292" width="9.33203125" style="26" customWidth="1"/>
    <col min="1293" max="1293" width="58.109375" style="26" customWidth="1"/>
    <col min="1294" max="1294" width="20.33203125" style="26" customWidth="1"/>
    <col min="1295" max="1536" width="10.33203125" style="26"/>
    <col min="1537" max="1537" width="4.6640625" style="26" customWidth="1"/>
    <col min="1538" max="1538" width="12.109375" style="26" customWidth="1"/>
    <col min="1539" max="1539" width="11.33203125" style="26" customWidth="1"/>
    <col min="1540" max="1540" width="24.6640625" style="26" customWidth="1"/>
    <col min="1541" max="1541" width="4.88671875" style="26" customWidth="1"/>
    <col min="1542" max="1542" width="6.44140625" style="26" customWidth="1"/>
    <col min="1543" max="1543" width="6.109375" style="26" customWidth="1"/>
    <col min="1544" max="1544" width="7.44140625" style="26" customWidth="1"/>
    <col min="1545" max="1545" width="6.44140625" style="26" customWidth="1"/>
    <col min="1546" max="1546" width="7" style="26" customWidth="1"/>
    <col min="1547" max="1547" width="8.88671875" style="26" customWidth="1"/>
    <col min="1548" max="1548" width="9.33203125" style="26" customWidth="1"/>
    <col min="1549" max="1549" width="58.109375" style="26" customWidth="1"/>
    <col min="1550" max="1550" width="20.33203125" style="26" customWidth="1"/>
    <col min="1551" max="1792" width="10.33203125" style="26"/>
    <col min="1793" max="1793" width="4.6640625" style="26" customWidth="1"/>
    <col min="1794" max="1794" width="12.109375" style="26" customWidth="1"/>
    <col min="1795" max="1795" width="11.33203125" style="26" customWidth="1"/>
    <col min="1796" max="1796" width="24.6640625" style="26" customWidth="1"/>
    <col min="1797" max="1797" width="4.88671875" style="26" customWidth="1"/>
    <col min="1798" max="1798" width="6.44140625" style="26" customWidth="1"/>
    <col min="1799" max="1799" width="6.109375" style="26" customWidth="1"/>
    <col min="1800" max="1800" width="7.44140625" style="26" customWidth="1"/>
    <col min="1801" max="1801" width="6.44140625" style="26" customWidth="1"/>
    <col min="1802" max="1802" width="7" style="26" customWidth="1"/>
    <col min="1803" max="1803" width="8.88671875" style="26" customWidth="1"/>
    <col min="1804" max="1804" width="9.33203125" style="26" customWidth="1"/>
    <col min="1805" max="1805" width="58.109375" style="26" customWidth="1"/>
    <col min="1806" max="1806" width="20.33203125" style="26" customWidth="1"/>
    <col min="1807" max="2048" width="10.33203125" style="26"/>
    <col min="2049" max="2049" width="4.6640625" style="26" customWidth="1"/>
    <col min="2050" max="2050" width="12.109375" style="26" customWidth="1"/>
    <col min="2051" max="2051" width="11.33203125" style="26" customWidth="1"/>
    <col min="2052" max="2052" width="24.6640625" style="26" customWidth="1"/>
    <col min="2053" max="2053" width="4.88671875" style="26" customWidth="1"/>
    <col min="2054" max="2054" width="6.44140625" style="26" customWidth="1"/>
    <col min="2055" max="2055" width="6.109375" style="26" customWidth="1"/>
    <col min="2056" max="2056" width="7.44140625" style="26" customWidth="1"/>
    <col min="2057" max="2057" width="6.44140625" style="26" customWidth="1"/>
    <col min="2058" max="2058" width="7" style="26" customWidth="1"/>
    <col min="2059" max="2059" width="8.88671875" style="26" customWidth="1"/>
    <col min="2060" max="2060" width="9.33203125" style="26" customWidth="1"/>
    <col min="2061" max="2061" width="58.109375" style="26" customWidth="1"/>
    <col min="2062" max="2062" width="20.33203125" style="26" customWidth="1"/>
    <col min="2063" max="2304" width="10.33203125" style="26"/>
    <col min="2305" max="2305" width="4.6640625" style="26" customWidth="1"/>
    <col min="2306" max="2306" width="12.109375" style="26" customWidth="1"/>
    <col min="2307" max="2307" width="11.33203125" style="26" customWidth="1"/>
    <col min="2308" max="2308" width="24.6640625" style="26" customWidth="1"/>
    <col min="2309" max="2309" width="4.88671875" style="26" customWidth="1"/>
    <col min="2310" max="2310" width="6.44140625" style="26" customWidth="1"/>
    <col min="2311" max="2311" width="6.109375" style="26" customWidth="1"/>
    <col min="2312" max="2312" width="7.44140625" style="26" customWidth="1"/>
    <col min="2313" max="2313" width="6.44140625" style="26" customWidth="1"/>
    <col min="2314" max="2314" width="7" style="26" customWidth="1"/>
    <col min="2315" max="2315" width="8.88671875" style="26" customWidth="1"/>
    <col min="2316" max="2316" width="9.33203125" style="26" customWidth="1"/>
    <col min="2317" max="2317" width="58.109375" style="26" customWidth="1"/>
    <col min="2318" max="2318" width="20.33203125" style="26" customWidth="1"/>
    <col min="2319" max="2560" width="10.33203125" style="26"/>
    <col min="2561" max="2561" width="4.6640625" style="26" customWidth="1"/>
    <col min="2562" max="2562" width="12.109375" style="26" customWidth="1"/>
    <col min="2563" max="2563" width="11.33203125" style="26" customWidth="1"/>
    <col min="2564" max="2564" width="24.6640625" style="26" customWidth="1"/>
    <col min="2565" max="2565" width="4.88671875" style="26" customWidth="1"/>
    <col min="2566" max="2566" width="6.44140625" style="26" customWidth="1"/>
    <col min="2567" max="2567" width="6.109375" style="26" customWidth="1"/>
    <col min="2568" max="2568" width="7.44140625" style="26" customWidth="1"/>
    <col min="2569" max="2569" width="6.44140625" style="26" customWidth="1"/>
    <col min="2570" max="2570" width="7" style="26" customWidth="1"/>
    <col min="2571" max="2571" width="8.88671875" style="26" customWidth="1"/>
    <col min="2572" max="2572" width="9.33203125" style="26" customWidth="1"/>
    <col min="2573" max="2573" width="58.109375" style="26" customWidth="1"/>
    <col min="2574" max="2574" width="20.33203125" style="26" customWidth="1"/>
    <col min="2575" max="2816" width="10.33203125" style="26"/>
    <col min="2817" max="2817" width="4.6640625" style="26" customWidth="1"/>
    <col min="2818" max="2818" width="12.109375" style="26" customWidth="1"/>
    <col min="2819" max="2819" width="11.33203125" style="26" customWidth="1"/>
    <col min="2820" max="2820" width="24.6640625" style="26" customWidth="1"/>
    <col min="2821" max="2821" width="4.88671875" style="26" customWidth="1"/>
    <col min="2822" max="2822" width="6.44140625" style="26" customWidth="1"/>
    <col min="2823" max="2823" width="6.109375" style="26" customWidth="1"/>
    <col min="2824" max="2824" width="7.44140625" style="26" customWidth="1"/>
    <col min="2825" max="2825" width="6.44140625" style="26" customWidth="1"/>
    <col min="2826" max="2826" width="7" style="26" customWidth="1"/>
    <col min="2827" max="2827" width="8.88671875" style="26" customWidth="1"/>
    <col min="2828" max="2828" width="9.33203125" style="26" customWidth="1"/>
    <col min="2829" max="2829" width="58.109375" style="26" customWidth="1"/>
    <col min="2830" max="2830" width="20.33203125" style="26" customWidth="1"/>
    <col min="2831" max="3072" width="10.33203125" style="26"/>
    <col min="3073" max="3073" width="4.6640625" style="26" customWidth="1"/>
    <col min="3074" max="3074" width="12.109375" style="26" customWidth="1"/>
    <col min="3075" max="3075" width="11.33203125" style="26" customWidth="1"/>
    <col min="3076" max="3076" width="24.6640625" style="26" customWidth="1"/>
    <col min="3077" max="3077" width="4.88671875" style="26" customWidth="1"/>
    <col min="3078" max="3078" width="6.44140625" style="26" customWidth="1"/>
    <col min="3079" max="3079" width="6.109375" style="26" customWidth="1"/>
    <col min="3080" max="3080" width="7.44140625" style="26" customWidth="1"/>
    <col min="3081" max="3081" width="6.44140625" style="26" customWidth="1"/>
    <col min="3082" max="3082" width="7" style="26" customWidth="1"/>
    <col min="3083" max="3083" width="8.88671875" style="26" customWidth="1"/>
    <col min="3084" max="3084" width="9.33203125" style="26" customWidth="1"/>
    <col min="3085" max="3085" width="58.109375" style="26" customWidth="1"/>
    <col min="3086" max="3086" width="20.33203125" style="26" customWidth="1"/>
    <col min="3087" max="3328" width="10.33203125" style="26"/>
    <col min="3329" max="3329" width="4.6640625" style="26" customWidth="1"/>
    <col min="3330" max="3330" width="12.109375" style="26" customWidth="1"/>
    <col min="3331" max="3331" width="11.33203125" style="26" customWidth="1"/>
    <col min="3332" max="3332" width="24.6640625" style="26" customWidth="1"/>
    <col min="3333" max="3333" width="4.88671875" style="26" customWidth="1"/>
    <col min="3334" max="3334" width="6.44140625" style="26" customWidth="1"/>
    <col min="3335" max="3335" width="6.109375" style="26" customWidth="1"/>
    <col min="3336" max="3336" width="7.44140625" style="26" customWidth="1"/>
    <col min="3337" max="3337" width="6.44140625" style="26" customWidth="1"/>
    <col min="3338" max="3338" width="7" style="26" customWidth="1"/>
    <col min="3339" max="3339" width="8.88671875" style="26" customWidth="1"/>
    <col min="3340" max="3340" width="9.33203125" style="26" customWidth="1"/>
    <col min="3341" max="3341" width="58.109375" style="26" customWidth="1"/>
    <col min="3342" max="3342" width="20.33203125" style="26" customWidth="1"/>
    <col min="3343" max="3584" width="10.33203125" style="26"/>
    <col min="3585" max="3585" width="4.6640625" style="26" customWidth="1"/>
    <col min="3586" max="3586" width="12.109375" style="26" customWidth="1"/>
    <col min="3587" max="3587" width="11.33203125" style="26" customWidth="1"/>
    <col min="3588" max="3588" width="24.6640625" style="26" customWidth="1"/>
    <col min="3589" max="3589" width="4.88671875" style="26" customWidth="1"/>
    <col min="3590" max="3590" width="6.44140625" style="26" customWidth="1"/>
    <col min="3591" max="3591" width="6.109375" style="26" customWidth="1"/>
    <col min="3592" max="3592" width="7.44140625" style="26" customWidth="1"/>
    <col min="3593" max="3593" width="6.44140625" style="26" customWidth="1"/>
    <col min="3594" max="3594" width="7" style="26" customWidth="1"/>
    <col min="3595" max="3595" width="8.88671875" style="26" customWidth="1"/>
    <col min="3596" max="3596" width="9.33203125" style="26" customWidth="1"/>
    <col min="3597" max="3597" width="58.109375" style="26" customWidth="1"/>
    <col min="3598" max="3598" width="20.33203125" style="26" customWidth="1"/>
    <col min="3599" max="3840" width="10.33203125" style="26"/>
    <col min="3841" max="3841" width="4.6640625" style="26" customWidth="1"/>
    <col min="3842" max="3842" width="12.109375" style="26" customWidth="1"/>
    <col min="3843" max="3843" width="11.33203125" style="26" customWidth="1"/>
    <col min="3844" max="3844" width="24.6640625" style="26" customWidth="1"/>
    <col min="3845" max="3845" width="4.88671875" style="26" customWidth="1"/>
    <col min="3846" max="3846" width="6.44140625" style="26" customWidth="1"/>
    <col min="3847" max="3847" width="6.109375" style="26" customWidth="1"/>
    <col min="3848" max="3848" width="7.44140625" style="26" customWidth="1"/>
    <col min="3849" max="3849" width="6.44140625" style="26" customWidth="1"/>
    <col min="3850" max="3850" width="7" style="26" customWidth="1"/>
    <col min="3851" max="3851" width="8.88671875" style="26" customWidth="1"/>
    <col min="3852" max="3852" width="9.33203125" style="26" customWidth="1"/>
    <col min="3853" max="3853" width="58.109375" style="26" customWidth="1"/>
    <col min="3854" max="3854" width="20.33203125" style="26" customWidth="1"/>
    <col min="3855" max="4096" width="10.33203125" style="26"/>
    <col min="4097" max="4097" width="4.6640625" style="26" customWidth="1"/>
    <col min="4098" max="4098" width="12.109375" style="26" customWidth="1"/>
    <col min="4099" max="4099" width="11.33203125" style="26" customWidth="1"/>
    <col min="4100" max="4100" width="24.6640625" style="26" customWidth="1"/>
    <col min="4101" max="4101" width="4.88671875" style="26" customWidth="1"/>
    <col min="4102" max="4102" width="6.44140625" style="26" customWidth="1"/>
    <col min="4103" max="4103" width="6.109375" style="26" customWidth="1"/>
    <col min="4104" max="4104" width="7.44140625" style="26" customWidth="1"/>
    <col min="4105" max="4105" width="6.44140625" style="26" customWidth="1"/>
    <col min="4106" max="4106" width="7" style="26" customWidth="1"/>
    <col min="4107" max="4107" width="8.88671875" style="26" customWidth="1"/>
    <col min="4108" max="4108" width="9.33203125" style="26" customWidth="1"/>
    <col min="4109" max="4109" width="58.109375" style="26" customWidth="1"/>
    <col min="4110" max="4110" width="20.33203125" style="26" customWidth="1"/>
    <col min="4111" max="4352" width="10.33203125" style="26"/>
    <col min="4353" max="4353" width="4.6640625" style="26" customWidth="1"/>
    <col min="4354" max="4354" width="12.109375" style="26" customWidth="1"/>
    <col min="4355" max="4355" width="11.33203125" style="26" customWidth="1"/>
    <col min="4356" max="4356" width="24.6640625" style="26" customWidth="1"/>
    <col min="4357" max="4357" width="4.88671875" style="26" customWidth="1"/>
    <col min="4358" max="4358" width="6.44140625" style="26" customWidth="1"/>
    <col min="4359" max="4359" width="6.109375" style="26" customWidth="1"/>
    <col min="4360" max="4360" width="7.44140625" style="26" customWidth="1"/>
    <col min="4361" max="4361" width="6.44140625" style="26" customWidth="1"/>
    <col min="4362" max="4362" width="7" style="26" customWidth="1"/>
    <col min="4363" max="4363" width="8.88671875" style="26" customWidth="1"/>
    <col min="4364" max="4364" width="9.33203125" style="26" customWidth="1"/>
    <col min="4365" max="4365" width="58.109375" style="26" customWidth="1"/>
    <col min="4366" max="4366" width="20.33203125" style="26" customWidth="1"/>
    <col min="4367" max="4608" width="10.33203125" style="26"/>
    <col min="4609" max="4609" width="4.6640625" style="26" customWidth="1"/>
    <col min="4610" max="4610" width="12.109375" style="26" customWidth="1"/>
    <col min="4611" max="4611" width="11.33203125" style="26" customWidth="1"/>
    <col min="4612" max="4612" width="24.6640625" style="26" customWidth="1"/>
    <col min="4613" max="4613" width="4.88671875" style="26" customWidth="1"/>
    <col min="4614" max="4614" width="6.44140625" style="26" customWidth="1"/>
    <col min="4615" max="4615" width="6.109375" style="26" customWidth="1"/>
    <col min="4616" max="4616" width="7.44140625" style="26" customWidth="1"/>
    <col min="4617" max="4617" width="6.44140625" style="26" customWidth="1"/>
    <col min="4618" max="4618" width="7" style="26" customWidth="1"/>
    <col min="4619" max="4619" width="8.88671875" style="26" customWidth="1"/>
    <col min="4620" max="4620" width="9.33203125" style="26" customWidth="1"/>
    <col min="4621" max="4621" width="58.109375" style="26" customWidth="1"/>
    <col min="4622" max="4622" width="20.33203125" style="26" customWidth="1"/>
    <col min="4623" max="4864" width="10.33203125" style="26"/>
    <col min="4865" max="4865" width="4.6640625" style="26" customWidth="1"/>
    <col min="4866" max="4866" width="12.109375" style="26" customWidth="1"/>
    <col min="4867" max="4867" width="11.33203125" style="26" customWidth="1"/>
    <col min="4868" max="4868" width="24.6640625" style="26" customWidth="1"/>
    <col min="4869" max="4869" width="4.88671875" style="26" customWidth="1"/>
    <col min="4870" max="4870" width="6.44140625" style="26" customWidth="1"/>
    <col min="4871" max="4871" width="6.109375" style="26" customWidth="1"/>
    <col min="4872" max="4872" width="7.44140625" style="26" customWidth="1"/>
    <col min="4873" max="4873" width="6.44140625" style="26" customWidth="1"/>
    <col min="4874" max="4874" width="7" style="26" customWidth="1"/>
    <col min="4875" max="4875" width="8.88671875" style="26" customWidth="1"/>
    <col min="4876" max="4876" width="9.33203125" style="26" customWidth="1"/>
    <col min="4877" max="4877" width="58.109375" style="26" customWidth="1"/>
    <col min="4878" max="4878" width="20.33203125" style="26" customWidth="1"/>
    <col min="4879" max="5120" width="10.33203125" style="26"/>
    <col min="5121" max="5121" width="4.6640625" style="26" customWidth="1"/>
    <col min="5122" max="5122" width="12.109375" style="26" customWidth="1"/>
    <col min="5123" max="5123" width="11.33203125" style="26" customWidth="1"/>
    <col min="5124" max="5124" width="24.6640625" style="26" customWidth="1"/>
    <col min="5125" max="5125" width="4.88671875" style="26" customWidth="1"/>
    <col min="5126" max="5126" width="6.44140625" style="26" customWidth="1"/>
    <col min="5127" max="5127" width="6.109375" style="26" customWidth="1"/>
    <col min="5128" max="5128" width="7.44140625" style="26" customWidth="1"/>
    <col min="5129" max="5129" width="6.44140625" style="26" customWidth="1"/>
    <col min="5130" max="5130" width="7" style="26" customWidth="1"/>
    <col min="5131" max="5131" width="8.88671875" style="26" customWidth="1"/>
    <col min="5132" max="5132" width="9.33203125" style="26" customWidth="1"/>
    <col min="5133" max="5133" width="58.109375" style="26" customWidth="1"/>
    <col min="5134" max="5134" width="20.33203125" style="26" customWidth="1"/>
    <col min="5135" max="5376" width="10.33203125" style="26"/>
    <col min="5377" max="5377" width="4.6640625" style="26" customWidth="1"/>
    <col min="5378" max="5378" width="12.109375" style="26" customWidth="1"/>
    <col min="5379" max="5379" width="11.33203125" style="26" customWidth="1"/>
    <col min="5380" max="5380" width="24.6640625" style="26" customWidth="1"/>
    <col min="5381" max="5381" width="4.88671875" style="26" customWidth="1"/>
    <col min="5382" max="5382" width="6.44140625" style="26" customWidth="1"/>
    <col min="5383" max="5383" width="6.109375" style="26" customWidth="1"/>
    <col min="5384" max="5384" width="7.44140625" style="26" customWidth="1"/>
    <col min="5385" max="5385" width="6.44140625" style="26" customWidth="1"/>
    <col min="5386" max="5386" width="7" style="26" customWidth="1"/>
    <col min="5387" max="5387" width="8.88671875" style="26" customWidth="1"/>
    <col min="5388" max="5388" width="9.33203125" style="26" customWidth="1"/>
    <col min="5389" max="5389" width="58.109375" style="26" customWidth="1"/>
    <col min="5390" max="5390" width="20.33203125" style="26" customWidth="1"/>
    <col min="5391" max="5632" width="10.33203125" style="26"/>
    <col min="5633" max="5633" width="4.6640625" style="26" customWidth="1"/>
    <col min="5634" max="5634" width="12.109375" style="26" customWidth="1"/>
    <col min="5635" max="5635" width="11.33203125" style="26" customWidth="1"/>
    <col min="5636" max="5636" width="24.6640625" style="26" customWidth="1"/>
    <col min="5637" max="5637" width="4.88671875" style="26" customWidth="1"/>
    <col min="5638" max="5638" width="6.44140625" style="26" customWidth="1"/>
    <col min="5639" max="5639" width="6.109375" style="26" customWidth="1"/>
    <col min="5640" max="5640" width="7.44140625" style="26" customWidth="1"/>
    <col min="5641" max="5641" width="6.44140625" style="26" customWidth="1"/>
    <col min="5642" max="5642" width="7" style="26" customWidth="1"/>
    <col min="5643" max="5643" width="8.88671875" style="26" customWidth="1"/>
    <col min="5644" max="5644" width="9.33203125" style="26" customWidth="1"/>
    <col min="5645" max="5645" width="58.109375" style="26" customWidth="1"/>
    <col min="5646" max="5646" width="20.33203125" style="26" customWidth="1"/>
    <col min="5647" max="5888" width="10.33203125" style="26"/>
    <col min="5889" max="5889" width="4.6640625" style="26" customWidth="1"/>
    <col min="5890" max="5890" width="12.109375" style="26" customWidth="1"/>
    <col min="5891" max="5891" width="11.33203125" style="26" customWidth="1"/>
    <col min="5892" max="5892" width="24.6640625" style="26" customWidth="1"/>
    <col min="5893" max="5893" width="4.88671875" style="26" customWidth="1"/>
    <col min="5894" max="5894" width="6.44140625" style="26" customWidth="1"/>
    <col min="5895" max="5895" width="6.109375" style="26" customWidth="1"/>
    <col min="5896" max="5896" width="7.44140625" style="26" customWidth="1"/>
    <col min="5897" max="5897" width="6.44140625" style="26" customWidth="1"/>
    <col min="5898" max="5898" width="7" style="26" customWidth="1"/>
    <col min="5899" max="5899" width="8.88671875" style="26" customWidth="1"/>
    <col min="5900" max="5900" width="9.33203125" style="26" customWidth="1"/>
    <col min="5901" max="5901" width="58.109375" style="26" customWidth="1"/>
    <col min="5902" max="5902" width="20.33203125" style="26" customWidth="1"/>
    <col min="5903" max="6144" width="10.33203125" style="26"/>
    <col min="6145" max="6145" width="4.6640625" style="26" customWidth="1"/>
    <col min="6146" max="6146" width="12.109375" style="26" customWidth="1"/>
    <col min="6147" max="6147" width="11.33203125" style="26" customWidth="1"/>
    <col min="6148" max="6148" width="24.6640625" style="26" customWidth="1"/>
    <col min="6149" max="6149" width="4.88671875" style="26" customWidth="1"/>
    <col min="6150" max="6150" width="6.44140625" style="26" customWidth="1"/>
    <col min="6151" max="6151" width="6.109375" style="26" customWidth="1"/>
    <col min="6152" max="6152" width="7.44140625" style="26" customWidth="1"/>
    <col min="6153" max="6153" width="6.44140625" style="26" customWidth="1"/>
    <col min="6154" max="6154" width="7" style="26" customWidth="1"/>
    <col min="6155" max="6155" width="8.88671875" style="26" customWidth="1"/>
    <col min="6156" max="6156" width="9.33203125" style="26" customWidth="1"/>
    <col min="6157" max="6157" width="58.109375" style="26" customWidth="1"/>
    <col min="6158" max="6158" width="20.33203125" style="26" customWidth="1"/>
    <col min="6159" max="6400" width="10.33203125" style="26"/>
    <col min="6401" max="6401" width="4.6640625" style="26" customWidth="1"/>
    <col min="6402" max="6402" width="12.109375" style="26" customWidth="1"/>
    <col min="6403" max="6403" width="11.33203125" style="26" customWidth="1"/>
    <col min="6404" max="6404" width="24.6640625" style="26" customWidth="1"/>
    <col min="6405" max="6405" width="4.88671875" style="26" customWidth="1"/>
    <col min="6406" max="6406" width="6.44140625" style="26" customWidth="1"/>
    <col min="6407" max="6407" width="6.109375" style="26" customWidth="1"/>
    <col min="6408" max="6408" width="7.44140625" style="26" customWidth="1"/>
    <col min="6409" max="6409" width="6.44140625" style="26" customWidth="1"/>
    <col min="6410" max="6410" width="7" style="26" customWidth="1"/>
    <col min="6411" max="6411" width="8.88671875" style="26" customWidth="1"/>
    <col min="6412" max="6412" width="9.33203125" style="26" customWidth="1"/>
    <col min="6413" max="6413" width="58.109375" style="26" customWidth="1"/>
    <col min="6414" max="6414" width="20.33203125" style="26" customWidth="1"/>
    <col min="6415" max="6656" width="10.33203125" style="26"/>
    <col min="6657" max="6657" width="4.6640625" style="26" customWidth="1"/>
    <col min="6658" max="6658" width="12.109375" style="26" customWidth="1"/>
    <col min="6659" max="6659" width="11.33203125" style="26" customWidth="1"/>
    <col min="6660" max="6660" width="24.6640625" style="26" customWidth="1"/>
    <col min="6661" max="6661" width="4.88671875" style="26" customWidth="1"/>
    <col min="6662" max="6662" width="6.44140625" style="26" customWidth="1"/>
    <col min="6663" max="6663" width="6.109375" style="26" customWidth="1"/>
    <col min="6664" max="6664" width="7.44140625" style="26" customWidth="1"/>
    <col min="6665" max="6665" width="6.44140625" style="26" customWidth="1"/>
    <col min="6666" max="6666" width="7" style="26" customWidth="1"/>
    <col min="6667" max="6667" width="8.88671875" style="26" customWidth="1"/>
    <col min="6668" max="6668" width="9.33203125" style="26" customWidth="1"/>
    <col min="6669" max="6669" width="58.109375" style="26" customWidth="1"/>
    <col min="6670" max="6670" width="20.33203125" style="26" customWidth="1"/>
    <col min="6671" max="6912" width="10.33203125" style="26"/>
    <col min="6913" max="6913" width="4.6640625" style="26" customWidth="1"/>
    <col min="6914" max="6914" width="12.109375" style="26" customWidth="1"/>
    <col min="6915" max="6915" width="11.33203125" style="26" customWidth="1"/>
    <col min="6916" max="6916" width="24.6640625" style="26" customWidth="1"/>
    <col min="6917" max="6917" width="4.88671875" style="26" customWidth="1"/>
    <col min="6918" max="6918" width="6.44140625" style="26" customWidth="1"/>
    <col min="6919" max="6919" width="6.109375" style="26" customWidth="1"/>
    <col min="6920" max="6920" width="7.44140625" style="26" customWidth="1"/>
    <col min="6921" max="6921" width="6.44140625" style="26" customWidth="1"/>
    <col min="6922" max="6922" width="7" style="26" customWidth="1"/>
    <col min="6923" max="6923" width="8.88671875" style="26" customWidth="1"/>
    <col min="6924" max="6924" width="9.33203125" style="26" customWidth="1"/>
    <col min="6925" max="6925" width="58.109375" style="26" customWidth="1"/>
    <col min="6926" max="6926" width="20.33203125" style="26" customWidth="1"/>
    <col min="6927" max="7168" width="10.33203125" style="26"/>
    <col min="7169" max="7169" width="4.6640625" style="26" customWidth="1"/>
    <col min="7170" max="7170" width="12.109375" style="26" customWidth="1"/>
    <col min="7171" max="7171" width="11.33203125" style="26" customWidth="1"/>
    <col min="7172" max="7172" width="24.6640625" style="26" customWidth="1"/>
    <col min="7173" max="7173" width="4.88671875" style="26" customWidth="1"/>
    <col min="7174" max="7174" width="6.44140625" style="26" customWidth="1"/>
    <col min="7175" max="7175" width="6.109375" style="26" customWidth="1"/>
    <col min="7176" max="7176" width="7.44140625" style="26" customWidth="1"/>
    <col min="7177" max="7177" width="6.44140625" style="26" customWidth="1"/>
    <col min="7178" max="7178" width="7" style="26" customWidth="1"/>
    <col min="7179" max="7179" width="8.88671875" style="26" customWidth="1"/>
    <col min="7180" max="7180" width="9.33203125" style="26" customWidth="1"/>
    <col min="7181" max="7181" width="58.109375" style="26" customWidth="1"/>
    <col min="7182" max="7182" width="20.33203125" style="26" customWidth="1"/>
    <col min="7183" max="7424" width="10.33203125" style="26"/>
    <col min="7425" max="7425" width="4.6640625" style="26" customWidth="1"/>
    <col min="7426" max="7426" width="12.109375" style="26" customWidth="1"/>
    <col min="7427" max="7427" width="11.33203125" style="26" customWidth="1"/>
    <col min="7428" max="7428" width="24.6640625" style="26" customWidth="1"/>
    <col min="7429" max="7429" width="4.88671875" style="26" customWidth="1"/>
    <col min="7430" max="7430" width="6.44140625" style="26" customWidth="1"/>
    <col min="7431" max="7431" width="6.109375" style="26" customWidth="1"/>
    <col min="7432" max="7432" width="7.44140625" style="26" customWidth="1"/>
    <col min="7433" max="7433" width="6.44140625" style="26" customWidth="1"/>
    <col min="7434" max="7434" width="7" style="26" customWidth="1"/>
    <col min="7435" max="7435" width="8.88671875" style="26" customWidth="1"/>
    <col min="7436" max="7436" width="9.33203125" style="26" customWidth="1"/>
    <col min="7437" max="7437" width="58.109375" style="26" customWidth="1"/>
    <col min="7438" max="7438" width="20.33203125" style="26" customWidth="1"/>
    <col min="7439" max="7680" width="10.33203125" style="26"/>
    <col min="7681" max="7681" width="4.6640625" style="26" customWidth="1"/>
    <col min="7682" max="7682" width="12.109375" style="26" customWidth="1"/>
    <col min="7683" max="7683" width="11.33203125" style="26" customWidth="1"/>
    <col min="7684" max="7684" width="24.6640625" style="26" customWidth="1"/>
    <col min="7685" max="7685" width="4.88671875" style="26" customWidth="1"/>
    <col min="7686" max="7686" width="6.44140625" style="26" customWidth="1"/>
    <col min="7687" max="7687" width="6.109375" style="26" customWidth="1"/>
    <col min="7688" max="7688" width="7.44140625" style="26" customWidth="1"/>
    <col min="7689" max="7689" width="6.44140625" style="26" customWidth="1"/>
    <col min="7690" max="7690" width="7" style="26" customWidth="1"/>
    <col min="7691" max="7691" width="8.88671875" style="26" customWidth="1"/>
    <col min="7692" max="7692" width="9.33203125" style="26" customWidth="1"/>
    <col min="7693" max="7693" width="58.109375" style="26" customWidth="1"/>
    <col min="7694" max="7694" width="20.33203125" style="26" customWidth="1"/>
    <col min="7695" max="7936" width="10.33203125" style="26"/>
    <col min="7937" max="7937" width="4.6640625" style="26" customWidth="1"/>
    <col min="7938" max="7938" width="12.109375" style="26" customWidth="1"/>
    <col min="7939" max="7939" width="11.33203125" style="26" customWidth="1"/>
    <col min="7940" max="7940" width="24.6640625" style="26" customWidth="1"/>
    <col min="7941" max="7941" width="4.88671875" style="26" customWidth="1"/>
    <col min="7942" max="7942" width="6.44140625" style="26" customWidth="1"/>
    <col min="7943" max="7943" width="6.109375" style="26" customWidth="1"/>
    <col min="7944" max="7944" width="7.44140625" style="26" customWidth="1"/>
    <col min="7945" max="7945" width="6.44140625" style="26" customWidth="1"/>
    <col min="7946" max="7946" width="7" style="26" customWidth="1"/>
    <col min="7947" max="7947" width="8.88671875" style="26" customWidth="1"/>
    <col min="7948" max="7948" width="9.33203125" style="26" customWidth="1"/>
    <col min="7949" max="7949" width="58.109375" style="26" customWidth="1"/>
    <col min="7950" max="7950" width="20.33203125" style="26" customWidth="1"/>
    <col min="7951" max="8192" width="10.33203125" style="26"/>
    <col min="8193" max="8193" width="4.6640625" style="26" customWidth="1"/>
    <col min="8194" max="8194" width="12.109375" style="26" customWidth="1"/>
    <col min="8195" max="8195" width="11.33203125" style="26" customWidth="1"/>
    <col min="8196" max="8196" width="24.6640625" style="26" customWidth="1"/>
    <col min="8197" max="8197" width="4.88671875" style="26" customWidth="1"/>
    <col min="8198" max="8198" width="6.44140625" style="26" customWidth="1"/>
    <col min="8199" max="8199" width="6.109375" style="26" customWidth="1"/>
    <col min="8200" max="8200" width="7.44140625" style="26" customWidth="1"/>
    <col min="8201" max="8201" width="6.44140625" style="26" customWidth="1"/>
    <col min="8202" max="8202" width="7" style="26" customWidth="1"/>
    <col min="8203" max="8203" width="8.88671875" style="26" customWidth="1"/>
    <col min="8204" max="8204" width="9.33203125" style="26" customWidth="1"/>
    <col min="8205" max="8205" width="58.109375" style="26" customWidth="1"/>
    <col min="8206" max="8206" width="20.33203125" style="26" customWidth="1"/>
    <col min="8207" max="8448" width="10.33203125" style="26"/>
    <col min="8449" max="8449" width="4.6640625" style="26" customWidth="1"/>
    <col min="8450" max="8450" width="12.109375" style="26" customWidth="1"/>
    <col min="8451" max="8451" width="11.33203125" style="26" customWidth="1"/>
    <col min="8452" max="8452" width="24.6640625" style="26" customWidth="1"/>
    <col min="8453" max="8453" width="4.88671875" style="26" customWidth="1"/>
    <col min="8454" max="8454" width="6.44140625" style="26" customWidth="1"/>
    <col min="8455" max="8455" width="6.109375" style="26" customWidth="1"/>
    <col min="8456" max="8456" width="7.44140625" style="26" customWidth="1"/>
    <col min="8457" max="8457" width="6.44140625" style="26" customWidth="1"/>
    <col min="8458" max="8458" width="7" style="26" customWidth="1"/>
    <col min="8459" max="8459" width="8.88671875" style="26" customWidth="1"/>
    <col min="8460" max="8460" width="9.33203125" style="26" customWidth="1"/>
    <col min="8461" max="8461" width="58.109375" style="26" customWidth="1"/>
    <col min="8462" max="8462" width="20.33203125" style="26" customWidth="1"/>
    <col min="8463" max="8704" width="10.33203125" style="26"/>
    <col min="8705" max="8705" width="4.6640625" style="26" customWidth="1"/>
    <col min="8706" max="8706" width="12.109375" style="26" customWidth="1"/>
    <col min="8707" max="8707" width="11.33203125" style="26" customWidth="1"/>
    <col min="8708" max="8708" width="24.6640625" style="26" customWidth="1"/>
    <col min="8709" max="8709" width="4.88671875" style="26" customWidth="1"/>
    <col min="8710" max="8710" width="6.44140625" style="26" customWidth="1"/>
    <col min="8711" max="8711" width="6.109375" style="26" customWidth="1"/>
    <col min="8712" max="8712" width="7.44140625" style="26" customWidth="1"/>
    <col min="8713" max="8713" width="6.44140625" style="26" customWidth="1"/>
    <col min="8714" max="8714" width="7" style="26" customWidth="1"/>
    <col min="8715" max="8715" width="8.88671875" style="26" customWidth="1"/>
    <col min="8716" max="8716" width="9.33203125" style="26" customWidth="1"/>
    <col min="8717" max="8717" width="58.109375" style="26" customWidth="1"/>
    <col min="8718" max="8718" width="20.33203125" style="26" customWidth="1"/>
    <col min="8719" max="8960" width="10.33203125" style="26"/>
    <col min="8961" max="8961" width="4.6640625" style="26" customWidth="1"/>
    <col min="8962" max="8962" width="12.109375" style="26" customWidth="1"/>
    <col min="8963" max="8963" width="11.33203125" style="26" customWidth="1"/>
    <col min="8964" max="8964" width="24.6640625" style="26" customWidth="1"/>
    <col min="8965" max="8965" width="4.88671875" style="26" customWidth="1"/>
    <col min="8966" max="8966" width="6.44140625" style="26" customWidth="1"/>
    <col min="8967" max="8967" width="6.109375" style="26" customWidth="1"/>
    <col min="8968" max="8968" width="7.44140625" style="26" customWidth="1"/>
    <col min="8969" max="8969" width="6.44140625" style="26" customWidth="1"/>
    <col min="8970" max="8970" width="7" style="26" customWidth="1"/>
    <col min="8971" max="8971" width="8.88671875" style="26" customWidth="1"/>
    <col min="8972" max="8972" width="9.33203125" style="26" customWidth="1"/>
    <col min="8973" max="8973" width="58.109375" style="26" customWidth="1"/>
    <col min="8974" max="8974" width="20.33203125" style="26" customWidth="1"/>
    <col min="8975" max="9216" width="10.33203125" style="26"/>
    <col min="9217" max="9217" width="4.6640625" style="26" customWidth="1"/>
    <col min="9218" max="9218" width="12.109375" style="26" customWidth="1"/>
    <col min="9219" max="9219" width="11.33203125" style="26" customWidth="1"/>
    <col min="9220" max="9220" width="24.6640625" style="26" customWidth="1"/>
    <col min="9221" max="9221" width="4.88671875" style="26" customWidth="1"/>
    <col min="9222" max="9222" width="6.44140625" style="26" customWidth="1"/>
    <col min="9223" max="9223" width="6.109375" style="26" customWidth="1"/>
    <col min="9224" max="9224" width="7.44140625" style="26" customWidth="1"/>
    <col min="9225" max="9225" width="6.44140625" style="26" customWidth="1"/>
    <col min="9226" max="9226" width="7" style="26" customWidth="1"/>
    <col min="9227" max="9227" width="8.88671875" style="26" customWidth="1"/>
    <col min="9228" max="9228" width="9.33203125" style="26" customWidth="1"/>
    <col min="9229" max="9229" width="58.109375" style="26" customWidth="1"/>
    <col min="9230" max="9230" width="20.33203125" style="26" customWidth="1"/>
    <col min="9231" max="9472" width="10.33203125" style="26"/>
    <col min="9473" max="9473" width="4.6640625" style="26" customWidth="1"/>
    <col min="9474" max="9474" width="12.109375" style="26" customWidth="1"/>
    <col min="9475" max="9475" width="11.33203125" style="26" customWidth="1"/>
    <col min="9476" max="9476" width="24.6640625" style="26" customWidth="1"/>
    <col min="9477" max="9477" width="4.88671875" style="26" customWidth="1"/>
    <col min="9478" max="9478" width="6.44140625" style="26" customWidth="1"/>
    <col min="9479" max="9479" width="6.109375" style="26" customWidth="1"/>
    <col min="9480" max="9480" width="7.44140625" style="26" customWidth="1"/>
    <col min="9481" max="9481" width="6.44140625" style="26" customWidth="1"/>
    <col min="9482" max="9482" width="7" style="26" customWidth="1"/>
    <col min="9483" max="9483" width="8.88671875" style="26" customWidth="1"/>
    <col min="9484" max="9484" width="9.33203125" style="26" customWidth="1"/>
    <col min="9485" max="9485" width="58.109375" style="26" customWidth="1"/>
    <col min="9486" max="9486" width="20.33203125" style="26" customWidth="1"/>
    <col min="9487" max="9728" width="10.33203125" style="26"/>
    <col min="9729" max="9729" width="4.6640625" style="26" customWidth="1"/>
    <col min="9730" max="9730" width="12.109375" style="26" customWidth="1"/>
    <col min="9731" max="9731" width="11.33203125" style="26" customWidth="1"/>
    <col min="9732" max="9732" width="24.6640625" style="26" customWidth="1"/>
    <col min="9733" max="9733" width="4.88671875" style="26" customWidth="1"/>
    <col min="9734" max="9734" width="6.44140625" style="26" customWidth="1"/>
    <col min="9735" max="9735" width="6.109375" style="26" customWidth="1"/>
    <col min="9736" max="9736" width="7.44140625" style="26" customWidth="1"/>
    <col min="9737" max="9737" width="6.44140625" style="26" customWidth="1"/>
    <col min="9738" max="9738" width="7" style="26" customWidth="1"/>
    <col min="9739" max="9739" width="8.88671875" style="26" customWidth="1"/>
    <col min="9740" max="9740" width="9.33203125" style="26" customWidth="1"/>
    <col min="9741" max="9741" width="58.109375" style="26" customWidth="1"/>
    <col min="9742" max="9742" width="20.33203125" style="26" customWidth="1"/>
    <col min="9743" max="9984" width="10.33203125" style="26"/>
    <col min="9985" max="9985" width="4.6640625" style="26" customWidth="1"/>
    <col min="9986" max="9986" width="12.109375" style="26" customWidth="1"/>
    <col min="9987" max="9987" width="11.33203125" style="26" customWidth="1"/>
    <col min="9988" max="9988" width="24.6640625" style="26" customWidth="1"/>
    <col min="9989" max="9989" width="4.88671875" style="26" customWidth="1"/>
    <col min="9990" max="9990" width="6.44140625" style="26" customWidth="1"/>
    <col min="9991" max="9991" width="6.109375" style="26" customWidth="1"/>
    <col min="9992" max="9992" width="7.44140625" style="26" customWidth="1"/>
    <col min="9993" max="9993" width="6.44140625" style="26" customWidth="1"/>
    <col min="9994" max="9994" width="7" style="26" customWidth="1"/>
    <col min="9995" max="9995" width="8.88671875" style="26" customWidth="1"/>
    <col min="9996" max="9996" width="9.33203125" style="26" customWidth="1"/>
    <col min="9997" max="9997" width="58.109375" style="26" customWidth="1"/>
    <col min="9998" max="9998" width="20.33203125" style="26" customWidth="1"/>
    <col min="9999" max="10240" width="10.33203125" style="26"/>
    <col min="10241" max="10241" width="4.6640625" style="26" customWidth="1"/>
    <col min="10242" max="10242" width="12.109375" style="26" customWidth="1"/>
    <col min="10243" max="10243" width="11.33203125" style="26" customWidth="1"/>
    <col min="10244" max="10244" width="24.6640625" style="26" customWidth="1"/>
    <col min="10245" max="10245" width="4.88671875" style="26" customWidth="1"/>
    <col min="10246" max="10246" width="6.44140625" style="26" customWidth="1"/>
    <col min="10247" max="10247" width="6.109375" style="26" customWidth="1"/>
    <col min="10248" max="10248" width="7.44140625" style="26" customWidth="1"/>
    <col min="10249" max="10249" width="6.44140625" style="26" customWidth="1"/>
    <col min="10250" max="10250" width="7" style="26" customWidth="1"/>
    <col min="10251" max="10251" width="8.88671875" style="26" customWidth="1"/>
    <col min="10252" max="10252" width="9.33203125" style="26" customWidth="1"/>
    <col min="10253" max="10253" width="58.109375" style="26" customWidth="1"/>
    <col min="10254" max="10254" width="20.33203125" style="26" customWidth="1"/>
    <col min="10255" max="10496" width="10.33203125" style="26"/>
    <col min="10497" max="10497" width="4.6640625" style="26" customWidth="1"/>
    <col min="10498" max="10498" width="12.109375" style="26" customWidth="1"/>
    <col min="10499" max="10499" width="11.33203125" style="26" customWidth="1"/>
    <col min="10500" max="10500" width="24.6640625" style="26" customWidth="1"/>
    <col min="10501" max="10501" width="4.88671875" style="26" customWidth="1"/>
    <col min="10502" max="10502" width="6.44140625" style="26" customWidth="1"/>
    <col min="10503" max="10503" width="6.109375" style="26" customWidth="1"/>
    <col min="10504" max="10504" width="7.44140625" style="26" customWidth="1"/>
    <col min="10505" max="10505" width="6.44140625" style="26" customWidth="1"/>
    <col min="10506" max="10506" width="7" style="26" customWidth="1"/>
    <col min="10507" max="10507" width="8.88671875" style="26" customWidth="1"/>
    <col min="10508" max="10508" width="9.33203125" style="26" customWidth="1"/>
    <col min="10509" max="10509" width="58.109375" style="26" customWidth="1"/>
    <col min="10510" max="10510" width="20.33203125" style="26" customWidth="1"/>
    <col min="10511" max="10752" width="10.33203125" style="26"/>
    <col min="10753" max="10753" width="4.6640625" style="26" customWidth="1"/>
    <col min="10754" max="10754" width="12.109375" style="26" customWidth="1"/>
    <col min="10755" max="10755" width="11.33203125" style="26" customWidth="1"/>
    <col min="10756" max="10756" width="24.6640625" style="26" customWidth="1"/>
    <col min="10757" max="10757" width="4.88671875" style="26" customWidth="1"/>
    <col min="10758" max="10758" width="6.44140625" style="26" customWidth="1"/>
    <col min="10759" max="10759" width="6.109375" style="26" customWidth="1"/>
    <col min="10760" max="10760" width="7.44140625" style="26" customWidth="1"/>
    <col min="10761" max="10761" width="6.44140625" style="26" customWidth="1"/>
    <col min="10762" max="10762" width="7" style="26" customWidth="1"/>
    <col min="10763" max="10763" width="8.88671875" style="26" customWidth="1"/>
    <col min="10764" max="10764" width="9.33203125" style="26" customWidth="1"/>
    <col min="10765" max="10765" width="58.109375" style="26" customWidth="1"/>
    <col min="10766" max="10766" width="20.33203125" style="26" customWidth="1"/>
    <col min="10767" max="11008" width="10.33203125" style="26"/>
    <col min="11009" max="11009" width="4.6640625" style="26" customWidth="1"/>
    <col min="11010" max="11010" width="12.109375" style="26" customWidth="1"/>
    <col min="11011" max="11011" width="11.33203125" style="26" customWidth="1"/>
    <col min="11012" max="11012" width="24.6640625" style="26" customWidth="1"/>
    <col min="11013" max="11013" width="4.88671875" style="26" customWidth="1"/>
    <col min="11014" max="11014" width="6.44140625" style="26" customWidth="1"/>
    <col min="11015" max="11015" width="6.109375" style="26" customWidth="1"/>
    <col min="11016" max="11016" width="7.44140625" style="26" customWidth="1"/>
    <col min="11017" max="11017" width="6.44140625" style="26" customWidth="1"/>
    <col min="11018" max="11018" width="7" style="26" customWidth="1"/>
    <col min="11019" max="11019" width="8.88671875" style="26" customWidth="1"/>
    <col min="11020" max="11020" width="9.33203125" style="26" customWidth="1"/>
    <col min="11021" max="11021" width="58.109375" style="26" customWidth="1"/>
    <col min="11022" max="11022" width="20.33203125" style="26" customWidth="1"/>
    <col min="11023" max="11264" width="10.33203125" style="26"/>
    <col min="11265" max="11265" width="4.6640625" style="26" customWidth="1"/>
    <col min="11266" max="11266" width="12.109375" style="26" customWidth="1"/>
    <col min="11267" max="11267" width="11.33203125" style="26" customWidth="1"/>
    <col min="11268" max="11268" width="24.6640625" style="26" customWidth="1"/>
    <col min="11269" max="11269" width="4.88671875" style="26" customWidth="1"/>
    <col min="11270" max="11270" width="6.44140625" style="26" customWidth="1"/>
    <col min="11271" max="11271" width="6.109375" style="26" customWidth="1"/>
    <col min="11272" max="11272" width="7.44140625" style="26" customWidth="1"/>
    <col min="11273" max="11273" width="6.44140625" style="26" customWidth="1"/>
    <col min="11274" max="11274" width="7" style="26" customWidth="1"/>
    <col min="11275" max="11275" width="8.88671875" style="26" customWidth="1"/>
    <col min="11276" max="11276" width="9.33203125" style="26" customWidth="1"/>
    <col min="11277" max="11277" width="58.109375" style="26" customWidth="1"/>
    <col min="11278" max="11278" width="20.33203125" style="26" customWidth="1"/>
    <col min="11279" max="11520" width="10.33203125" style="26"/>
    <col min="11521" max="11521" width="4.6640625" style="26" customWidth="1"/>
    <col min="11522" max="11522" width="12.109375" style="26" customWidth="1"/>
    <col min="11523" max="11523" width="11.33203125" style="26" customWidth="1"/>
    <col min="11524" max="11524" width="24.6640625" style="26" customWidth="1"/>
    <col min="11525" max="11525" width="4.88671875" style="26" customWidth="1"/>
    <col min="11526" max="11526" width="6.44140625" style="26" customWidth="1"/>
    <col min="11527" max="11527" width="6.109375" style="26" customWidth="1"/>
    <col min="11528" max="11528" width="7.44140625" style="26" customWidth="1"/>
    <col min="11529" max="11529" width="6.44140625" style="26" customWidth="1"/>
    <col min="11530" max="11530" width="7" style="26" customWidth="1"/>
    <col min="11531" max="11531" width="8.88671875" style="26" customWidth="1"/>
    <col min="11532" max="11532" width="9.33203125" style="26" customWidth="1"/>
    <col min="11533" max="11533" width="58.109375" style="26" customWidth="1"/>
    <col min="11534" max="11534" width="20.33203125" style="26" customWidth="1"/>
    <col min="11535" max="11776" width="10.33203125" style="26"/>
    <col min="11777" max="11777" width="4.6640625" style="26" customWidth="1"/>
    <col min="11778" max="11778" width="12.109375" style="26" customWidth="1"/>
    <col min="11779" max="11779" width="11.33203125" style="26" customWidth="1"/>
    <col min="11780" max="11780" width="24.6640625" style="26" customWidth="1"/>
    <col min="11781" max="11781" width="4.88671875" style="26" customWidth="1"/>
    <col min="11782" max="11782" width="6.44140625" style="26" customWidth="1"/>
    <col min="11783" max="11783" width="6.109375" style="26" customWidth="1"/>
    <col min="11784" max="11784" width="7.44140625" style="26" customWidth="1"/>
    <col min="11785" max="11785" width="6.44140625" style="26" customWidth="1"/>
    <col min="11786" max="11786" width="7" style="26" customWidth="1"/>
    <col min="11787" max="11787" width="8.88671875" style="26" customWidth="1"/>
    <col min="11788" max="11788" width="9.33203125" style="26" customWidth="1"/>
    <col min="11789" max="11789" width="58.109375" style="26" customWidth="1"/>
    <col min="11790" max="11790" width="20.33203125" style="26" customWidth="1"/>
    <col min="11791" max="12032" width="10.33203125" style="26"/>
    <col min="12033" max="12033" width="4.6640625" style="26" customWidth="1"/>
    <col min="12034" max="12034" width="12.109375" style="26" customWidth="1"/>
    <col min="12035" max="12035" width="11.33203125" style="26" customWidth="1"/>
    <col min="12036" max="12036" width="24.6640625" style="26" customWidth="1"/>
    <col min="12037" max="12037" width="4.88671875" style="26" customWidth="1"/>
    <col min="12038" max="12038" width="6.44140625" style="26" customWidth="1"/>
    <col min="12039" max="12039" width="6.109375" style="26" customWidth="1"/>
    <col min="12040" max="12040" width="7.44140625" style="26" customWidth="1"/>
    <col min="12041" max="12041" width="6.44140625" style="26" customWidth="1"/>
    <col min="12042" max="12042" width="7" style="26" customWidth="1"/>
    <col min="12043" max="12043" width="8.88671875" style="26" customWidth="1"/>
    <col min="12044" max="12044" width="9.33203125" style="26" customWidth="1"/>
    <col min="12045" max="12045" width="58.109375" style="26" customWidth="1"/>
    <col min="12046" max="12046" width="20.33203125" style="26" customWidth="1"/>
    <col min="12047" max="12288" width="10.33203125" style="26"/>
    <col min="12289" max="12289" width="4.6640625" style="26" customWidth="1"/>
    <col min="12290" max="12290" width="12.109375" style="26" customWidth="1"/>
    <col min="12291" max="12291" width="11.33203125" style="26" customWidth="1"/>
    <col min="12292" max="12292" width="24.6640625" style="26" customWidth="1"/>
    <col min="12293" max="12293" width="4.88671875" style="26" customWidth="1"/>
    <col min="12294" max="12294" width="6.44140625" style="26" customWidth="1"/>
    <col min="12295" max="12295" width="6.109375" style="26" customWidth="1"/>
    <col min="12296" max="12296" width="7.44140625" style="26" customWidth="1"/>
    <col min="12297" max="12297" width="6.44140625" style="26" customWidth="1"/>
    <col min="12298" max="12298" width="7" style="26" customWidth="1"/>
    <col min="12299" max="12299" width="8.88671875" style="26" customWidth="1"/>
    <col min="12300" max="12300" width="9.33203125" style="26" customWidth="1"/>
    <col min="12301" max="12301" width="58.109375" style="26" customWidth="1"/>
    <col min="12302" max="12302" width="20.33203125" style="26" customWidth="1"/>
    <col min="12303" max="12544" width="10.33203125" style="26"/>
    <col min="12545" max="12545" width="4.6640625" style="26" customWidth="1"/>
    <col min="12546" max="12546" width="12.109375" style="26" customWidth="1"/>
    <col min="12547" max="12547" width="11.33203125" style="26" customWidth="1"/>
    <col min="12548" max="12548" width="24.6640625" style="26" customWidth="1"/>
    <col min="12549" max="12549" width="4.88671875" style="26" customWidth="1"/>
    <col min="12550" max="12550" width="6.44140625" style="26" customWidth="1"/>
    <col min="12551" max="12551" width="6.109375" style="26" customWidth="1"/>
    <col min="12552" max="12552" width="7.44140625" style="26" customWidth="1"/>
    <col min="12553" max="12553" width="6.44140625" style="26" customWidth="1"/>
    <col min="12554" max="12554" width="7" style="26" customWidth="1"/>
    <col min="12555" max="12555" width="8.88671875" style="26" customWidth="1"/>
    <col min="12556" max="12556" width="9.33203125" style="26" customWidth="1"/>
    <col min="12557" max="12557" width="58.109375" style="26" customWidth="1"/>
    <col min="12558" max="12558" width="20.33203125" style="26" customWidth="1"/>
    <col min="12559" max="12800" width="10.33203125" style="26"/>
    <col min="12801" max="12801" width="4.6640625" style="26" customWidth="1"/>
    <col min="12802" max="12802" width="12.109375" style="26" customWidth="1"/>
    <col min="12803" max="12803" width="11.33203125" style="26" customWidth="1"/>
    <col min="12804" max="12804" width="24.6640625" style="26" customWidth="1"/>
    <col min="12805" max="12805" width="4.88671875" style="26" customWidth="1"/>
    <col min="12806" max="12806" width="6.44140625" style="26" customWidth="1"/>
    <col min="12807" max="12807" width="6.109375" style="26" customWidth="1"/>
    <col min="12808" max="12808" width="7.44140625" style="26" customWidth="1"/>
    <col min="12809" max="12809" width="6.44140625" style="26" customWidth="1"/>
    <col min="12810" max="12810" width="7" style="26" customWidth="1"/>
    <col min="12811" max="12811" width="8.88671875" style="26" customWidth="1"/>
    <col min="12812" max="12812" width="9.33203125" style="26" customWidth="1"/>
    <col min="12813" max="12813" width="58.109375" style="26" customWidth="1"/>
    <col min="12814" max="12814" width="20.33203125" style="26" customWidth="1"/>
    <col min="12815" max="13056" width="10.33203125" style="26"/>
    <col min="13057" max="13057" width="4.6640625" style="26" customWidth="1"/>
    <col min="13058" max="13058" width="12.109375" style="26" customWidth="1"/>
    <col min="13059" max="13059" width="11.33203125" style="26" customWidth="1"/>
    <col min="13060" max="13060" width="24.6640625" style="26" customWidth="1"/>
    <col min="13061" max="13061" width="4.88671875" style="26" customWidth="1"/>
    <col min="13062" max="13062" width="6.44140625" style="26" customWidth="1"/>
    <col min="13063" max="13063" width="6.109375" style="26" customWidth="1"/>
    <col min="13064" max="13064" width="7.44140625" style="26" customWidth="1"/>
    <col min="13065" max="13065" width="6.44140625" style="26" customWidth="1"/>
    <col min="13066" max="13066" width="7" style="26" customWidth="1"/>
    <col min="13067" max="13067" width="8.88671875" style="26" customWidth="1"/>
    <col min="13068" max="13068" width="9.33203125" style="26" customWidth="1"/>
    <col min="13069" max="13069" width="58.109375" style="26" customWidth="1"/>
    <col min="13070" max="13070" width="20.33203125" style="26" customWidth="1"/>
    <col min="13071" max="13312" width="10.33203125" style="26"/>
    <col min="13313" max="13313" width="4.6640625" style="26" customWidth="1"/>
    <col min="13314" max="13314" width="12.109375" style="26" customWidth="1"/>
    <col min="13315" max="13315" width="11.33203125" style="26" customWidth="1"/>
    <col min="13316" max="13316" width="24.6640625" style="26" customWidth="1"/>
    <col min="13317" max="13317" width="4.88671875" style="26" customWidth="1"/>
    <col min="13318" max="13318" width="6.44140625" style="26" customWidth="1"/>
    <col min="13319" max="13319" width="6.109375" style="26" customWidth="1"/>
    <col min="13320" max="13320" width="7.44140625" style="26" customWidth="1"/>
    <col min="13321" max="13321" width="6.44140625" style="26" customWidth="1"/>
    <col min="13322" max="13322" width="7" style="26" customWidth="1"/>
    <col min="13323" max="13323" width="8.88671875" style="26" customWidth="1"/>
    <col min="13324" max="13324" width="9.33203125" style="26" customWidth="1"/>
    <col min="13325" max="13325" width="58.109375" style="26" customWidth="1"/>
    <col min="13326" max="13326" width="20.33203125" style="26" customWidth="1"/>
    <col min="13327" max="13568" width="10.33203125" style="26"/>
    <col min="13569" max="13569" width="4.6640625" style="26" customWidth="1"/>
    <col min="13570" max="13570" width="12.109375" style="26" customWidth="1"/>
    <col min="13571" max="13571" width="11.33203125" style="26" customWidth="1"/>
    <col min="13572" max="13572" width="24.6640625" style="26" customWidth="1"/>
    <col min="13573" max="13573" width="4.88671875" style="26" customWidth="1"/>
    <col min="13574" max="13574" width="6.44140625" style="26" customWidth="1"/>
    <col min="13575" max="13575" width="6.109375" style="26" customWidth="1"/>
    <col min="13576" max="13576" width="7.44140625" style="26" customWidth="1"/>
    <col min="13577" max="13577" width="6.44140625" style="26" customWidth="1"/>
    <col min="13578" max="13578" width="7" style="26" customWidth="1"/>
    <col min="13579" max="13579" width="8.88671875" style="26" customWidth="1"/>
    <col min="13580" max="13580" width="9.33203125" style="26" customWidth="1"/>
    <col min="13581" max="13581" width="58.109375" style="26" customWidth="1"/>
    <col min="13582" max="13582" width="20.33203125" style="26" customWidth="1"/>
    <col min="13583" max="13824" width="10.33203125" style="26"/>
    <col min="13825" max="13825" width="4.6640625" style="26" customWidth="1"/>
    <col min="13826" max="13826" width="12.109375" style="26" customWidth="1"/>
    <col min="13827" max="13827" width="11.33203125" style="26" customWidth="1"/>
    <col min="13828" max="13828" width="24.6640625" style="26" customWidth="1"/>
    <col min="13829" max="13829" width="4.88671875" style="26" customWidth="1"/>
    <col min="13830" max="13830" width="6.44140625" style="26" customWidth="1"/>
    <col min="13831" max="13831" width="6.109375" style="26" customWidth="1"/>
    <col min="13832" max="13832" width="7.44140625" style="26" customWidth="1"/>
    <col min="13833" max="13833" width="6.44140625" style="26" customWidth="1"/>
    <col min="13834" max="13834" width="7" style="26" customWidth="1"/>
    <col min="13835" max="13835" width="8.88671875" style="26" customWidth="1"/>
    <col min="13836" max="13836" width="9.33203125" style="26" customWidth="1"/>
    <col min="13837" max="13837" width="58.109375" style="26" customWidth="1"/>
    <col min="13838" max="13838" width="20.33203125" style="26" customWidth="1"/>
    <col min="13839" max="14080" width="10.33203125" style="26"/>
    <col min="14081" max="14081" width="4.6640625" style="26" customWidth="1"/>
    <col min="14082" max="14082" width="12.109375" style="26" customWidth="1"/>
    <col min="14083" max="14083" width="11.33203125" style="26" customWidth="1"/>
    <col min="14084" max="14084" width="24.6640625" style="26" customWidth="1"/>
    <col min="14085" max="14085" width="4.88671875" style="26" customWidth="1"/>
    <col min="14086" max="14086" width="6.44140625" style="26" customWidth="1"/>
    <col min="14087" max="14087" width="6.109375" style="26" customWidth="1"/>
    <col min="14088" max="14088" width="7.44140625" style="26" customWidth="1"/>
    <col min="14089" max="14089" width="6.44140625" style="26" customWidth="1"/>
    <col min="14090" max="14090" width="7" style="26" customWidth="1"/>
    <col min="14091" max="14091" width="8.88671875" style="26" customWidth="1"/>
    <col min="14092" max="14092" width="9.33203125" style="26" customWidth="1"/>
    <col min="14093" max="14093" width="58.109375" style="26" customWidth="1"/>
    <col min="14094" max="14094" width="20.33203125" style="26" customWidth="1"/>
    <col min="14095" max="14336" width="10.33203125" style="26"/>
    <col min="14337" max="14337" width="4.6640625" style="26" customWidth="1"/>
    <col min="14338" max="14338" width="12.109375" style="26" customWidth="1"/>
    <col min="14339" max="14339" width="11.33203125" style="26" customWidth="1"/>
    <col min="14340" max="14340" width="24.6640625" style="26" customWidth="1"/>
    <col min="14341" max="14341" width="4.88671875" style="26" customWidth="1"/>
    <col min="14342" max="14342" width="6.44140625" style="26" customWidth="1"/>
    <col min="14343" max="14343" width="6.109375" style="26" customWidth="1"/>
    <col min="14344" max="14344" width="7.44140625" style="26" customWidth="1"/>
    <col min="14345" max="14345" width="6.44140625" style="26" customWidth="1"/>
    <col min="14346" max="14346" width="7" style="26" customWidth="1"/>
    <col min="14347" max="14347" width="8.88671875" style="26" customWidth="1"/>
    <col min="14348" max="14348" width="9.33203125" style="26" customWidth="1"/>
    <col min="14349" max="14349" width="58.109375" style="26" customWidth="1"/>
    <col min="14350" max="14350" width="20.33203125" style="26" customWidth="1"/>
    <col min="14351" max="14592" width="10.33203125" style="26"/>
    <col min="14593" max="14593" width="4.6640625" style="26" customWidth="1"/>
    <col min="14594" max="14594" width="12.109375" style="26" customWidth="1"/>
    <col min="14595" max="14595" width="11.33203125" style="26" customWidth="1"/>
    <col min="14596" max="14596" width="24.6640625" style="26" customWidth="1"/>
    <col min="14597" max="14597" width="4.88671875" style="26" customWidth="1"/>
    <col min="14598" max="14598" width="6.44140625" style="26" customWidth="1"/>
    <col min="14599" max="14599" width="6.109375" style="26" customWidth="1"/>
    <col min="14600" max="14600" width="7.44140625" style="26" customWidth="1"/>
    <col min="14601" max="14601" width="6.44140625" style="26" customWidth="1"/>
    <col min="14602" max="14602" width="7" style="26" customWidth="1"/>
    <col min="14603" max="14603" width="8.88671875" style="26" customWidth="1"/>
    <col min="14604" max="14604" width="9.33203125" style="26" customWidth="1"/>
    <col min="14605" max="14605" width="58.109375" style="26" customWidth="1"/>
    <col min="14606" max="14606" width="20.33203125" style="26" customWidth="1"/>
    <col min="14607" max="14848" width="10.33203125" style="26"/>
    <col min="14849" max="14849" width="4.6640625" style="26" customWidth="1"/>
    <col min="14850" max="14850" width="12.109375" style="26" customWidth="1"/>
    <col min="14851" max="14851" width="11.33203125" style="26" customWidth="1"/>
    <col min="14852" max="14852" width="24.6640625" style="26" customWidth="1"/>
    <col min="14853" max="14853" width="4.88671875" style="26" customWidth="1"/>
    <col min="14854" max="14854" width="6.44140625" style="26" customWidth="1"/>
    <col min="14855" max="14855" width="6.109375" style="26" customWidth="1"/>
    <col min="14856" max="14856" width="7.44140625" style="26" customWidth="1"/>
    <col min="14857" max="14857" width="6.44140625" style="26" customWidth="1"/>
    <col min="14858" max="14858" width="7" style="26" customWidth="1"/>
    <col min="14859" max="14859" width="8.88671875" style="26" customWidth="1"/>
    <col min="14860" max="14860" width="9.33203125" style="26" customWidth="1"/>
    <col min="14861" max="14861" width="58.109375" style="26" customWidth="1"/>
    <col min="14862" max="14862" width="20.33203125" style="26" customWidth="1"/>
    <col min="14863" max="15104" width="10.33203125" style="26"/>
    <col min="15105" max="15105" width="4.6640625" style="26" customWidth="1"/>
    <col min="15106" max="15106" width="12.109375" style="26" customWidth="1"/>
    <col min="15107" max="15107" width="11.33203125" style="26" customWidth="1"/>
    <col min="15108" max="15108" width="24.6640625" style="26" customWidth="1"/>
    <col min="15109" max="15109" width="4.88671875" style="26" customWidth="1"/>
    <col min="15110" max="15110" width="6.44140625" style="26" customWidth="1"/>
    <col min="15111" max="15111" width="6.109375" style="26" customWidth="1"/>
    <col min="15112" max="15112" width="7.44140625" style="26" customWidth="1"/>
    <col min="15113" max="15113" width="6.44140625" style="26" customWidth="1"/>
    <col min="15114" max="15114" width="7" style="26" customWidth="1"/>
    <col min="15115" max="15115" width="8.88671875" style="26" customWidth="1"/>
    <col min="15116" max="15116" width="9.33203125" style="26" customWidth="1"/>
    <col min="15117" max="15117" width="58.109375" style="26" customWidth="1"/>
    <col min="15118" max="15118" width="20.33203125" style="26" customWidth="1"/>
    <col min="15119" max="15360" width="10.33203125" style="26"/>
    <col min="15361" max="15361" width="4.6640625" style="26" customWidth="1"/>
    <col min="15362" max="15362" width="12.109375" style="26" customWidth="1"/>
    <col min="15363" max="15363" width="11.33203125" style="26" customWidth="1"/>
    <col min="15364" max="15364" width="24.6640625" style="26" customWidth="1"/>
    <col min="15365" max="15365" width="4.88671875" style="26" customWidth="1"/>
    <col min="15366" max="15366" width="6.44140625" style="26" customWidth="1"/>
    <col min="15367" max="15367" width="6.109375" style="26" customWidth="1"/>
    <col min="15368" max="15368" width="7.44140625" style="26" customWidth="1"/>
    <col min="15369" max="15369" width="6.44140625" style="26" customWidth="1"/>
    <col min="15370" max="15370" width="7" style="26" customWidth="1"/>
    <col min="15371" max="15371" width="8.88671875" style="26" customWidth="1"/>
    <col min="15372" max="15372" width="9.33203125" style="26" customWidth="1"/>
    <col min="15373" max="15373" width="58.109375" style="26" customWidth="1"/>
    <col min="15374" max="15374" width="20.33203125" style="26" customWidth="1"/>
    <col min="15375" max="15616" width="10.33203125" style="26"/>
    <col min="15617" max="15617" width="4.6640625" style="26" customWidth="1"/>
    <col min="15618" max="15618" width="12.109375" style="26" customWidth="1"/>
    <col min="15619" max="15619" width="11.33203125" style="26" customWidth="1"/>
    <col min="15620" max="15620" width="24.6640625" style="26" customWidth="1"/>
    <col min="15621" max="15621" width="4.88671875" style="26" customWidth="1"/>
    <col min="15622" max="15622" width="6.44140625" style="26" customWidth="1"/>
    <col min="15623" max="15623" width="6.109375" style="26" customWidth="1"/>
    <col min="15624" max="15624" width="7.44140625" style="26" customWidth="1"/>
    <col min="15625" max="15625" width="6.44140625" style="26" customWidth="1"/>
    <col min="15626" max="15626" width="7" style="26" customWidth="1"/>
    <col min="15627" max="15627" width="8.88671875" style="26" customWidth="1"/>
    <col min="15628" max="15628" width="9.33203125" style="26" customWidth="1"/>
    <col min="15629" max="15629" width="58.109375" style="26" customWidth="1"/>
    <col min="15630" max="15630" width="20.33203125" style="26" customWidth="1"/>
    <col min="15631" max="15872" width="10.33203125" style="26"/>
    <col min="15873" max="15873" width="4.6640625" style="26" customWidth="1"/>
    <col min="15874" max="15874" width="12.109375" style="26" customWidth="1"/>
    <col min="15875" max="15875" width="11.33203125" style="26" customWidth="1"/>
    <col min="15876" max="15876" width="24.6640625" style="26" customWidth="1"/>
    <col min="15877" max="15877" width="4.88671875" style="26" customWidth="1"/>
    <col min="15878" max="15878" width="6.44140625" style="26" customWidth="1"/>
    <col min="15879" max="15879" width="6.109375" style="26" customWidth="1"/>
    <col min="15880" max="15880" width="7.44140625" style="26" customWidth="1"/>
    <col min="15881" max="15881" width="6.44140625" style="26" customWidth="1"/>
    <col min="15882" max="15882" width="7" style="26" customWidth="1"/>
    <col min="15883" max="15883" width="8.88671875" style="26" customWidth="1"/>
    <col min="15884" max="15884" width="9.33203125" style="26" customWidth="1"/>
    <col min="15885" max="15885" width="58.109375" style="26" customWidth="1"/>
    <col min="15886" max="15886" width="20.33203125" style="26" customWidth="1"/>
    <col min="15887" max="16128" width="10.33203125" style="26"/>
    <col min="16129" max="16129" width="4.6640625" style="26" customWidth="1"/>
    <col min="16130" max="16130" width="12.109375" style="26" customWidth="1"/>
    <col min="16131" max="16131" width="11.33203125" style="26" customWidth="1"/>
    <col min="16132" max="16132" width="24.6640625" style="26" customWidth="1"/>
    <col min="16133" max="16133" width="4.88671875" style="26" customWidth="1"/>
    <col min="16134" max="16134" width="6.44140625" style="26" customWidth="1"/>
    <col min="16135" max="16135" width="6.109375" style="26" customWidth="1"/>
    <col min="16136" max="16136" width="7.44140625" style="26" customWidth="1"/>
    <col min="16137" max="16137" width="6.44140625" style="26" customWidth="1"/>
    <col min="16138" max="16138" width="7" style="26" customWidth="1"/>
    <col min="16139" max="16139" width="8.88671875" style="26" customWidth="1"/>
    <col min="16140" max="16140" width="9.33203125" style="26" customWidth="1"/>
    <col min="16141" max="16141" width="58.109375" style="26" customWidth="1"/>
    <col min="16142" max="16142" width="20.33203125" style="26" customWidth="1"/>
    <col min="16143" max="16384" width="10.33203125" style="26"/>
  </cols>
  <sheetData>
    <row r="1" spans="1:24" s="23" customFormat="1" ht="30.75" customHeight="1">
      <c r="A1" s="280" t="s">
        <v>11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</row>
    <row r="2" spans="1:24" s="24" customFormat="1" ht="30" customHeight="1">
      <c r="A2" s="280" t="s">
        <v>12</v>
      </c>
      <c r="B2" s="280"/>
      <c r="C2" s="280"/>
      <c r="D2" s="280"/>
      <c r="E2" s="280"/>
      <c r="F2" s="280"/>
      <c r="G2" s="280"/>
      <c r="H2" s="280"/>
      <c r="I2" s="280"/>
      <c r="J2" s="280"/>
      <c r="K2" s="280"/>
      <c r="L2" s="28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</row>
    <row r="3" spans="1:24" s="24" customFormat="1" ht="12" customHeight="1">
      <c r="A3" s="99"/>
      <c r="B3" s="99"/>
      <c r="C3" s="101"/>
      <c r="D3" s="101"/>
      <c r="E3" s="101"/>
      <c r="F3" s="101"/>
      <c r="G3" s="101"/>
      <c r="H3" s="101"/>
      <c r="I3" s="99"/>
      <c r="J3" s="99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</row>
    <row r="4" spans="1:24" s="25" customFormat="1" ht="17.25" customHeight="1">
      <c r="A4" s="280" t="s">
        <v>28</v>
      </c>
      <c r="B4" s="280"/>
      <c r="C4" s="280"/>
      <c r="D4" s="280"/>
      <c r="E4" s="280"/>
      <c r="F4" s="280"/>
      <c r="G4" s="280"/>
      <c r="H4" s="280"/>
      <c r="I4" s="280"/>
      <c r="J4" s="280"/>
      <c r="K4" s="280"/>
      <c r="L4" s="280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</row>
    <row r="5" spans="1:24" s="24" customFormat="1" ht="13.5" customHeight="1">
      <c r="A5" s="40"/>
      <c r="B5" s="256" t="s">
        <v>29</v>
      </c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</row>
    <row r="6" spans="1:24" s="24" customFormat="1" ht="15" customHeight="1">
      <c r="A6" s="40"/>
      <c r="B6" s="40"/>
      <c r="C6" s="39"/>
      <c r="D6" s="39"/>
      <c r="E6" s="39"/>
      <c r="F6" s="39"/>
      <c r="G6" s="39"/>
      <c r="H6" s="39"/>
      <c r="I6" s="40"/>
      <c r="J6" s="4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</row>
    <row r="7" spans="1:24" s="24" customFormat="1">
      <c r="A7" s="103"/>
      <c r="B7" s="104"/>
      <c r="C7" s="281" t="s">
        <v>13</v>
      </c>
      <c r="D7" s="281"/>
      <c r="E7" s="105"/>
      <c r="F7" s="101"/>
      <c r="G7" s="101"/>
      <c r="H7" s="101"/>
      <c r="I7" s="100"/>
      <c r="J7" s="106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</row>
    <row r="8" spans="1:24" s="24" customFormat="1" ht="15.75" customHeight="1">
      <c r="A8" s="103"/>
      <c r="B8" s="104"/>
      <c r="C8" s="281"/>
      <c r="D8" s="281"/>
      <c r="E8" s="105"/>
      <c r="F8" s="105"/>
      <c r="G8" s="282" t="s">
        <v>31</v>
      </c>
      <c r="H8" s="282"/>
      <c r="I8" s="107" t="s">
        <v>93</v>
      </c>
      <c r="J8" s="108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</row>
    <row r="9" spans="1:24" s="24" customFormat="1" ht="20.25" customHeight="1">
      <c r="A9" s="259"/>
      <c r="B9" s="259"/>
      <c r="C9" s="259"/>
      <c r="D9" s="259"/>
      <c r="E9" s="109"/>
      <c r="F9" s="110"/>
      <c r="G9" s="110"/>
      <c r="H9" s="109"/>
      <c r="I9" s="111"/>
      <c r="J9" s="106"/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</row>
    <row r="10" spans="1:24" s="24" customFormat="1" ht="22.5" customHeight="1">
      <c r="A10" s="275" t="s">
        <v>94</v>
      </c>
      <c r="B10" s="275"/>
      <c r="C10" s="275"/>
      <c r="D10" s="275"/>
      <c r="E10" s="275"/>
      <c r="F10" s="275"/>
      <c r="G10" s="275"/>
      <c r="H10" s="275"/>
      <c r="I10" s="100"/>
      <c r="J10" s="101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</row>
    <row r="11" spans="1:24" ht="61.5" customHeight="1">
      <c r="A11" s="275"/>
      <c r="B11" s="275"/>
      <c r="C11" s="275"/>
      <c r="D11" s="275"/>
      <c r="E11" s="275"/>
      <c r="F11" s="275"/>
      <c r="G11" s="275"/>
      <c r="H11" s="275"/>
      <c r="I11" s="112" t="s">
        <v>14</v>
      </c>
      <c r="K11" s="261">
        <v>46011</v>
      </c>
      <c r="L11" s="261"/>
    </row>
    <row r="12" spans="1:24" ht="28.5" customHeight="1">
      <c r="A12" s="113" t="s">
        <v>15</v>
      </c>
      <c r="B12" s="113" t="s">
        <v>16</v>
      </c>
      <c r="C12" s="113" t="s">
        <v>17</v>
      </c>
      <c r="D12" s="113" t="s">
        <v>18</v>
      </c>
      <c r="E12" s="276" t="s">
        <v>19</v>
      </c>
      <c r="F12" s="276"/>
      <c r="G12" s="276" t="s">
        <v>20</v>
      </c>
      <c r="H12" s="276"/>
      <c r="I12" s="277" t="s">
        <v>21</v>
      </c>
      <c r="J12" s="278"/>
      <c r="K12" s="278" t="s">
        <v>22</v>
      </c>
      <c r="L12" s="279"/>
    </row>
    <row r="13" spans="1:24" s="27" customFormat="1" ht="48" customHeight="1">
      <c r="A13" s="116">
        <v>1</v>
      </c>
      <c r="B13" s="116"/>
      <c r="C13" s="117" t="s">
        <v>95</v>
      </c>
      <c r="D13" s="116" t="s">
        <v>96</v>
      </c>
      <c r="E13" s="116">
        <v>15</v>
      </c>
      <c r="F13" s="116" t="s">
        <v>23</v>
      </c>
      <c r="G13" s="116">
        <v>12.5</v>
      </c>
      <c r="H13" s="116" t="s">
        <v>27</v>
      </c>
      <c r="I13" s="116">
        <f t="shared" ref="I13:I32" si="0">G13*E13</f>
        <v>187.5</v>
      </c>
      <c r="J13" s="116" t="str">
        <f t="shared" ref="J13:J26" si="1">H13</f>
        <v>DOZ</v>
      </c>
      <c r="K13" s="117">
        <v>16.8</v>
      </c>
      <c r="L13" s="118">
        <f t="shared" ref="L13:L32" si="2">K13*E13</f>
        <v>252</v>
      </c>
      <c r="M13" s="119"/>
      <c r="N13" s="120" t="s">
        <v>97</v>
      </c>
      <c r="O13" s="112"/>
      <c r="P13" s="112"/>
      <c r="Q13" s="112"/>
      <c r="R13" s="112"/>
      <c r="S13" s="112"/>
      <c r="T13" s="112"/>
      <c r="U13" s="112"/>
      <c r="V13" s="112"/>
      <c r="W13" s="112"/>
      <c r="X13" s="112"/>
    </row>
    <row r="14" spans="1:24" s="27" customFormat="1" ht="60" customHeight="1">
      <c r="A14" s="116">
        <v>2</v>
      </c>
      <c r="B14" s="116"/>
      <c r="C14" s="117" t="s">
        <v>98</v>
      </c>
      <c r="D14" s="116" t="s">
        <v>99</v>
      </c>
      <c r="E14" s="116">
        <v>15</v>
      </c>
      <c r="F14" s="116" t="s">
        <v>23</v>
      </c>
      <c r="G14" s="121">
        <v>48</v>
      </c>
      <c r="H14" s="116" t="s">
        <v>27</v>
      </c>
      <c r="I14" s="116">
        <f t="shared" si="0"/>
        <v>720</v>
      </c>
      <c r="J14" s="116" t="str">
        <f t="shared" si="1"/>
        <v>DOZ</v>
      </c>
      <c r="K14" s="122">
        <v>19.2</v>
      </c>
      <c r="L14" s="118">
        <f t="shared" si="2"/>
        <v>288</v>
      </c>
      <c r="M14" s="119"/>
      <c r="N14" s="123" t="s">
        <v>100</v>
      </c>
      <c r="O14" s="112"/>
      <c r="P14" s="112"/>
      <c r="Q14" s="112"/>
      <c r="R14" s="112"/>
      <c r="S14" s="112"/>
      <c r="T14" s="112"/>
      <c r="U14" s="112"/>
      <c r="V14" s="112"/>
      <c r="W14" s="112"/>
      <c r="X14" s="112"/>
    </row>
    <row r="15" spans="1:24" s="27" customFormat="1" ht="60" customHeight="1">
      <c r="A15" s="113">
        <v>3</v>
      </c>
      <c r="B15" s="124"/>
      <c r="C15" s="124" t="s">
        <v>101</v>
      </c>
      <c r="D15" s="120" t="s">
        <v>102</v>
      </c>
      <c r="E15" s="124">
        <v>10</v>
      </c>
      <c r="F15" s="120" t="s">
        <v>23</v>
      </c>
      <c r="G15" s="125">
        <v>8</v>
      </c>
      <c r="H15" s="120" t="s">
        <v>27</v>
      </c>
      <c r="I15" s="113">
        <f t="shared" si="0"/>
        <v>80</v>
      </c>
      <c r="J15" s="120" t="str">
        <f t="shared" si="1"/>
        <v>DOZ</v>
      </c>
      <c r="K15" s="124">
        <v>13.8</v>
      </c>
      <c r="L15" s="126">
        <f t="shared" si="2"/>
        <v>138</v>
      </c>
      <c r="M15" s="127" t="s">
        <v>103</v>
      </c>
      <c r="N15" s="120" t="s">
        <v>104</v>
      </c>
      <c r="O15" s="112"/>
      <c r="P15" s="112"/>
      <c r="Q15" s="112"/>
      <c r="R15" s="112"/>
      <c r="S15" s="112"/>
      <c r="T15" s="112"/>
      <c r="U15" s="112"/>
      <c r="V15" s="112"/>
      <c r="W15" s="112"/>
      <c r="X15" s="112"/>
    </row>
    <row r="16" spans="1:24" s="27" customFormat="1" ht="57" customHeight="1">
      <c r="A16" s="116">
        <v>4</v>
      </c>
      <c r="B16" s="117"/>
      <c r="C16" s="117" t="s">
        <v>105</v>
      </c>
      <c r="D16" s="116" t="s">
        <v>106</v>
      </c>
      <c r="E16" s="117">
        <v>5</v>
      </c>
      <c r="F16" s="116" t="s">
        <v>23</v>
      </c>
      <c r="G16" s="122">
        <v>8</v>
      </c>
      <c r="H16" s="116" t="s">
        <v>27</v>
      </c>
      <c r="I16" s="116">
        <f t="shared" si="0"/>
        <v>40</v>
      </c>
      <c r="J16" s="116" t="str">
        <f t="shared" si="1"/>
        <v>DOZ</v>
      </c>
      <c r="K16" s="117">
        <v>15.2</v>
      </c>
      <c r="L16" s="118">
        <f t="shared" si="2"/>
        <v>76</v>
      </c>
      <c r="M16" s="119"/>
      <c r="N16" s="123" t="s">
        <v>107</v>
      </c>
      <c r="O16" s="112"/>
      <c r="P16" s="112"/>
      <c r="Q16" s="112"/>
      <c r="R16" s="112"/>
      <c r="S16" s="112"/>
      <c r="T16" s="112"/>
      <c r="U16" s="112"/>
      <c r="V16" s="112"/>
      <c r="W16" s="112"/>
      <c r="X16" s="112"/>
    </row>
    <row r="17" spans="1:24" s="27" customFormat="1" ht="59.1" customHeight="1">
      <c r="A17" s="113">
        <v>5</v>
      </c>
      <c r="B17" s="124"/>
      <c r="C17" s="124" t="s">
        <v>108</v>
      </c>
      <c r="D17" s="120" t="s">
        <v>109</v>
      </c>
      <c r="E17" s="124">
        <v>10</v>
      </c>
      <c r="F17" s="120" t="s">
        <v>23</v>
      </c>
      <c r="G17" s="120">
        <v>100</v>
      </c>
      <c r="H17" s="120" t="s">
        <v>27</v>
      </c>
      <c r="I17" s="113">
        <f t="shared" si="0"/>
        <v>1000</v>
      </c>
      <c r="J17" s="120" t="str">
        <f t="shared" si="1"/>
        <v>DOZ</v>
      </c>
      <c r="K17" s="124">
        <v>25.2</v>
      </c>
      <c r="L17" s="126">
        <f t="shared" si="2"/>
        <v>252</v>
      </c>
      <c r="M17" s="119"/>
      <c r="N17" s="120" t="s">
        <v>110</v>
      </c>
      <c r="O17" s="112"/>
      <c r="P17" s="112"/>
      <c r="Q17" s="112"/>
      <c r="R17" s="112"/>
      <c r="S17" s="112"/>
      <c r="T17" s="112"/>
      <c r="U17" s="112"/>
      <c r="V17" s="112"/>
      <c r="W17" s="112"/>
      <c r="X17" s="112"/>
    </row>
    <row r="18" spans="1:24" s="27" customFormat="1" ht="54.9" customHeight="1">
      <c r="A18" s="116">
        <v>6</v>
      </c>
      <c r="B18" s="128"/>
      <c r="C18" s="129" t="s">
        <v>111</v>
      </c>
      <c r="D18" s="130" t="s">
        <v>112</v>
      </c>
      <c r="E18" s="117">
        <v>7</v>
      </c>
      <c r="F18" s="116" t="s">
        <v>23</v>
      </c>
      <c r="G18" s="129">
        <v>17.5</v>
      </c>
      <c r="H18" s="116" t="s">
        <v>27</v>
      </c>
      <c r="I18" s="116">
        <f t="shared" si="0"/>
        <v>122.5</v>
      </c>
      <c r="J18" s="116" t="str">
        <f t="shared" si="1"/>
        <v>DOZ</v>
      </c>
      <c r="K18" s="131">
        <v>31</v>
      </c>
      <c r="L18" s="118">
        <f t="shared" si="2"/>
        <v>217</v>
      </c>
      <c r="M18" s="119"/>
      <c r="N18" s="132" t="s">
        <v>113</v>
      </c>
      <c r="O18" s="112"/>
      <c r="P18" s="112"/>
      <c r="Q18" s="112"/>
      <c r="R18" s="112"/>
      <c r="S18" s="112"/>
      <c r="T18" s="112"/>
      <c r="U18" s="112"/>
      <c r="V18" s="112"/>
      <c r="W18" s="112"/>
      <c r="X18" s="112"/>
    </row>
    <row r="19" spans="1:24" s="27" customFormat="1" ht="48" customHeight="1">
      <c r="A19" s="116">
        <v>7</v>
      </c>
      <c r="B19" s="128"/>
      <c r="C19" s="129" t="s">
        <v>114</v>
      </c>
      <c r="D19" s="130" t="s">
        <v>115</v>
      </c>
      <c r="E19" s="116">
        <v>7</v>
      </c>
      <c r="F19" s="116" t="s">
        <v>23</v>
      </c>
      <c r="G19" s="129">
        <v>24</v>
      </c>
      <c r="H19" s="116" t="s">
        <v>27</v>
      </c>
      <c r="I19" s="116">
        <f t="shared" si="0"/>
        <v>168</v>
      </c>
      <c r="J19" s="116" t="str">
        <f t="shared" si="1"/>
        <v>DOZ</v>
      </c>
      <c r="K19" s="131">
        <v>44.5</v>
      </c>
      <c r="L19" s="118">
        <f t="shared" si="2"/>
        <v>311.5</v>
      </c>
      <c r="M19" s="119"/>
      <c r="N19" s="132" t="s">
        <v>116</v>
      </c>
      <c r="O19" s="112"/>
      <c r="P19" s="112"/>
      <c r="Q19" s="112"/>
      <c r="R19" s="112"/>
      <c r="S19" s="112"/>
      <c r="T19" s="112"/>
      <c r="U19" s="112"/>
      <c r="V19" s="112"/>
      <c r="W19" s="112"/>
      <c r="X19" s="112"/>
    </row>
    <row r="20" spans="1:24" s="27" customFormat="1" ht="60.9" customHeight="1">
      <c r="A20" s="116">
        <v>8</v>
      </c>
      <c r="B20" s="133"/>
      <c r="C20" s="117" t="s">
        <v>117</v>
      </c>
      <c r="D20" s="116" t="s">
        <v>118</v>
      </c>
      <c r="E20" s="116">
        <v>5</v>
      </c>
      <c r="F20" s="116" t="s">
        <v>23</v>
      </c>
      <c r="G20" s="116">
        <v>17</v>
      </c>
      <c r="H20" s="116" t="s">
        <v>27</v>
      </c>
      <c r="I20" s="116">
        <f t="shared" si="0"/>
        <v>85</v>
      </c>
      <c r="J20" s="116" t="str">
        <f t="shared" si="1"/>
        <v>DOZ</v>
      </c>
      <c r="K20" s="131">
        <v>39.5</v>
      </c>
      <c r="L20" s="118">
        <f t="shared" si="2"/>
        <v>197.5</v>
      </c>
      <c r="M20" s="119"/>
      <c r="N20" s="134" t="s">
        <v>119</v>
      </c>
      <c r="O20" s="112"/>
      <c r="P20" s="135"/>
      <c r="Q20" s="112"/>
      <c r="R20" s="112"/>
      <c r="S20" s="112"/>
      <c r="T20" s="112"/>
      <c r="U20" s="112"/>
      <c r="V20" s="112"/>
      <c r="W20" s="112"/>
      <c r="X20" s="112"/>
    </row>
    <row r="21" spans="1:24" s="27" customFormat="1" ht="54.9" customHeight="1">
      <c r="A21" s="113">
        <v>9</v>
      </c>
      <c r="B21" s="136"/>
      <c r="C21" s="124" t="s">
        <v>120</v>
      </c>
      <c r="D21" s="120" t="s">
        <v>121</v>
      </c>
      <c r="E21" s="137">
        <v>8</v>
      </c>
      <c r="F21" s="120" t="s">
        <v>23</v>
      </c>
      <c r="G21" s="120">
        <v>16</v>
      </c>
      <c r="H21" s="120" t="s">
        <v>27</v>
      </c>
      <c r="I21" s="113">
        <f t="shared" si="0"/>
        <v>128</v>
      </c>
      <c r="J21" s="120" t="str">
        <f t="shared" si="1"/>
        <v>DOZ</v>
      </c>
      <c r="K21" s="138">
        <v>23.4</v>
      </c>
      <c r="L21" s="126">
        <f t="shared" si="2"/>
        <v>187.2</v>
      </c>
      <c r="M21" s="119"/>
      <c r="N21" s="134" t="s">
        <v>122</v>
      </c>
      <c r="O21" s="112"/>
      <c r="P21" s="112"/>
      <c r="Q21" s="112"/>
      <c r="R21" s="112"/>
      <c r="S21" s="112"/>
      <c r="T21" s="112"/>
      <c r="U21" s="112"/>
      <c r="V21" s="112"/>
      <c r="W21" s="112"/>
      <c r="X21" s="112"/>
    </row>
    <row r="22" spans="1:24" s="27" customFormat="1" ht="56.1" customHeight="1">
      <c r="A22" s="116">
        <v>10</v>
      </c>
      <c r="B22" s="133"/>
      <c r="C22" s="117" t="s">
        <v>123</v>
      </c>
      <c r="D22" s="116" t="s">
        <v>124</v>
      </c>
      <c r="E22" s="129">
        <v>18</v>
      </c>
      <c r="F22" s="116" t="s">
        <v>23</v>
      </c>
      <c r="G22" s="129">
        <v>20</v>
      </c>
      <c r="H22" s="116" t="s">
        <v>27</v>
      </c>
      <c r="I22" s="116">
        <f t="shared" si="0"/>
        <v>360</v>
      </c>
      <c r="J22" s="116" t="str">
        <f t="shared" si="1"/>
        <v>DOZ</v>
      </c>
      <c r="K22" s="131">
        <v>21.6</v>
      </c>
      <c r="L22" s="118">
        <f t="shared" si="2"/>
        <v>388.8</v>
      </c>
      <c r="M22" s="119"/>
      <c r="N22" s="139" t="s">
        <v>125</v>
      </c>
      <c r="O22" s="112"/>
      <c r="P22" s="112"/>
      <c r="Q22" s="112"/>
      <c r="R22" s="112"/>
      <c r="S22" s="112"/>
      <c r="T22" s="112"/>
      <c r="U22" s="112"/>
      <c r="V22" s="112"/>
      <c r="W22" s="112"/>
      <c r="X22" s="112"/>
    </row>
    <row r="23" spans="1:24" s="27" customFormat="1" ht="60.9" customHeight="1">
      <c r="A23" s="116">
        <v>11</v>
      </c>
      <c r="B23" s="133"/>
      <c r="C23" s="117" t="s">
        <v>123</v>
      </c>
      <c r="D23" s="116" t="s">
        <v>124</v>
      </c>
      <c r="E23" s="129">
        <v>1</v>
      </c>
      <c r="F23" s="116" t="s">
        <v>23</v>
      </c>
      <c r="G23" s="129">
        <v>10</v>
      </c>
      <c r="H23" s="116" t="s">
        <v>27</v>
      </c>
      <c r="I23" s="116">
        <f t="shared" si="0"/>
        <v>10</v>
      </c>
      <c r="J23" s="116" t="str">
        <f t="shared" si="1"/>
        <v>DOZ</v>
      </c>
      <c r="K23" s="131">
        <v>11</v>
      </c>
      <c r="L23" s="118">
        <f t="shared" si="2"/>
        <v>11</v>
      </c>
      <c r="M23" s="119"/>
      <c r="N23" s="139" t="s">
        <v>125</v>
      </c>
      <c r="O23" s="112"/>
      <c r="P23" s="112"/>
      <c r="Q23" s="112"/>
      <c r="R23" s="112"/>
      <c r="S23" s="112"/>
      <c r="T23" s="112"/>
      <c r="U23" s="112"/>
      <c r="V23" s="112"/>
      <c r="W23" s="112"/>
      <c r="X23" s="112"/>
    </row>
    <row r="24" spans="1:24" s="27" customFormat="1" ht="57.9" customHeight="1">
      <c r="A24" s="116">
        <v>12</v>
      </c>
      <c r="B24" s="140"/>
      <c r="C24" s="117" t="s">
        <v>126</v>
      </c>
      <c r="D24" s="116" t="s">
        <v>127</v>
      </c>
      <c r="E24" s="129">
        <v>5</v>
      </c>
      <c r="F24" s="116" t="s">
        <v>23</v>
      </c>
      <c r="G24" s="129">
        <v>15</v>
      </c>
      <c r="H24" s="116" t="s">
        <v>27</v>
      </c>
      <c r="I24" s="116">
        <f t="shared" si="0"/>
        <v>75</v>
      </c>
      <c r="J24" s="116" t="str">
        <f t="shared" si="1"/>
        <v>DOZ</v>
      </c>
      <c r="K24" s="131">
        <v>21.6</v>
      </c>
      <c r="L24" s="118">
        <f t="shared" si="2"/>
        <v>108</v>
      </c>
      <c r="M24" s="141" t="s">
        <v>128</v>
      </c>
      <c r="N24" s="139" t="s">
        <v>129</v>
      </c>
      <c r="O24" s="112"/>
      <c r="P24" s="112"/>
      <c r="Q24" s="112"/>
      <c r="R24" s="112"/>
      <c r="S24" s="112"/>
      <c r="T24" s="112"/>
      <c r="U24" s="112"/>
      <c r="V24" s="112"/>
      <c r="W24" s="112"/>
      <c r="X24" s="112"/>
    </row>
    <row r="25" spans="1:24" s="27" customFormat="1" ht="54.9" customHeight="1">
      <c r="A25" s="116">
        <v>13</v>
      </c>
      <c r="B25" s="140"/>
      <c r="C25" s="117" t="s">
        <v>130</v>
      </c>
      <c r="D25" s="116" t="s">
        <v>131</v>
      </c>
      <c r="E25" s="129">
        <v>5</v>
      </c>
      <c r="F25" s="116" t="s">
        <v>23</v>
      </c>
      <c r="G25" s="129">
        <v>15</v>
      </c>
      <c r="H25" s="116" t="s">
        <v>27</v>
      </c>
      <c r="I25" s="116">
        <f t="shared" si="0"/>
        <v>75</v>
      </c>
      <c r="J25" s="116" t="str">
        <f t="shared" si="1"/>
        <v>DOZ</v>
      </c>
      <c r="K25" s="131">
        <v>25.8</v>
      </c>
      <c r="L25" s="118">
        <f t="shared" si="2"/>
        <v>129</v>
      </c>
      <c r="M25" s="119"/>
      <c r="N25" s="139" t="s">
        <v>132</v>
      </c>
      <c r="O25" s="112"/>
      <c r="P25" s="112"/>
      <c r="Q25" s="112"/>
      <c r="R25" s="112"/>
      <c r="S25" s="112"/>
      <c r="T25" s="112"/>
      <c r="U25" s="112"/>
      <c r="V25" s="112"/>
      <c r="W25" s="112"/>
      <c r="X25" s="112"/>
    </row>
    <row r="26" spans="1:24" s="27" customFormat="1" ht="81" customHeight="1">
      <c r="A26" s="113">
        <v>14</v>
      </c>
      <c r="B26" s="142"/>
      <c r="C26" s="143" t="s">
        <v>133</v>
      </c>
      <c r="D26" s="113" t="s">
        <v>134</v>
      </c>
      <c r="E26" s="142">
        <v>1</v>
      </c>
      <c r="F26" s="120" t="s">
        <v>23</v>
      </c>
      <c r="G26" s="124">
        <v>90</v>
      </c>
      <c r="H26" s="120" t="s">
        <v>27</v>
      </c>
      <c r="I26" s="113">
        <f t="shared" si="0"/>
        <v>90</v>
      </c>
      <c r="J26" s="120" t="str">
        <f t="shared" si="1"/>
        <v>DOZ</v>
      </c>
      <c r="K26" s="138">
        <v>21</v>
      </c>
      <c r="L26" s="126">
        <f t="shared" si="2"/>
        <v>21</v>
      </c>
      <c r="M26" s="119"/>
      <c r="N26" s="144" t="s">
        <v>135</v>
      </c>
      <c r="O26" s="112"/>
      <c r="P26" s="112"/>
      <c r="Q26" s="112"/>
      <c r="R26" s="112"/>
      <c r="S26" s="112"/>
      <c r="T26" s="112"/>
      <c r="U26" s="112"/>
      <c r="V26" s="112"/>
      <c r="W26" s="112"/>
      <c r="X26" s="112"/>
    </row>
    <row r="27" spans="1:24" s="27" customFormat="1" ht="126" customHeight="1">
      <c r="A27" s="113">
        <v>15</v>
      </c>
      <c r="B27" s="145"/>
      <c r="C27" s="146" t="s">
        <v>136</v>
      </c>
      <c r="D27" s="113" t="s">
        <v>137</v>
      </c>
      <c r="E27" s="142">
        <v>12</v>
      </c>
      <c r="F27" s="120" t="s">
        <v>23</v>
      </c>
      <c r="G27" s="124">
        <v>1</v>
      </c>
      <c r="H27" s="120" t="s">
        <v>24</v>
      </c>
      <c r="I27" s="113">
        <v>1</v>
      </c>
      <c r="J27" s="120" t="s">
        <v>24</v>
      </c>
      <c r="K27" s="138">
        <v>8.3000000000000007</v>
      </c>
      <c r="L27" s="126">
        <f t="shared" si="2"/>
        <v>99.600000000000009</v>
      </c>
      <c r="M27" s="119" t="s">
        <v>138</v>
      </c>
      <c r="N27" s="144" t="s">
        <v>139</v>
      </c>
      <c r="O27" s="112"/>
      <c r="P27" s="112"/>
      <c r="Q27" s="112"/>
      <c r="R27" s="112"/>
      <c r="S27" s="112"/>
      <c r="T27" s="112"/>
      <c r="U27" s="112"/>
      <c r="V27" s="112"/>
      <c r="W27" s="112"/>
      <c r="X27" s="112"/>
    </row>
    <row r="28" spans="1:24" s="27" customFormat="1" ht="147.9" customHeight="1">
      <c r="A28" s="113">
        <v>16</v>
      </c>
      <c r="B28" s="145"/>
      <c r="C28" s="146" t="s">
        <v>140</v>
      </c>
      <c r="D28" s="113" t="s">
        <v>141</v>
      </c>
      <c r="E28" s="142">
        <v>24</v>
      </c>
      <c r="F28" s="120" t="s">
        <v>23</v>
      </c>
      <c r="G28" s="124">
        <v>1</v>
      </c>
      <c r="H28" s="120" t="s">
        <v>24</v>
      </c>
      <c r="I28" s="113">
        <v>1</v>
      </c>
      <c r="J28" s="120" t="s">
        <v>24</v>
      </c>
      <c r="K28" s="138">
        <v>8.3000000000000007</v>
      </c>
      <c r="L28" s="126">
        <f t="shared" si="2"/>
        <v>199.20000000000002</v>
      </c>
      <c r="M28" s="119" t="s">
        <v>142</v>
      </c>
      <c r="N28" s="144" t="s">
        <v>143</v>
      </c>
      <c r="O28" s="112"/>
      <c r="P28" s="112"/>
      <c r="Q28" s="112"/>
      <c r="R28" s="112"/>
      <c r="S28" s="112"/>
      <c r="T28" s="112"/>
      <c r="U28" s="112"/>
      <c r="V28" s="112"/>
      <c r="W28" s="112"/>
      <c r="X28" s="112"/>
    </row>
    <row r="29" spans="1:24" s="27" customFormat="1" ht="51" customHeight="1">
      <c r="A29" s="113">
        <v>17</v>
      </c>
      <c r="B29" s="145"/>
      <c r="C29" s="146" t="s">
        <v>144</v>
      </c>
      <c r="D29" s="114" t="s">
        <v>145</v>
      </c>
      <c r="E29" s="142">
        <v>1</v>
      </c>
      <c r="F29" s="120" t="s">
        <v>23</v>
      </c>
      <c r="G29" s="124">
        <v>1</v>
      </c>
      <c r="H29" s="120" t="s">
        <v>24</v>
      </c>
      <c r="I29" s="113">
        <f t="shared" si="0"/>
        <v>1</v>
      </c>
      <c r="J29" s="120" t="s">
        <v>24</v>
      </c>
      <c r="K29" s="138">
        <v>11</v>
      </c>
      <c r="L29" s="126">
        <f t="shared" si="2"/>
        <v>11</v>
      </c>
      <c r="M29" s="119"/>
      <c r="N29" s="114" t="s">
        <v>146</v>
      </c>
      <c r="O29" s="112"/>
      <c r="P29" s="112"/>
      <c r="Q29" s="112"/>
      <c r="R29" s="112"/>
      <c r="S29" s="112"/>
      <c r="T29" s="112"/>
      <c r="U29" s="112"/>
      <c r="V29" s="112"/>
      <c r="W29" s="112"/>
      <c r="X29" s="112"/>
    </row>
    <row r="30" spans="1:24" s="27" customFormat="1" ht="60" customHeight="1">
      <c r="A30" s="113">
        <v>18</v>
      </c>
      <c r="B30" s="145"/>
      <c r="C30" s="146" t="s">
        <v>144</v>
      </c>
      <c r="D30" s="114" t="s">
        <v>147</v>
      </c>
      <c r="E30" s="142">
        <v>1</v>
      </c>
      <c r="F30" s="120" t="s">
        <v>23</v>
      </c>
      <c r="G30" s="124">
        <v>1</v>
      </c>
      <c r="H30" s="120" t="s">
        <v>24</v>
      </c>
      <c r="I30" s="113">
        <f t="shared" si="0"/>
        <v>1</v>
      </c>
      <c r="J30" s="120" t="s">
        <v>24</v>
      </c>
      <c r="K30" s="138">
        <v>11</v>
      </c>
      <c r="L30" s="126">
        <f t="shared" si="2"/>
        <v>11</v>
      </c>
      <c r="M30" s="119"/>
      <c r="N30" s="114" t="s">
        <v>148</v>
      </c>
      <c r="O30" s="112"/>
      <c r="P30" s="112"/>
      <c r="Q30" s="112"/>
      <c r="R30" s="112"/>
      <c r="S30" s="112"/>
      <c r="T30" s="112"/>
      <c r="U30" s="112"/>
      <c r="V30" s="112"/>
      <c r="W30" s="112"/>
      <c r="X30" s="112"/>
    </row>
    <row r="31" spans="1:24" s="27" customFormat="1" ht="57.9" customHeight="1">
      <c r="A31" s="147">
        <v>19</v>
      </c>
      <c r="B31" s="270"/>
      <c r="C31" s="272" t="s">
        <v>149</v>
      </c>
      <c r="D31" s="116" t="s">
        <v>150</v>
      </c>
      <c r="E31" s="117">
        <v>4</v>
      </c>
      <c r="F31" s="116" t="s">
        <v>23</v>
      </c>
      <c r="G31" s="117">
        <v>1</v>
      </c>
      <c r="H31" s="116" t="s">
        <v>24</v>
      </c>
      <c r="I31" s="116">
        <f t="shared" si="0"/>
        <v>4</v>
      </c>
      <c r="J31" s="116" t="s">
        <v>24</v>
      </c>
      <c r="K31" s="131">
        <v>145</v>
      </c>
      <c r="L31" s="118">
        <f t="shared" si="2"/>
        <v>580</v>
      </c>
      <c r="M31" s="119"/>
      <c r="N31" s="144" t="s">
        <v>151</v>
      </c>
      <c r="O31" s="112"/>
      <c r="P31" s="112"/>
      <c r="Q31" s="112"/>
      <c r="R31" s="112"/>
      <c r="S31" s="112"/>
      <c r="T31" s="112"/>
      <c r="U31" s="112"/>
      <c r="V31" s="112"/>
      <c r="W31" s="112"/>
      <c r="X31" s="112"/>
    </row>
    <row r="32" spans="1:24" s="27" customFormat="1" ht="57" customHeight="1">
      <c r="A32" s="147">
        <v>20</v>
      </c>
      <c r="B32" s="271"/>
      <c r="C32" s="273"/>
      <c r="D32" s="116" t="s">
        <v>152</v>
      </c>
      <c r="E32" s="117">
        <v>4</v>
      </c>
      <c r="F32" s="116" t="s">
        <v>23</v>
      </c>
      <c r="G32" s="117">
        <v>1</v>
      </c>
      <c r="H32" s="116" t="s">
        <v>24</v>
      </c>
      <c r="I32" s="116">
        <f t="shared" si="0"/>
        <v>4</v>
      </c>
      <c r="J32" s="116" t="s">
        <v>24</v>
      </c>
      <c r="K32" s="131">
        <v>35</v>
      </c>
      <c r="L32" s="118">
        <f t="shared" si="2"/>
        <v>140</v>
      </c>
      <c r="M32" s="119"/>
      <c r="N32" s="144" t="s">
        <v>153</v>
      </c>
      <c r="O32" s="112"/>
      <c r="P32" s="112"/>
      <c r="Q32" s="112"/>
      <c r="R32" s="112"/>
      <c r="S32" s="112"/>
      <c r="T32" s="112"/>
      <c r="U32" s="112"/>
      <c r="V32" s="112"/>
      <c r="W32" s="112"/>
      <c r="X32" s="112"/>
    </row>
    <row r="33" spans="1:24" s="27" customFormat="1" ht="86.25" customHeight="1">
      <c r="A33" s="113">
        <v>21</v>
      </c>
      <c r="B33" s="148"/>
      <c r="C33" s="146" t="s">
        <v>154</v>
      </c>
      <c r="D33" s="149" t="s">
        <v>155</v>
      </c>
      <c r="E33" s="142">
        <v>35</v>
      </c>
      <c r="F33" s="120" t="s">
        <v>23</v>
      </c>
      <c r="G33" s="124"/>
      <c r="H33" s="120" t="s">
        <v>24</v>
      </c>
      <c r="I33" s="113">
        <v>1</v>
      </c>
      <c r="J33" s="120" t="s">
        <v>24</v>
      </c>
      <c r="K33" s="138">
        <v>17.142900000000001</v>
      </c>
      <c r="L33" s="126">
        <f>K33*E33</f>
        <v>600.00150000000008</v>
      </c>
      <c r="M33" s="119"/>
      <c r="N33" s="149" t="s">
        <v>156</v>
      </c>
      <c r="O33" s="112"/>
      <c r="P33" s="112"/>
      <c r="Q33" s="112"/>
      <c r="R33" s="112"/>
      <c r="S33" s="112"/>
      <c r="T33" s="112"/>
      <c r="U33" s="112"/>
      <c r="V33" s="112"/>
      <c r="W33" s="112"/>
      <c r="X33" s="112"/>
    </row>
    <row r="34" spans="1:24" s="27" customFormat="1" ht="39" customHeight="1">
      <c r="A34" s="113">
        <v>22</v>
      </c>
      <c r="B34" s="148"/>
      <c r="C34" s="150" t="s">
        <v>157</v>
      </c>
      <c r="D34" s="151" t="s">
        <v>158</v>
      </c>
      <c r="E34" s="142">
        <v>21</v>
      </c>
      <c r="F34" s="120" t="s">
        <v>23</v>
      </c>
      <c r="G34" s="124"/>
      <c r="H34" s="120" t="s">
        <v>24</v>
      </c>
      <c r="I34" s="113">
        <v>1</v>
      </c>
      <c r="J34" s="120" t="s">
        <v>24</v>
      </c>
      <c r="K34" s="138">
        <v>50.009500000000003</v>
      </c>
      <c r="L34" s="126">
        <f>K34*E34</f>
        <v>1050.1995000000002</v>
      </c>
      <c r="M34" s="119"/>
      <c r="N34" s="132" t="s">
        <v>159</v>
      </c>
      <c r="O34" s="112"/>
      <c r="P34" s="112"/>
      <c r="Q34" s="112"/>
      <c r="R34" s="112"/>
      <c r="S34" s="112"/>
      <c r="T34" s="112"/>
      <c r="U34" s="112"/>
      <c r="V34" s="112"/>
      <c r="W34" s="112"/>
      <c r="X34" s="112"/>
    </row>
    <row r="35" spans="1:24" s="27" customFormat="1" ht="108" customHeight="1">
      <c r="A35" s="113">
        <v>23</v>
      </c>
      <c r="B35" s="148"/>
      <c r="C35" s="152" t="s">
        <v>160</v>
      </c>
      <c r="D35" s="113" t="s">
        <v>161</v>
      </c>
      <c r="E35" s="153">
        <v>8</v>
      </c>
      <c r="F35" s="154" t="s">
        <v>23</v>
      </c>
      <c r="G35" s="124"/>
      <c r="H35" s="120" t="s">
        <v>24</v>
      </c>
      <c r="I35" s="113">
        <v>24</v>
      </c>
      <c r="J35" s="120" t="s">
        <v>24</v>
      </c>
      <c r="K35" s="155">
        <v>59.411999999999999</v>
      </c>
      <c r="L35" s="126">
        <f>K35*E35</f>
        <v>475.29599999999999</v>
      </c>
      <c r="M35" s="119"/>
      <c r="N35" s="144" t="s">
        <v>162</v>
      </c>
      <c r="O35" s="112"/>
      <c r="P35" s="112"/>
      <c r="Q35" s="112"/>
      <c r="R35" s="112"/>
      <c r="S35" s="112"/>
      <c r="T35" s="112"/>
      <c r="U35" s="112"/>
      <c r="V35" s="112"/>
      <c r="W35" s="112"/>
      <c r="X35" s="112"/>
    </row>
    <row r="36" spans="1:24" s="27" customFormat="1" ht="69" customHeight="1">
      <c r="A36" s="113">
        <v>24</v>
      </c>
      <c r="B36" s="148"/>
      <c r="C36" s="143" t="s">
        <v>163</v>
      </c>
      <c r="D36" s="113" t="s">
        <v>164</v>
      </c>
      <c r="E36" s="146">
        <v>6</v>
      </c>
      <c r="F36" s="146" t="s">
        <v>23</v>
      </c>
      <c r="G36" s="146">
        <v>2</v>
      </c>
      <c r="H36" s="146" t="s">
        <v>24</v>
      </c>
      <c r="I36" s="113">
        <f>G36*E36</f>
        <v>12</v>
      </c>
      <c r="J36" s="120" t="s">
        <v>24</v>
      </c>
      <c r="K36" s="138">
        <v>9.5</v>
      </c>
      <c r="L36" s="126">
        <f>K36*E36</f>
        <v>57</v>
      </c>
      <c r="M36" s="119"/>
      <c r="N36" s="144" t="s">
        <v>165</v>
      </c>
      <c r="O36" s="112"/>
      <c r="P36" s="112"/>
      <c r="Q36" s="112"/>
      <c r="R36" s="112"/>
      <c r="S36" s="112"/>
      <c r="T36" s="112"/>
      <c r="U36" s="112"/>
      <c r="V36" s="112"/>
      <c r="W36" s="112"/>
      <c r="X36" s="112"/>
    </row>
    <row r="37" spans="1:24" s="27" customFormat="1" ht="69" customHeight="1">
      <c r="A37" s="113">
        <v>25</v>
      </c>
      <c r="B37" s="148"/>
      <c r="C37" s="143" t="s">
        <v>166</v>
      </c>
      <c r="D37" s="113" t="s">
        <v>167</v>
      </c>
      <c r="E37" s="146">
        <v>4</v>
      </c>
      <c r="F37" s="146" t="s">
        <v>23</v>
      </c>
      <c r="G37" s="146">
        <v>1</v>
      </c>
      <c r="H37" s="146" t="s">
        <v>24</v>
      </c>
      <c r="I37" s="113">
        <f>G37*E37</f>
        <v>4</v>
      </c>
      <c r="J37" s="120" t="s">
        <v>24</v>
      </c>
      <c r="K37" s="138">
        <v>28.6</v>
      </c>
      <c r="L37" s="126">
        <f>K37*E37</f>
        <v>114.4</v>
      </c>
      <c r="M37" s="119"/>
      <c r="N37" s="144" t="s">
        <v>168</v>
      </c>
      <c r="O37" s="112"/>
      <c r="P37" s="112"/>
      <c r="Q37" s="112"/>
      <c r="R37" s="112"/>
      <c r="S37" s="112"/>
      <c r="T37" s="112"/>
      <c r="U37" s="112"/>
      <c r="V37" s="112"/>
      <c r="W37" s="112"/>
      <c r="X37" s="112"/>
    </row>
    <row r="38" spans="1:24" s="27" customFormat="1" ht="39.9" customHeight="1">
      <c r="A38" s="114"/>
      <c r="B38" s="156" t="s">
        <v>25</v>
      </c>
      <c r="C38" s="157"/>
      <c r="D38" s="115"/>
      <c r="E38" s="158">
        <f>SUM(E13:E37)</f>
        <v>232</v>
      </c>
      <c r="F38" s="142" t="s">
        <v>23</v>
      </c>
      <c r="G38" s="114"/>
      <c r="H38" s="114"/>
      <c r="I38" s="114"/>
      <c r="J38" s="120"/>
      <c r="K38" s="159"/>
      <c r="L38" s="160">
        <f>SUM(L13:L37)</f>
        <v>5914.6970000000001</v>
      </c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</row>
    <row r="39" spans="1:24" s="27" customFormat="1" ht="41.25" customHeight="1">
      <c r="A39" s="112"/>
      <c r="B39" s="112"/>
      <c r="C39" s="101"/>
      <c r="D39" s="112"/>
      <c r="E39" s="161"/>
      <c r="F39" s="112"/>
      <c r="G39" s="112"/>
      <c r="H39" s="112"/>
      <c r="I39" s="112"/>
      <c r="J39" s="112"/>
      <c r="K39" s="162"/>
      <c r="L39" s="163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</row>
    <row r="40" spans="1:24">
      <c r="B40" s="274" t="s">
        <v>169</v>
      </c>
      <c r="C40" s="274"/>
      <c r="D40" s="274"/>
      <c r="E40" s="274"/>
      <c r="I40" s="112"/>
    </row>
    <row r="41" spans="1:24">
      <c r="B41" s="274" t="s">
        <v>170</v>
      </c>
      <c r="C41" s="274"/>
      <c r="D41" s="274"/>
      <c r="E41" s="274"/>
      <c r="I41" s="112"/>
    </row>
    <row r="42" spans="1:24">
      <c r="B42" s="274" t="s">
        <v>26</v>
      </c>
      <c r="C42" s="274"/>
      <c r="D42" s="274"/>
      <c r="E42" s="274"/>
      <c r="I42" s="112"/>
    </row>
    <row r="43" spans="1:24">
      <c r="I43" s="112"/>
    </row>
    <row r="44" spans="1:24">
      <c r="I44" s="112"/>
    </row>
    <row r="45" spans="1:24">
      <c r="I45" s="112"/>
    </row>
    <row r="56" spans="1:4" ht="30.75" customHeight="1">
      <c r="A56" s="164"/>
      <c r="B56" s="165"/>
      <c r="C56" s="164"/>
      <c r="D56" s="164"/>
    </row>
    <row r="57" spans="1:4" ht="27" customHeight="1">
      <c r="A57" s="164"/>
      <c r="B57" s="165"/>
      <c r="C57" s="164"/>
      <c r="D57" s="164"/>
    </row>
    <row r="58" spans="1:4" ht="41.25" customHeight="1">
      <c r="A58" s="164"/>
      <c r="B58" s="165"/>
      <c r="C58" s="164"/>
      <c r="D58" s="164"/>
    </row>
  </sheetData>
  <mergeCells count="18">
    <mergeCell ref="A1:L1"/>
    <mergeCell ref="A2:L2"/>
    <mergeCell ref="A4:L4"/>
    <mergeCell ref="B5:L5"/>
    <mergeCell ref="C7:D8"/>
    <mergeCell ref="G8:H8"/>
    <mergeCell ref="A9:D9"/>
    <mergeCell ref="A10:H11"/>
    <mergeCell ref="K11:L11"/>
    <mergeCell ref="E12:F12"/>
    <mergeCell ref="G12:H12"/>
    <mergeCell ref="I12:J12"/>
    <mergeCell ref="K12:L12"/>
    <mergeCell ref="B31:B32"/>
    <mergeCell ref="C31:C32"/>
    <mergeCell ref="B40:E40"/>
    <mergeCell ref="B41:E41"/>
    <mergeCell ref="B42:E42"/>
  </mergeCells>
  <hyperlinks>
    <hyperlink ref="A5" r:id="rId1" display="tel:0086-579-85388729      Fax:  0086-579-85591263" xr:uid="{7980AC6B-0A7A-4E00-AB02-0C92CAFBF976}"/>
  </hyperlinks>
  <pageMargins left="0.51" right="0" top="0" bottom="0" header="0.43000000000000005" footer="0.28000000000000003"/>
  <pageSetup paperSize="9" orientation="portrait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D032-A9DF-4297-848A-91613B681C3D}">
  <dimension ref="A3:AJ14"/>
  <sheetViews>
    <sheetView topLeftCell="A9" workbookViewId="0">
      <selection activeCell="C10" sqref="C10:M13"/>
    </sheetView>
  </sheetViews>
  <sheetFormatPr baseColWidth="10" defaultRowHeight="14.4"/>
  <cols>
    <col min="1" max="1" width="19.109375" style="1" customWidth="1"/>
    <col min="2" max="2" width="19.109375" style="30" hidden="1" customWidth="1"/>
    <col min="3" max="3" width="13.5546875" style="2" customWidth="1"/>
    <col min="4" max="4" width="24.44140625" style="2" customWidth="1"/>
    <col min="5" max="5" width="10.5546875" style="4" customWidth="1"/>
    <col min="6" max="6" width="10.33203125" style="2" customWidth="1"/>
    <col min="7" max="7" width="10.88671875" style="1" customWidth="1"/>
    <col min="8" max="8" width="11.6640625" style="1" customWidth="1"/>
    <col min="9" max="9" width="10.88671875" style="1" customWidth="1"/>
    <col min="10" max="10" width="10.109375" style="2" customWidth="1"/>
    <col min="11" max="13" width="10.88671875" style="1" customWidth="1"/>
    <col min="14" max="36" width="11.44140625" style="3"/>
  </cols>
  <sheetData>
    <row r="3" spans="1:36">
      <c r="D3" s="16"/>
      <c r="I3" s="17" t="s">
        <v>198</v>
      </c>
      <c r="L3" s="16" t="s">
        <v>9</v>
      </c>
    </row>
    <row r="8" spans="1:36" ht="15" thickBot="1">
      <c r="F8" s="252" t="s">
        <v>199</v>
      </c>
      <c r="G8" s="252"/>
      <c r="H8" s="252"/>
      <c r="I8" s="252"/>
      <c r="J8" s="253" t="s">
        <v>0</v>
      </c>
      <c r="K8" s="254"/>
      <c r="L8" s="254"/>
      <c r="M8" s="254"/>
    </row>
    <row r="9" spans="1:36" s="8" customFormat="1" ht="58.5" customHeight="1" thickBot="1">
      <c r="A9" s="5" t="s">
        <v>1</v>
      </c>
      <c r="B9" s="28" t="s">
        <v>2</v>
      </c>
      <c r="C9" s="5" t="s">
        <v>3</v>
      </c>
      <c r="D9" s="5" t="s">
        <v>4</v>
      </c>
      <c r="E9" s="6" t="s">
        <v>5</v>
      </c>
      <c r="F9" s="18" t="s">
        <v>10</v>
      </c>
      <c r="G9" s="18" t="s">
        <v>6</v>
      </c>
      <c r="H9" s="18" t="s">
        <v>7</v>
      </c>
      <c r="I9" s="18" t="s">
        <v>8</v>
      </c>
      <c r="J9" s="18" t="s">
        <v>10</v>
      </c>
      <c r="K9" s="18" t="s">
        <v>6</v>
      </c>
      <c r="L9" s="18" t="s">
        <v>7</v>
      </c>
      <c r="M9" s="18" t="s">
        <v>8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</row>
    <row r="10" spans="1:36" s="12" customFormat="1" ht="72" customHeight="1" thickBot="1">
      <c r="A10" s="9"/>
      <c r="B10" s="10"/>
      <c r="C10" s="22" t="s">
        <v>183</v>
      </c>
      <c r="D10" s="32" t="s">
        <v>184</v>
      </c>
      <c r="E10" s="33">
        <v>1</v>
      </c>
      <c r="F10" s="19">
        <v>57338.85</v>
      </c>
      <c r="G10" s="20">
        <f>ROUND((F10*1.5),1)</f>
        <v>86008.3</v>
      </c>
      <c r="H10" s="20">
        <f>ROUND((G10*1.2),1)</f>
        <v>103210</v>
      </c>
      <c r="I10" s="20">
        <f>ROUND((H10*1.2),1)</f>
        <v>123852</v>
      </c>
      <c r="J10" s="21">
        <f>+(F10*10%)+F10</f>
        <v>63072.735000000001</v>
      </c>
      <c r="K10" s="20">
        <f>ROUND((J10*1.5),1)</f>
        <v>94609.1</v>
      </c>
      <c r="L10" s="20">
        <f t="shared" ref="L10:M13" si="0">ROUND((K10*1.2),1)</f>
        <v>113530.9</v>
      </c>
      <c r="M10" s="20">
        <f t="shared" si="0"/>
        <v>136237.1</v>
      </c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</row>
    <row r="11" spans="1:36" s="12" customFormat="1" ht="72" customHeight="1" thickBot="1">
      <c r="A11" s="9"/>
      <c r="B11" s="10"/>
      <c r="C11" s="22" t="s">
        <v>185</v>
      </c>
      <c r="D11" s="32" t="s">
        <v>186</v>
      </c>
      <c r="E11" s="33">
        <v>1</v>
      </c>
      <c r="F11" s="19">
        <v>2466.9299999999998</v>
      </c>
      <c r="G11" s="20">
        <f t="shared" ref="G11:G13" si="1">ROUND((F11*1.5),1)</f>
        <v>3700.4</v>
      </c>
      <c r="H11" s="20">
        <f t="shared" ref="H11:I13" si="2">ROUND((G11*1.2),1)</f>
        <v>4440.5</v>
      </c>
      <c r="I11" s="20">
        <f t="shared" si="2"/>
        <v>5328.6</v>
      </c>
      <c r="J11" s="21">
        <f t="shared" ref="J11:J13" si="3">+(F11*10%)+F11</f>
        <v>2713.6229999999996</v>
      </c>
      <c r="K11" s="20">
        <f t="shared" ref="K11:K13" si="4">ROUND((J11*1.5),1)</f>
        <v>4070.4</v>
      </c>
      <c r="L11" s="20">
        <f t="shared" si="0"/>
        <v>4884.5</v>
      </c>
      <c r="M11" s="20">
        <f t="shared" si="0"/>
        <v>5861.4</v>
      </c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</row>
    <row r="12" spans="1:36" s="12" customFormat="1" ht="72" customHeight="1" thickBot="1">
      <c r="A12" s="9"/>
      <c r="B12" s="10"/>
      <c r="C12" s="22" t="s">
        <v>187</v>
      </c>
      <c r="D12" s="32" t="s">
        <v>188</v>
      </c>
      <c r="E12" s="33">
        <v>2</v>
      </c>
      <c r="F12" s="19">
        <v>900.43</v>
      </c>
      <c r="G12" s="20">
        <f t="shared" si="1"/>
        <v>1350.6</v>
      </c>
      <c r="H12" s="20">
        <f t="shared" si="2"/>
        <v>1620.7</v>
      </c>
      <c r="I12" s="20">
        <f t="shared" si="2"/>
        <v>1944.8</v>
      </c>
      <c r="J12" s="21">
        <f t="shared" si="3"/>
        <v>990.47299999999996</v>
      </c>
      <c r="K12" s="20">
        <f t="shared" si="4"/>
        <v>1485.7</v>
      </c>
      <c r="L12" s="20">
        <f t="shared" si="0"/>
        <v>1782.8</v>
      </c>
      <c r="M12" s="20">
        <f t="shared" si="0"/>
        <v>2139.4</v>
      </c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</row>
    <row r="13" spans="1:36" s="12" customFormat="1" ht="72" customHeight="1" thickBot="1">
      <c r="A13" s="9"/>
      <c r="B13" s="10"/>
      <c r="C13" s="22" t="s">
        <v>189</v>
      </c>
      <c r="D13" s="32" t="s">
        <v>190</v>
      </c>
      <c r="E13" s="33">
        <v>2</v>
      </c>
      <c r="F13" s="19">
        <v>900.43</v>
      </c>
      <c r="G13" s="20">
        <f t="shared" si="1"/>
        <v>1350.6</v>
      </c>
      <c r="H13" s="20">
        <f t="shared" si="2"/>
        <v>1620.7</v>
      </c>
      <c r="I13" s="20">
        <f t="shared" si="2"/>
        <v>1944.8</v>
      </c>
      <c r="J13" s="21">
        <f t="shared" si="3"/>
        <v>990.47299999999996</v>
      </c>
      <c r="K13" s="20">
        <f t="shared" si="4"/>
        <v>1485.7</v>
      </c>
      <c r="L13" s="20">
        <f t="shared" si="0"/>
        <v>1782.8</v>
      </c>
      <c r="M13" s="20">
        <f t="shared" si="0"/>
        <v>2139.4</v>
      </c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</row>
    <row r="14" spans="1:36" s="14" customFormat="1">
      <c r="A14" s="15"/>
      <c r="B14" s="31"/>
      <c r="C14" s="4"/>
      <c r="D14" s="4"/>
      <c r="E14" s="4"/>
      <c r="F14" s="4"/>
      <c r="G14" s="15"/>
      <c r="H14" s="15"/>
      <c r="I14" s="15"/>
      <c r="J14" s="4"/>
      <c r="K14" s="15"/>
      <c r="L14" s="15"/>
      <c r="M14" s="15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</row>
  </sheetData>
  <mergeCells count="2">
    <mergeCell ref="F8:I8"/>
    <mergeCell ref="J8:M8"/>
  </mergeCells>
  <printOptions horizontalCentered="1"/>
  <pageMargins left="0.11811023622047245" right="0.11811023622047245" top="0.39370078740157483" bottom="0.35433070866141736" header="0" footer="0"/>
  <pageSetup paperSize="9" scale="95" orientation="landscape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F31C6-93A9-4B6F-AD5F-C0C1C8A07307}">
  <dimension ref="A1:O37"/>
  <sheetViews>
    <sheetView topLeftCell="A10" workbookViewId="0">
      <selection activeCell="L17" sqref="L17"/>
    </sheetView>
  </sheetViews>
  <sheetFormatPr baseColWidth="10" defaultColWidth="10.33203125" defaultRowHeight="14.4"/>
  <cols>
    <col min="1" max="1" width="4.6640625" style="112" customWidth="1"/>
    <col min="2" max="2" width="12.109375" style="112" customWidth="1"/>
    <col min="3" max="3" width="11.33203125" style="112" customWidth="1"/>
    <col min="4" max="4" width="25.33203125" style="112" customWidth="1"/>
    <col min="5" max="5" width="4.88671875" style="112" customWidth="1"/>
    <col min="6" max="6" width="6.6640625" style="112" customWidth="1"/>
    <col min="7" max="7" width="6.109375" style="166" customWidth="1"/>
    <col min="8" max="8" width="7.44140625" style="112" customWidth="1"/>
    <col min="9" max="9" width="6.44140625" style="166" customWidth="1"/>
    <col min="10" max="10" width="7" style="112" customWidth="1"/>
    <col min="11" max="11" width="8.88671875" style="112" customWidth="1"/>
    <col min="12" max="12" width="9.33203125" style="112" customWidth="1"/>
    <col min="13" max="15" width="10.33203125" style="112"/>
    <col min="16" max="256" width="10.33203125" style="26"/>
    <col min="257" max="257" width="4.6640625" style="26" customWidth="1"/>
    <col min="258" max="258" width="12.109375" style="26" customWidth="1"/>
    <col min="259" max="259" width="11.33203125" style="26" customWidth="1"/>
    <col min="260" max="260" width="25.33203125" style="26" customWidth="1"/>
    <col min="261" max="261" width="4.88671875" style="26" customWidth="1"/>
    <col min="262" max="262" width="6.6640625" style="26" customWidth="1"/>
    <col min="263" max="263" width="6.109375" style="26" customWidth="1"/>
    <col min="264" max="264" width="7.44140625" style="26" customWidth="1"/>
    <col min="265" max="265" width="6.44140625" style="26" customWidth="1"/>
    <col min="266" max="266" width="7" style="26" customWidth="1"/>
    <col min="267" max="267" width="8.88671875" style="26" customWidth="1"/>
    <col min="268" max="268" width="9.33203125" style="26" customWidth="1"/>
    <col min="269" max="512" width="10.33203125" style="26"/>
    <col min="513" max="513" width="4.6640625" style="26" customWidth="1"/>
    <col min="514" max="514" width="12.109375" style="26" customWidth="1"/>
    <col min="515" max="515" width="11.33203125" style="26" customWidth="1"/>
    <col min="516" max="516" width="25.33203125" style="26" customWidth="1"/>
    <col min="517" max="517" width="4.88671875" style="26" customWidth="1"/>
    <col min="518" max="518" width="6.6640625" style="26" customWidth="1"/>
    <col min="519" max="519" width="6.109375" style="26" customWidth="1"/>
    <col min="520" max="520" width="7.44140625" style="26" customWidth="1"/>
    <col min="521" max="521" width="6.44140625" style="26" customWidth="1"/>
    <col min="522" max="522" width="7" style="26" customWidth="1"/>
    <col min="523" max="523" width="8.88671875" style="26" customWidth="1"/>
    <col min="524" max="524" width="9.33203125" style="26" customWidth="1"/>
    <col min="525" max="768" width="10.33203125" style="26"/>
    <col min="769" max="769" width="4.6640625" style="26" customWidth="1"/>
    <col min="770" max="770" width="12.109375" style="26" customWidth="1"/>
    <col min="771" max="771" width="11.33203125" style="26" customWidth="1"/>
    <col min="772" max="772" width="25.33203125" style="26" customWidth="1"/>
    <col min="773" max="773" width="4.88671875" style="26" customWidth="1"/>
    <col min="774" max="774" width="6.6640625" style="26" customWidth="1"/>
    <col min="775" max="775" width="6.109375" style="26" customWidth="1"/>
    <col min="776" max="776" width="7.44140625" style="26" customWidth="1"/>
    <col min="777" max="777" width="6.44140625" style="26" customWidth="1"/>
    <col min="778" max="778" width="7" style="26" customWidth="1"/>
    <col min="779" max="779" width="8.88671875" style="26" customWidth="1"/>
    <col min="780" max="780" width="9.33203125" style="26" customWidth="1"/>
    <col min="781" max="1024" width="10.33203125" style="26"/>
    <col min="1025" max="1025" width="4.6640625" style="26" customWidth="1"/>
    <col min="1026" max="1026" width="12.109375" style="26" customWidth="1"/>
    <col min="1027" max="1027" width="11.33203125" style="26" customWidth="1"/>
    <col min="1028" max="1028" width="25.33203125" style="26" customWidth="1"/>
    <col min="1029" max="1029" width="4.88671875" style="26" customWidth="1"/>
    <col min="1030" max="1030" width="6.6640625" style="26" customWidth="1"/>
    <col min="1031" max="1031" width="6.109375" style="26" customWidth="1"/>
    <col min="1032" max="1032" width="7.44140625" style="26" customWidth="1"/>
    <col min="1033" max="1033" width="6.44140625" style="26" customWidth="1"/>
    <col min="1034" max="1034" width="7" style="26" customWidth="1"/>
    <col min="1035" max="1035" width="8.88671875" style="26" customWidth="1"/>
    <col min="1036" max="1036" width="9.33203125" style="26" customWidth="1"/>
    <col min="1037" max="1280" width="10.33203125" style="26"/>
    <col min="1281" max="1281" width="4.6640625" style="26" customWidth="1"/>
    <col min="1282" max="1282" width="12.109375" style="26" customWidth="1"/>
    <col min="1283" max="1283" width="11.33203125" style="26" customWidth="1"/>
    <col min="1284" max="1284" width="25.33203125" style="26" customWidth="1"/>
    <col min="1285" max="1285" width="4.88671875" style="26" customWidth="1"/>
    <col min="1286" max="1286" width="6.6640625" style="26" customWidth="1"/>
    <col min="1287" max="1287" width="6.109375" style="26" customWidth="1"/>
    <col min="1288" max="1288" width="7.44140625" style="26" customWidth="1"/>
    <col min="1289" max="1289" width="6.44140625" style="26" customWidth="1"/>
    <col min="1290" max="1290" width="7" style="26" customWidth="1"/>
    <col min="1291" max="1291" width="8.88671875" style="26" customWidth="1"/>
    <col min="1292" max="1292" width="9.33203125" style="26" customWidth="1"/>
    <col min="1293" max="1536" width="10.33203125" style="26"/>
    <col min="1537" max="1537" width="4.6640625" style="26" customWidth="1"/>
    <col min="1538" max="1538" width="12.109375" style="26" customWidth="1"/>
    <col min="1539" max="1539" width="11.33203125" style="26" customWidth="1"/>
    <col min="1540" max="1540" width="25.33203125" style="26" customWidth="1"/>
    <col min="1541" max="1541" width="4.88671875" style="26" customWidth="1"/>
    <col min="1542" max="1542" width="6.6640625" style="26" customWidth="1"/>
    <col min="1543" max="1543" width="6.109375" style="26" customWidth="1"/>
    <col min="1544" max="1544" width="7.44140625" style="26" customWidth="1"/>
    <col min="1545" max="1545" width="6.44140625" style="26" customWidth="1"/>
    <col min="1546" max="1546" width="7" style="26" customWidth="1"/>
    <col min="1547" max="1547" width="8.88671875" style="26" customWidth="1"/>
    <col min="1548" max="1548" width="9.33203125" style="26" customWidth="1"/>
    <col min="1549" max="1792" width="10.33203125" style="26"/>
    <col min="1793" max="1793" width="4.6640625" style="26" customWidth="1"/>
    <col min="1794" max="1794" width="12.109375" style="26" customWidth="1"/>
    <col min="1795" max="1795" width="11.33203125" style="26" customWidth="1"/>
    <col min="1796" max="1796" width="25.33203125" style="26" customWidth="1"/>
    <col min="1797" max="1797" width="4.88671875" style="26" customWidth="1"/>
    <col min="1798" max="1798" width="6.6640625" style="26" customWidth="1"/>
    <col min="1799" max="1799" width="6.109375" style="26" customWidth="1"/>
    <col min="1800" max="1800" width="7.44140625" style="26" customWidth="1"/>
    <col min="1801" max="1801" width="6.44140625" style="26" customWidth="1"/>
    <col min="1802" max="1802" width="7" style="26" customWidth="1"/>
    <col min="1803" max="1803" width="8.88671875" style="26" customWidth="1"/>
    <col min="1804" max="1804" width="9.33203125" style="26" customWidth="1"/>
    <col min="1805" max="2048" width="10.33203125" style="26"/>
    <col min="2049" max="2049" width="4.6640625" style="26" customWidth="1"/>
    <col min="2050" max="2050" width="12.109375" style="26" customWidth="1"/>
    <col min="2051" max="2051" width="11.33203125" style="26" customWidth="1"/>
    <col min="2052" max="2052" width="25.33203125" style="26" customWidth="1"/>
    <col min="2053" max="2053" width="4.88671875" style="26" customWidth="1"/>
    <col min="2054" max="2054" width="6.6640625" style="26" customWidth="1"/>
    <col min="2055" max="2055" width="6.109375" style="26" customWidth="1"/>
    <col min="2056" max="2056" width="7.44140625" style="26" customWidth="1"/>
    <col min="2057" max="2057" width="6.44140625" style="26" customWidth="1"/>
    <col min="2058" max="2058" width="7" style="26" customWidth="1"/>
    <col min="2059" max="2059" width="8.88671875" style="26" customWidth="1"/>
    <col min="2060" max="2060" width="9.33203125" style="26" customWidth="1"/>
    <col min="2061" max="2304" width="10.33203125" style="26"/>
    <col min="2305" max="2305" width="4.6640625" style="26" customWidth="1"/>
    <col min="2306" max="2306" width="12.109375" style="26" customWidth="1"/>
    <col min="2307" max="2307" width="11.33203125" style="26" customWidth="1"/>
    <col min="2308" max="2308" width="25.33203125" style="26" customWidth="1"/>
    <col min="2309" max="2309" width="4.88671875" style="26" customWidth="1"/>
    <col min="2310" max="2310" width="6.6640625" style="26" customWidth="1"/>
    <col min="2311" max="2311" width="6.109375" style="26" customWidth="1"/>
    <col min="2312" max="2312" width="7.44140625" style="26" customWidth="1"/>
    <col min="2313" max="2313" width="6.44140625" style="26" customWidth="1"/>
    <col min="2314" max="2314" width="7" style="26" customWidth="1"/>
    <col min="2315" max="2315" width="8.88671875" style="26" customWidth="1"/>
    <col min="2316" max="2316" width="9.33203125" style="26" customWidth="1"/>
    <col min="2317" max="2560" width="10.33203125" style="26"/>
    <col min="2561" max="2561" width="4.6640625" style="26" customWidth="1"/>
    <col min="2562" max="2562" width="12.109375" style="26" customWidth="1"/>
    <col min="2563" max="2563" width="11.33203125" style="26" customWidth="1"/>
    <col min="2564" max="2564" width="25.33203125" style="26" customWidth="1"/>
    <col min="2565" max="2565" width="4.88671875" style="26" customWidth="1"/>
    <col min="2566" max="2566" width="6.6640625" style="26" customWidth="1"/>
    <col min="2567" max="2567" width="6.109375" style="26" customWidth="1"/>
    <col min="2568" max="2568" width="7.44140625" style="26" customWidth="1"/>
    <col min="2569" max="2569" width="6.44140625" style="26" customWidth="1"/>
    <col min="2570" max="2570" width="7" style="26" customWidth="1"/>
    <col min="2571" max="2571" width="8.88671875" style="26" customWidth="1"/>
    <col min="2572" max="2572" width="9.33203125" style="26" customWidth="1"/>
    <col min="2573" max="2816" width="10.33203125" style="26"/>
    <col min="2817" max="2817" width="4.6640625" style="26" customWidth="1"/>
    <col min="2818" max="2818" width="12.109375" style="26" customWidth="1"/>
    <col min="2819" max="2819" width="11.33203125" style="26" customWidth="1"/>
    <col min="2820" max="2820" width="25.33203125" style="26" customWidth="1"/>
    <col min="2821" max="2821" width="4.88671875" style="26" customWidth="1"/>
    <col min="2822" max="2822" width="6.6640625" style="26" customWidth="1"/>
    <col min="2823" max="2823" width="6.109375" style="26" customWidth="1"/>
    <col min="2824" max="2824" width="7.44140625" style="26" customWidth="1"/>
    <col min="2825" max="2825" width="6.44140625" style="26" customWidth="1"/>
    <col min="2826" max="2826" width="7" style="26" customWidth="1"/>
    <col min="2827" max="2827" width="8.88671875" style="26" customWidth="1"/>
    <col min="2828" max="2828" width="9.33203125" style="26" customWidth="1"/>
    <col min="2829" max="3072" width="10.33203125" style="26"/>
    <col min="3073" max="3073" width="4.6640625" style="26" customWidth="1"/>
    <col min="3074" max="3074" width="12.109375" style="26" customWidth="1"/>
    <col min="3075" max="3075" width="11.33203125" style="26" customWidth="1"/>
    <col min="3076" max="3076" width="25.33203125" style="26" customWidth="1"/>
    <col min="3077" max="3077" width="4.88671875" style="26" customWidth="1"/>
    <col min="3078" max="3078" width="6.6640625" style="26" customWidth="1"/>
    <col min="3079" max="3079" width="6.109375" style="26" customWidth="1"/>
    <col min="3080" max="3080" width="7.44140625" style="26" customWidth="1"/>
    <col min="3081" max="3081" width="6.44140625" style="26" customWidth="1"/>
    <col min="3082" max="3082" width="7" style="26" customWidth="1"/>
    <col min="3083" max="3083" width="8.88671875" style="26" customWidth="1"/>
    <col min="3084" max="3084" width="9.33203125" style="26" customWidth="1"/>
    <col min="3085" max="3328" width="10.33203125" style="26"/>
    <col min="3329" max="3329" width="4.6640625" style="26" customWidth="1"/>
    <col min="3330" max="3330" width="12.109375" style="26" customWidth="1"/>
    <col min="3331" max="3331" width="11.33203125" style="26" customWidth="1"/>
    <col min="3332" max="3332" width="25.33203125" style="26" customWidth="1"/>
    <col min="3333" max="3333" width="4.88671875" style="26" customWidth="1"/>
    <col min="3334" max="3334" width="6.6640625" style="26" customWidth="1"/>
    <col min="3335" max="3335" width="6.109375" style="26" customWidth="1"/>
    <col min="3336" max="3336" width="7.44140625" style="26" customWidth="1"/>
    <col min="3337" max="3337" width="6.44140625" style="26" customWidth="1"/>
    <col min="3338" max="3338" width="7" style="26" customWidth="1"/>
    <col min="3339" max="3339" width="8.88671875" style="26" customWidth="1"/>
    <col min="3340" max="3340" width="9.33203125" style="26" customWidth="1"/>
    <col min="3341" max="3584" width="10.33203125" style="26"/>
    <col min="3585" max="3585" width="4.6640625" style="26" customWidth="1"/>
    <col min="3586" max="3586" width="12.109375" style="26" customWidth="1"/>
    <col min="3587" max="3587" width="11.33203125" style="26" customWidth="1"/>
    <col min="3588" max="3588" width="25.33203125" style="26" customWidth="1"/>
    <col min="3589" max="3589" width="4.88671875" style="26" customWidth="1"/>
    <col min="3590" max="3590" width="6.6640625" style="26" customWidth="1"/>
    <col min="3591" max="3591" width="6.109375" style="26" customWidth="1"/>
    <col min="3592" max="3592" width="7.44140625" style="26" customWidth="1"/>
    <col min="3593" max="3593" width="6.44140625" style="26" customWidth="1"/>
    <col min="3594" max="3594" width="7" style="26" customWidth="1"/>
    <col min="3595" max="3595" width="8.88671875" style="26" customWidth="1"/>
    <col min="3596" max="3596" width="9.33203125" style="26" customWidth="1"/>
    <col min="3597" max="3840" width="10.33203125" style="26"/>
    <col min="3841" max="3841" width="4.6640625" style="26" customWidth="1"/>
    <col min="3842" max="3842" width="12.109375" style="26" customWidth="1"/>
    <col min="3843" max="3843" width="11.33203125" style="26" customWidth="1"/>
    <col min="3844" max="3844" width="25.33203125" style="26" customWidth="1"/>
    <col min="3845" max="3845" width="4.88671875" style="26" customWidth="1"/>
    <col min="3846" max="3846" width="6.6640625" style="26" customWidth="1"/>
    <col min="3847" max="3847" width="6.109375" style="26" customWidth="1"/>
    <col min="3848" max="3848" width="7.44140625" style="26" customWidth="1"/>
    <col min="3849" max="3849" width="6.44140625" style="26" customWidth="1"/>
    <col min="3850" max="3850" width="7" style="26" customWidth="1"/>
    <col min="3851" max="3851" width="8.88671875" style="26" customWidth="1"/>
    <col min="3852" max="3852" width="9.33203125" style="26" customWidth="1"/>
    <col min="3853" max="4096" width="10.33203125" style="26"/>
    <col min="4097" max="4097" width="4.6640625" style="26" customWidth="1"/>
    <col min="4098" max="4098" width="12.109375" style="26" customWidth="1"/>
    <col min="4099" max="4099" width="11.33203125" style="26" customWidth="1"/>
    <col min="4100" max="4100" width="25.33203125" style="26" customWidth="1"/>
    <col min="4101" max="4101" width="4.88671875" style="26" customWidth="1"/>
    <col min="4102" max="4102" width="6.6640625" style="26" customWidth="1"/>
    <col min="4103" max="4103" width="6.109375" style="26" customWidth="1"/>
    <col min="4104" max="4104" width="7.44140625" style="26" customWidth="1"/>
    <col min="4105" max="4105" width="6.44140625" style="26" customWidth="1"/>
    <col min="4106" max="4106" width="7" style="26" customWidth="1"/>
    <col min="4107" max="4107" width="8.88671875" style="26" customWidth="1"/>
    <col min="4108" max="4108" width="9.33203125" style="26" customWidth="1"/>
    <col min="4109" max="4352" width="10.33203125" style="26"/>
    <col min="4353" max="4353" width="4.6640625" style="26" customWidth="1"/>
    <col min="4354" max="4354" width="12.109375" style="26" customWidth="1"/>
    <col min="4355" max="4355" width="11.33203125" style="26" customWidth="1"/>
    <col min="4356" max="4356" width="25.33203125" style="26" customWidth="1"/>
    <col min="4357" max="4357" width="4.88671875" style="26" customWidth="1"/>
    <col min="4358" max="4358" width="6.6640625" style="26" customWidth="1"/>
    <col min="4359" max="4359" width="6.109375" style="26" customWidth="1"/>
    <col min="4360" max="4360" width="7.44140625" style="26" customWidth="1"/>
    <col min="4361" max="4361" width="6.44140625" style="26" customWidth="1"/>
    <col min="4362" max="4362" width="7" style="26" customWidth="1"/>
    <col min="4363" max="4363" width="8.88671875" style="26" customWidth="1"/>
    <col min="4364" max="4364" width="9.33203125" style="26" customWidth="1"/>
    <col min="4365" max="4608" width="10.33203125" style="26"/>
    <col min="4609" max="4609" width="4.6640625" style="26" customWidth="1"/>
    <col min="4610" max="4610" width="12.109375" style="26" customWidth="1"/>
    <col min="4611" max="4611" width="11.33203125" style="26" customWidth="1"/>
    <col min="4612" max="4612" width="25.33203125" style="26" customWidth="1"/>
    <col min="4613" max="4613" width="4.88671875" style="26" customWidth="1"/>
    <col min="4614" max="4614" width="6.6640625" style="26" customWidth="1"/>
    <col min="4615" max="4615" width="6.109375" style="26" customWidth="1"/>
    <col min="4616" max="4616" width="7.44140625" style="26" customWidth="1"/>
    <col min="4617" max="4617" width="6.44140625" style="26" customWidth="1"/>
    <col min="4618" max="4618" width="7" style="26" customWidth="1"/>
    <col min="4619" max="4619" width="8.88671875" style="26" customWidth="1"/>
    <col min="4620" max="4620" width="9.33203125" style="26" customWidth="1"/>
    <col min="4621" max="4864" width="10.33203125" style="26"/>
    <col min="4865" max="4865" width="4.6640625" style="26" customWidth="1"/>
    <col min="4866" max="4866" width="12.109375" style="26" customWidth="1"/>
    <col min="4867" max="4867" width="11.33203125" style="26" customWidth="1"/>
    <col min="4868" max="4868" width="25.33203125" style="26" customWidth="1"/>
    <col min="4869" max="4869" width="4.88671875" style="26" customWidth="1"/>
    <col min="4870" max="4870" width="6.6640625" style="26" customWidth="1"/>
    <col min="4871" max="4871" width="6.109375" style="26" customWidth="1"/>
    <col min="4872" max="4872" width="7.44140625" style="26" customWidth="1"/>
    <col min="4873" max="4873" width="6.44140625" style="26" customWidth="1"/>
    <col min="4874" max="4874" width="7" style="26" customWidth="1"/>
    <col min="4875" max="4875" width="8.88671875" style="26" customWidth="1"/>
    <col min="4876" max="4876" width="9.33203125" style="26" customWidth="1"/>
    <col min="4877" max="5120" width="10.33203125" style="26"/>
    <col min="5121" max="5121" width="4.6640625" style="26" customWidth="1"/>
    <col min="5122" max="5122" width="12.109375" style="26" customWidth="1"/>
    <col min="5123" max="5123" width="11.33203125" style="26" customWidth="1"/>
    <col min="5124" max="5124" width="25.33203125" style="26" customWidth="1"/>
    <col min="5125" max="5125" width="4.88671875" style="26" customWidth="1"/>
    <col min="5126" max="5126" width="6.6640625" style="26" customWidth="1"/>
    <col min="5127" max="5127" width="6.109375" style="26" customWidth="1"/>
    <col min="5128" max="5128" width="7.44140625" style="26" customWidth="1"/>
    <col min="5129" max="5129" width="6.44140625" style="26" customWidth="1"/>
    <col min="5130" max="5130" width="7" style="26" customWidth="1"/>
    <col min="5131" max="5131" width="8.88671875" style="26" customWidth="1"/>
    <col min="5132" max="5132" width="9.33203125" style="26" customWidth="1"/>
    <col min="5133" max="5376" width="10.33203125" style="26"/>
    <col min="5377" max="5377" width="4.6640625" style="26" customWidth="1"/>
    <col min="5378" max="5378" width="12.109375" style="26" customWidth="1"/>
    <col min="5379" max="5379" width="11.33203125" style="26" customWidth="1"/>
    <col min="5380" max="5380" width="25.33203125" style="26" customWidth="1"/>
    <col min="5381" max="5381" width="4.88671875" style="26" customWidth="1"/>
    <col min="5382" max="5382" width="6.6640625" style="26" customWidth="1"/>
    <col min="5383" max="5383" width="6.109375" style="26" customWidth="1"/>
    <col min="5384" max="5384" width="7.44140625" style="26" customWidth="1"/>
    <col min="5385" max="5385" width="6.44140625" style="26" customWidth="1"/>
    <col min="5386" max="5386" width="7" style="26" customWidth="1"/>
    <col min="5387" max="5387" width="8.88671875" style="26" customWidth="1"/>
    <col min="5388" max="5388" width="9.33203125" style="26" customWidth="1"/>
    <col min="5389" max="5632" width="10.33203125" style="26"/>
    <col min="5633" max="5633" width="4.6640625" style="26" customWidth="1"/>
    <col min="5634" max="5634" width="12.109375" style="26" customWidth="1"/>
    <col min="5635" max="5635" width="11.33203125" style="26" customWidth="1"/>
    <col min="5636" max="5636" width="25.33203125" style="26" customWidth="1"/>
    <col min="5637" max="5637" width="4.88671875" style="26" customWidth="1"/>
    <col min="5638" max="5638" width="6.6640625" style="26" customWidth="1"/>
    <col min="5639" max="5639" width="6.109375" style="26" customWidth="1"/>
    <col min="5640" max="5640" width="7.44140625" style="26" customWidth="1"/>
    <col min="5641" max="5641" width="6.44140625" style="26" customWidth="1"/>
    <col min="5642" max="5642" width="7" style="26" customWidth="1"/>
    <col min="5643" max="5643" width="8.88671875" style="26" customWidth="1"/>
    <col min="5644" max="5644" width="9.33203125" style="26" customWidth="1"/>
    <col min="5645" max="5888" width="10.33203125" style="26"/>
    <col min="5889" max="5889" width="4.6640625" style="26" customWidth="1"/>
    <col min="5890" max="5890" width="12.109375" style="26" customWidth="1"/>
    <col min="5891" max="5891" width="11.33203125" style="26" customWidth="1"/>
    <col min="5892" max="5892" width="25.33203125" style="26" customWidth="1"/>
    <col min="5893" max="5893" width="4.88671875" style="26" customWidth="1"/>
    <col min="5894" max="5894" width="6.6640625" style="26" customWidth="1"/>
    <col min="5895" max="5895" width="6.109375" style="26" customWidth="1"/>
    <col min="5896" max="5896" width="7.44140625" style="26" customWidth="1"/>
    <col min="5897" max="5897" width="6.44140625" style="26" customWidth="1"/>
    <col min="5898" max="5898" width="7" style="26" customWidth="1"/>
    <col min="5899" max="5899" width="8.88671875" style="26" customWidth="1"/>
    <col min="5900" max="5900" width="9.33203125" style="26" customWidth="1"/>
    <col min="5901" max="6144" width="10.33203125" style="26"/>
    <col min="6145" max="6145" width="4.6640625" style="26" customWidth="1"/>
    <col min="6146" max="6146" width="12.109375" style="26" customWidth="1"/>
    <col min="6147" max="6147" width="11.33203125" style="26" customWidth="1"/>
    <col min="6148" max="6148" width="25.33203125" style="26" customWidth="1"/>
    <col min="6149" max="6149" width="4.88671875" style="26" customWidth="1"/>
    <col min="6150" max="6150" width="6.6640625" style="26" customWidth="1"/>
    <col min="6151" max="6151" width="6.109375" style="26" customWidth="1"/>
    <col min="6152" max="6152" width="7.44140625" style="26" customWidth="1"/>
    <col min="6153" max="6153" width="6.44140625" style="26" customWidth="1"/>
    <col min="6154" max="6154" width="7" style="26" customWidth="1"/>
    <col min="6155" max="6155" width="8.88671875" style="26" customWidth="1"/>
    <col min="6156" max="6156" width="9.33203125" style="26" customWidth="1"/>
    <col min="6157" max="6400" width="10.33203125" style="26"/>
    <col min="6401" max="6401" width="4.6640625" style="26" customWidth="1"/>
    <col min="6402" max="6402" width="12.109375" style="26" customWidth="1"/>
    <col min="6403" max="6403" width="11.33203125" style="26" customWidth="1"/>
    <col min="6404" max="6404" width="25.33203125" style="26" customWidth="1"/>
    <col min="6405" max="6405" width="4.88671875" style="26" customWidth="1"/>
    <col min="6406" max="6406" width="6.6640625" style="26" customWidth="1"/>
    <col min="6407" max="6407" width="6.109375" style="26" customWidth="1"/>
    <col min="6408" max="6408" width="7.44140625" style="26" customWidth="1"/>
    <col min="6409" max="6409" width="6.44140625" style="26" customWidth="1"/>
    <col min="6410" max="6410" width="7" style="26" customWidth="1"/>
    <col min="6411" max="6411" width="8.88671875" style="26" customWidth="1"/>
    <col min="6412" max="6412" width="9.33203125" style="26" customWidth="1"/>
    <col min="6413" max="6656" width="10.33203125" style="26"/>
    <col min="6657" max="6657" width="4.6640625" style="26" customWidth="1"/>
    <col min="6658" max="6658" width="12.109375" style="26" customWidth="1"/>
    <col min="6659" max="6659" width="11.33203125" style="26" customWidth="1"/>
    <col min="6660" max="6660" width="25.33203125" style="26" customWidth="1"/>
    <col min="6661" max="6661" width="4.88671875" style="26" customWidth="1"/>
    <col min="6662" max="6662" width="6.6640625" style="26" customWidth="1"/>
    <col min="6663" max="6663" width="6.109375" style="26" customWidth="1"/>
    <col min="6664" max="6664" width="7.44140625" style="26" customWidth="1"/>
    <col min="6665" max="6665" width="6.44140625" style="26" customWidth="1"/>
    <col min="6666" max="6666" width="7" style="26" customWidth="1"/>
    <col min="6667" max="6667" width="8.88671875" style="26" customWidth="1"/>
    <col min="6668" max="6668" width="9.33203125" style="26" customWidth="1"/>
    <col min="6669" max="6912" width="10.33203125" style="26"/>
    <col min="6913" max="6913" width="4.6640625" style="26" customWidth="1"/>
    <col min="6914" max="6914" width="12.109375" style="26" customWidth="1"/>
    <col min="6915" max="6915" width="11.33203125" style="26" customWidth="1"/>
    <col min="6916" max="6916" width="25.33203125" style="26" customWidth="1"/>
    <col min="6917" max="6917" width="4.88671875" style="26" customWidth="1"/>
    <col min="6918" max="6918" width="6.6640625" style="26" customWidth="1"/>
    <col min="6919" max="6919" width="6.109375" style="26" customWidth="1"/>
    <col min="6920" max="6920" width="7.44140625" style="26" customWidth="1"/>
    <col min="6921" max="6921" width="6.44140625" style="26" customWidth="1"/>
    <col min="6922" max="6922" width="7" style="26" customWidth="1"/>
    <col min="6923" max="6923" width="8.88671875" style="26" customWidth="1"/>
    <col min="6924" max="6924" width="9.33203125" style="26" customWidth="1"/>
    <col min="6925" max="7168" width="10.33203125" style="26"/>
    <col min="7169" max="7169" width="4.6640625" style="26" customWidth="1"/>
    <col min="7170" max="7170" width="12.109375" style="26" customWidth="1"/>
    <col min="7171" max="7171" width="11.33203125" style="26" customWidth="1"/>
    <col min="7172" max="7172" width="25.33203125" style="26" customWidth="1"/>
    <col min="7173" max="7173" width="4.88671875" style="26" customWidth="1"/>
    <col min="7174" max="7174" width="6.6640625" style="26" customWidth="1"/>
    <col min="7175" max="7175" width="6.109375" style="26" customWidth="1"/>
    <col min="7176" max="7176" width="7.44140625" style="26" customWidth="1"/>
    <col min="7177" max="7177" width="6.44140625" style="26" customWidth="1"/>
    <col min="7178" max="7178" width="7" style="26" customWidth="1"/>
    <col min="7179" max="7179" width="8.88671875" style="26" customWidth="1"/>
    <col min="7180" max="7180" width="9.33203125" style="26" customWidth="1"/>
    <col min="7181" max="7424" width="10.33203125" style="26"/>
    <col min="7425" max="7425" width="4.6640625" style="26" customWidth="1"/>
    <col min="7426" max="7426" width="12.109375" style="26" customWidth="1"/>
    <col min="7427" max="7427" width="11.33203125" style="26" customWidth="1"/>
    <col min="7428" max="7428" width="25.33203125" style="26" customWidth="1"/>
    <col min="7429" max="7429" width="4.88671875" style="26" customWidth="1"/>
    <col min="7430" max="7430" width="6.6640625" style="26" customWidth="1"/>
    <col min="7431" max="7431" width="6.109375" style="26" customWidth="1"/>
    <col min="7432" max="7432" width="7.44140625" style="26" customWidth="1"/>
    <col min="7433" max="7433" width="6.44140625" style="26" customWidth="1"/>
    <col min="7434" max="7434" width="7" style="26" customWidth="1"/>
    <col min="7435" max="7435" width="8.88671875" style="26" customWidth="1"/>
    <col min="7436" max="7436" width="9.33203125" style="26" customWidth="1"/>
    <col min="7437" max="7680" width="10.33203125" style="26"/>
    <col min="7681" max="7681" width="4.6640625" style="26" customWidth="1"/>
    <col min="7682" max="7682" width="12.109375" style="26" customWidth="1"/>
    <col min="7683" max="7683" width="11.33203125" style="26" customWidth="1"/>
    <col min="7684" max="7684" width="25.33203125" style="26" customWidth="1"/>
    <col min="7685" max="7685" width="4.88671875" style="26" customWidth="1"/>
    <col min="7686" max="7686" width="6.6640625" style="26" customWidth="1"/>
    <col min="7687" max="7687" width="6.109375" style="26" customWidth="1"/>
    <col min="7688" max="7688" width="7.44140625" style="26" customWidth="1"/>
    <col min="7689" max="7689" width="6.44140625" style="26" customWidth="1"/>
    <col min="7690" max="7690" width="7" style="26" customWidth="1"/>
    <col min="7691" max="7691" width="8.88671875" style="26" customWidth="1"/>
    <col min="7692" max="7692" width="9.33203125" style="26" customWidth="1"/>
    <col min="7693" max="7936" width="10.33203125" style="26"/>
    <col min="7937" max="7937" width="4.6640625" style="26" customWidth="1"/>
    <col min="7938" max="7938" width="12.109375" style="26" customWidth="1"/>
    <col min="7939" max="7939" width="11.33203125" style="26" customWidth="1"/>
    <col min="7940" max="7940" width="25.33203125" style="26" customWidth="1"/>
    <col min="7941" max="7941" width="4.88671875" style="26" customWidth="1"/>
    <col min="7942" max="7942" width="6.6640625" style="26" customWidth="1"/>
    <col min="7943" max="7943" width="6.109375" style="26" customWidth="1"/>
    <col min="7944" max="7944" width="7.44140625" style="26" customWidth="1"/>
    <col min="7945" max="7945" width="6.44140625" style="26" customWidth="1"/>
    <col min="7946" max="7946" width="7" style="26" customWidth="1"/>
    <col min="7947" max="7947" width="8.88671875" style="26" customWidth="1"/>
    <col min="7948" max="7948" width="9.33203125" style="26" customWidth="1"/>
    <col min="7949" max="8192" width="10.33203125" style="26"/>
    <col min="8193" max="8193" width="4.6640625" style="26" customWidth="1"/>
    <col min="8194" max="8194" width="12.109375" style="26" customWidth="1"/>
    <col min="8195" max="8195" width="11.33203125" style="26" customWidth="1"/>
    <col min="8196" max="8196" width="25.33203125" style="26" customWidth="1"/>
    <col min="8197" max="8197" width="4.88671875" style="26" customWidth="1"/>
    <col min="8198" max="8198" width="6.6640625" style="26" customWidth="1"/>
    <col min="8199" max="8199" width="6.109375" style="26" customWidth="1"/>
    <col min="8200" max="8200" width="7.44140625" style="26" customWidth="1"/>
    <col min="8201" max="8201" width="6.44140625" style="26" customWidth="1"/>
    <col min="8202" max="8202" width="7" style="26" customWidth="1"/>
    <col min="8203" max="8203" width="8.88671875" style="26" customWidth="1"/>
    <col min="8204" max="8204" width="9.33203125" style="26" customWidth="1"/>
    <col min="8205" max="8448" width="10.33203125" style="26"/>
    <col min="8449" max="8449" width="4.6640625" style="26" customWidth="1"/>
    <col min="8450" max="8450" width="12.109375" style="26" customWidth="1"/>
    <col min="8451" max="8451" width="11.33203125" style="26" customWidth="1"/>
    <col min="8452" max="8452" width="25.33203125" style="26" customWidth="1"/>
    <col min="8453" max="8453" width="4.88671875" style="26" customWidth="1"/>
    <col min="8454" max="8454" width="6.6640625" style="26" customWidth="1"/>
    <col min="8455" max="8455" width="6.109375" style="26" customWidth="1"/>
    <col min="8456" max="8456" width="7.44140625" style="26" customWidth="1"/>
    <col min="8457" max="8457" width="6.44140625" style="26" customWidth="1"/>
    <col min="8458" max="8458" width="7" style="26" customWidth="1"/>
    <col min="8459" max="8459" width="8.88671875" style="26" customWidth="1"/>
    <col min="8460" max="8460" width="9.33203125" style="26" customWidth="1"/>
    <col min="8461" max="8704" width="10.33203125" style="26"/>
    <col min="8705" max="8705" width="4.6640625" style="26" customWidth="1"/>
    <col min="8706" max="8706" width="12.109375" style="26" customWidth="1"/>
    <col min="8707" max="8707" width="11.33203125" style="26" customWidth="1"/>
    <col min="8708" max="8708" width="25.33203125" style="26" customWidth="1"/>
    <col min="8709" max="8709" width="4.88671875" style="26" customWidth="1"/>
    <col min="8710" max="8710" width="6.6640625" style="26" customWidth="1"/>
    <col min="8711" max="8711" width="6.109375" style="26" customWidth="1"/>
    <col min="8712" max="8712" width="7.44140625" style="26" customWidth="1"/>
    <col min="8713" max="8713" width="6.44140625" style="26" customWidth="1"/>
    <col min="8714" max="8714" width="7" style="26" customWidth="1"/>
    <col min="8715" max="8715" width="8.88671875" style="26" customWidth="1"/>
    <col min="8716" max="8716" width="9.33203125" style="26" customWidth="1"/>
    <col min="8717" max="8960" width="10.33203125" style="26"/>
    <col min="8961" max="8961" width="4.6640625" style="26" customWidth="1"/>
    <col min="8962" max="8962" width="12.109375" style="26" customWidth="1"/>
    <col min="8963" max="8963" width="11.33203125" style="26" customWidth="1"/>
    <col min="8964" max="8964" width="25.33203125" style="26" customWidth="1"/>
    <col min="8965" max="8965" width="4.88671875" style="26" customWidth="1"/>
    <col min="8966" max="8966" width="6.6640625" style="26" customWidth="1"/>
    <col min="8967" max="8967" width="6.109375" style="26" customWidth="1"/>
    <col min="8968" max="8968" width="7.44140625" style="26" customWidth="1"/>
    <col min="8969" max="8969" width="6.44140625" style="26" customWidth="1"/>
    <col min="8970" max="8970" width="7" style="26" customWidth="1"/>
    <col min="8971" max="8971" width="8.88671875" style="26" customWidth="1"/>
    <col min="8972" max="8972" width="9.33203125" style="26" customWidth="1"/>
    <col min="8973" max="9216" width="10.33203125" style="26"/>
    <col min="9217" max="9217" width="4.6640625" style="26" customWidth="1"/>
    <col min="9218" max="9218" width="12.109375" style="26" customWidth="1"/>
    <col min="9219" max="9219" width="11.33203125" style="26" customWidth="1"/>
    <col min="9220" max="9220" width="25.33203125" style="26" customWidth="1"/>
    <col min="9221" max="9221" width="4.88671875" style="26" customWidth="1"/>
    <col min="9222" max="9222" width="6.6640625" style="26" customWidth="1"/>
    <col min="9223" max="9223" width="6.109375" style="26" customWidth="1"/>
    <col min="9224" max="9224" width="7.44140625" style="26" customWidth="1"/>
    <col min="9225" max="9225" width="6.44140625" style="26" customWidth="1"/>
    <col min="9226" max="9226" width="7" style="26" customWidth="1"/>
    <col min="9227" max="9227" width="8.88671875" style="26" customWidth="1"/>
    <col min="9228" max="9228" width="9.33203125" style="26" customWidth="1"/>
    <col min="9229" max="9472" width="10.33203125" style="26"/>
    <col min="9473" max="9473" width="4.6640625" style="26" customWidth="1"/>
    <col min="9474" max="9474" width="12.109375" style="26" customWidth="1"/>
    <col min="9475" max="9475" width="11.33203125" style="26" customWidth="1"/>
    <col min="9476" max="9476" width="25.33203125" style="26" customWidth="1"/>
    <col min="9477" max="9477" width="4.88671875" style="26" customWidth="1"/>
    <col min="9478" max="9478" width="6.6640625" style="26" customWidth="1"/>
    <col min="9479" max="9479" width="6.109375" style="26" customWidth="1"/>
    <col min="9480" max="9480" width="7.44140625" style="26" customWidth="1"/>
    <col min="9481" max="9481" width="6.44140625" style="26" customWidth="1"/>
    <col min="9482" max="9482" width="7" style="26" customWidth="1"/>
    <col min="9483" max="9483" width="8.88671875" style="26" customWidth="1"/>
    <col min="9484" max="9484" width="9.33203125" style="26" customWidth="1"/>
    <col min="9485" max="9728" width="10.33203125" style="26"/>
    <col min="9729" max="9729" width="4.6640625" style="26" customWidth="1"/>
    <col min="9730" max="9730" width="12.109375" style="26" customWidth="1"/>
    <col min="9731" max="9731" width="11.33203125" style="26" customWidth="1"/>
    <col min="9732" max="9732" width="25.33203125" style="26" customWidth="1"/>
    <col min="9733" max="9733" width="4.88671875" style="26" customWidth="1"/>
    <col min="9734" max="9734" width="6.6640625" style="26" customWidth="1"/>
    <col min="9735" max="9735" width="6.109375" style="26" customWidth="1"/>
    <col min="9736" max="9736" width="7.44140625" style="26" customWidth="1"/>
    <col min="9737" max="9737" width="6.44140625" style="26" customWidth="1"/>
    <col min="9738" max="9738" width="7" style="26" customWidth="1"/>
    <col min="9739" max="9739" width="8.88671875" style="26" customWidth="1"/>
    <col min="9740" max="9740" width="9.33203125" style="26" customWidth="1"/>
    <col min="9741" max="9984" width="10.33203125" style="26"/>
    <col min="9985" max="9985" width="4.6640625" style="26" customWidth="1"/>
    <col min="9986" max="9986" width="12.109375" style="26" customWidth="1"/>
    <col min="9987" max="9987" width="11.33203125" style="26" customWidth="1"/>
    <col min="9988" max="9988" width="25.33203125" style="26" customWidth="1"/>
    <col min="9989" max="9989" width="4.88671875" style="26" customWidth="1"/>
    <col min="9990" max="9990" width="6.6640625" style="26" customWidth="1"/>
    <col min="9991" max="9991" width="6.109375" style="26" customWidth="1"/>
    <col min="9992" max="9992" width="7.44140625" style="26" customWidth="1"/>
    <col min="9993" max="9993" width="6.44140625" style="26" customWidth="1"/>
    <col min="9994" max="9994" width="7" style="26" customWidth="1"/>
    <col min="9995" max="9995" width="8.88671875" style="26" customWidth="1"/>
    <col min="9996" max="9996" width="9.33203125" style="26" customWidth="1"/>
    <col min="9997" max="10240" width="10.33203125" style="26"/>
    <col min="10241" max="10241" width="4.6640625" style="26" customWidth="1"/>
    <col min="10242" max="10242" width="12.109375" style="26" customWidth="1"/>
    <col min="10243" max="10243" width="11.33203125" style="26" customWidth="1"/>
    <col min="10244" max="10244" width="25.33203125" style="26" customWidth="1"/>
    <col min="10245" max="10245" width="4.88671875" style="26" customWidth="1"/>
    <col min="10246" max="10246" width="6.6640625" style="26" customWidth="1"/>
    <col min="10247" max="10247" width="6.109375" style="26" customWidth="1"/>
    <col min="10248" max="10248" width="7.44140625" style="26" customWidth="1"/>
    <col min="10249" max="10249" width="6.44140625" style="26" customWidth="1"/>
    <col min="10250" max="10250" width="7" style="26" customWidth="1"/>
    <col min="10251" max="10251" width="8.88671875" style="26" customWidth="1"/>
    <col min="10252" max="10252" width="9.33203125" style="26" customWidth="1"/>
    <col min="10253" max="10496" width="10.33203125" style="26"/>
    <col min="10497" max="10497" width="4.6640625" style="26" customWidth="1"/>
    <col min="10498" max="10498" width="12.109375" style="26" customWidth="1"/>
    <col min="10499" max="10499" width="11.33203125" style="26" customWidth="1"/>
    <col min="10500" max="10500" width="25.33203125" style="26" customWidth="1"/>
    <col min="10501" max="10501" width="4.88671875" style="26" customWidth="1"/>
    <col min="10502" max="10502" width="6.6640625" style="26" customWidth="1"/>
    <col min="10503" max="10503" width="6.109375" style="26" customWidth="1"/>
    <col min="10504" max="10504" width="7.44140625" style="26" customWidth="1"/>
    <col min="10505" max="10505" width="6.44140625" style="26" customWidth="1"/>
    <col min="10506" max="10506" width="7" style="26" customWidth="1"/>
    <col min="10507" max="10507" width="8.88671875" style="26" customWidth="1"/>
    <col min="10508" max="10508" width="9.33203125" style="26" customWidth="1"/>
    <col min="10509" max="10752" width="10.33203125" style="26"/>
    <col min="10753" max="10753" width="4.6640625" style="26" customWidth="1"/>
    <col min="10754" max="10754" width="12.109375" style="26" customWidth="1"/>
    <col min="10755" max="10755" width="11.33203125" style="26" customWidth="1"/>
    <col min="10756" max="10756" width="25.33203125" style="26" customWidth="1"/>
    <col min="10757" max="10757" width="4.88671875" style="26" customWidth="1"/>
    <col min="10758" max="10758" width="6.6640625" style="26" customWidth="1"/>
    <col min="10759" max="10759" width="6.109375" style="26" customWidth="1"/>
    <col min="10760" max="10760" width="7.44140625" style="26" customWidth="1"/>
    <col min="10761" max="10761" width="6.44140625" style="26" customWidth="1"/>
    <col min="10762" max="10762" width="7" style="26" customWidth="1"/>
    <col min="10763" max="10763" width="8.88671875" style="26" customWidth="1"/>
    <col min="10764" max="10764" width="9.33203125" style="26" customWidth="1"/>
    <col min="10765" max="11008" width="10.33203125" style="26"/>
    <col min="11009" max="11009" width="4.6640625" style="26" customWidth="1"/>
    <col min="11010" max="11010" width="12.109375" style="26" customWidth="1"/>
    <col min="11011" max="11011" width="11.33203125" style="26" customWidth="1"/>
    <col min="11012" max="11012" width="25.33203125" style="26" customWidth="1"/>
    <col min="11013" max="11013" width="4.88671875" style="26" customWidth="1"/>
    <col min="11014" max="11014" width="6.6640625" style="26" customWidth="1"/>
    <col min="11015" max="11015" width="6.109375" style="26" customWidth="1"/>
    <col min="11016" max="11016" width="7.44140625" style="26" customWidth="1"/>
    <col min="11017" max="11017" width="6.44140625" style="26" customWidth="1"/>
    <col min="11018" max="11018" width="7" style="26" customWidth="1"/>
    <col min="11019" max="11019" width="8.88671875" style="26" customWidth="1"/>
    <col min="11020" max="11020" width="9.33203125" style="26" customWidth="1"/>
    <col min="11021" max="11264" width="10.33203125" style="26"/>
    <col min="11265" max="11265" width="4.6640625" style="26" customWidth="1"/>
    <col min="11266" max="11266" width="12.109375" style="26" customWidth="1"/>
    <col min="11267" max="11267" width="11.33203125" style="26" customWidth="1"/>
    <col min="11268" max="11268" width="25.33203125" style="26" customWidth="1"/>
    <col min="11269" max="11269" width="4.88671875" style="26" customWidth="1"/>
    <col min="11270" max="11270" width="6.6640625" style="26" customWidth="1"/>
    <col min="11271" max="11271" width="6.109375" style="26" customWidth="1"/>
    <col min="11272" max="11272" width="7.44140625" style="26" customWidth="1"/>
    <col min="11273" max="11273" width="6.44140625" style="26" customWidth="1"/>
    <col min="11274" max="11274" width="7" style="26" customWidth="1"/>
    <col min="11275" max="11275" width="8.88671875" style="26" customWidth="1"/>
    <col min="11276" max="11276" width="9.33203125" style="26" customWidth="1"/>
    <col min="11277" max="11520" width="10.33203125" style="26"/>
    <col min="11521" max="11521" width="4.6640625" style="26" customWidth="1"/>
    <col min="11522" max="11522" width="12.109375" style="26" customWidth="1"/>
    <col min="11523" max="11523" width="11.33203125" style="26" customWidth="1"/>
    <col min="11524" max="11524" width="25.33203125" style="26" customWidth="1"/>
    <col min="11525" max="11525" width="4.88671875" style="26" customWidth="1"/>
    <col min="11526" max="11526" width="6.6640625" style="26" customWidth="1"/>
    <col min="11527" max="11527" width="6.109375" style="26" customWidth="1"/>
    <col min="11528" max="11528" width="7.44140625" style="26" customWidth="1"/>
    <col min="11529" max="11529" width="6.44140625" style="26" customWidth="1"/>
    <col min="11530" max="11530" width="7" style="26" customWidth="1"/>
    <col min="11531" max="11531" width="8.88671875" style="26" customWidth="1"/>
    <col min="11532" max="11532" width="9.33203125" style="26" customWidth="1"/>
    <col min="11533" max="11776" width="10.33203125" style="26"/>
    <col min="11777" max="11777" width="4.6640625" style="26" customWidth="1"/>
    <col min="11778" max="11778" width="12.109375" style="26" customWidth="1"/>
    <col min="11779" max="11779" width="11.33203125" style="26" customWidth="1"/>
    <col min="11780" max="11780" width="25.33203125" style="26" customWidth="1"/>
    <col min="11781" max="11781" width="4.88671875" style="26" customWidth="1"/>
    <col min="11782" max="11782" width="6.6640625" style="26" customWidth="1"/>
    <col min="11783" max="11783" width="6.109375" style="26" customWidth="1"/>
    <col min="11784" max="11784" width="7.44140625" style="26" customWidth="1"/>
    <col min="11785" max="11785" width="6.44140625" style="26" customWidth="1"/>
    <col min="11786" max="11786" width="7" style="26" customWidth="1"/>
    <col min="11787" max="11787" width="8.88671875" style="26" customWidth="1"/>
    <col min="11788" max="11788" width="9.33203125" style="26" customWidth="1"/>
    <col min="11789" max="12032" width="10.33203125" style="26"/>
    <col min="12033" max="12033" width="4.6640625" style="26" customWidth="1"/>
    <col min="12034" max="12034" width="12.109375" style="26" customWidth="1"/>
    <col min="12035" max="12035" width="11.33203125" style="26" customWidth="1"/>
    <col min="12036" max="12036" width="25.33203125" style="26" customWidth="1"/>
    <col min="12037" max="12037" width="4.88671875" style="26" customWidth="1"/>
    <col min="12038" max="12038" width="6.6640625" style="26" customWidth="1"/>
    <col min="12039" max="12039" width="6.109375" style="26" customWidth="1"/>
    <col min="12040" max="12040" width="7.44140625" style="26" customWidth="1"/>
    <col min="12041" max="12041" width="6.44140625" style="26" customWidth="1"/>
    <col min="12042" max="12042" width="7" style="26" customWidth="1"/>
    <col min="12043" max="12043" width="8.88671875" style="26" customWidth="1"/>
    <col min="12044" max="12044" width="9.33203125" style="26" customWidth="1"/>
    <col min="12045" max="12288" width="10.33203125" style="26"/>
    <col min="12289" max="12289" width="4.6640625" style="26" customWidth="1"/>
    <col min="12290" max="12290" width="12.109375" style="26" customWidth="1"/>
    <col min="12291" max="12291" width="11.33203125" style="26" customWidth="1"/>
    <col min="12292" max="12292" width="25.33203125" style="26" customWidth="1"/>
    <col min="12293" max="12293" width="4.88671875" style="26" customWidth="1"/>
    <col min="12294" max="12294" width="6.6640625" style="26" customWidth="1"/>
    <col min="12295" max="12295" width="6.109375" style="26" customWidth="1"/>
    <col min="12296" max="12296" width="7.44140625" style="26" customWidth="1"/>
    <col min="12297" max="12297" width="6.44140625" style="26" customWidth="1"/>
    <col min="12298" max="12298" width="7" style="26" customWidth="1"/>
    <col min="12299" max="12299" width="8.88671875" style="26" customWidth="1"/>
    <col min="12300" max="12300" width="9.33203125" style="26" customWidth="1"/>
    <col min="12301" max="12544" width="10.33203125" style="26"/>
    <col min="12545" max="12545" width="4.6640625" style="26" customWidth="1"/>
    <col min="12546" max="12546" width="12.109375" style="26" customWidth="1"/>
    <col min="12547" max="12547" width="11.33203125" style="26" customWidth="1"/>
    <col min="12548" max="12548" width="25.33203125" style="26" customWidth="1"/>
    <col min="12549" max="12549" width="4.88671875" style="26" customWidth="1"/>
    <col min="12550" max="12550" width="6.6640625" style="26" customWidth="1"/>
    <col min="12551" max="12551" width="6.109375" style="26" customWidth="1"/>
    <col min="12552" max="12552" width="7.44140625" style="26" customWidth="1"/>
    <col min="12553" max="12553" width="6.44140625" style="26" customWidth="1"/>
    <col min="12554" max="12554" width="7" style="26" customWidth="1"/>
    <col min="12555" max="12555" width="8.88671875" style="26" customWidth="1"/>
    <col min="12556" max="12556" width="9.33203125" style="26" customWidth="1"/>
    <col min="12557" max="12800" width="10.33203125" style="26"/>
    <col min="12801" max="12801" width="4.6640625" style="26" customWidth="1"/>
    <col min="12802" max="12802" width="12.109375" style="26" customWidth="1"/>
    <col min="12803" max="12803" width="11.33203125" style="26" customWidth="1"/>
    <col min="12804" max="12804" width="25.33203125" style="26" customWidth="1"/>
    <col min="12805" max="12805" width="4.88671875" style="26" customWidth="1"/>
    <col min="12806" max="12806" width="6.6640625" style="26" customWidth="1"/>
    <col min="12807" max="12807" width="6.109375" style="26" customWidth="1"/>
    <col min="12808" max="12808" width="7.44140625" style="26" customWidth="1"/>
    <col min="12809" max="12809" width="6.44140625" style="26" customWidth="1"/>
    <col min="12810" max="12810" width="7" style="26" customWidth="1"/>
    <col min="12811" max="12811" width="8.88671875" style="26" customWidth="1"/>
    <col min="12812" max="12812" width="9.33203125" style="26" customWidth="1"/>
    <col min="12813" max="13056" width="10.33203125" style="26"/>
    <col min="13057" max="13057" width="4.6640625" style="26" customWidth="1"/>
    <col min="13058" max="13058" width="12.109375" style="26" customWidth="1"/>
    <col min="13059" max="13059" width="11.33203125" style="26" customWidth="1"/>
    <col min="13060" max="13060" width="25.33203125" style="26" customWidth="1"/>
    <col min="13061" max="13061" width="4.88671875" style="26" customWidth="1"/>
    <col min="13062" max="13062" width="6.6640625" style="26" customWidth="1"/>
    <col min="13063" max="13063" width="6.109375" style="26" customWidth="1"/>
    <col min="13064" max="13064" width="7.44140625" style="26" customWidth="1"/>
    <col min="13065" max="13065" width="6.44140625" style="26" customWidth="1"/>
    <col min="13066" max="13066" width="7" style="26" customWidth="1"/>
    <col min="13067" max="13067" width="8.88671875" style="26" customWidth="1"/>
    <col min="13068" max="13068" width="9.33203125" style="26" customWidth="1"/>
    <col min="13069" max="13312" width="10.33203125" style="26"/>
    <col min="13313" max="13313" width="4.6640625" style="26" customWidth="1"/>
    <col min="13314" max="13314" width="12.109375" style="26" customWidth="1"/>
    <col min="13315" max="13315" width="11.33203125" style="26" customWidth="1"/>
    <col min="13316" max="13316" width="25.33203125" style="26" customWidth="1"/>
    <col min="13317" max="13317" width="4.88671875" style="26" customWidth="1"/>
    <col min="13318" max="13318" width="6.6640625" style="26" customWidth="1"/>
    <col min="13319" max="13319" width="6.109375" style="26" customWidth="1"/>
    <col min="13320" max="13320" width="7.44140625" style="26" customWidth="1"/>
    <col min="13321" max="13321" width="6.44140625" style="26" customWidth="1"/>
    <col min="13322" max="13322" width="7" style="26" customWidth="1"/>
    <col min="13323" max="13323" width="8.88671875" style="26" customWidth="1"/>
    <col min="13324" max="13324" width="9.33203125" style="26" customWidth="1"/>
    <col min="13325" max="13568" width="10.33203125" style="26"/>
    <col min="13569" max="13569" width="4.6640625" style="26" customWidth="1"/>
    <col min="13570" max="13570" width="12.109375" style="26" customWidth="1"/>
    <col min="13571" max="13571" width="11.33203125" style="26" customWidth="1"/>
    <col min="13572" max="13572" width="25.33203125" style="26" customWidth="1"/>
    <col min="13573" max="13573" width="4.88671875" style="26" customWidth="1"/>
    <col min="13574" max="13574" width="6.6640625" style="26" customWidth="1"/>
    <col min="13575" max="13575" width="6.109375" style="26" customWidth="1"/>
    <col min="13576" max="13576" width="7.44140625" style="26" customWidth="1"/>
    <col min="13577" max="13577" width="6.44140625" style="26" customWidth="1"/>
    <col min="13578" max="13578" width="7" style="26" customWidth="1"/>
    <col min="13579" max="13579" width="8.88671875" style="26" customWidth="1"/>
    <col min="13580" max="13580" width="9.33203125" style="26" customWidth="1"/>
    <col min="13581" max="13824" width="10.33203125" style="26"/>
    <col min="13825" max="13825" width="4.6640625" style="26" customWidth="1"/>
    <col min="13826" max="13826" width="12.109375" style="26" customWidth="1"/>
    <col min="13827" max="13827" width="11.33203125" style="26" customWidth="1"/>
    <col min="13828" max="13828" width="25.33203125" style="26" customWidth="1"/>
    <col min="13829" max="13829" width="4.88671875" style="26" customWidth="1"/>
    <col min="13830" max="13830" width="6.6640625" style="26" customWidth="1"/>
    <col min="13831" max="13831" width="6.109375" style="26" customWidth="1"/>
    <col min="13832" max="13832" width="7.44140625" style="26" customWidth="1"/>
    <col min="13833" max="13833" width="6.44140625" style="26" customWidth="1"/>
    <col min="13834" max="13834" width="7" style="26" customWidth="1"/>
    <col min="13835" max="13835" width="8.88671875" style="26" customWidth="1"/>
    <col min="13836" max="13836" width="9.33203125" style="26" customWidth="1"/>
    <col min="13837" max="14080" width="10.33203125" style="26"/>
    <col min="14081" max="14081" width="4.6640625" style="26" customWidth="1"/>
    <col min="14082" max="14082" width="12.109375" style="26" customWidth="1"/>
    <col min="14083" max="14083" width="11.33203125" style="26" customWidth="1"/>
    <col min="14084" max="14084" width="25.33203125" style="26" customWidth="1"/>
    <col min="14085" max="14085" width="4.88671875" style="26" customWidth="1"/>
    <col min="14086" max="14086" width="6.6640625" style="26" customWidth="1"/>
    <col min="14087" max="14087" width="6.109375" style="26" customWidth="1"/>
    <col min="14088" max="14088" width="7.44140625" style="26" customWidth="1"/>
    <col min="14089" max="14089" width="6.44140625" style="26" customWidth="1"/>
    <col min="14090" max="14090" width="7" style="26" customWidth="1"/>
    <col min="14091" max="14091" width="8.88671875" style="26" customWidth="1"/>
    <col min="14092" max="14092" width="9.33203125" style="26" customWidth="1"/>
    <col min="14093" max="14336" width="10.33203125" style="26"/>
    <col min="14337" max="14337" width="4.6640625" style="26" customWidth="1"/>
    <col min="14338" max="14338" width="12.109375" style="26" customWidth="1"/>
    <col min="14339" max="14339" width="11.33203125" style="26" customWidth="1"/>
    <col min="14340" max="14340" width="25.33203125" style="26" customWidth="1"/>
    <col min="14341" max="14341" width="4.88671875" style="26" customWidth="1"/>
    <col min="14342" max="14342" width="6.6640625" style="26" customWidth="1"/>
    <col min="14343" max="14343" width="6.109375" style="26" customWidth="1"/>
    <col min="14344" max="14344" width="7.44140625" style="26" customWidth="1"/>
    <col min="14345" max="14345" width="6.44140625" style="26" customWidth="1"/>
    <col min="14346" max="14346" width="7" style="26" customWidth="1"/>
    <col min="14347" max="14347" width="8.88671875" style="26" customWidth="1"/>
    <col min="14348" max="14348" width="9.33203125" style="26" customWidth="1"/>
    <col min="14349" max="14592" width="10.33203125" style="26"/>
    <col min="14593" max="14593" width="4.6640625" style="26" customWidth="1"/>
    <col min="14594" max="14594" width="12.109375" style="26" customWidth="1"/>
    <col min="14595" max="14595" width="11.33203125" style="26" customWidth="1"/>
    <col min="14596" max="14596" width="25.33203125" style="26" customWidth="1"/>
    <col min="14597" max="14597" width="4.88671875" style="26" customWidth="1"/>
    <col min="14598" max="14598" width="6.6640625" style="26" customWidth="1"/>
    <col min="14599" max="14599" width="6.109375" style="26" customWidth="1"/>
    <col min="14600" max="14600" width="7.44140625" style="26" customWidth="1"/>
    <col min="14601" max="14601" width="6.44140625" style="26" customWidth="1"/>
    <col min="14602" max="14602" width="7" style="26" customWidth="1"/>
    <col min="14603" max="14603" width="8.88671875" style="26" customWidth="1"/>
    <col min="14604" max="14604" width="9.33203125" style="26" customWidth="1"/>
    <col min="14605" max="14848" width="10.33203125" style="26"/>
    <col min="14849" max="14849" width="4.6640625" style="26" customWidth="1"/>
    <col min="14850" max="14850" width="12.109375" style="26" customWidth="1"/>
    <col min="14851" max="14851" width="11.33203125" style="26" customWidth="1"/>
    <col min="14852" max="14852" width="25.33203125" style="26" customWidth="1"/>
    <col min="14853" max="14853" width="4.88671875" style="26" customWidth="1"/>
    <col min="14854" max="14854" width="6.6640625" style="26" customWidth="1"/>
    <col min="14855" max="14855" width="6.109375" style="26" customWidth="1"/>
    <col min="14856" max="14856" width="7.44140625" style="26" customWidth="1"/>
    <col min="14857" max="14857" width="6.44140625" style="26" customWidth="1"/>
    <col min="14858" max="14858" width="7" style="26" customWidth="1"/>
    <col min="14859" max="14859" width="8.88671875" style="26" customWidth="1"/>
    <col min="14860" max="14860" width="9.33203125" style="26" customWidth="1"/>
    <col min="14861" max="15104" width="10.33203125" style="26"/>
    <col min="15105" max="15105" width="4.6640625" style="26" customWidth="1"/>
    <col min="15106" max="15106" width="12.109375" style="26" customWidth="1"/>
    <col min="15107" max="15107" width="11.33203125" style="26" customWidth="1"/>
    <col min="15108" max="15108" width="25.33203125" style="26" customWidth="1"/>
    <col min="15109" max="15109" width="4.88671875" style="26" customWidth="1"/>
    <col min="15110" max="15110" width="6.6640625" style="26" customWidth="1"/>
    <col min="15111" max="15111" width="6.109375" style="26" customWidth="1"/>
    <col min="15112" max="15112" width="7.44140625" style="26" customWidth="1"/>
    <col min="15113" max="15113" width="6.44140625" style="26" customWidth="1"/>
    <col min="15114" max="15114" width="7" style="26" customWidth="1"/>
    <col min="15115" max="15115" width="8.88671875" style="26" customWidth="1"/>
    <col min="15116" max="15116" width="9.33203125" style="26" customWidth="1"/>
    <col min="15117" max="15360" width="10.33203125" style="26"/>
    <col min="15361" max="15361" width="4.6640625" style="26" customWidth="1"/>
    <col min="15362" max="15362" width="12.109375" style="26" customWidth="1"/>
    <col min="15363" max="15363" width="11.33203125" style="26" customWidth="1"/>
    <col min="15364" max="15364" width="25.33203125" style="26" customWidth="1"/>
    <col min="15365" max="15365" width="4.88671875" style="26" customWidth="1"/>
    <col min="15366" max="15366" width="6.6640625" style="26" customWidth="1"/>
    <col min="15367" max="15367" width="6.109375" style="26" customWidth="1"/>
    <col min="15368" max="15368" width="7.44140625" style="26" customWidth="1"/>
    <col min="15369" max="15369" width="6.44140625" style="26" customWidth="1"/>
    <col min="15370" max="15370" width="7" style="26" customWidth="1"/>
    <col min="15371" max="15371" width="8.88671875" style="26" customWidth="1"/>
    <col min="15372" max="15372" width="9.33203125" style="26" customWidth="1"/>
    <col min="15373" max="15616" width="10.33203125" style="26"/>
    <col min="15617" max="15617" width="4.6640625" style="26" customWidth="1"/>
    <col min="15618" max="15618" width="12.109375" style="26" customWidth="1"/>
    <col min="15619" max="15619" width="11.33203125" style="26" customWidth="1"/>
    <col min="15620" max="15620" width="25.33203125" style="26" customWidth="1"/>
    <col min="15621" max="15621" width="4.88671875" style="26" customWidth="1"/>
    <col min="15622" max="15622" width="6.6640625" style="26" customWidth="1"/>
    <col min="15623" max="15623" width="6.109375" style="26" customWidth="1"/>
    <col min="15624" max="15624" width="7.44140625" style="26" customWidth="1"/>
    <col min="15625" max="15625" width="6.44140625" style="26" customWidth="1"/>
    <col min="15626" max="15626" width="7" style="26" customWidth="1"/>
    <col min="15627" max="15627" width="8.88671875" style="26" customWidth="1"/>
    <col min="15628" max="15628" width="9.33203125" style="26" customWidth="1"/>
    <col min="15629" max="15872" width="10.33203125" style="26"/>
    <col min="15873" max="15873" width="4.6640625" style="26" customWidth="1"/>
    <col min="15874" max="15874" width="12.109375" style="26" customWidth="1"/>
    <col min="15875" max="15875" width="11.33203125" style="26" customWidth="1"/>
    <col min="15876" max="15876" width="25.33203125" style="26" customWidth="1"/>
    <col min="15877" max="15877" width="4.88671875" style="26" customWidth="1"/>
    <col min="15878" max="15878" width="6.6640625" style="26" customWidth="1"/>
    <col min="15879" max="15879" width="6.109375" style="26" customWidth="1"/>
    <col min="15880" max="15880" width="7.44140625" style="26" customWidth="1"/>
    <col min="15881" max="15881" width="6.44140625" style="26" customWidth="1"/>
    <col min="15882" max="15882" width="7" style="26" customWidth="1"/>
    <col min="15883" max="15883" width="8.88671875" style="26" customWidth="1"/>
    <col min="15884" max="15884" width="9.33203125" style="26" customWidth="1"/>
    <col min="15885" max="16128" width="10.33203125" style="26"/>
    <col min="16129" max="16129" width="4.6640625" style="26" customWidth="1"/>
    <col min="16130" max="16130" width="12.109375" style="26" customWidth="1"/>
    <col min="16131" max="16131" width="11.33203125" style="26" customWidth="1"/>
    <col min="16132" max="16132" width="25.33203125" style="26" customWidth="1"/>
    <col min="16133" max="16133" width="4.88671875" style="26" customWidth="1"/>
    <col min="16134" max="16134" width="6.6640625" style="26" customWidth="1"/>
    <col min="16135" max="16135" width="6.109375" style="26" customWidth="1"/>
    <col min="16136" max="16136" width="7.44140625" style="26" customWidth="1"/>
    <col min="16137" max="16137" width="6.44140625" style="26" customWidth="1"/>
    <col min="16138" max="16138" width="7" style="26" customWidth="1"/>
    <col min="16139" max="16139" width="8.88671875" style="26" customWidth="1"/>
    <col min="16140" max="16140" width="9.33203125" style="26" customWidth="1"/>
    <col min="16141" max="16384" width="10.33203125" style="26"/>
  </cols>
  <sheetData>
    <row r="1" spans="1:15" s="23" customFormat="1" ht="30.75" customHeight="1">
      <c r="A1" s="280" t="s">
        <v>11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100"/>
      <c r="N1" s="100"/>
      <c r="O1" s="100"/>
    </row>
    <row r="2" spans="1:15" s="24" customFormat="1" ht="30" customHeight="1">
      <c r="A2" s="280" t="s">
        <v>12</v>
      </c>
      <c r="B2" s="280"/>
      <c r="C2" s="280"/>
      <c r="D2" s="280"/>
      <c r="E2" s="280"/>
      <c r="F2" s="280"/>
      <c r="G2" s="280"/>
      <c r="H2" s="280"/>
      <c r="I2" s="280"/>
      <c r="J2" s="280"/>
      <c r="K2" s="280"/>
      <c r="L2" s="280"/>
      <c r="M2" s="100"/>
      <c r="N2" s="100"/>
      <c r="O2" s="100"/>
    </row>
    <row r="3" spans="1:15" s="24" customFormat="1" ht="12" customHeight="1">
      <c r="A3" s="99"/>
      <c r="B3" s="99"/>
      <c r="C3" s="99"/>
      <c r="D3" s="99"/>
      <c r="E3" s="99"/>
      <c r="F3" s="99"/>
      <c r="G3" s="99"/>
      <c r="H3" s="99"/>
      <c r="I3" s="99"/>
      <c r="J3" s="99"/>
      <c r="K3" s="100"/>
      <c r="L3" s="100"/>
      <c r="M3" s="100"/>
      <c r="N3" s="100"/>
      <c r="O3" s="100"/>
    </row>
    <row r="4" spans="1:15" s="25" customFormat="1" ht="17.25" customHeight="1">
      <c r="A4" s="280" t="s">
        <v>28</v>
      </c>
      <c r="B4" s="280"/>
      <c r="C4" s="280"/>
      <c r="D4" s="280"/>
      <c r="E4" s="280"/>
      <c r="F4" s="280"/>
      <c r="G4" s="280"/>
      <c r="H4" s="280"/>
      <c r="I4" s="280"/>
      <c r="J4" s="280"/>
      <c r="K4" s="280"/>
      <c r="L4" s="280"/>
      <c r="M4" s="102"/>
      <c r="N4" s="102"/>
      <c r="O4" s="102"/>
    </row>
    <row r="5" spans="1:15" s="24" customFormat="1" ht="13.5" customHeight="1">
      <c r="A5" s="40"/>
      <c r="B5" s="256" t="s">
        <v>29</v>
      </c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100"/>
      <c r="N5" s="100"/>
      <c r="O5" s="100"/>
    </row>
    <row r="6" spans="1:15" s="24" customFormat="1" ht="15" customHeight="1">
      <c r="A6" s="40"/>
      <c r="B6" s="40"/>
      <c r="C6" s="40"/>
      <c r="D6" s="40"/>
      <c r="E6" s="40"/>
      <c r="F6" s="40"/>
      <c r="G6" s="40"/>
      <c r="H6" s="40"/>
      <c r="I6" s="40"/>
      <c r="J6" s="40"/>
      <c r="K6" s="100"/>
      <c r="L6" s="100"/>
      <c r="M6" s="100"/>
      <c r="N6" s="100"/>
      <c r="O6" s="100"/>
    </row>
    <row r="7" spans="1:15" s="24" customFormat="1">
      <c r="A7" s="103"/>
      <c r="B7" s="104"/>
      <c r="C7" s="281" t="s">
        <v>13</v>
      </c>
      <c r="D7" s="281"/>
      <c r="E7" s="104"/>
      <c r="F7" s="102"/>
      <c r="G7" s="100"/>
      <c r="H7" s="100"/>
      <c r="I7" s="100"/>
      <c r="J7" s="167"/>
      <c r="K7" s="100"/>
      <c r="L7" s="100"/>
      <c r="M7" s="100"/>
      <c r="N7" s="100"/>
      <c r="O7" s="100"/>
    </row>
    <row r="8" spans="1:15" s="24" customFormat="1">
      <c r="A8" s="103"/>
      <c r="B8" s="104"/>
      <c r="C8" s="281"/>
      <c r="D8" s="281"/>
      <c r="E8" s="104"/>
      <c r="F8" s="168"/>
      <c r="G8" s="102"/>
      <c r="H8" s="169" t="s">
        <v>31</v>
      </c>
      <c r="I8" s="107" t="s">
        <v>191</v>
      </c>
      <c r="J8" s="170"/>
      <c r="K8" s="100"/>
      <c r="L8" s="100"/>
      <c r="M8" s="100"/>
      <c r="N8" s="100"/>
      <c r="O8" s="100"/>
    </row>
    <row r="9" spans="1:15" s="24" customFormat="1" ht="20.25" customHeight="1">
      <c r="A9" s="259"/>
      <c r="B9" s="259"/>
      <c r="C9" s="259"/>
      <c r="D9" s="259"/>
      <c r="E9" s="171"/>
      <c r="F9" s="172"/>
      <c r="G9" s="172"/>
      <c r="H9" s="173"/>
      <c r="I9" s="111"/>
      <c r="J9" s="167"/>
      <c r="K9" s="100"/>
      <c r="L9" s="100"/>
      <c r="M9" s="100"/>
      <c r="N9" s="100"/>
      <c r="O9" s="100"/>
    </row>
    <row r="10" spans="1:15" s="24" customFormat="1" ht="22.5" customHeight="1">
      <c r="A10" s="275" t="s">
        <v>94</v>
      </c>
      <c r="B10" s="275"/>
      <c r="C10" s="275"/>
      <c r="D10" s="275"/>
      <c r="E10" s="275"/>
      <c r="F10" s="275"/>
      <c r="G10" s="275"/>
      <c r="H10" s="275"/>
      <c r="I10" s="100"/>
      <c r="J10" s="100"/>
      <c r="K10" s="100"/>
      <c r="L10" s="100"/>
      <c r="M10" s="100"/>
      <c r="N10" s="100"/>
      <c r="O10" s="100"/>
    </row>
    <row r="11" spans="1:15" ht="61.5" customHeight="1">
      <c r="A11" s="275"/>
      <c r="B11" s="275"/>
      <c r="C11" s="275"/>
      <c r="D11" s="275"/>
      <c r="E11" s="275"/>
      <c r="F11" s="275"/>
      <c r="G11" s="275"/>
      <c r="H11" s="275"/>
      <c r="I11" s="112" t="s">
        <v>14</v>
      </c>
      <c r="K11" s="261">
        <v>46030</v>
      </c>
      <c r="L11" s="261"/>
    </row>
    <row r="12" spans="1:15" ht="28.5" customHeight="1">
      <c r="A12" s="113" t="s">
        <v>15</v>
      </c>
      <c r="B12" s="113" t="s">
        <v>16</v>
      </c>
      <c r="C12" s="174" t="s">
        <v>17</v>
      </c>
      <c r="D12" s="174" t="s">
        <v>192</v>
      </c>
      <c r="E12" s="283" t="s">
        <v>19</v>
      </c>
      <c r="F12" s="283"/>
      <c r="G12" s="283" t="s">
        <v>193</v>
      </c>
      <c r="H12" s="283"/>
      <c r="I12" s="284" t="s">
        <v>194</v>
      </c>
      <c r="J12" s="285"/>
      <c r="K12" s="285" t="s">
        <v>22</v>
      </c>
      <c r="L12" s="286"/>
    </row>
    <row r="13" spans="1:15" s="27" customFormat="1" ht="63.75" customHeight="1">
      <c r="A13" s="113">
        <v>1</v>
      </c>
      <c r="B13" s="175"/>
      <c r="C13" s="146" t="s">
        <v>195</v>
      </c>
      <c r="D13" s="113" t="s">
        <v>184</v>
      </c>
      <c r="E13" s="120">
        <v>1</v>
      </c>
      <c r="F13" s="120" t="s">
        <v>23</v>
      </c>
      <c r="G13" s="120">
        <v>1</v>
      </c>
      <c r="H13" s="176" t="s">
        <v>24</v>
      </c>
      <c r="I13" s="113">
        <v>1</v>
      </c>
      <c r="J13" s="176" t="s">
        <v>24</v>
      </c>
      <c r="K13" s="142">
        <v>5710</v>
      </c>
      <c r="L13" s="177">
        <f>K13*E13</f>
        <v>5710</v>
      </c>
      <c r="M13" s="119"/>
      <c r="N13" s="112"/>
      <c r="O13" s="112"/>
    </row>
    <row r="14" spans="1:15" s="27" customFormat="1" ht="61.5" customHeight="1">
      <c r="A14" s="113">
        <v>2</v>
      </c>
      <c r="B14" s="175"/>
      <c r="C14" s="146" t="s">
        <v>195</v>
      </c>
      <c r="D14" s="113" t="s">
        <v>186</v>
      </c>
      <c r="E14" s="120">
        <v>1</v>
      </c>
      <c r="F14" s="120" t="s">
        <v>23</v>
      </c>
      <c r="G14" s="178">
        <v>1</v>
      </c>
      <c r="H14" s="176" t="s">
        <v>24</v>
      </c>
      <c r="I14" s="114">
        <v>1</v>
      </c>
      <c r="J14" s="176" t="s">
        <v>24</v>
      </c>
      <c r="K14" s="142">
        <v>50</v>
      </c>
      <c r="L14" s="177">
        <f>K14*E14</f>
        <v>50</v>
      </c>
      <c r="M14" s="119"/>
      <c r="N14" s="112"/>
      <c r="O14" s="112"/>
    </row>
    <row r="15" spans="1:15" s="27" customFormat="1" ht="74.25" customHeight="1">
      <c r="A15" s="113">
        <v>3</v>
      </c>
      <c r="B15" s="175"/>
      <c r="C15" s="120" t="s">
        <v>195</v>
      </c>
      <c r="D15" s="113" t="s">
        <v>188</v>
      </c>
      <c r="E15" s="120">
        <v>2</v>
      </c>
      <c r="F15" s="120" t="s">
        <v>23</v>
      </c>
      <c r="G15" s="120">
        <v>1</v>
      </c>
      <c r="H15" s="176" t="s">
        <v>24</v>
      </c>
      <c r="I15" s="113">
        <v>2</v>
      </c>
      <c r="J15" s="176" t="s">
        <v>24</v>
      </c>
      <c r="K15" s="142">
        <v>190</v>
      </c>
      <c r="L15" s="177">
        <f>K15*E15</f>
        <v>380</v>
      </c>
      <c r="M15" s="119"/>
      <c r="N15" s="112"/>
      <c r="O15" s="112"/>
    </row>
    <row r="16" spans="1:15" s="27" customFormat="1" ht="60" customHeight="1">
      <c r="A16" s="113">
        <v>4</v>
      </c>
      <c r="B16" s="179"/>
      <c r="C16" s="120" t="s">
        <v>195</v>
      </c>
      <c r="D16" s="113" t="s">
        <v>190</v>
      </c>
      <c r="E16" s="124">
        <v>2</v>
      </c>
      <c r="F16" s="120" t="s">
        <v>23</v>
      </c>
      <c r="G16" s="124">
        <v>1</v>
      </c>
      <c r="H16" s="176" t="s">
        <v>24</v>
      </c>
      <c r="I16" s="113">
        <v>2</v>
      </c>
      <c r="J16" s="176" t="s">
        <v>24</v>
      </c>
      <c r="K16" s="124">
        <v>190</v>
      </c>
      <c r="L16" s="177">
        <f>K16*E16</f>
        <v>380</v>
      </c>
      <c r="M16" s="119"/>
      <c r="N16" s="112"/>
      <c r="O16" s="112"/>
    </row>
    <row r="17" spans="1:15" s="27" customFormat="1" ht="39.9" customHeight="1">
      <c r="A17" s="114"/>
      <c r="B17" s="180" t="s">
        <v>25</v>
      </c>
      <c r="C17" s="157"/>
      <c r="D17" s="115"/>
      <c r="E17" s="158">
        <f>SUM(E13:E16)</f>
        <v>6</v>
      </c>
      <c r="F17" s="181" t="s">
        <v>23</v>
      </c>
      <c r="G17" s="114"/>
      <c r="H17" s="182"/>
      <c r="I17" s="114"/>
      <c r="J17" s="176"/>
      <c r="K17" s="159"/>
      <c r="L17" s="160">
        <f>SUM(L13:L16)</f>
        <v>6520</v>
      </c>
      <c r="M17" s="112"/>
      <c r="N17" s="112"/>
      <c r="O17" s="112"/>
    </row>
    <row r="18" spans="1:15" s="27" customFormat="1" ht="41.25" customHeight="1">
      <c r="A18" s="112"/>
      <c r="B18" s="112"/>
      <c r="C18" s="101"/>
      <c r="D18" s="112"/>
      <c r="E18" s="183"/>
      <c r="F18" s="112"/>
      <c r="G18" s="112"/>
      <c r="H18" s="184"/>
      <c r="I18" s="112"/>
      <c r="J18" s="184"/>
      <c r="K18" s="162"/>
      <c r="L18" s="163"/>
      <c r="M18" s="112"/>
      <c r="N18" s="112"/>
      <c r="O18" s="112"/>
    </row>
    <row r="19" spans="1:15">
      <c r="B19" s="274" t="s">
        <v>196</v>
      </c>
      <c r="C19" s="274"/>
      <c r="D19" s="274"/>
      <c r="E19" s="274"/>
      <c r="I19" s="112"/>
    </row>
    <row r="20" spans="1:15">
      <c r="B20" s="274" t="s">
        <v>197</v>
      </c>
      <c r="C20" s="274"/>
      <c r="D20" s="274"/>
      <c r="E20" s="274"/>
      <c r="I20" s="112"/>
    </row>
    <row r="21" spans="1:15">
      <c r="B21" s="274" t="s">
        <v>26</v>
      </c>
      <c r="C21" s="274"/>
      <c r="D21" s="274"/>
      <c r="E21" s="274"/>
      <c r="I21" s="112"/>
    </row>
    <row r="22" spans="1:15">
      <c r="I22" s="112"/>
    </row>
    <row r="23" spans="1:15">
      <c r="I23" s="112"/>
    </row>
    <row r="24" spans="1:15">
      <c r="I24" s="112"/>
    </row>
    <row r="35" spans="1:4" ht="30.75" customHeight="1">
      <c r="A35" s="164"/>
      <c r="B35" s="165"/>
      <c r="C35" s="165"/>
      <c r="D35" s="165"/>
    </row>
    <row r="36" spans="1:4" ht="27" customHeight="1">
      <c r="A36" s="164"/>
      <c r="B36" s="165"/>
      <c r="C36" s="165"/>
      <c r="D36" s="165"/>
    </row>
    <row r="37" spans="1:4" ht="41.25" customHeight="1">
      <c r="A37" s="164"/>
      <c r="B37" s="165"/>
      <c r="C37" s="165"/>
      <c r="D37" s="165"/>
    </row>
  </sheetData>
  <mergeCells count="15">
    <mergeCell ref="A9:D9"/>
    <mergeCell ref="A1:L1"/>
    <mergeCell ref="A2:L2"/>
    <mergeCell ref="A4:L4"/>
    <mergeCell ref="B5:L5"/>
    <mergeCell ref="C7:D8"/>
    <mergeCell ref="B19:E19"/>
    <mergeCell ref="B20:E20"/>
    <mergeCell ref="B21:E21"/>
    <mergeCell ref="A10:H11"/>
    <mergeCell ref="K11:L11"/>
    <mergeCell ref="E12:F12"/>
    <mergeCell ref="G12:H12"/>
    <mergeCell ref="I12:J12"/>
    <mergeCell ref="K12:L12"/>
  </mergeCells>
  <hyperlinks>
    <hyperlink ref="A5" r:id="rId1" display="tel:0086-579-85388729      Fax:  0086-579-85591263" xr:uid="{E1BA5304-7B69-4DA2-A4DD-6C05F9185282}"/>
  </hyperlinks>
  <pageMargins left="0.51" right="0" top="0" bottom="0" header="0.43000000000000005" footer="0.28000000000000003"/>
  <pageSetup paperSize="9" orientation="portrait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AF6F5-B2B9-4603-BD59-413AF8F76863}">
  <dimension ref="A3:AJ11"/>
  <sheetViews>
    <sheetView workbookViewId="0">
      <selection activeCell="C10" sqref="C10:M10"/>
    </sheetView>
  </sheetViews>
  <sheetFormatPr baseColWidth="10" defaultRowHeight="14.4"/>
  <cols>
    <col min="1" max="1" width="19.109375" style="1" customWidth="1"/>
    <col min="2" max="2" width="19.109375" style="30" hidden="1" customWidth="1"/>
    <col min="3" max="3" width="13.5546875" style="2" customWidth="1"/>
    <col min="4" max="4" width="24.44140625" style="2" customWidth="1"/>
    <col min="5" max="5" width="10.5546875" style="4" customWidth="1"/>
    <col min="6" max="6" width="10.33203125" style="2" customWidth="1"/>
    <col min="7" max="7" width="10.88671875" style="1" customWidth="1"/>
    <col min="8" max="8" width="11.6640625" style="1" customWidth="1"/>
    <col min="9" max="9" width="10.88671875" style="1" customWidth="1"/>
    <col min="10" max="10" width="10.109375" style="2" customWidth="1"/>
    <col min="11" max="13" width="10.88671875" style="1" customWidth="1"/>
    <col min="14" max="36" width="11.44140625" style="3"/>
  </cols>
  <sheetData>
    <row r="3" spans="1:36">
      <c r="D3" s="16"/>
      <c r="I3" s="17" t="s">
        <v>353</v>
      </c>
      <c r="L3" s="16" t="s">
        <v>9</v>
      </c>
    </row>
    <row r="8" spans="1:36" ht="15" thickBot="1">
      <c r="F8" s="252" t="s">
        <v>356</v>
      </c>
      <c r="G8" s="252"/>
      <c r="H8" s="252"/>
      <c r="I8" s="252"/>
      <c r="J8" s="253" t="s">
        <v>0</v>
      </c>
      <c r="K8" s="254"/>
      <c r="L8" s="254"/>
      <c r="M8" s="254"/>
    </row>
    <row r="9" spans="1:36" s="8" customFormat="1" ht="58.5" customHeight="1" thickBot="1">
      <c r="A9" s="5" t="s">
        <v>1</v>
      </c>
      <c r="B9" s="28" t="s">
        <v>2</v>
      </c>
      <c r="C9" s="5" t="s">
        <v>3</v>
      </c>
      <c r="D9" s="5" t="s">
        <v>4</v>
      </c>
      <c r="E9" s="6" t="s">
        <v>5</v>
      </c>
      <c r="F9" s="18" t="s">
        <v>10</v>
      </c>
      <c r="G9" s="18" t="s">
        <v>6</v>
      </c>
      <c r="H9" s="18" t="s">
        <v>7</v>
      </c>
      <c r="I9" s="18" t="s">
        <v>8</v>
      </c>
      <c r="J9" s="18" t="s">
        <v>10</v>
      </c>
      <c r="K9" s="18" t="s">
        <v>6</v>
      </c>
      <c r="L9" s="18" t="s">
        <v>7</v>
      </c>
      <c r="M9" s="18" t="s">
        <v>8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</row>
    <row r="10" spans="1:36" s="12" customFormat="1" ht="72" customHeight="1" thickBot="1">
      <c r="A10" s="9"/>
      <c r="B10" s="10"/>
      <c r="C10" s="22" t="s">
        <v>354</v>
      </c>
      <c r="D10" s="32" t="s">
        <v>355</v>
      </c>
      <c r="E10" s="33">
        <v>1617</v>
      </c>
      <c r="F10" s="19">
        <v>33.47</v>
      </c>
      <c r="G10" s="20">
        <f>ROUND((F10*1.5),1)</f>
        <v>50.2</v>
      </c>
      <c r="H10" s="20">
        <f>ROUND((G10*1.2),1)</f>
        <v>60.2</v>
      </c>
      <c r="I10" s="20">
        <f>ROUND((H10*1.2),1)</f>
        <v>72.2</v>
      </c>
      <c r="J10" s="21">
        <f>+(F10*10%)+F10</f>
        <v>36.817</v>
      </c>
      <c r="K10" s="20">
        <f>ROUND((J10*1.5),1)</f>
        <v>55.2</v>
      </c>
      <c r="L10" s="20">
        <f t="shared" ref="L10:M10" si="0">ROUND((K10*1.2),1)</f>
        <v>66.2</v>
      </c>
      <c r="M10" s="20">
        <f t="shared" si="0"/>
        <v>79.400000000000006</v>
      </c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</row>
    <row r="11" spans="1:36" s="14" customFormat="1">
      <c r="A11" s="15"/>
      <c r="B11" s="31"/>
      <c r="C11" s="4"/>
      <c r="D11" s="4"/>
      <c r="E11" s="4"/>
      <c r="F11" s="4"/>
      <c r="G11" s="15"/>
      <c r="H11" s="15"/>
      <c r="I11" s="15"/>
      <c r="J11" s="4"/>
      <c r="K11" s="15"/>
      <c r="L11" s="15"/>
      <c r="M11" s="15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</row>
  </sheetData>
  <mergeCells count="2">
    <mergeCell ref="F8:I8"/>
    <mergeCell ref="J8:M8"/>
  </mergeCells>
  <printOptions horizontalCentered="1"/>
  <pageMargins left="0.11811023622047245" right="0.11811023622047245" top="0.39370078740157483" bottom="0.35433070866141736" header="0" footer="0"/>
  <pageSetup paperSize="9" scale="95" orientation="landscape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C0611-757C-4734-A7EA-BC4CE58B000F}">
  <dimension ref="A1:Q33"/>
  <sheetViews>
    <sheetView workbookViewId="0">
      <selection activeCell="Q16" sqref="Q16"/>
    </sheetView>
  </sheetViews>
  <sheetFormatPr baseColWidth="10" defaultColWidth="10.33203125" defaultRowHeight="14.4"/>
  <cols>
    <col min="1" max="1" width="4.6640625" style="112" customWidth="1"/>
    <col min="2" max="2" width="12.109375" style="112" customWidth="1"/>
    <col min="3" max="3" width="11.33203125" style="112" customWidth="1"/>
    <col min="4" max="4" width="21.88671875" style="112" customWidth="1"/>
    <col min="5" max="5" width="4.88671875" style="112" customWidth="1"/>
    <col min="6" max="6" width="6.109375" style="112" customWidth="1"/>
    <col min="7" max="7" width="6.109375" style="166" customWidth="1"/>
    <col min="8" max="8" width="7.44140625" style="112" customWidth="1"/>
    <col min="9" max="9" width="6.44140625" style="166" customWidth="1"/>
    <col min="10" max="10" width="7" style="112" customWidth="1"/>
    <col min="11" max="11" width="8.88671875" style="112" customWidth="1"/>
    <col min="12" max="12" width="9.33203125" style="112" customWidth="1"/>
    <col min="13" max="14" width="10.33203125" style="112"/>
    <col min="15" max="256" width="10.33203125" style="26"/>
    <col min="257" max="257" width="4.6640625" style="26" customWidth="1"/>
    <col min="258" max="258" width="12.109375" style="26" customWidth="1"/>
    <col min="259" max="259" width="11.33203125" style="26" customWidth="1"/>
    <col min="260" max="260" width="21.88671875" style="26" customWidth="1"/>
    <col min="261" max="261" width="4.88671875" style="26" customWidth="1"/>
    <col min="262" max="263" width="6.109375" style="26" customWidth="1"/>
    <col min="264" max="264" width="7.44140625" style="26" customWidth="1"/>
    <col min="265" max="265" width="6.44140625" style="26" customWidth="1"/>
    <col min="266" max="266" width="7" style="26" customWidth="1"/>
    <col min="267" max="267" width="8.88671875" style="26" customWidth="1"/>
    <col min="268" max="268" width="9.33203125" style="26" customWidth="1"/>
    <col min="269" max="512" width="10.33203125" style="26"/>
    <col min="513" max="513" width="4.6640625" style="26" customWidth="1"/>
    <col min="514" max="514" width="12.109375" style="26" customWidth="1"/>
    <col min="515" max="515" width="11.33203125" style="26" customWidth="1"/>
    <col min="516" max="516" width="21.88671875" style="26" customWidth="1"/>
    <col min="517" max="517" width="4.88671875" style="26" customWidth="1"/>
    <col min="518" max="519" width="6.109375" style="26" customWidth="1"/>
    <col min="520" max="520" width="7.44140625" style="26" customWidth="1"/>
    <col min="521" max="521" width="6.44140625" style="26" customWidth="1"/>
    <col min="522" max="522" width="7" style="26" customWidth="1"/>
    <col min="523" max="523" width="8.88671875" style="26" customWidth="1"/>
    <col min="524" max="524" width="9.33203125" style="26" customWidth="1"/>
    <col min="525" max="768" width="10.33203125" style="26"/>
    <col min="769" max="769" width="4.6640625" style="26" customWidth="1"/>
    <col min="770" max="770" width="12.109375" style="26" customWidth="1"/>
    <col min="771" max="771" width="11.33203125" style="26" customWidth="1"/>
    <col min="772" max="772" width="21.88671875" style="26" customWidth="1"/>
    <col min="773" max="773" width="4.88671875" style="26" customWidth="1"/>
    <col min="774" max="775" width="6.109375" style="26" customWidth="1"/>
    <col min="776" max="776" width="7.44140625" style="26" customWidth="1"/>
    <col min="777" max="777" width="6.44140625" style="26" customWidth="1"/>
    <col min="778" max="778" width="7" style="26" customWidth="1"/>
    <col min="779" max="779" width="8.88671875" style="26" customWidth="1"/>
    <col min="780" max="780" width="9.33203125" style="26" customWidth="1"/>
    <col min="781" max="1024" width="10.33203125" style="26"/>
    <col min="1025" max="1025" width="4.6640625" style="26" customWidth="1"/>
    <col min="1026" max="1026" width="12.109375" style="26" customWidth="1"/>
    <col min="1027" max="1027" width="11.33203125" style="26" customWidth="1"/>
    <col min="1028" max="1028" width="21.88671875" style="26" customWidth="1"/>
    <col min="1029" max="1029" width="4.88671875" style="26" customWidth="1"/>
    <col min="1030" max="1031" width="6.109375" style="26" customWidth="1"/>
    <col min="1032" max="1032" width="7.44140625" style="26" customWidth="1"/>
    <col min="1033" max="1033" width="6.44140625" style="26" customWidth="1"/>
    <col min="1034" max="1034" width="7" style="26" customWidth="1"/>
    <col min="1035" max="1035" width="8.88671875" style="26" customWidth="1"/>
    <col min="1036" max="1036" width="9.33203125" style="26" customWidth="1"/>
    <col min="1037" max="1280" width="10.33203125" style="26"/>
    <col min="1281" max="1281" width="4.6640625" style="26" customWidth="1"/>
    <col min="1282" max="1282" width="12.109375" style="26" customWidth="1"/>
    <col min="1283" max="1283" width="11.33203125" style="26" customWidth="1"/>
    <col min="1284" max="1284" width="21.88671875" style="26" customWidth="1"/>
    <col min="1285" max="1285" width="4.88671875" style="26" customWidth="1"/>
    <col min="1286" max="1287" width="6.109375" style="26" customWidth="1"/>
    <col min="1288" max="1288" width="7.44140625" style="26" customWidth="1"/>
    <col min="1289" max="1289" width="6.44140625" style="26" customWidth="1"/>
    <col min="1290" max="1290" width="7" style="26" customWidth="1"/>
    <col min="1291" max="1291" width="8.88671875" style="26" customWidth="1"/>
    <col min="1292" max="1292" width="9.33203125" style="26" customWidth="1"/>
    <col min="1293" max="1536" width="10.33203125" style="26"/>
    <col min="1537" max="1537" width="4.6640625" style="26" customWidth="1"/>
    <col min="1538" max="1538" width="12.109375" style="26" customWidth="1"/>
    <col min="1539" max="1539" width="11.33203125" style="26" customWidth="1"/>
    <col min="1540" max="1540" width="21.88671875" style="26" customWidth="1"/>
    <col min="1541" max="1541" width="4.88671875" style="26" customWidth="1"/>
    <col min="1542" max="1543" width="6.109375" style="26" customWidth="1"/>
    <col min="1544" max="1544" width="7.44140625" style="26" customWidth="1"/>
    <col min="1545" max="1545" width="6.44140625" style="26" customWidth="1"/>
    <col min="1546" max="1546" width="7" style="26" customWidth="1"/>
    <col min="1547" max="1547" width="8.88671875" style="26" customWidth="1"/>
    <col min="1548" max="1548" width="9.33203125" style="26" customWidth="1"/>
    <col min="1549" max="1792" width="10.33203125" style="26"/>
    <col min="1793" max="1793" width="4.6640625" style="26" customWidth="1"/>
    <col min="1794" max="1794" width="12.109375" style="26" customWidth="1"/>
    <col min="1795" max="1795" width="11.33203125" style="26" customWidth="1"/>
    <col min="1796" max="1796" width="21.88671875" style="26" customWidth="1"/>
    <col min="1797" max="1797" width="4.88671875" style="26" customWidth="1"/>
    <col min="1798" max="1799" width="6.109375" style="26" customWidth="1"/>
    <col min="1800" max="1800" width="7.44140625" style="26" customWidth="1"/>
    <col min="1801" max="1801" width="6.44140625" style="26" customWidth="1"/>
    <col min="1802" max="1802" width="7" style="26" customWidth="1"/>
    <col min="1803" max="1803" width="8.88671875" style="26" customWidth="1"/>
    <col min="1804" max="1804" width="9.33203125" style="26" customWidth="1"/>
    <col min="1805" max="2048" width="10.33203125" style="26"/>
    <col min="2049" max="2049" width="4.6640625" style="26" customWidth="1"/>
    <col min="2050" max="2050" width="12.109375" style="26" customWidth="1"/>
    <col min="2051" max="2051" width="11.33203125" style="26" customWidth="1"/>
    <col min="2052" max="2052" width="21.88671875" style="26" customWidth="1"/>
    <col min="2053" max="2053" width="4.88671875" style="26" customWidth="1"/>
    <col min="2054" max="2055" width="6.109375" style="26" customWidth="1"/>
    <col min="2056" max="2056" width="7.44140625" style="26" customWidth="1"/>
    <col min="2057" max="2057" width="6.44140625" style="26" customWidth="1"/>
    <col min="2058" max="2058" width="7" style="26" customWidth="1"/>
    <col min="2059" max="2059" width="8.88671875" style="26" customWidth="1"/>
    <col min="2060" max="2060" width="9.33203125" style="26" customWidth="1"/>
    <col min="2061" max="2304" width="10.33203125" style="26"/>
    <col min="2305" max="2305" width="4.6640625" style="26" customWidth="1"/>
    <col min="2306" max="2306" width="12.109375" style="26" customWidth="1"/>
    <col min="2307" max="2307" width="11.33203125" style="26" customWidth="1"/>
    <col min="2308" max="2308" width="21.88671875" style="26" customWidth="1"/>
    <col min="2309" max="2309" width="4.88671875" style="26" customWidth="1"/>
    <col min="2310" max="2311" width="6.109375" style="26" customWidth="1"/>
    <col min="2312" max="2312" width="7.44140625" style="26" customWidth="1"/>
    <col min="2313" max="2313" width="6.44140625" style="26" customWidth="1"/>
    <col min="2314" max="2314" width="7" style="26" customWidth="1"/>
    <col min="2315" max="2315" width="8.88671875" style="26" customWidth="1"/>
    <col min="2316" max="2316" width="9.33203125" style="26" customWidth="1"/>
    <col min="2317" max="2560" width="10.33203125" style="26"/>
    <col min="2561" max="2561" width="4.6640625" style="26" customWidth="1"/>
    <col min="2562" max="2562" width="12.109375" style="26" customWidth="1"/>
    <col min="2563" max="2563" width="11.33203125" style="26" customWidth="1"/>
    <col min="2564" max="2564" width="21.88671875" style="26" customWidth="1"/>
    <col min="2565" max="2565" width="4.88671875" style="26" customWidth="1"/>
    <col min="2566" max="2567" width="6.109375" style="26" customWidth="1"/>
    <col min="2568" max="2568" width="7.44140625" style="26" customWidth="1"/>
    <col min="2569" max="2569" width="6.44140625" style="26" customWidth="1"/>
    <col min="2570" max="2570" width="7" style="26" customWidth="1"/>
    <col min="2571" max="2571" width="8.88671875" style="26" customWidth="1"/>
    <col min="2572" max="2572" width="9.33203125" style="26" customWidth="1"/>
    <col min="2573" max="2816" width="10.33203125" style="26"/>
    <col min="2817" max="2817" width="4.6640625" style="26" customWidth="1"/>
    <col min="2818" max="2818" width="12.109375" style="26" customWidth="1"/>
    <col min="2819" max="2819" width="11.33203125" style="26" customWidth="1"/>
    <col min="2820" max="2820" width="21.88671875" style="26" customWidth="1"/>
    <col min="2821" max="2821" width="4.88671875" style="26" customWidth="1"/>
    <col min="2822" max="2823" width="6.109375" style="26" customWidth="1"/>
    <col min="2824" max="2824" width="7.44140625" style="26" customWidth="1"/>
    <col min="2825" max="2825" width="6.44140625" style="26" customWidth="1"/>
    <col min="2826" max="2826" width="7" style="26" customWidth="1"/>
    <col min="2827" max="2827" width="8.88671875" style="26" customWidth="1"/>
    <col min="2828" max="2828" width="9.33203125" style="26" customWidth="1"/>
    <col min="2829" max="3072" width="10.33203125" style="26"/>
    <col min="3073" max="3073" width="4.6640625" style="26" customWidth="1"/>
    <col min="3074" max="3074" width="12.109375" style="26" customWidth="1"/>
    <col min="3075" max="3075" width="11.33203125" style="26" customWidth="1"/>
    <col min="3076" max="3076" width="21.88671875" style="26" customWidth="1"/>
    <col min="3077" max="3077" width="4.88671875" style="26" customWidth="1"/>
    <col min="3078" max="3079" width="6.109375" style="26" customWidth="1"/>
    <col min="3080" max="3080" width="7.44140625" style="26" customWidth="1"/>
    <col min="3081" max="3081" width="6.44140625" style="26" customWidth="1"/>
    <col min="3082" max="3082" width="7" style="26" customWidth="1"/>
    <col min="3083" max="3083" width="8.88671875" style="26" customWidth="1"/>
    <col min="3084" max="3084" width="9.33203125" style="26" customWidth="1"/>
    <col min="3085" max="3328" width="10.33203125" style="26"/>
    <col min="3329" max="3329" width="4.6640625" style="26" customWidth="1"/>
    <col min="3330" max="3330" width="12.109375" style="26" customWidth="1"/>
    <col min="3331" max="3331" width="11.33203125" style="26" customWidth="1"/>
    <col min="3332" max="3332" width="21.88671875" style="26" customWidth="1"/>
    <col min="3333" max="3333" width="4.88671875" style="26" customWidth="1"/>
    <col min="3334" max="3335" width="6.109375" style="26" customWidth="1"/>
    <col min="3336" max="3336" width="7.44140625" style="26" customWidth="1"/>
    <col min="3337" max="3337" width="6.44140625" style="26" customWidth="1"/>
    <col min="3338" max="3338" width="7" style="26" customWidth="1"/>
    <col min="3339" max="3339" width="8.88671875" style="26" customWidth="1"/>
    <col min="3340" max="3340" width="9.33203125" style="26" customWidth="1"/>
    <col min="3341" max="3584" width="10.33203125" style="26"/>
    <col min="3585" max="3585" width="4.6640625" style="26" customWidth="1"/>
    <col min="3586" max="3586" width="12.109375" style="26" customWidth="1"/>
    <col min="3587" max="3587" width="11.33203125" style="26" customWidth="1"/>
    <col min="3588" max="3588" width="21.88671875" style="26" customWidth="1"/>
    <col min="3589" max="3589" width="4.88671875" style="26" customWidth="1"/>
    <col min="3590" max="3591" width="6.109375" style="26" customWidth="1"/>
    <col min="3592" max="3592" width="7.44140625" style="26" customWidth="1"/>
    <col min="3593" max="3593" width="6.44140625" style="26" customWidth="1"/>
    <col min="3594" max="3594" width="7" style="26" customWidth="1"/>
    <col min="3595" max="3595" width="8.88671875" style="26" customWidth="1"/>
    <col min="3596" max="3596" width="9.33203125" style="26" customWidth="1"/>
    <col min="3597" max="3840" width="10.33203125" style="26"/>
    <col min="3841" max="3841" width="4.6640625" style="26" customWidth="1"/>
    <col min="3842" max="3842" width="12.109375" style="26" customWidth="1"/>
    <col min="3843" max="3843" width="11.33203125" style="26" customWidth="1"/>
    <col min="3844" max="3844" width="21.88671875" style="26" customWidth="1"/>
    <col min="3845" max="3845" width="4.88671875" style="26" customWidth="1"/>
    <col min="3846" max="3847" width="6.109375" style="26" customWidth="1"/>
    <col min="3848" max="3848" width="7.44140625" style="26" customWidth="1"/>
    <col min="3849" max="3849" width="6.44140625" style="26" customWidth="1"/>
    <col min="3850" max="3850" width="7" style="26" customWidth="1"/>
    <col min="3851" max="3851" width="8.88671875" style="26" customWidth="1"/>
    <col min="3852" max="3852" width="9.33203125" style="26" customWidth="1"/>
    <col min="3853" max="4096" width="10.33203125" style="26"/>
    <col min="4097" max="4097" width="4.6640625" style="26" customWidth="1"/>
    <col min="4098" max="4098" width="12.109375" style="26" customWidth="1"/>
    <col min="4099" max="4099" width="11.33203125" style="26" customWidth="1"/>
    <col min="4100" max="4100" width="21.88671875" style="26" customWidth="1"/>
    <col min="4101" max="4101" width="4.88671875" style="26" customWidth="1"/>
    <col min="4102" max="4103" width="6.109375" style="26" customWidth="1"/>
    <col min="4104" max="4104" width="7.44140625" style="26" customWidth="1"/>
    <col min="4105" max="4105" width="6.44140625" style="26" customWidth="1"/>
    <col min="4106" max="4106" width="7" style="26" customWidth="1"/>
    <col min="4107" max="4107" width="8.88671875" style="26" customWidth="1"/>
    <col min="4108" max="4108" width="9.33203125" style="26" customWidth="1"/>
    <col min="4109" max="4352" width="10.33203125" style="26"/>
    <col min="4353" max="4353" width="4.6640625" style="26" customWidth="1"/>
    <col min="4354" max="4354" width="12.109375" style="26" customWidth="1"/>
    <col min="4355" max="4355" width="11.33203125" style="26" customWidth="1"/>
    <col min="4356" max="4356" width="21.88671875" style="26" customWidth="1"/>
    <col min="4357" max="4357" width="4.88671875" style="26" customWidth="1"/>
    <col min="4358" max="4359" width="6.109375" style="26" customWidth="1"/>
    <col min="4360" max="4360" width="7.44140625" style="26" customWidth="1"/>
    <col min="4361" max="4361" width="6.44140625" style="26" customWidth="1"/>
    <col min="4362" max="4362" width="7" style="26" customWidth="1"/>
    <col min="4363" max="4363" width="8.88671875" style="26" customWidth="1"/>
    <col min="4364" max="4364" width="9.33203125" style="26" customWidth="1"/>
    <col min="4365" max="4608" width="10.33203125" style="26"/>
    <col min="4609" max="4609" width="4.6640625" style="26" customWidth="1"/>
    <col min="4610" max="4610" width="12.109375" style="26" customWidth="1"/>
    <col min="4611" max="4611" width="11.33203125" style="26" customWidth="1"/>
    <col min="4612" max="4612" width="21.88671875" style="26" customWidth="1"/>
    <col min="4613" max="4613" width="4.88671875" style="26" customWidth="1"/>
    <col min="4614" max="4615" width="6.109375" style="26" customWidth="1"/>
    <col min="4616" max="4616" width="7.44140625" style="26" customWidth="1"/>
    <col min="4617" max="4617" width="6.44140625" style="26" customWidth="1"/>
    <col min="4618" max="4618" width="7" style="26" customWidth="1"/>
    <col min="4619" max="4619" width="8.88671875" style="26" customWidth="1"/>
    <col min="4620" max="4620" width="9.33203125" style="26" customWidth="1"/>
    <col min="4621" max="4864" width="10.33203125" style="26"/>
    <col min="4865" max="4865" width="4.6640625" style="26" customWidth="1"/>
    <col min="4866" max="4866" width="12.109375" style="26" customWidth="1"/>
    <col min="4867" max="4867" width="11.33203125" style="26" customWidth="1"/>
    <col min="4868" max="4868" width="21.88671875" style="26" customWidth="1"/>
    <col min="4869" max="4869" width="4.88671875" style="26" customWidth="1"/>
    <col min="4870" max="4871" width="6.109375" style="26" customWidth="1"/>
    <col min="4872" max="4872" width="7.44140625" style="26" customWidth="1"/>
    <col min="4873" max="4873" width="6.44140625" style="26" customWidth="1"/>
    <col min="4874" max="4874" width="7" style="26" customWidth="1"/>
    <col min="4875" max="4875" width="8.88671875" style="26" customWidth="1"/>
    <col min="4876" max="4876" width="9.33203125" style="26" customWidth="1"/>
    <col min="4877" max="5120" width="10.33203125" style="26"/>
    <col min="5121" max="5121" width="4.6640625" style="26" customWidth="1"/>
    <col min="5122" max="5122" width="12.109375" style="26" customWidth="1"/>
    <col min="5123" max="5123" width="11.33203125" style="26" customWidth="1"/>
    <col min="5124" max="5124" width="21.88671875" style="26" customWidth="1"/>
    <col min="5125" max="5125" width="4.88671875" style="26" customWidth="1"/>
    <col min="5126" max="5127" width="6.109375" style="26" customWidth="1"/>
    <col min="5128" max="5128" width="7.44140625" style="26" customWidth="1"/>
    <col min="5129" max="5129" width="6.44140625" style="26" customWidth="1"/>
    <col min="5130" max="5130" width="7" style="26" customWidth="1"/>
    <col min="5131" max="5131" width="8.88671875" style="26" customWidth="1"/>
    <col min="5132" max="5132" width="9.33203125" style="26" customWidth="1"/>
    <col min="5133" max="5376" width="10.33203125" style="26"/>
    <col min="5377" max="5377" width="4.6640625" style="26" customWidth="1"/>
    <col min="5378" max="5378" width="12.109375" style="26" customWidth="1"/>
    <col min="5379" max="5379" width="11.33203125" style="26" customWidth="1"/>
    <col min="5380" max="5380" width="21.88671875" style="26" customWidth="1"/>
    <col min="5381" max="5381" width="4.88671875" style="26" customWidth="1"/>
    <col min="5382" max="5383" width="6.109375" style="26" customWidth="1"/>
    <col min="5384" max="5384" width="7.44140625" style="26" customWidth="1"/>
    <col min="5385" max="5385" width="6.44140625" style="26" customWidth="1"/>
    <col min="5386" max="5386" width="7" style="26" customWidth="1"/>
    <col min="5387" max="5387" width="8.88671875" style="26" customWidth="1"/>
    <col min="5388" max="5388" width="9.33203125" style="26" customWidth="1"/>
    <col min="5389" max="5632" width="10.33203125" style="26"/>
    <col min="5633" max="5633" width="4.6640625" style="26" customWidth="1"/>
    <col min="5634" max="5634" width="12.109375" style="26" customWidth="1"/>
    <col min="5635" max="5635" width="11.33203125" style="26" customWidth="1"/>
    <col min="5636" max="5636" width="21.88671875" style="26" customWidth="1"/>
    <col min="5637" max="5637" width="4.88671875" style="26" customWidth="1"/>
    <col min="5638" max="5639" width="6.109375" style="26" customWidth="1"/>
    <col min="5640" max="5640" width="7.44140625" style="26" customWidth="1"/>
    <col min="5641" max="5641" width="6.44140625" style="26" customWidth="1"/>
    <col min="5642" max="5642" width="7" style="26" customWidth="1"/>
    <col min="5643" max="5643" width="8.88671875" style="26" customWidth="1"/>
    <col min="5644" max="5644" width="9.33203125" style="26" customWidth="1"/>
    <col min="5645" max="5888" width="10.33203125" style="26"/>
    <col min="5889" max="5889" width="4.6640625" style="26" customWidth="1"/>
    <col min="5890" max="5890" width="12.109375" style="26" customWidth="1"/>
    <col min="5891" max="5891" width="11.33203125" style="26" customWidth="1"/>
    <col min="5892" max="5892" width="21.88671875" style="26" customWidth="1"/>
    <col min="5893" max="5893" width="4.88671875" style="26" customWidth="1"/>
    <col min="5894" max="5895" width="6.109375" style="26" customWidth="1"/>
    <col min="5896" max="5896" width="7.44140625" style="26" customWidth="1"/>
    <col min="5897" max="5897" width="6.44140625" style="26" customWidth="1"/>
    <col min="5898" max="5898" width="7" style="26" customWidth="1"/>
    <col min="5899" max="5899" width="8.88671875" style="26" customWidth="1"/>
    <col min="5900" max="5900" width="9.33203125" style="26" customWidth="1"/>
    <col min="5901" max="6144" width="10.33203125" style="26"/>
    <col min="6145" max="6145" width="4.6640625" style="26" customWidth="1"/>
    <col min="6146" max="6146" width="12.109375" style="26" customWidth="1"/>
    <col min="6147" max="6147" width="11.33203125" style="26" customWidth="1"/>
    <col min="6148" max="6148" width="21.88671875" style="26" customWidth="1"/>
    <col min="6149" max="6149" width="4.88671875" style="26" customWidth="1"/>
    <col min="6150" max="6151" width="6.109375" style="26" customWidth="1"/>
    <col min="6152" max="6152" width="7.44140625" style="26" customWidth="1"/>
    <col min="6153" max="6153" width="6.44140625" style="26" customWidth="1"/>
    <col min="6154" max="6154" width="7" style="26" customWidth="1"/>
    <col min="6155" max="6155" width="8.88671875" style="26" customWidth="1"/>
    <col min="6156" max="6156" width="9.33203125" style="26" customWidth="1"/>
    <col min="6157" max="6400" width="10.33203125" style="26"/>
    <col min="6401" max="6401" width="4.6640625" style="26" customWidth="1"/>
    <col min="6402" max="6402" width="12.109375" style="26" customWidth="1"/>
    <col min="6403" max="6403" width="11.33203125" style="26" customWidth="1"/>
    <col min="6404" max="6404" width="21.88671875" style="26" customWidth="1"/>
    <col min="6405" max="6405" width="4.88671875" style="26" customWidth="1"/>
    <col min="6406" max="6407" width="6.109375" style="26" customWidth="1"/>
    <col min="6408" max="6408" width="7.44140625" style="26" customWidth="1"/>
    <col min="6409" max="6409" width="6.44140625" style="26" customWidth="1"/>
    <col min="6410" max="6410" width="7" style="26" customWidth="1"/>
    <col min="6411" max="6411" width="8.88671875" style="26" customWidth="1"/>
    <col min="6412" max="6412" width="9.33203125" style="26" customWidth="1"/>
    <col min="6413" max="6656" width="10.33203125" style="26"/>
    <col min="6657" max="6657" width="4.6640625" style="26" customWidth="1"/>
    <col min="6658" max="6658" width="12.109375" style="26" customWidth="1"/>
    <col min="6659" max="6659" width="11.33203125" style="26" customWidth="1"/>
    <col min="6660" max="6660" width="21.88671875" style="26" customWidth="1"/>
    <col min="6661" max="6661" width="4.88671875" style="26" customWidth="1"/>
    <col min="6662" max="6663" width="6.109375" style="26" customWidth="1"/>
    <col min="6664" max="6664" width="7.44140625" style="26" customWidth="1"/>
    <col min="6665" max="6665" width="6.44140625" style="26" customWidth="1"/>
    <col min="6666" max="6666" width="7" style="26" customWidth="1"/>
    <col min="6667" max="6667" width="8.88671875" style="26" customWidth="1"/>
    <col min="6668" max="6668" width="9.33203125" style="26" customWidth="1"/>
    <col min="6669" max="6912" width="10.33203125" style="26"/>
    <col min="6913" max="6913" width="4.6640625" style="26" customWidth="1"/>
    <col min="6914" max="6914" width="12.109375" style="26" customWidth="1"/>
    <col min="6915" max="6915" width="11.33203125" style="26" customWidth="1"/>
    <col min="6916" max="6916" width="21.88671875" style="26" customWidth="1"/>
    <col min="6917" max="6917" width="4.88671875" style="26" customWidth="1"/>
    <col min="6918" max="6919" width="6.109375" style="26" customWidth="1"/>
    <col min="6920" max="6920" width="7.44140625" style="26" customWidth="1"/>
    <col min="6921" max="6921" width="6.44140625" style="26" customWidth="1"/>
    <col min="6922" max="6922" width="7" style="26" customWidth="1"/>
    <col min="6923" max="6923" width="8.88671875" style="26" customWidth="1"/>
    <col min="6924" max="6924" width="9.33203125" style="26" customWidth="1"/>
    <col min="6925" max="7168" width="10.33203125" style="26"/>
    <col min="7169" max="7169" width="4.6640625" style="26" customWidth="1"/>
    <col min="7170" max="7170" width="12.109375" style="26" customWidth="1"/>
    <col min="7171" max="7171" width="11.33203125" style="26" customWidth="1"/>
    <col min="7172" max="7172" width="21.88671875" style="26" customWidth="1"/>
    <col min="7173" max="7173" width="4.88671875" style="26" customWidth="1"/>
    <col min="7174" max="7175" width="6.109375" style="26" customWidth="1"/>
    <col min="7176" max="7176" width="7.44140625" style="26" customWidth="1"/>
    <col min="7177" max="7177" width="6.44140625" style="26" customWidth="1"/>
    <col min="7178" max="7178" width="7" style="26" customWidth="1"/>
    <col min="7179" max="7179" width="8.88671875" style="26" customWidth="1"/>
    <col min="7180" max="7180" width="9.33203125" style="26" customWidth="1"/>
    <col min="7181" max="7424" width="10.33203125" style="26"/>
    <col min="7425" max="7425" width="4.6640625" style="26" customWidth="1"/>
    <col min="7426" max="7426" width="12.109375" style="26" customWidth="1"/>
    <col min="7427" max="7427" width="11.33203125" style="26" customWidth="1"/>
    <col min="7428" max="7428" width="21.88671875" style="26" customWidth="1"/>
    <col min="7429" max="7429" width="4.88671875" style="26" customWidth="1"/>
    <col min="7430" max="7431" width="6.109375" style="26" customWidth="1"/>
    <col min="7432" max="7432" width="7.44140625" style="26" customWidth="1"/>
    <col min="7433" max="7433" width="6.44140625" style="26" customWidth="1"/>
    <col min="7434" max="7434" width="7" style="26" customWidth="1"/>
    <col min="7435" max="7435" width="8.88671875" style="26" customWidth="1"/>
    <col min="7436" max="7436" width="9.33203125" style="26" customWidth="1"/>
    <col min="7437" max="7680" width="10.33203125" style="26"/>
    <col min="7681" max="7681" width="4.6640625" style="26" customWidth="1"/>
    <col min="7682" max="7682" width="12.109375" style="26" customWidth="1"/>
    <col min="7683" max="7683" width="11.33203125" style="26" customWidth="1"/>
    <col min="7684" max="7684" width="21.88671875" style="26" customWidth="1"/>
    <col min="7685" max="7685" width="4.88671875" style="26" customWidth="1"/>
    <col min="7686" max="7687" width="6.109375" style="26" customWidth="1"/>
    <col min="7688" max="7688" width="7.44140625" style="26" customWidth="1"/>
    <col min="7689" max="7689" width="6.44140625" style="26" customWidth="1"/>
    <col min="7690" max="7690" width="7" style="26" customWidth="1"/>
    <col min="7691" max="7691" width="8.88671875" style="26" customWidth="1"/>
    <col min="7692" max="7692" width="9.33203125" style="26" customWidth="1"/>
    <col min="7693" max="7936" width="10.33203125" style="26"/>
    <col min="7937" max="7937" width="4.6640625" style="26" customWidth="1"/>
    <col min="7938" max="7938" width="12.109375" style="26" customWidth="1"/>
    <col min="7939" max="7939" width="11.33203125" style="26" customWidth="1"/>
    <col min="7940" max="7940" width="21.88671875" style="26" customWidth="1"/>
    <col min="7941" max="7941" width="4.88671875" style="26" customWidth="1"/>
    <col min="7942" max="7943" width="6.109375" style="26" customWidth="1"/>
    <col min="7944" max="7944" width="7.44140625" style="26" customWidth="1"/>
    <col min="7945" max="7945" width="6.44140625" style="26" customWidth="1"/>
    <col min="7946" max="7946" width="7" style="26" customWidth="1"/>
    <col min="7947" max="7947" width="8.88671875" style="26" customWidth="1"/>
    <col min="7948" max="7948" width="9.33203125" style="26" customWidth="1"/>
    <col min="7949" max="8192" width="10.33203125" style="26"/>
    <col min="8193" max="8193" width="4.6640625" style="26" customWidth="1"/>
    <col min="8194" max="8194" width="12.109375" style="26" customWidth="1"/>
    <col min="8195" max="8195" width="11.33203125" style="26" customWidth="1"/>
    <col min="8196" max="8196" width="21.88671875" style="26" customWidth="1"/>
    <col min="8197" max="8197" width="4.88671875" style="26" customWidth="1"/>
    <col min="8198" max="8199" width="6.109375" style="26" customWidth="1"/>
    <col min="8200" max="8200" width="7.44140625" style="26" customWidth="1"/>
    <col min="8201" max="8201" width="6.44140625" style="26" customWidth="1"/>
    <col min="8202" max="8202" width="7" style="26" customWidth="1"/>
    <col min="8203" max="8203" width="8.88671875" style="26" customWidth="1"/>
    <col min="8204" max="8204" width="9.33203125" style="26" customWidth="1"/>
    <col min="8205" max="8448" width="10.33203125" style="26"/>
    <col min="8449" max="8449" width="4.6640625" style="26" customWidth="1"/>
    <col min="8450" max="8450" width="12.109375" style="26" customWidth="1"/>
    <col min="8451" max="8451" width="11.33203125" style="26" customWidth="1"/>
    <col min="8452" max="8452" width="21.88671875" style="26" customWidth="1"/>
    <col min="8453" max="8453" width="4.88671875" style="26" customWidth="1"/>
    <col min="8454" max="8455" width="6.109375" style="26" customWidth="1"/>
    <col min="8456" max="8456" width="7.44140625" style="26" customWidth="1"/>
    <col min="8457" max="8457" width="6.44140625" style="26" customWidth="1"/>
    <col min="8458" max="8458" width="7" style="26" customWidth="1"/>
    <col min="8459" max="8459" width="8.88671875" style="26" customWidth="1"/>
    <col min="8460" max="8460" width="9.33203125" style="26" customWidth="1"/>
    <col min="8461" max="8704" width="10.33203125" style="26"/>
    <col min="8705" max="8705" width="4.6640625" style="26" customWidth="1"/>
    <col min="8706" max="8706" width="12.109375" style="26" customWidth="1"/>
    <col min="8707" max="8707" width="11.33203125" style="26" customWidth="1"/>
    <col min="8708" max="8708" width="21.88671875" style="26" customWidth="1"/>
    <col min="8709" max="8709" width="4.88671875" style="26" customWidth="1"/>
    <col min="8710" max="8711" width="6.109375" style="26" customWidth="1"/>
    <col min="8712" max="8712" width="7.44140625" style="26" customWidth="1"/>
    <col min="8713" max="8713" width="6.44140625" style="26" customWidth="1"/>
    <col min="8714" max="8714" width="7" style="26" customWidth="1"/>
    <col min="8715" max="8715" width="8.88671875" style="26" customWidth="1"/>
    <col min="8716" max="8716" width="9.33203125" style="26" customWidth="1"/>
    <col min="8717" max="8960" width="10.33203125" style="26"/>
    <col min="8961" max="8961" width="4.6640625" style="26" customWidth="1"/>
    <col min="8962" max="8962" width="12.109375" style="26" customWidth="1"/>
    <col min="8963" max="8963" width="11.33203125" style="26" customWidth="1"/>
    <col min="8964" max="8964" width="21.88671875" style="26" customWidth="1"/>
    <col min="8965" max="8965" width="4.88671875" style="26" customWidth="1"/>
    <col min="8966" max="8967" width="6.109375" style="26" customWidth="1"/>
    <col min="8968" max="8968" width="7.44140625" style="26" customWidth="1"/>
    <col min="8969" max="8969" width="6.44140625" style="26" customWidth="1"/>
    <col min="8970" max="8970" width="7" style="26" customWidth="1"/>
    <col min="8971" max="8971" width="8.88671875" style="26" customWidth="1"/>
    <col min="8972" max="8972" width="9.33203125" style="26" customWidth="1"/>
    <col min="8973" max="9216" width="10.33203125" style="26"/>
    <col min="9217" max="9217" width="4.6640625" style="26" customWidth="1"/>
    <col min="9218" max="9218" width="12.109375" style="26" customWidth="1"/>
    <col min="9219" max="9219" width="11.33203125" style="26" customWidth="1"/>
    <col min="9220" max="9220" width="21.88671875" style="26" customWidth="1"/>
    <col min="9221" max="9221" width="4.88671875" style="26" customWidth="1"/>
    <col min="9222" max="9223" width="6.109375" style="26" customWidth="1"/>
    <col min="9224" max="9224" width="7.44140625" style="26" customWidth="1"/>
    <col min="9225" max="9225" width="6.44140625" style="26" customWidth="1"/>
    <col min="9226" max="9226" width="7" style="26" customWidth="1"/>
    <col min="9227" max="9227" width="8.88671875" style="26" customWidth="1"/>
    <col min="9228" max="9228" width="9.33203125" style="26" customWidth="1"/>
    <col min="9229" max="9472" width="10.33203125" style="26"/>
    <col min="9473" max="9473" width="4.6640625" style="26" customWidth="1"/>
    <col min="9474" max="9474" width="12.109375" style="26" customWidth="1"/>
    <col min="9475" max="9475" width="11.33203125" style="26" customWidth="1"/>
    <col min="9476" max="9476" width="21.88671875" style="26" customWidth="1"/>
    <col min="9477" max="9477" width="4.88671875" style="26" customWidth="1"/>
    <col min="9478" max="9479" width="6.109375" style="26" customWidth="1"/>
    <col min="9480" max="9480" width="7.44140625" style="26" customWidth="1"/>
    <col min="9481" max="9481" width="6.44140625" style="26" customWidth="1"/>
    <col min="9482" max="9482" width="7" style="26" customWidth="1"/>
    <col min="9483" max="9483" width="8.88671875" style="26" customWidth="1"/>
    <col min="9484" max="9484" width="9.33203125" style="26" customWidth="1"/>
    <col min="9485" max="9728" width="10.33203125" style="26"/>
    <col min="9729" max="9729" width="4.6640625" style="26" customWidth="1"/>
    <col min="9730" max="9730" width="12.109375" style="26" customWidth="1"/>
    <col min="9731" max="9731" width="11.33203125" style="26" customWidth="1"/>
    <col min="9732" max="9732" width="21.88671875" style="26" customWidth="1"/>
    <col min="9733" max="9733" width="4.88671875" style="26" customWidth="1"/>
    <col min="9734" max="9735" width="6.109375" style="26" customWidth="1"/>
    <col min="9736" max="9736" width="7.44140625" style="26" customWidth="1"/>
    <col min="9737" max="9737" width="6.44140625" style="26" customWidth="1"/>
    <col min="9738" max="9738" width="7" style="26" customWidth="1"/>
    <col min="9739" max="9739" width="8.88671875" style="26" customWidth="1"/>
    <col min="9740" max="9740" width="9.33203125" style="26" customWidth="1"/>
    <col min="9741" max="9984" width="10.33203125" style="26"/>
    <col min="9985" max="9985" width="4.6640625" style="26" customWidth="1"/>
    <col min="9986" max="9986" width="12.109375" style="26" customWidth="1"/>
    <col min="9987" max="9987" width="11.33203125" style="26" customWidth="1"/>
    <col min="9988" max="9988" width="21.88671875" style="26" customWidth="1"/>
    <col min="9989" max="9989" width="4.88671875" style="26" customWidth="1"/>
    <col min="9990" max="9991" width="6.109375" style="26" customWidth="1"/>
    <col min="9992" max="9992" width="7.44140625" style="26" customWidth="1"/>
    <col min="9993" max="9993" width="6.44140625" style="26" customWidth="1"/>
    <col min="9994" max="9994" width="7" style="26" customWidth="1"/>
    <col min="9995" max="9995" width="8.88671875" style="26" customWidth="1"/>
    <col min="9996" max="9996" width="9.33203125" style="26" customWidth="1"/>
    <col min="9997" max="10240" width="10.33203125" style="26"/>
    <col min="10241" max="10241" width="4.6640625" style="26" customWidth="1"/>
    <col min="10242" max="10242" width="12.109375" style="26" customWidth="1"/>
    <col min="10243" max="10243" width="11.33203125" style="26" customWidth="1"/>
    <col min="10244" max="10244" width="21.88671875" style="26" customWidth="1"/>
    <col min="10245" max="10245" width="4.88671875" style="26" customWidth="1"/>
    <col min="10246" max="10247" width="6.109375" style="26" customWidth="1"/>
    <col min="10248" max="10248" width="7.44140625" style="26" customWidth="1"/>
    <col min="10249" max="10249" width="6.44140625" style="26" customWidth="1"/>
    <col min="10250" max="10250" width="7" style="26" customWidth="1"/>
    <col min="10251" max="10251" width="8.88671875" style="26" customWidth="1"/>
    <col min="10252" max="10252" width="9.33203125" style="26" customWidth="1"/>
    <col min="10253" max="10496" width="10.33203125" style="26"/>
    <col min="10497" max="10497" width="4.6640625" style="26" customWidth="1"/>
    <col min="10498" max="10498" width="12.109375" style="26" customWidth="1"/>
    <col min="10499" max="10499" width="11.33203125" style="26" customWidth="1"/>
    <col min="10500" max="10500" width="21.88671875" style="26" customWidth="1"/>
    <col min="10501" max="10501" width="4.88671875" style="26" customWidth="1"/>
    <col min="10502" max="10503" width="6.109375" style="26" customWidth="1"/>
    <col min="10504" max="10504" width="7.44140625" style="26" customWidth="1"/>
    <col min="10505" max="10505" width="6.44140625" style="26" customWidth="1"/>
    <col min="10506" max="10506" width="7" style="26" customWidth="1"/>
    <col min="10507" max="10507" width="8.88671875" style="26" customWidth="1"/>
    <col min="10508" max="10508" width="9.33203125" style="26" customWidth="1"/>
    <col min="10509" max="10752" width="10.33203125" style="26"/>
    <col min="10753" max="10753" width="4.6640625" style="26" customWidth="1"/>
    <col min="10754" max="10754" width="12.109375" style="26" customWidth="1"/>
    <col min="10755" max="10755" width="11.33203125" style="26" customWidth="1"/>
    <col min="10756" max="10756" width="21.88671875" style="26" customWidth="1"/>
    <col min="10757" max="10757" width="4.88671875" style="26" customWidth="1"/>
    <col min="10758" max="10759" width="6.109375" style="26" customWidth="1"/>
    <col min="10760" max="10760" width="7.44140625" style="26" customWidth="1"/>
    <col min="10761" max="10761" width="6.44140625" style="26" customWidth="1"/>
    <col min="10762" max="10762" width="7" style="26" customWidth="1"/>
    <col min="10763" max="10763" width="8.88671875" style="26" customWidth="1"/>
    <col min="10764" max="10764" width="9.33203125" style="26" customWidth="1"/>
    <col min="10765" max="11008" width="10.33203125" style="26"/>
    <col min="11009" max="11009" width="4.6640625" style="26" customWidth="1"/>
    <col min="11010" max="11010" width="12.109375" style="26" customWidth="1"/>
    <col min="11011" max="11011" width="11.33203125" style="26" customWidth="1"/>
    <col min="11012" max="11012" width="21.88671875" style="26" customWidth="1"/>
    <col min="11013" max="11013" width="4.88671875" style="26" customWidth="1"/>
    <col min="11014" max="11015" width="6.109375" style="26" customWidth="1"/>
    <col min="11016" max="11016" width="7.44140625" style="26" customWidth="1"/>
    <col min="11017" max="11017" width="6.44140625" style="26" customWidth="1"/>
    <col min="11018" max="11018" width="7" style="26" customWidth="1"/>
    <col min="11019" max="11019" width="8.88671875" style="26" customWidth="1"/>
    <col min="11020" max="11020" width="9.33203125" style="26" customWidth="1"/>
    <col min="11021" max="11264" width="10.33203125" style="26"/>
    <col min="11265" max="11265" width="4.6640625" style="26" customWidth="1"/>
    <col min="11266" max="11266" width="12.109375" style="26" customWidth="1"/>
    <col min="11267" max="11267" width="11.33203125" style="26" customWidth="1"/>
    <col min="11268" max="11268" width="21.88671875" style="26" customWidth="1"/>
    <col min="11269" max="11269" width="4.88671875" style="26" customWidth="1"/>
    <col min="11270" max="11271" width="6.109375" style="26" customWidth="1"/>
    <col min="11272" max="11272" width="7.44140625" style="26" customWidth="1"/>
    <col min="11273" max="11273" width="6.44140625" style="26" customWidth="1"/>
    <col min="11274" max="11274" width="7" style="26" customWidth="1"/>
    <col min="11275" max="11275" width="8.88671875" style="26" customWidth="1"/>
    <col min="11276" max="11276" width="9.33203125" style="26" customWidth="1"/>
    <col min="11277" max="11520" width="10.33203125" style="26"/>
    <col min="11521" max="11521" width="4.6640625" style="26" customWidth="1"/>
    <col min="11522" max="11522" width="12.109375" style="26" customWidth="1"/>
    <col min="11523" max="11523" width="11.33203125" style="26" customWidth="1"/>
    <col min="11524" max="11524" width="21.88671875" style="26" customWidth="1"/>
    <col min="11525" max="11525" width="4.88671875" style="26" customWidth="1"/>
    <col min="11526" max="11527" width="6.109375" style="26" customWidth="1"/>
    <col min="11528" max="11528" width="7.44140625" style="26" customWidth="1"/>
    <col min="11529" max="11529" width="6.44140625" style="26" customWidth="1"/>
    <col min="11530" max="11530" width="7" style="26" customWidth="1"/>
    <col min="11531" max="11531" width="8.88671875" style="26" customWidth="1"/>
    <col min="11532" max="11532" width="9.33203125" style="26" customWidth="1"/>
    <col min="11533" max="11776" width="10.33203125" style="26"/>
    <col min="11777" max="11777" width="4.6640625" style="26" customWidth="1"/>
    <col min="11778" max="11778" width="12.109375" style="26" customWidth="1"/>
    <col min="11779" max="11779" width="11.33203125" style="26" customWidth="1"/>
    <col min="11780" max="11780" width="21.88671875" style="26" customWidth="1"/>
    <col min="11781" max="11781" width="4.88671875" style="26" customWidth="1"/>
    <col min="11782" max="11783" width="6.109375" style="26" customWidth="1"/>
    <col min="11784" max="11784" width="7.44140625" style="26" customWidth="1"/>
    <col min="11785" max="11785" width="6.44140625" style="26" customWidth="1"/>
    <col min="11786" max="11786" width="7" style="26" customWidth="1"/>
    <col min="11787" max="11787" width="8.88671875" style="26" customWidth="1"/>
    <col min="11788" max="11788" width="9.33203125" style="26" customWidth="1"/>
    <col min="11789" max="12032" width="10.33203125" style="26"/>
    <col min="12033" max="12033" width="4.6640625" style="26" customWidth="1"/>
    <col min="12034" max="12034" width="12.109375" style="26" customWidth="1"/>
    <col min="12035" max="12035" width="11.33203125" style="26" customWidth="1"/>
    <col min="12036" max="12036" width="21.88671875" style="26" customWidth="1"/>
    <col min="12037" max="12037" width="4.88671875" style="26" customWidth="1"/>
    <col min="12038" max="12039" width="6.109375" style="26" customWidth="1"/>
    <col min="12040" max="12040" width="7.44140625" style="26" customWidth="1"/>
    <col min="12041" max="12041" width="6.44140625" style="26" customWidth="1"/>
    <col min="12042" max="12042" width="7" style="26" customWidth="1"/>
    <col min="12043" max="12043" width="8.88671875" style="26" customWidth="1"/>
    <col min="12044" max="12044" width="9.33203125" style="26" customWidth="1"/>
    <col min="12045" max="12288" width="10.33203125" style="26"/>
    <col min="12289" max="12289" width="4.6640625" style="26" customWidth="1"/>
    <col min="12290" max="12290" width="12.109375" style="26" customWidth="1"/>
    <col min="12291" max="12291" width="11.33203125" style="26" customWidth="1"/>
    <col min="12292" max="12292" width="21.88671875" style="26" customWidth="1"/>
    <col min="12293" max="12293" width="4.88671875" style="26" customWidth="1"/>
    <col min="12294" max="12295" width="6.109375" style="26" customWidth="1"/>
    <col min="12296" max="12296" width="7.44140625" style="26" customWidth="1"/>
    <col min="12297" max="12297" width="6.44140625" style="26" customWidth="1"/>
    <col min="12298" max="12298" width="7" style="26" customWidth="1"/>
    <col min="12299" max="12299" width="8.88671875" style="26" customWidth="1"/>
    <col min="12300" max="12300" width="9.33203125" style="26" customWidth="1"/>
    <col min="12301" max="12544" width="10.33203125" style="26"/>
    <col min="12545" max="12545" width="4.6640625" style="26" customWidth="1"/>
    <col min="12546" max="12546" width="12.109375" style="26" customWidth="1"/>
    <col min="12547" max="12547" width="11.33203125" style="26" customWidth="1"/>
    <col min="12548" max="12548" width="21.88671875" style="26" customWidth="1"/>
    <col min="12549" max="12549" width="4.88671875" style="26" customWidth="1"/>
    <col min="12550" max="12551" width="6.109375" style="26" customWidth="1"/>
    <col min="12552" max="12552" width="7.44140625" style="26" customWidth="1"/>
    <col min="12553" max="12553" width="6.44140625" style="26" customWidth="1"/>
    <col min="12554" max="12554" width="7" style="26" customWidth="1"/>
    <col min="12555" max="12555" width="8.88671875" style="26" customWidth="1"/>
    <col min="12556" max="12556" width="9.33203125" style="26" customWidth="1"/>
    <col min="12557" max="12800" width="10.33203125" style="26"/>
    <col min="12801" max="12801" width="4.6640625" style="26" customWidth="1"/>
    <col min="12802" max="12802" width="12.109375" style="26" customWidth="1"/>
    <col min="12803" max="12803" width="11.33203125" style="26" customWidth="1"/>
    <col min="12804" max="12804" width="21.88671875" style="26" customWidth="1"/>
    <col min="12805" max="12805" width="4.88671875" style="26" customWidth="1"/>
    <col min="12806" max="12807" width="6.109375" style="26" customWidth="1"/>
    <col min="12808" max="12808" width="7.44140625" style="26" customWidth="1"/>
    <col min="12809" max="12809" width="6.44140625" style="26" customWidth="1"/>
    <col min="12810" max="12810" width="7" style="26" customWidth="1"/>
    <col min="12811" max="12811" width="8.88671875" style="26" customWidth="1"/>
    <col min="12812" max="12812" width="9.33203125" style="26" customWidth="1"/>
    <col min="12813" max="13056" width="10.33203125" style="26"/>
    <col min="13057" max="13057" width="4.6640625" style="26" customWidth="1"/>
    <col min="13058" max="13058" width="12.109375" style="26" customWidth="1"/>
    <col min="13059" max="13059" width="11.33203125" style="26" customWidth="1"/>
    <col min="13060" max="13060" width="21.88671875" style="26" customWidth="1"/>
    <col min="13061" max="13061" width="4.88671875" style="26" customWidth="1"/>
    <col min="13062" max="13063" width="6.109375" style="26" customWidth="1"/>
    <col min="13064" max="13064" width="7.44140625" style="26" customWidth="1"/>
    <col min="13065" max="13065" width="6.44140625" style="26" customWidth="1"/>
    <col min="13066" max="13066" width="7" style="26" customWidth="1"/>
    <col min="13067" max="13067" width="8.88671875" style="26" customWidth="1"/>
    <col min="13068" max="13068" width="9.33203125" style="26" customWidth="1"/>
    <col min="13069" max="13312" width="10.33203125" style="26"/>
    <col min="13313" max="13313" width="4.6640625" style="26" customWidth="1"/>
    <col min="13314" max="13314" width="12.109375" style="26" customWidth="1"/>
    <col min="13315" max="13315" width="11.33203125" style="26" customWidth="1"/>
    <col min="13316" max="13316" width="21.88671875" style="26" customWidth="1"/>
    <col min="13317" max="13317" width="4.88671875" style="26" customWidth="1"/>
    <col min="13318" max="13319" width="6.109375" style="26" customWidth="1"/>
    <col min="13320" max="13320" width="7.44140625" style="26" customWidth="1"/>
    <col min="13321" max="13321" width="6.44140625" style="26" customWidth="1"/>
    <col min="13322" max="13322" width="7" style="26" customWidth="1"/>
    <col min="13323" max="13323" width="8.88671875" style="26" customWidth="1"/>
    <col min="13324" max="13324" width="9.33203125" style="26" customWidth="1"/>
    <col min="13325" max="13568" width="10.33203125" style="26"/>
    <col min="13569" max="13569" width="4.6640625" style="26" customWidth="1"/>
    <col min="13570" max="13570" width="12.109375" style="26" customWidth="1"/>
    <col min="13571" max="13571" width="11.33203125" style="26" customWidth="1"/>
    <col min="13572" max="13572" width="21.88671875" style="26" customWidth="1"/>
    <col min="13573" max="13573" width="4.88671875" style="26" customWidth="1"/>
    <col min="13574" max="13575" width="6.109375" style="26" customWidth="1"/>
    <col min="13576" max="13576" width="7.44140625" style="26" customWidth="1"/>
    <col min="13577" max="13577" width="6.44140625" style="26" customWidth="1"/>
    <col min="13578" max="13578" width="7" style="26" customWidth="1"/>
    <col min="13579" max="13579" width="8.88671875" style="26" customWidth="1"/>
    <col min="13580" max="13580" width="9.33203125" style="26" customWidth="1"/>
    <col min="13581" max="13824" width="10.33203125" style="26"/>
    <col min="13825" max="13825" width="4.6640625" style="26" customWidth="1"/>
    <col min="13826" max="13826" width="12.109375" style="26" customWidth="1"/>
    <col min="13827" max="13827" width="11.33203125" style="26" customWidth="1"/>
    <col min="13828" max="13828" width="21.88671875" style="26" customWidth="1"/>
    <col min="13829" max="13829" width="4.88671875" style="26" customWidth="1"/>
    <col min="13830" max="13831" width="6.109375" style="26" customWidth="1"/>
    <col min="13832" max="13832" width="7.44140625" style="26" customWidth="1"/>
    <col min="13833" max="13833" width="6.44140625" style="26" customWidth="1"/>
    <col min="13834" max="13834" width="7" style="26" customWidth="1"/>
    <col min="13835" max="13835" width="8.88671875" style="26" customWidth="1"/>
    <col min="13836" max="13836" width="9.33203125" style="26" customWidth="1"/>
    <col min="13837" max="14080" width="10.33203125" style="26"/>
    <col min="14081" max="14081" width="4.6640625" style="26" customWidth="1"/>
    <col min="14082" max="14082" width="12.109375" style="26" customWidth="1"/>
    <col min="14083" max="14083" width="11.33203125" style="26" customWidth="1"/>
    <col min="14084" max="14084" width="21.88671875" style="26" customWidth="1"/>
    <col min="14085" max="14085" width="4.88671875" style="26" customWidth="1"/>
    <col min="14086" max="14087" width="6.109375" style="26" customWidth="1"/>
    <col min="14088" max="14088" width="7.44140625" style="26" customWidth="1"/>
    <col min="14089" max="14089" width="6.44140625" style="26" customWidth="1"/>
    <col min="14090" max="14090" width="7" style="26" customWidth="1"/>
    <col min="14091" max="14091" width="8.88671875" style="26" customWidth="1"/>
    <col min="14092" max="14092" width="9.33203125" style="26" customWidth="1"/>
    <col min="14093" max="14336" width="10.33203125" style="26"/>
    <col min="14337" max="14337" width="4.6640625" style="26" customWidth="1"/>
    <col min="14338" max="14338" width="12.109375" style="26" customWidth="1"/>
    <col min="14339" max="14339" width="11.33203125" style="26" customWidth="1"/>
    <col min="14340" max="14340" width="21.88671875" style="26" customWidth="1"/>
    <col min="14341" max="14341" width="4.88671875" style="26" customWidth="1"/>
    <col min="14342" max="14343" width="6.109375" style="26" customWidth="1"/>
    <col min="14344" max="14344" width="7.44140625" style="26" customWidth="1"/>
    <col min="14345" max="14345" width="6.44140625" style="26" customWidth="1"/>
    <col min="14346" max="14346" width="7" style="26" customWidth="1"/>
    <col min="14347" max="14347" width="8.88671875" style="26" customWidth="1"/>
    <col min="14348" max="14348" width="9.33203125" style="26" customWidth="1"/>
    <col min="14349" max="14592" width="10.33203125" style="26"/>
    <col min="14593" max="14593" width="4.6640625" style="26" customWidth="1"/>
    <col min="14594" max="14594" width="12.109375" style="26" customWidth="1"/>
    <col min="14595" max="14595" width="11.33203125" style="26" customWidth="1"/>
    <col min="14596" max="14596" width="21.88671875" style="26" customWidth="1"/>
    <col min="14597" max="14597" width="4.88671875" style="26" customWidth="1"/>
    <col min="14598" max="14599" width="6.109375" style="26" customWidth="1"/>
    <col min="14600" max="14600" width="7.44140625" style="26" customWidth="1"/>
    <col min="14601" max="14601" width="6.44140625" style="26" customWidth="1"/>
    <col min="14602" max="14602" width="7" style="26" customWidth="1"/>
    <col min="14603" max="14603" width="8.88671875" style="26" customWidth="1"/>
    <col min="14604" max="14604" width="9.33203125" style="26" customWidth="1"/>
    <col min="14605" max="14848" width="10.33203125" style="26"/>
    <col min="14849" max="14849" width="4.6640625" style="26" customWidth="1"/>
    <col min="14850" max="14850" width="12.109375" style="26" customWidth="1"/>
    <col min="14851" max="14851" width="11.33203125" style="26" customWidth="1"/>
    <col min="14852" max="14852" width="21.88671875" style="26" customWidth="1"/>
    <col min="14853" max="14853" width="4.88671875" style="26" customWidth="1"/>
    <col min="14854" max="14855" width="6.109375" style="26" customWidth="1"/>
    <col min="14856" max="14856" width="7.44140625" style="26" customWidth="1"/>
    <col min="14857" max="14857" width="6.44140625" style="26" customWidth="1"/>
    <col min="14858" max="14858" width="7" style="26" customWidth="1"/>
    <col min="14859" max="14859" width="8.88671875" style="26" customWidth="1"/>
    <col min="14860" max="14860" width="9.33203125" style="26" customWidth="1"/>
    <col min="14861" max="15104" width="10.33203125" style="26"/>
    <col min="15105" max="15105" width="4.6640625" style="26" customWidth="1"/>
    <col min="15106" max="15106" width="12.109375" style="26" customWidth="1"/>
    <col min="15107" max="15107" width="11.33203125" style="26" customWidth="1"/>
    <col min="15108" max="15108" width="21.88671875" style="26" customWidth="1"/>
    <col min="15109" max="15109" width="4.88671875" style="26" customWidth="1"/>
    <col min="15110" max="15111" width="6.109375" style="26" customWidth="1"/>
    <col min="15112" max="15112" width="7.44140625" style="26" customWidth="1"/>
    <col min="15113" max="15113" width="6.44140625" style="26" customWidth="1"/>
    <col min="15114" max="15114" width="7" style="26" customWidth="1"/>
    <col min="15115" max="15115" width="8.88671875" style="26" customWidth="1"/>
    <col min="15116" max="15116" width="9.33203125" style="26" customWidth="1"/>
    <col min="15117" max="15360" width="10.33203125" style="26"/>
    <col min="15361" max="15361" width="4.6640625" style="26" customWidth="1"/>
    <col min="15362" max="15362" width="12.109375" style="26" customWidth="1"/>
    <col min="15363" max="15363" width="11.33203125" style="26" customWidth="1"/>
    <col min="15364" max="15364" width="21.88671875" style="26" customWidth="1"/>
    <col min="15365" max="15365" width="4.88671875" style="26" customWidth="1"/>
    <col min="15366" max="15367" width="6.109375" style="26" customWidth="1"/>
    <col min="15368" max="15368" width="7.44140625" style="26" customWidth="1"/>
    <col min="15369" max="15369" width="6.44140625" style="26" customWidth="1"/>
    <col min="15370" max="15370" width="7" style="26" customWidth="1"/>
    <col min="15371" max="15371" width="8.88671875" style="26" customWidth="1"/>
    <col min="15372" max="15372" width="9.33203125" style="26" customWidth="1"/>
    <col min="15373" max="15616" width="10.33203125" style="26"/>
    <col min="15617" max="15617" width="4.6640625" style="26" customWidth="1"/>
    <col min="15618" max="15618" width="12.109375" style="26" customWidth="1"/>
    <col min="15619" max="15619" width="11.33203125" style="26" customWidth="1"/>
    <col min="15620" max="15620" width="21.88671875" style="26" customWidth="1"/>
    <col min="15621" max="15621" width="4.88671875" style="26" customWidth="1"/>
    <col min="15622" max="15623" width="6.109375" style="26" customWidth="1"/>
    <col min="15624" max="15624" width="7.44140625" style="26" customWidth="1"/>
    <col min="15625" max="15625" width="6.44140625" style="26" customWidth="1"/>
    <col min="15626" max="15626" width="7" style="26" customWidth="1"/>
    <col min="15627" max="15627" width="8.88671875" style="26" customWidth="1"/>
    <col min="15628" max="15628" width="9.33203125" style="26" customWidth="1"/>
    <col min="15629" max="15872" width="10.33203125" style="26"/>
    <col min="15873" max="15873" width="4.6640625" style="26" customWidth="1"/>
    <col min="15874" max="15874" width="12.109375" style="26" customWidth="1"/>
    <col min="15875" max="15875" width="11.33203125" style="26" customWidth="1"/>
    <col min="15876" max="15876" width="21.88671875" style="26" customWidth="1"/>
    <col min="15877" max="15877" width="4.88671875" style="26" customWidth="1"/>
    <col min="15878" max="15879" width="6.109375" style="26" customWidth="1"/>
    <col min="15880" max="15880" width="7.44140625" style="26" customWidth="1"/>
    <col min="15881" max="15881" width="6.44140625" style="26" customWidth="1"/>
    <col min="15882" max="15882" width="7" style="26" customWidth="1"/>
    <col min="15883" max="15883" width="8.88671875" style="26" customWidth="1"/>
    <col min="15884" max="15884" width="9.33203125" style="26" customWidth="1"/>
    <col min="15885" max="16128" width="10.33203125" style="26"/>
    <col min="16129" max="16129" width="4.6640625" style="26" customWidth="1"/>
    <col min="16130" max="16130" width="12.109375" style="26" customWidth="1"/>
    <col min="16131" max="16131" width="11.33203125" style="26" customWidth="1"/>
    <col min="16132" max="16132" width="21.88671875" style="26" customWidth="1"/>
    <col min="16133" max="16133" width="4.88671875" style="26" customWidth="1"/>
    <col min="16134" max="16135" width="6.109375" style="26" customWidth="1"/>
    <col min="16136" max="16136" width="7.44140625" style="26" customWidth="1"/>
    <col min="16137" max="16137" width="6.44140625" style="26" customWidth="1"/>
    <col min="16138" max="16138" width="7" style="26" customWidth="1"/>
    <col min="16139" max="16139" width="8.88671875" style="26" customWidth="1"/>
    <col min="16140" max="16140" width="9.33203125" style="26" customWidth="1"/>
    <col min="16141" max="16384" width="10.33203125" style="26"/>
  </cols>
  <sheetData>
    <row r="1" spans="1:17" s="23" customFormat="1" ht="30.75" customHeight="1">
      <c r="A1" s="280" t="s">
        <v>11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100"/>
      <c r="N1" s="100"/>
    </row>
    <row r="2" spans="1:17" s="24" customFormat="1" ht="30" customHeight="1">
      <c r="A2" s="280" t="s">
        <v>12</v>
      </c>
      <c r="B2" s="280"/>
      <c r="C2" s="280"/>
      <c r="D2" s="280"/>
      <c r="E2" s="280"/>
      <c r="F2" s="280"/>
      <c r="G2" s="280"/>
      <c r="H2" s="280"/>
      <c r="I2" s="280"/>
      <c r="J2" s="280"/>
      <c r="K2" s="280"/>
      <c r="L2" s="280"/>
      <c r="M2" s="100"/>
      <c r="N2" s="100"/>
    </row>
    <row r="3" spans="1:17" s="24" customFormat="1" ht="12" customHeight="1">
      <c r="A3" s="99"/>
      <c r="B3" s="99"/>
      <c r="C3" s="99"/>
      <c r="D3" s="99"/>
      <c r="E3" s="99"/>
      <c r="F3" s="99"/>
      <c r="G3" s="99"/>
      <c r="H3" s="99"/>
      <c r="I3" s="99"/>
      <c r="J3" s="99"/>
      <c r="K3" s="100"/>
      <c r="L3" s="100"/>
      <c r="M3" s="100"/>
      <c r="N3" s="100"/>
    </row>
    <row r="4" spans="1:17" s="25" customFormat="1" ht="17.25" customHeight="1">
      <c r="A4" s="280" t="s">
        <v>28</v>
      </c>
      <c r="B4" s="280"/>
      <c r="C4" s="280"/>
      <c r="D4" s="280"/>
      <c r="E4" s="280"/>
      <c r="F4" s="280"/>
      <c r="G4" s="280"/>
      <c r="H4" s="280"/>
      <c r="I4" s="280"/>
      <c r="J4" s="280"/>
      <c r="K4" s="280"/>
      <c r="L4" s="280"/>
      <c r="M4" s="102"/>
      <c r="N4" s="102"/>
    </row>
    <row r="5" spans="1:17" s="24" customFormat="1" ht="13.5" customHeight="1">
      <c r="A5" s="185"/>
      <c r="B5" s="256" t="s">
        <v>29</v>
      </c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100"/>
      <c r="N5" s="100"/>
    </row>
    <row r="6" spans="1:17" s="24" customFormat="1" ht="15" customHeight="1">
      <c r="A6" s="40"/>
      <c r="B6" s="40"/>
      <c r="C6" s="40"/>
      <c r="D6" s="40"/>
      <c r="E6" s="40"/>
      <c r="F6" s="40"/>
      <c r="G6" s="40"/>
      <c r="H6" s="40"/>
      <c r="I6" s="40"/>
      <c r="J6" s="40"/>
      <c r="K6" s="100"/>
      <c r="L6" s="100"/>
      <c r="M6" s="100"/>
      <c r="N6" s="100"/>
    </row>
    <row r="7" spans="1:17" s="24" customFormat="1">
      <c r="A7" s="104"/>
      <c r="B7" s="104"/>
      <c r="C7" s="281" t="s">
        <v>13</v>
      </c>
      <c r="D7" s="281"/>
      <c r="E7" s="104"/>
      <c r="F7" s="102"/>
      <c r="G7" s="100"/>
      <c r="H7" s="100"/>
      <c r="I7" s="100"/>
      <c r="J7" s="167"/>
      <c r="K7" s="100"/>
      <c r="L7" s="100"/>
      <c r="M7" s="100"/>
      <c r="N7" s="100"/>
    </row>
    <row r="8" spans="1:17" s="24" customFormat="1">
      <c r="A8" s="104"/>
      <c r="B8" s="104"/>
      <c r="C8" s="281"/>
      <c r="D8" s="281"/>
      <c r="E8" s="104"/>
      <c r="F8" s="168"/>
      <c r="G8" s="102"/>
      <c r="H8" s="169" t="s">
        <v>31</v>
      </c>
      <c r="I8" s="107" t="s">
        <v>357</v>
      </c>
      <c r="J8" s="170"/>
      <c r="K8" s="100"/>
      <c r="L8" s="100"/>
      <c r="M8" s="100"/>
      <c r="N8" s="100"/>
    </row>
    <row r="9" spans="1:17" s="24" customFormat="1" ht="20.25" customHeight="1">
      <c r="A9" s="259"/>
      <c r="B9" s="259"/>
      <c r="C9" s="259"/>
      <c r="D9" s="259"/>
      <c r="E9" s="171"/>
      <c r="F9" s="172"/>
      <c r="G9" s="172"/>
      <c r="H9" s="173"/>
      <c r="I9" s="111"/>
      <c r="J9" s="167"/>
      <c r="K9" s="100"/>
      <c r="L9" s="100"/>
      <c r="M9" s="100"/>
      <c r="N9" s="100"/>
    </row>
    <row r="10" spans="1:17" s="24" customFormat="1" ht="22.5" customHeight="1">
      <c r="A10" s="275" t="s">
        <v>94</v>
      </c>
      <c r="B10" s="275"/>
      <c r="C10" s="275"/>
      <c r="D10" s="275"/>
      <c r="E10" s="275"/>
      <c r="F10" s="275"/>
      <c r="G10" s="275"/>
      <c r="H10" s="275"/>
      <c r="I10" s="100"/>
      <c r="J10" s="100"/>
      <c r="K10" s="100"/>
      <c r="L10" s="100"/>
      <c r="M10" s="100"/>
      <c r="N10" s="100"/>
    </row>
    <row r="11" spans="1:17" ht="61.5" customHeight="1">
      <c r="A11" s="275"/>
      <c r="B11" s="275"/>
      <c r="C11" s="275"/>
      <c r="D11" s="275"/>
      <c r="E11" s="275"/>
      <c r="F11" s="275"/>
      <c r="G11" s="275"/>
      <c r="H11" s="275"/>
      <c r="I11" s="112" t="s">
        <v>14</v>
      </c>
      <c r="K11" s="261">
        <v>46043</v>
      </c>
      <c r="L11" s="261"/>
    </row>
    <row r="12" spans="1:17" ht="28.5" customHeight="1">
      <c r="A12" s="113" t="s">
        <v>15</v>
      </c>
      <c r="B12" s="113" t="s">
        <v>16</v>
      </c>
      <c r="C12" s="113" t="s">
        <v>17</v>
      </c>
      <c r="D12" s="113" t="s">
        <v>18</v>
      </c>
      <c r="E12" s="276" t="s">
        <v>19</v>
      </c>
      <c r="F12" s="276"/>
      <c r="G12" s="276" t="s">
        <v>193</v>
      </c>
      <c r="H12" s="276"/>
      <c r="I12" s="277" t="s">
        <v>194</v>
      </c>
      <c r="J12" s="278"/>
      <c r="K12" s="278" t="s">
        <v>22</v>
      </c>
      <c r="L12" s="279"/>
    </row>
    <row r="13" spans="1:17" s="27" customFormat="1" ht="48" customHeight="1">
      <c r="A13" s="113">
        <v>1</v>
      </c>
      <c r="B13" s="113"/>
      <c r="C13" s="124" t="s">
        <v>354</v>
      </c>
      <c r="D13" s="120" t="s">
        <v>358</v>
      </c>
      <c r="E13" s="120">
        <v>231</v>
      </c>
      <c r="F13" s="120" t="s">
        <v>23</v>
      </c>
      <c r="G13" s="120">
        <v>7</v>
      </c>
      <c r="H13" s="120" t="s">
        <v>24</v>
      </c>
      <c r="I13" s="251">
        <f>G13*E13</f>
        <v>1617</v>
      </c>
      <c r="J13" s="120" t="s">
        <v>24</v>
      </c>
      <c r="K13" s="142">
        <v>8.1</v>
      </c>
      <c r="L13" s="126">
        <f>K13*E13</f>
        <v>1871.1</v>
      </c>
      <c r="M13" s="119"/>
      <c r="N13" s="112"/>
    </row>
    <row r="14" spans="1:17" s="27" customFormat="1" ht="29.25" customHeight="1">
      <c r="A14" s="182"/>
      <c r="B14" s="156" t="s">
        <v>25</v>
      </c>
      <c r="C14" s="157"/>
      <c r="D14" s="115"/>
      <c r="E14" s="158">
        <f>SUM(E13:E13)</f>
        <v>231</v>
      </c>
      <c r="F14" s="142" t="s">
        <v>23</v>
      </c>
      <c r="G14" s="114"/>
      <c r="H14" s="182"/>
      <c r="I14" s="114"/>
      <c r="J14" s="176"/>
      <c r="K14" s="159"/>
      <c r="L14" s="160">
        <f>SUM(L13:L13)</f>
        <v>1871.1</v>
      </c>
      <c r="M14" s="112"/>
      <c r="N14" s="112"/>
    </row>
    <row r="15" spans="1:17" s="27" customFormat="1" ht="24" customHeight="1">
      <c r="A15" s="184"/>
      <c r="B15" s="232"/>
      <c r="C15" s="232"/>
      <c r="D15" s="183"/>
      <c r="E15" s="112"/>
      <c r="F15" s="112"/>
      <c r="G15" s="184"/>
      <c r="H15" s="112"/>
      <c r="I15" s="184"/>
      <c r="J15" s="233"/>
      <c r="K15" s="184"/>
      <c r="L15" s="163"/>
      <c r="M15" s="234"/>
      <c r="N15" s="163"/>
      <c r="O15" s="112"/>
      <c r="P15" s="112"/>
      <c r="Q15" s="112"/>
    </row>
    <row r="16" spans="1:17" s="27" customFormat="1" ht="24" customHeight="1">
      <c r="A16" s="184"/>
      <c r="B16" s="274" t="s">
        <v>359</v>
      </c>
      <c r="C16" s="274"/>
      <c r="D16" s="274"/>
      <c r="E16" s="112"/>
      <c r="F16" s="112"/>
      <c r="G16" s="112"/>
      <c r="H16" s="112"/>
      <c r="I16" s="112"/>
      <c r="J16" s="162"/>
      <c r="K16" s="112"/>
      <c r="L16" s="162"/>
      <c r="M16" s="112"/>
      <c r="N16" s="163"/>
      <c r="O16" s="112"/>
      <c r="P16" s="112"/>
      <c r="Q16" s="112"/>
    </row>
    <row r="17" spans="1:17" s="27" customFormat="1" ht="24" customHeight="1">
      <c r="A17" s="184"/>
      <c r="B17" s="274" t="s">
        <v>360</v>
      </c>
      <c r="C17" s="274"/>
      <c r="D17" s="274"/>
      <c r="E17" s="112"/>
      <c r="F17" s="112"/>
      <c r="G17" s="112"/>
      <c r="H17" s="112"/>
      <c r="I17" s="112"/>
      <c r="J17" s="162"/>
      <c r="K17" s="112"/>
      <c r="L17" s="162"/>
      <c r="M17" s="112"/>
      <c r="N17" s="163"/>
      <c r="O17" s="112"/>
      <c r="P17" s="112"/>
      <c r="Q17" s="112"/>
    </row>
    <row r="18" spans="1:17" s="27" customFormat="1" ht="24" customHeight="1">
      <c r="A18" s="184"/>
      <c r="B18" s="274" t="s">
        <v>26</v>
      </c>
      <c r="C18" s="274"/>
      <c r="D18" s="274"/>
      <c r="E18" s="112"/>
      <c r="F18" s="112"/>
      <c r="G18" s="112"/>
      <c r="H18" s="112"/>
      <c r="I18" s="112"/>
      <c r="J18" s="162"/>
      <c r="K18" s="112"/>
      <c r="L18" s="162"/>
      <c r="M18" s="112"/>
      <c r="N18" s="163"/>
      <c r="O18" s="112"/>
      <c r="P18" s="112"/>
      <c r="Q18" s="112"/>
    </row>
    <row r="19" spans="1:17">
      <c r="I19" s="112"/>
    </row>
    <row r="20" spans="1:17">
      <c r="I20" s="112"/>
    </row>
    <row r="31" spans="1:17" ht="30.75" customHeight="1">
      <c r="A31" s="165"/>
      <c r="B31" s="165"/>
      <c r="C31" s="165"/>
      <c r="D31" s="165"/>
    </row>
    <row r="32" spans="1:17" ht="27" customHeight="1">
      <c r="A32" s="165"/>
      <c r="B32" s="165"/>
      <c r="C32" s="165"/>
      <c r="D32" s="165"/>
    </row>
    <row r="33" spans="1:4" ht="41.25" customHeight="1">
      <c r="A33" s="165"/>
      <c r="B33" s="165"/>
      <c r="C33" s="165"/>
      <c r="D33" s="165"/>
    </row>
  </sheetData>
  <mergeCells count="15">
    <mergeCell ref="B16:D16"/>
    <mergeCell ref="B17:D17"/>
    <mergeCell ref="B18:D18"/>
    <mergeCell ref="A10:H11"/>
    <mergeCell ref="K11:L11"/>
    <mergeCell ref="E12:F12"/>
    <mergeCell ref="G12:H12"/>
    <mergeCell ref="I12:J12"/>
    <mergeCell ref="K12:L12"/>
    <mergeCell ref="A9:D9"/>
    <mergeCell ref="A1:L1"/>
    <mergeCell ref="A2:L2"/>
    <mergeCell ref="A4:L4"/>
    <mergeCell ref="B5:L5"/>
    <mergeCell ref="C7:D8"/>
  </mergeCells>
  <hyperlinks>
    <hyperlink ref="A5" r:id="rId1" display="tel:0086-579-85388729      Fax:  0086-579-85591263" xr:uid="{3CB96281-760E-4DE0-8B6C-7B0D16DA8456}"/>
  </hyperlinks>
  <pageMargins left="0.51" right="0" top="0" bottom="0" header="0.43000000000000005" footer="0.28000000000000003"/>
  <pageSetup paperSize="9" orientation="portrait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DFFB3-A66E-48CE-B717-CD71531FC1E6}">
  <dimension ref="A3:AJ36"/>
  <sheetViews>
    <sheetView topLeftCell="A32" workbookViewId="0">
      <selection activeCell="C10" sqref="C10:M32"/>
    </sheetView>
  </sheetViews>
  <sheetFormatPr baseColWidth="10" defaultRowHeight="14.4"/>
  <cols>
    <col min="1" max="1" width="19.109375" style="1" customWidth="1"/>
    <col min="2" max="2" width="19.109375" style="30" hidden="1" customWidth="1"/>
    <col min="3" max="3" width="13.5546875" style="2" customWidth="1"/>
    <col min="4" max="4" width="35.109375" style="2" customWidth="1"/>
    <col min="5" max="5" width="10.5546875" style="4" customWidth="1"/>
    <col min="6" max="6" width="10.33203125" style="2" customWidth="1"/>
    <col min="7" max="7" width="10.88671875" style="1" customWidth="1"/>
    <col min="8" max="8" width="11.6640625" style="1" customWidth="1"/>
    <col min="9" max="9" width="10.88671875" style="1" customWidth="1"/>
    <col min="10" max="10" width="10.109375" style="2" customWidth="1"/>
    <col min="11" max="13" width="10.88671875" style="1" customWidth="1"/>
    <col min="14" max="36" width="11.44140625" style="3"/>
  </cols>
  <sheetData>
    <row r="3" spans="1:36">
      <c r="D3" s="16"/>
      <c r="I3" s="17" t="s">
        <v>200</v>
      </c>
      <c r="L3" s="16" t="s">
        <v>9</v>
      </c>
    </row>
    <row r="8" spans="1:36" ht="15" thickBot="1">
      <c r="F8" s="252" t="s">
        <v>201</v>
      </c>
      <c r="G8" s="252"/>
      <c r="H8" s="252"/>
      <c r="I8" s="252"/>
      <c r="J8" s="253" t="s">
        <v>0</v>
      </c>
      <c r="K8" s="254"/>
      <c r="L8" s="254"/>
      <c r="M8" s="254"/>
    </row>
    <row r="9" spans="1:36" s="8" customFormat="1" ht="58.5" customHeight="1" thickBot="1">
      <c r="A9" s="5" t="s">
        <v>1</v>
      </c>
      <c r="B9" s="28" t="s">
        <v>2</v>
      </c>
      <c r="C9" s="5" t="s">
        <v>3</v>
      </c>
      <c r="D9" s="5" t="s">
        <v>4</v>
      </c>
      <c r="E9" s="6" t="s">
        <v>5</v>
      </c>
      <c r="F9" s="18" t="s">
        <v>10</v>
      </c>
      <c r="G9" s="18" t="s">
        <v>6</v>
      </c>
      <c r="H9" s="18" t="s">
        <v>7</v>
      </c>
      <c r="I9" s="18" t="s">
        <v>8</v>
      </c>
      <c r="J9" s="18" t="s">
        <v>10</v>
      </c>
      <c r="K9" s="18" t="s">
        <v>6</v>
      </c>
      <c r="L9" s="18" t="s">
        <v>7</v>
      </c>
      <c r="M9" s="18" t="s">
        <v>8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</row>
    <row r="10" spans="1:36" s="12" customFormat="1" ht="72" customHeight="1" thickBot="1">
      <c r="A10" s="9"/>
      <c r="B10" s="10"/>
      <c r="C10" s="22" t="s">
        <v>202</v>
      </c>
      <c r="D10" s="187" t="s">
        <v>203</v>
      </c>
      <c r="E10" s="33">
        <v>10</v>
      </c>
      <c r="F10" s="19">
        <v>1017.48</v>
      </c>
      <c r="G10" s="20">
        <f>ROUND((F10*1.5),1)</f>
        <v>1526.2</v>
      </c>
      <c r="H10" s="20">
        <f>ROUND((G10*1.2),1)</f>
        <v>1831.4</v>
      </c>
      <c r="I10" s="20">
        <f>ROUND((H10*1.2),1)</f>
        <v>2197.6999999999998</v>
      </c>
      <c r="J10" s="21">
        <f>+(F10*10%)+F10</f>
        <v>1119.2280000000001</v>
      </c>
      <c r="K10" s="20">
        <f>ROUND((J10*1.5),1)</f>
        <v>1678.8</v>
      </c>
      <c r="L10" s="20">
        <f t="shared" ref="L10:M29" si="0">ROUND((K10*1.2),1)</f>
        <v>2014.6</v>
      </c>
      <c r="M10" s="20">
        <f t="shared" si="0"/>
        <v>2417.5</v>
      </c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</row>
    <row r="11" spans="1:36" s="12" customFormat="1" ht="72" customHeight="1" thickBot="1">
      <c r="A11" s="9"/>
      <c r="B11" s="188"/>
      <c r="C11" s="189" t="s">
        <v>204</v>
      </c>
      <c r="D11" s="190" t="s">
        <v>205</v>
      </c>
      <c r="E11" s="191">
        <v>10</v>
      </c>
      <c r="F11" s="192">
        <v>294.87</v>
      </c>
      <c r="G11" s="193">
        <f t="shared" ref="G11:G32" si="1">ROUND((F11*1.5),1)</f>
        <v>442.3</v>
      </c>
      <c r="H11" s="193">
        <f t="shared" ref="H11:I26" si="2">ROUND((G11*1.2),1)</f>
        <v>530.79999999999995</v>
      </c>
      <c r="I11" s="193">
        <f t="shared" si="2"/>
        <v>637</v>
      </c>
      <c r="J11" s="194">
        <f t="shared" ref="J11:J32" si="3">+(F11*10%)+F11</f>
        <v>324.35700000000003</v>
      </c>
      <c r="K11" s="193">
        <f t="shared" ref="K11:K32" si="4">ROUND((J11*1.5),1)</f>
        <v>486.5</v>
      </c>
      <c r="L11" s="193">
        <f t="shared" si="0"/>
        <v>583.79999999999995</v>
      </c>
      <c r="M11" s="193">
        <f t="shared" si="0"/>
        <v>700.6</v>
      </c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</row>
    <row r="12" spans="1:36" s="12" customFormat="1" ht="72" customHeight="1" thickBot="1">
      <c r="A12" s="9"/>
      <c r="B12" s="188"/>
      <c r="C12" s="189" t="s">
        <v>206</v>
      </c>
      <c r="D12" s="190" t="s">
        <v>207</v>
      </c>
      <c r="E12" s="191">
        <v>9</v>
      </c>
      <c r="F12" s="192">
        <v>386</v>
      </c>
      <c r="G12" s="193">
        <f t="shared" si="1"/>
        <v>579</v>
      </c>
      <c r="H12" s="193">
        <f t="shared" si="2"/>
        <v>694.8</v>
      </c>
      <c r="I12" s="193">
        <f t="shared" si="2"/>
        <v>833.8</v>
      </c>
      <c r="J12" s="194">
        <f t="shared" si="3"/>
        <v>424.6</v>
      </c>
      <c r="K12" s="193">
        <f t="shared" si="4"/>
        <v>636.9</v>
      </c>
      <c r="L12" s="193">
        <f t="shared" si="0"/>
        <v>764.3</v>
      </c>
      <c r="M12" s="193">
        <f t="shared" si="0"/>
        <v>917.2</v>
      </c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</row>
    <row r="13" spans="1:36" s="12" customFormat="1" ht="72" customHeight="1" thickBot="1">
      <c r="A13" s="9"/>
      <c r="B13" s="10"/>
      <c r="C13" s="22" t="s">
        <v>208</v>
      </c>
      <c r="D13" s="32" t="s">
        <v>209</v>
      </c>
      <c r="E13" s="33">
        <v>6</v>
      </c>
      <c r="F13" s="19">
        <v>575.41999999999996</v>
      </c>
      <c r="G13" s="20">
        <f t="shared" si="1"/>
        <v>863.1</v>
      </c>
      <c r="H13" s="20">
        <f t="shared" si="2"/>
        <v>1035.7</v>
      </c>
      <c r="I13" s="20">
        <f t="shared" si="2"/>
        <v>1242.8</v>
      </c>
      <c r="J13" s="21">
        <f t="shared" si="3"/>
        <v>632.96199999999999</v>
      </c>
      <c r="K13" s="20">
        <f t="shared" si="4"/>
        <v>949.4</v>
      </c>
      <c r="L13" s="20">
        <f t="shared" si="0"/>
        <v>1139.3</v>
      </c>
      <c r="M13" s="20">
        <f t="shared" si="0"/>
        <v>1367.2</v>
      </c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</row>
    <row r="14" spans="1:36" s="12" customFormat="1" ht="72" customHeight="1" thickBot="1">
      <c r="A14" s="9"/>
      <c r="B14" s="10"/>
      <c r="C14" s="22" t="s">
        <v>210</v>
      </c>
      <c r="D14" s="32" t="s">
        <v>211</v>
      </c>
      <c r="E14" s="33">
        <v>2</v>
      </c>
      <c r="F14" s="19">
        <v>3859.5</v>
      </c>
      <c r="G14" s="20">
        <f t="shared" si="1"/>
        <v>5789.3</v>
      </c>
      <c r="H14" s="20">
        <f t="shared" si="2"/>
        <v>6947.2</v>
      </c>
      <c r="I14" s="20">
        <f t="shared" si="2"/>
        <v>8336.6</v>
      </c>
      <c r="J14" s="21">
        <f t="shared" si="3"/>
        <v>4245.45</v>
      </c>
      <c r="K14" s="20">
        <f t="shared" si="4"/>
        <v>6368.2</v>
      </c>
      <c r="L14" s="20">
        <f t="shared" si="0"/>
        <v>7641.8</v>
      </c>
      <c r="M14" s="20">
        <f t="shared" si="0"/>
        <v>9170.2000000000007</v>
      </c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</row>
    <row r="15" spans="1:36" s="12" customFormat="1" ht="72" customHeight="1" thickBot="1">
      <c r="A15" s="9"/>
      <c r="B15" s="188"/>
      <c r="C15" s="189" t="s">
        <v>212</v>
      </c>
      <c r="D15" s="195" t="s">
        <v>213</v>
      </c>
      <c r="E15" s="191">
        <v>1</v>
      </c>
      <c r="F15" s="192">
        <v>785.87</v>
      </c>
      <c r="G15" s="193">
        <f t="shared" si="1"/>
        <v>1178.8</v>
      </c>
      <c r="H15" s="193">
        <f t="shared" si="2"/>
        <v>1414.6</v>
      </c>
      <c r="I15" s="193">
        <f t="shared" si="2"/>
        <v>1697.5</v>
      </c>
      <c r="J15" s="194">
        <f t="shared" si="3"/>
        <v>864.45699999999999</v>
      </c>
      <c r="K15" s="193">
        <f t="shared" si="4"/>
        <v>1296.7</v>
      </c>
      <c r="L15" s="193">
        <f t="shared" si="0"/>
        <v>1556</v>
      </c>
      <c r="M15" s="193">
        <f t="shared" si="0"/>
        <v>1867.2</v>
      </c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</row>
    <row r="16" spans="1:36" s="12" customFormat="1" ht="72" customHeight="1" thickBot="1">
      <c r="A16" s="9"/>
      <c r="B16" s="10"/>
      <c r="C16" s="22" t="s">
        <v>214</v>
      </c>
      <c r="D16" s="32" t="s">
        <v>215</v>
      </c>
      <c r="E16" s="33">
        <v>140</v>
      </c>
      <c r="F16" s="19">
        <v>50.62</v>
      </c>
      <c r="G16" s="20">
        <f t="shared" si="1"/>
        <v>75.900000000000006</v>
      </c>
      <c r="H16" s="20">
        <f t="shared" si="2"/>
        <v>91.1</v>
      </c>
      <c r="I16" s="20">
        <f t="shared" si="2"/>
        <v>109.3</v>
      </c>
      <c r="J16" s="21">
        <f t="shared" si="3"/>
        <v>55.681999999999995</v>
      </c>
      <c r="K16" s="20">
        <f t="shared" si="4"/>
        <v>83.5</v>
      </c>
      <c r="L16" s="20">
        <f t="shared" si="0"/>
        <v>100.2</v>
      </c>
      <c r="M16" s="20">
        <f t="shared" si="0"/>
        <v>120.2</v>
      </c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</row>
    <row r="17" spans="1:36" s="12" customFormat="1" ht="72" customHeight="1" thickBot="1">
      <c r="A17" s="9"/>
      <c r="B17" s="10"/>
      <c r="C17" s="22" t="s">
        <v>216</v>
      </c>
      <c r="D17" s="32" t="s">
        <v>217</v>
      </c>
      <c r="E17" s="33">
        <v>1800</v>
      </c>
      <c r="F17" s="19">
        <v>2.39</v>
      </c>
      <c r="G17" s="20">
        <f t="shared" si="1"/>
        <v>3.6</v>
      </c>
      <c r="H17" s="20">
        <f t="shared" si="2"/>
        <v>4.3</v>
      </c>
      <c r="I17" s="20">
        <f t="shared" si="2"/>
        <v>5.2</v>
      </c>
      <c r="J17" s="21">
        <f t="shared" si="3"/>
        <v>2.629</v>
      </c>
      <c r="K17" s="20">
        <f t="shared" si="4"/>
        <v>3.9</v>
      </c>
      <c r="L17" s="20">
        <f t="shared" si="0"/>
        <v>4.7</v>
      </c>
      <c r="M17" s="20">
        <f t="shared" si="0"/>
        <v>5.6</v>
      </c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</row>
    <row r="18" spans="1:36" s="12" customFormat="1" ht="87.75" customHeight="1" thickBot="1">
      <c r="A18" s="9"/>
      <c r="B18" s="188"/>
      <c r="C18" s="190" t="s">
        <v>218</v>
      </c>
      <c r="D18" s="190" t="s">
        <v>219</v>
      </c>
      <c r="E18" s="191">
        <v>1</v>
      </c>
      <c r="F18" s="192">
        <v>3732.82</v>
      </c>
      <c r="G18" s="193">
        <f t="shared" si="1"/>
        <v>5599.2</v>
      </c>
      <c r="H18" s="193">
        <f t="shared" si="2"/>
        <v>6719</v>
      </c>
      <c r="I18" s="193">
        <f t="shared" si="2"/>
        <v>8062.8</v>
      </c>
      <c r="J18" s="194">
        <f t="shared" si="3"/>
        <v>4106.1019999999999</v>
      </c>
      <c r="K18" s="193">
        <f t="shared" si="4"/>
        <v>6159.2</v>
      </c>
      <c r="L18" s="193">
        <f t="shared" si="0"/>
        <v>7391</v>
      </c>
      <c r="M18" s="193">
        <f t="shared" si="0"/>
        <v>8869.2000000000007</v>
      </c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</row>
    <row r="19" spans="1:36" s="12" customFormat="1" ht="72" customHeight="1" thickBot="1">
      <c r="A19" s="9"/>
      <c r="B19" s="188"/>
      <c r="C19" s="189" t="s">
        <v>166</v>
      </c>
      <c r="D19" s="190" t="s">
        <v>176</v>
      </c>
      <c r="E19" s="191">
        <v>3</v>
      </c>
      <c r="F19" s="192">
        <v>1038.47</v>
      </c>
      <c r="G19" s="193">
        <f t="shared" si="1"/>
        <v>1557.7</v>
      </c>
      <c r="H19" s="193">
        <f t="shared" si="2"/>
        <v>1869.2</v>
      </c>
      <c r="I19" s="193">
        <f t="shared" si="2"/>
        <v>2243</v>
      </c>
      <c r="J19" s="194">
        <f t="shared" si="3"/>
        <v>1142.317</v>
      </c>
      <c r="K19" s="193">
        <f t="shared" si="4"/>
        <v>1713.5</v>
      </c>
      <c r="L19" s="193">
        <f t="shared" si="0"/>
        <v>2056.1999999999998</v>
      </c>
      <c r="M19" s="193">
        <f t="shared" si="0"/>
        <v>2467.4</v>
      </c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</row>
    <row r="20" spans="1:36" s="12" customFormat="1" ht="99.75" customHeight="1" thickBot="1">
      <c r="A20" s="9"/>
      <c r="B20" s="10"/>
      <c r="C20" s="22" t="s">
        <v>220</v>
      </c>
      <c r="D20" s="32" t="s">
        <v>221</v>
      </c>
      <c r="E20" s="33">
        <v>5</v>
      </c>
      <c r="F20" s="19">
        <v>291.19</v>
      </c>
      <c r="G20" s="20">
        <f t="shared" si="1"/>
        <v>436.8</v>
      </c>
      <c r="H20" s="20">
        <f t="shared" si="2"/>
        <v>524.20000000000005</v>
      </c>
      <c r="I20" s="20">
        <f t="shared" si="2"/>
        <v>629</v>
      </c>
      <c r="J20" s="21">
        <f t="shared" si="3"/>
        <v>320.30899999999997</v>
      </c>
      <c r="K20" s="20">
        <f t="shared" si="4"/>
        <v>480.5</v>
      </c>
      <c r="L20" s="20">
        <f t="shared" si="0"/>
        <v>576.6</v>
      </c>
      <c r="M20" s="20">
        <f t="shared" si="0"/>
        <v>691.9</v>
      </c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</row>
    <row r="21" spans="1:36" s="12" customFormat="1" ht="72" customHeight="1" thickBot="1">
      <c r="A21" s="9"/>
      <c r="B21" s="10"/>
      <c r="C21" s="22" t="s">
        <v>222</v>
      </c>
      <c r="D21" s="32" t="s">
        <v>223</v>
      </c>
      <c r="E21" s="33">
        <v>4</v>
      </c>
      <c r="F21" s="19">
        <v>940.23</v>
      </c>
      <c r="G21" s="20">
        <f t="shared" si="1"/>
        <v>1410.3</v>
      </c>
      <c r="H21" s="20">
        <f t="shared" si="2"/>
        <v>1692.4</v>
      </c>
      <c r="I21" s="20">
        <f t="shared" si="2"/>
        <v>2030.9</v>
      </c>
      <c r="J21" s="21">
        <f t="shared" si="3"/>
        <v>1034.2529999999999</v>
      </c>
      <c r="K21" s="20">
        <f t="shared" si="4"/>
        <v>1551.4</v>
      </c>
      <c r="L21" s="20">
        <f t="shared" si="0"/>
        <v>1861.7</v>
      </c>
      <c r="M21" s="20">
        <f t="shared" si="0"/>
        <v>2234</v>
      </c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</row>
    <row r="22" spans="1:36" s="12" customFormat="1" ht="72" customHeight="1" thickBot="1">
      <c r="A22" s="9"/>
      <c r="B22" s="10"/>
      <c r="C22" s="22" t="s">
        <v>224</v>
      </c>
      <c r="D22" s="32" t="s">
        <v>225</v>
      </c>
      <c r="E22" s="33">
        <v>9</v>
      </c>
      <c r="F22" s="19">
        <v>204.88</v>
      </c>
      <c r="G22" s="20">
        <f t="shared" si="1"/>
        <v>307.3</v>
      </c>
      <c r="H22" s="20">
        <f t="shared" si="2"/>
        <v>368.8</v>
      </c>
      <c r="I22" s="20">
        <f t="shared" si="2"/>
        <v>442.6</v>
      </c>
      <c r="J22" s="21">
        <f t="shared" si="3"/>
        <v>225.36799999999999</v>
      </c>
      <c r="K22" s="20">
        <f t="shared" si="4"/>
        <v>338.1</v>
      </c>
      <c r="L22" s="20">
        <f t="shared" si="0"/>
        <v>405.7</v>
      </c>
      <c r="M22" s="20">
        <f t="shared" si="0"/>
        <v>486.8</v>
      </c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</row>
    <row r="23" spans="1:36" s="12" customFormat="1" ht="72" customHeight="1" thickBot="1">
      <c r="A23" s="9"/>
      <c r="B23" s="10"/>
      <c r="C23" s="22" t="s">
        <v>226</v>
      </c>
      <c r="D23" s="32" t="s">
        <v>227</v>
      </c>
      <c r="E23" s="33">
        <v>9</v>
      </c>
      <c r="F23" s="19">
        <v>219.62</v>
      </c>
      <c r="G23" s="20">
        <f t="shared" si="1"/>
        <v>329.4</v>
      </c>
      <c r="H23" s="20">
        <f t="shared" si="2"/>
        <v>395.3</v>
      </c>
      <c r="I23" s="20">
        <f t="shared" si="2"/>
        <v>474.4</v>
      </c>
      <c r="J23" s="21">
        <f t="shared" si="3"/>
        <v>241.58199999999999</v>
      </c>
      <c r="K23" s="20">
        <f t="shared" si="4"/>
        <v>362.4</v>
      </c>
      <c r="L23" s="20">
        <f t="shared" si="0"/>
        <v>434.9</v>
      </c>
      <c r="M23" s="20">
        <f t="shared" si="0"/>
        <v>521.9</v>
      </c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</row>
    <row r="24" spans="1:36" s="12" customFormat="1" ht="189.75" customHeight="1" thickBot="1">
      <c r="A24" s="9"/>
      <c r="B24" s="10"/>
      <c r="C24" s="22" t="s">
        <v>228</v>
      </c>
      <c r="D24" s="32" t="s">
        <v>229</v>
      </c>
      <c r="E24" s="33">
        <v>16</v>
      </c>
      <c r="F24" s="19">
        <v>5665.91</v>
      </c>
      <c r="G24" s="20">
        <f t="shared" si="1"/>
        <v>8498.9</v>
      </c>
      <c r="H24" s="20">
        <f t="shared" si="2"/>
        <v>10198.700000000001</v>
      </c>
      <c r="I24" s="20">
        <f t="shared" si="2"/>
        <v>12238.4</v>
      </c>
      <c r="J24" s="21">
        <f t="shared" si="3"/>
        <v>6232.5010000000002</v>
      </c>
      <c r="K24" s="20">
        <f t="shared" si="4"/>
        <v>9348.7999999999993</v>
      </c>
      <c r="L24" s="20">
        <f t="shared" si="0"/>
        <v>11218.6</v>
      </c>
      <c r="M24" s="20">
        <f t="shared" si="0"/>
        <v>13462.3</v>
      </c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</row>
    <row r="25" spans="1:36" s="12" customFormat="1" ht="73.5" customHeight="1" thickBot="1">
      <c r="A25" s="9"/>
      <c r="B25" s="29"/>
      <c r="C25" s="22" t="s">
        <v>230</v>
      </c>
      <c r="D25" s="32" t="s">
        <v>231</v>
      </c>
      <c r="E25" s="33">
        <v>8</v>
      </c>
      <c r="F25" s="19">
        <v>566.59</v>
      </c>
      <c r="G25" s="20">
        <f t="shared" si="1"/>
        <v>849.9</v>
      </c>
      <c r="H25" s="20">
        <f t="shared" si="2"/>
        <v>1019.9</v>
      </c>
      <c r="I25" s="20">
        <f t="shared" si="2"/>
        <v>1223.9000000000001</v>
      </c>
      <c r="J25" s="21">
        <f t="shared" si="3"/>
        <v>623.24900000000002</v>
      </c>
      <c r="K25" s="20">
        <f t="shared" si="4"/>
        <v>934.9</v>
      </c>
      <c r="L25" s="20">
        <f t="shared" si="0"/>
        <v>1121.9000000000001</v>
      </c>
      <c r="M25" s="20">
        <f t="shared" si="0"/>
        <v>1346.3</v>
      </c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</row>
    <row r="26" spans="1:36" s="12" customFormat="1" ht="255" customHeight="1" thickBot="1">
      <c r="A26" s="9"/>
      <c r="B26" s="10"/>
      <c r="C26" s="22" t="s">
        <v>232</v>
      </c>
      <c r="D26" s="32" t="s">
        <v>241</v>
      </c>
      <c r="E26" s="33">
        <v>4</v>
      </c>
      <c r="F26" s="19">
        <v>4079.45</v>
      </c>
      <c r="G26" s="20">
        <f t="shared" si="1"/>
        <v>6119.2</v>
      </c>
      <c r="H26" s="20">
        <f t="shared" si="2"/>
        <v>7343</v>
      </c>
      <c r="I26" s="20">
        <f t="shared" si="2"/>
        <v>8811.6</v>
      </c>
      <c r="J26" s="21">
        <f t="shared" si="3"/>
        <v>4487.3949999999995</v>
      </c>
      <c r="K26" s="20">
        <f t="shared" si="4"/>
        <v>6731.1</v>
      </c>
      <c r="L26" s="20">
        <f t="shared" si="0"/>
        <v>8077.3</v>
      </c>
      <c r="M26" s="20">
        <f t="shared" si="0"/>
        <v>9692.7999999999993</v>
      </c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</row>
    <row r="27" spans="1:36" s="12" customFormat="1" ht="210" customHeight="1" thickBot="1">
      <c r="A27" s="9"/>
      <c r="B27" s="10"/>
      <c r="C27" s="22" t="s">
        <v>233</v>
      </c>
      <c r="D27" s="32" t="s">
        <v>234</v>
      </c>
      <c r="E27" s="33">
        <v>2</v>
      </c>
      <c r="F27" s="19">
        <v>1269.1600000000001</v>
      </c>
      <c r="G27" s="20">
        <f t="shared" si="1"/>
        <v>1903.7</v>
      </c>
      <c r="H27" s="20">
        <f t="shared" ref="H27:I32" si="5">ROUND((G27*1.2),1)</f>
        <v>2284.4</v>
      </c>
      <c r="I27" s="20">
        <f t="shared" si="5"/>
        <v>2741.3</v>
      </c>
      <c r="J27" s="21">
        <f t="shared" si="3"/>
        <v>1396.076</v>
      </c>
      <c r="K27" s="20">
        <f t="shared" si="4"/>
        <v>2094.1</v>
      </c>
      <c r="L27" s="20">
        <f t="shared" si="0"/>
        <v>2512.9</v>
      </c>
      <c r="M27" s="20">
        <f t="shared" si="0"/>
        <v>3015.5</v>
      </c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</row>
    <row r="28" spans="1:36" s="12" customFormat="1" ht="72" customHeight="1" thickBot="1">
      <c r="A28" s="9"/>
      <c r="B28" s="10"/>
      <c r="C28" s="22" t="s">
        <v>233</v>
      </c>
      <c r="D28" s="32" t="s">
        <v>235</v>
      </c>
      <c r="E28" s="33">
        <v>4</v>
      </c>
      <c r="F28" s="19">
        <v>407.95</v>
      </c>
      <c r="G28" s="20">
        <f t="shared" si="1"/>
        <v>611.9</v>
      </c>
      <c r="H28" s="20">
        <f t="shared" si="5"/>
        <v>734.3</v>
      </c>
      <c r="I28" s="20">
        <f t="shared" si="5"/>
        <v>881.2</v>
      </c>
      <c r="J28" s="21">
        <f t="shared" si="3"/>
        <v>448.745</v>
      </c>
      <c r="K28" s="20">
        <f t="shared" si="4"/>
        <v>673.1</v>
      </c>
      <c r="L28" s="20">
        <f t="shared" si="0"/>
        <v>807.7</v>
      </c>
      <c r="M28" s="20">
        <f t="shared" si="0"/>
        <v>969.2</v>
      </c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</row>
    <row r="29" spans="1:36" s="12" customFormat="1" ht="78" customHeight="1" thickBot="1">
      <c r="A29" s="9"/>
      <c r="B29" s="10"/>
      <c r="C29" s="22" t="s">
        <v>233</v>
      </c>
      <c r="D29" s="32" t="s">
        <v>236</v>
      </c>
      <c r="E29" s="33">
        <v>4</v>
      </c>
      <c r="F29" s="19">
        <v>407.95</v>
      </c>
      <c r="G29" s="20">
        <f t="shared" si="1"/>
        <v>611.9</v>
      </c>
      <c r="H29" s="20">
        <f t="shared" si="5"/>
        <v>734.3</v>
      </c>
      <c r="I29" s="20">
        <f t="shared" si="5"/>
        <v>881.2</v>
      </c>
      <c r="J29" s="21">
        <f t="shared" si="3"/>
        <v>448.745</v>
      </c>
      <c r="K29" s="20">
        <f t="shared" si="4"/>
        <v>673.1</v>
      </c>
      <c r="L29" s="20">
        <f t="shared" si="0"/>
        <v>807.7</v>
      </c>
      <c r="M29" s="20">
        <f t="shared" si="0"/>
        <v>969.2</v>
      </c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</row>
    <row r="30" spans="1:36" s="12" customFormat="1" ht="72" customHeight="1" thickBot="1">
      <c r="A30" s="9"/>
      <c r="B30" s="10"/>
      <c r="C30" s="22" t="s">
        <v>233</v>
      </c>
      <c r="D30" s="32" t="s">
        <v>237</v>
      </c>
      <c r="E30" s="33">
        <v>2</v>
      </c>
      <c r="F30" s="19">
        <v>453.27</v>
      </c>
      <c r="G30" s="20">
        <f t="shared" si="1"/>
        <v>679.9</v>
      </c>
      <c r="H30" s="20">
        <f t="shared" si="5"/>
        <v>815.9</v>
      </c>
      <c r="I30" s="20">
        <f t="shared" si="5"/>
        <v>979.1</v>
      </c>
      <c r="J30" s="21">
        <f t="shared" si="3"/>
        <v>498.59699999999998</v>
      </c>
      <c r="K30" s="20">
        <f t="shared" si="4"/>
        <v>747.9</v>
      </c>
      <c r="L30" s="20">
        <f t="shared" ref="L30:M32" si="6">ROUND((K30*1.2),1)</f>
        <v>897.5</v>
      </c>
      <c r="M30" s="20">
        <f t="shared" si="6"/>
        <v>1077</v>
      </c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</row>
    <row r="31" spans="1:36" s="12" customFormat="1" ht="306" customHeight="1" thickBot="1">
      <c r="A31" s="9"/>
      <c r="B31" s="10"/>
      <c r="C31" s="22" t="s">
        <v>238</v>
      </c>
      <c r="D31" s="32" t="s">
        <v>239</v>
      </c>
      <c r="E31" s="33">
        <v>1</v>
      </c>
      <c r="F31" s="19">
        <v>1044.92</v>
      </c>
      <c r="G31" s="20">
        <f t="shared" si="1"/>
        <v>1567.4</v>
      </c>
      <c r="H31" s="20">
        <f t="shared" si="5"/>
        <v>1880.9</v>
      </c>
      <c r="I31" s="20">
        <f t="shared" si="5"/>
        <v>2257.1</v>
      </c>
      <c r="J31" s="21">
        <f t="shared" si="3"/>
        <v>1149.412</v>
      </c>
      <c r="K31" s="20">
        <f t="shared" si="4"/>
        <v>1724.1</v>
      </c>
      <c r="L31" s="20">
        <f t="shared" si="6"/>
        <v>2068.9</v>
      </c>
      <c r="M31" s="20">
        <f t="shared" si="6"/>
        <v>2482.6999999999998</v>
      </c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</row>
    <row r="32" spans="1:36" s="12" customFormat="1" ht="90" customHeight="1" thickBot="1">
      <c r="A32" s="9"/>
      <c r="B32" s="10"/>
      <c r="C32" s="22" t="s">
        <v>233</v>
      </c>
      <c r="D32" s="32" t="s">
        <v>240</v>
      </c>
      <c r="E32" s="33">
        <v>2</v>
      </c>
      <c r="F32" s="19">
        <v>1405.15</v>
      </c>
      <c r="G32" s="20">
        <f t="shared" si="1"/>
        <v>2107.6999999999998</v>
      </c>
      <c r="H32" s="20">
        <f t="shared" si="5"/>
        <v>2529.1999999999998</v>
      </c>
      <c r="I32" s="20">
        <f t="shared" si="5"/>
        <v>3035</v>
      </c>
      <c r="J32" s="21">
        <f t="shared" si="3"/>
        <v>1545.6650000000002</v>
      </c>
      <c r="K32" s="20">
        <f t="shared" si="4"/>
        <v>2318.5</v>
      </c>
      <c r="L32" s="20">
        <f t="shared" si="6"/>
        <v>2782.2</v>
      </c>
      <c r="M32" s="20">
        <f t="shared" si="6"/>
        <v>3338.6</v>
      </c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</row>
    <row r="33" spans="1:36" s="14" customFormat="1">
      <c r="A33" s="15"/>
      <c r="B33" s="31"/>
      <c r="C33" s="4"/>
      <c r="D33" s="4"/>
      <c r="E33" s="4"/>
      <c r="F33" s="4"/>
      <c r="G33" s="15"/>
      <c r="H33" s="15"/>
      <c r="I33" s="15"/>
      <c r="J33" s="4"/>
      <c r="K33" s="15"/>
      <c r="L33" s="15"/>
      <c r="M33" s="15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</row>
    <row r="34" spans="1:36" s="14" customFormat="1">
      <c r="A34" s="15"/>
      <c r="B34" s="31"/>
      <c r="C34" s="4"/>
      <c r="D34" s="4"/>
      <c r="E34" s="4"/>
      <c r="F34" s="4"/>
      <c r="G34" s="15"/>
      <c r="H34" s="15"/>
      <c r="I34" s="15"/>
      <c r="J34" s="4"/>
      <c r="K34" s="15"/>
      <c r="L34" s="15"/>
      <c r="M34" s="15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</row>
    <row r="35" spans="1:36" s="14" customFormat="1">
      <c r="A35" s="15"/>
      <c r="B35" s="31"/>
      <c r="C35" s="4"/>
      <c r="D35" s="4"/>
      <c r="E35" s="4"/>
      <c r="F35" s="4"/>
      <c r="G35" s="15"/>
      <c r="H35" s="15"/>
      <c r="I35" s="15"/>
      <c r="J35" s="4"/>
      <c r="K35" s="15"/>
      <c r="L35" s="15"/>
      <c r="M35" s="15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</row>
    <row r="36" spans="1:36" s="14" customFormat="1">
      <c r="A36" s="15"/>
      <c r="B36" s="31"/>
      <c r="C36" s="4"/>
      <c r="D36" s="4"/>
      <c r="E36" s="4"/>
      <c r="F36" s="4"/>
      <c r="G36" s="15"/>
      <c r="H36" s="15"/>
      <c r="I36" s="15"/>
      <c r="J36" s="4"/>
      <c r="K36" s="15"/>
      <c r="L36" s="15"/>
      <c r="M36" s="15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</row>
  </sheetData>
  <mergeCells count="2">
    <mergeCell ref="F8:I8"/>
    <mergeCell ref="J8:M8"/>
  </mergeCells>
  <printOptions horizontalCentered="1"/>
  <pageMargins left="0.11811023622047245" right="0.11811023622047245" top="0.39370078740157483" bottom="0.35433070866141736" header="0" footer="0"/>
  <pageSetup paperSize="9" scale="95" orientation="landscape" horizontalDpi="300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8579D-21ED-4FA3-99B9-B835B056DFF8}">
  <dimension ref="A1:W60"/>
  <sheetViews>
    <sheetView topLeftCell="A36" workbookViewId="0">
      <selection activeCell="C33" sqref="C33"/>
    </sheetView>
  </sheetViews>
  <sheetFormatPr baseColWidth="10" defaultColWidth="10.33203125" defaultRowHeight="14.4"/>
  <cols>
    <col min="1" max="1" width="4.6640625" style="112" customWidth="1"/>
    <col min="2" max="2" width="12.109375" style="112" customWidth="1"/>
    <col min="3" max="3" width="11.33203125" style="112" customWidth="1"/>
    <col min="4" max="4" width="37.109375" style="112" customWidth="1"/>
    <col min="5" max="5" width="4.6640625" style="112" customWidth="1"/>
    <col min="6" max="6" width="5.88671875" style="112" customWidth="1"/>
    <col min="7" max="7" width="6.109375" style="112" customWidth="1"/>
    <col min="8" max="8" width="7.44140625" style="112" customWidth="1"/>
    <col min="9" max="9" width="6.44140625" style="166" customWidth="1"/>
    <col min="10" max="10" width="7" style="112" customWidth="1"/>
    <col min="11" max="11" width="8.6640625" style="112" customWidth="1"/>
    <col min="12" max="13" width="9.33203125" style="112" customWidth="1"/>
    <col min="14" max="14" width="13.6640625" style="112" customWidth="1"/>
    <col min="15" max="15" width="12.109375" style="112" customWidth="1"/>
    <col min="16" max="16" width="95" style="112" customWidth="1"/>
    <col min="17" max="23" width="10.33203125" style="112"/>
    <col min="24" max="256" width="10.33203125" style="26"/>
    <col min="257" max="257" width="4.6640625" style="26" customWidth="1"/>
    <col min="258" max="258" width="12.109375" style="26" customWidth="1"/>
    <col min="259" max="259" width="11.33203125" style="26" customWidth="1"/>
    <col min="260" max="260" width="37.109375" style="26" customWidth="1"/>
    <col min="261" max="261" width="4.6640625" style="26" customWidth="1"/>
    <col min="262" max="262" width="5.88671875" style="26" customWidth="1"/>
    <col min="263" max="263" width="6.109375" style="26" customWidth="1"/>
    <col min="264" max="264" width="7.44140625" style="26" customWidth="1"/>
    <col min="265" max="265" width="6.44140625" style="26" customWidth="1"/>
    <col min="266" max="266" width="7" style="26" customWidth="1"/>
    <col min="267" max="267" width="8.6640625" style="26" customWidth="1"/>
    <col min="268" max="269" width="9.33203125" style="26" customWidth="1"/>
    <col min="270" max="270" width="13.6640625" style="26" customWidth="1"/>
    <col min="271" max="271" width="12.109375" style="26" customWidth="1"/>
    <col min="272" max="272" width="95" style="26" customWidth="1"/>
    <col min="273" max="512" width="10.33203125" style="26"/>
    <col min="513" max="513" width="4.6640625" style="26" customWidth="1"/>
    <col min="514" max="514" width="12.109375" style="26" customWidth="1"/>
    <col min="515" max="515" width="11.33203125" style="26" customWidth="1"/>
    <col min="516" max="516" width="37.109375" style="26" customWidth="1"/>
    <col min="517" max="517" width="4.6640625" style="26" customWidth="1"/>
    <col min="518" max="518" width="5.88671875" style="26" customWidth="1"/>
    <col min="519" max="519" width="6.109375" style="26" customWidth="1"/>
    <col min="520" max="520" width="7.44140625" style="26" customWidth="1"/>
    <col min="521" max="521" width="6.44140625" style="26" customWidth="1"/>
    <col min="522" max="522" width="7" style="26" customWidth="1"/>
    <col min="523" max="523" width="8.6640625" style="26" customWidth="1"/>
    <col min="524" max="525" width="9.33203125" style="26" customWidth="1"/>
    <col min="526" max="526" width="13.6640625" style="26" customWidth="1"/>
    <col min="527" max="527" width="12.109375" style="26" customWidth="1"/>
    <col min="528" max="528" width="95" style="26" customWidth="1"/>
    <col min="529" max="768" width="10.33203125" style="26"/>
    <col min="769" max="769" width="4.6640625" style="26" customWidth="1"/>
    <col min="770" max="770" width="12.109375" style="26" customWidth="1"/>
    <col min="771" max="771" width="11.33203125" style="26" customWidth="1"/>
    <col min="772" max="772" width="37.109375" style="26" customWidth="1"/>
    <col min="773" max="773" width="4.6640625" style="26" customWidth="1"/>
    <col min="774" max="774" width="5.88671875" style="26" customWidth="1"/>
    <col min="775" max="775" width="6.109375" style="26" customWidth="1"/>
    <col min="776" max="776" width="7.44140625" style="26" customWidth="1"/>
    <col min="777" max="777" width="6.44140625" style="26" customWidth="1"/>
    <col min="778" max="778" width="7" style="26" customWidth="1"/>
    <col min="779" max="779" width="8.6640625" style="26" customWidth="1"/>
    <col min="780" max="781" width="9.33203125" style="26" customWidth="1"/>
    <col min="782" max="782" width="13.6640625" style="26" customWidth="1"/>
    <col min="783" max="783" width="12.109375" style="26" customWidth="1"/>
    <col min="784" max="784" width="95" style="26" customWidth="1"/>
    <col min="785" max="1024" width="10.33203125" style="26"/>
    <col min="1025" max="1025" width="4.6640625" style="26" customWidth="1"/>
    <col min="1026" max="1026" width="12.109375" style="26" customWidth="1"/>
    <col min="1027" max="1027" width="11.33203125" style="26" customWidth="1"/>
    <col min="1028" max="1028" width="37.109375" style="26" customWidth="1"/>
    <col min="1029" max="1029" width="4.6640625" style="26" customWidth="1"/>
    <col min="1030" max="1030" width="5.88671875" style="26" customWidth="1"/>
    <col min="1031" max="1031" width="6.109375" style="26" customWidth="1"/>
    <col min="1032" max="1032" width="7.44140625" style="26" customWidth="1"/>
    <col min="1033" max="1033" width="6.44140625" style="26" customWidth="1"/>
    <col min="1034" max="1034" width="7" style="26" customWidth="1"/>
    <col min="1035" max="1035" width="8.6640625" style="26" customWidth="1"/>
    <col min="1036" max="1037" width="9.33203125" style="26" customWidth="1"/>
    <col min="1038" max="1038" width="13.6640625" style="26" customWidth="1"/>
    <col min="1039" max="1039" width="12.109375" style="26" customWidth="1"/>
    <col min="1040" max="1040" width="95" style="26" customWidth="1"/>
    <col min="1041" max="1280" width="10.33203125" style="26"/>
    <col min="1281" max="1281" width="4.6640625" style="26" customWidth="1"/>
    <col min="1282" max="1282" width="12.109375" style="26" customWidth="1"/>
    <col min="1283" max="1283" width="11.33203125" style="26" customWidth="1"/>
    <col min="1284" max="1284" width="37.109375" style="26" customWidth="1"/>
    <col min="1285" max="1285" width="4.6640625" style="26" customWidth="1"/>
    <col min="1286" max="1286" width="5.88671875" style="26" customWidth="1"/>
    <col min="1287" max="1287" width="6.109375" style="26" customWidth="1"/>
    <col min="1288" max="1288" width="7.44140625" style="26" customWidth="1"/>
    <col min="1289" max="1289" width="6.44140625" style="26" customWidth="1"/>
    <col min="1290" max="1290" width="7" style="26" customWidth="1"/>
    <col min="1291" max="1291" width="8.6640625" style="26" customWidth="1"/>
    <col min="1292" max="1293" width="9.33203125" style="26" customWidth="1"/>
    <col min="1294" max="1294" width="13.6640625" style="26" customWidth="1"/>
    <col min="1295" max="1295" width="12.109375" style="26" customWidth="1"/>
    <col min="1296" max="1296" width="95" style="26" customWidth="1"/>
    <col min="1297" max="1536" width="10.33203125" style="26"/>
    <col min="1537" max="1537" width="4.6640625" style="26" customWidth="1"/>
    <col min="1538" max="1538" width="12.109375" style="26" customWidth="1"/>
    <col min="1539" max="1539" width="11.33203125" style="26" customWidth="1"/>
    <col min="1540" max="1540" width="37.109375" style="26" customWidth="1"/>
    <col min="1541" max="1541" width="4.6640625" style="26" customWidth="1"/>
    <col min="1542" max="1542" width="5.88671875" style="26" customWidth="1"/>
    <col min="1543" max="1543" width="6.109375" style="26" customWidth="1"/>
    <col min="1544" max="1544" width="7.44140625" style="26" customWidth="1"/>
    <col min="1545" max="1545" width="6.44140625" style="26" customWidth="1"/>
    <col min="1546" max="1546" width="7" style="26" customWidth="1"/>
    <col min="1547" max="1547" width="8.6640625" style="26" customWidth="1"/>
    <col min="1548" max="1549" width="9.33203125" style="26" customWidth="1"/>
    <col min="1550" max="1550" width="13.6640625" style="26" customWidth="1"/>
    <col min="1551" max="1551" width="12.109375" style="26" customWidth="1"/>
    <col min="1552" max="1552" width="95" style="26" customWidth="1"/>
    <col min="1553" max="1792" width="10.33203125" style="26"/>
    <col min="1793" max="1793" width="4.6640625" style="26" customWidth="1"/>
    <col min="1794" max="1794" width="12.109375" style="26" customWidth="1"/>
    <col min="1795" max="1795" width="11.33203125" style="26" customWidth="1"/>
    <col min="1796" max="1796" width="37.109375" style="26" customWidth="1"/>
    <col min="1797" max="1797" width="4.6640625" style="26" customWidth="1"/>
    <col min="1798" max="1798" width="5.88671875" style="26" customWidth="1"/>
    <col min="1799" max="1799" width="6.109375" style="26" customWidth="1"/>
    <col min="1800" max="1800" width="7.44140625" style="26" customWidth="1"/>
    <col min="1801" max="1801" width="6.44140625" style="26" customWidth="1"/>
    <col min="1802" max="1802" width="7" style="26" customWidth="1"/>
    <col min="1803" max="1803" width="8.6640625" style="26" customWidth="1"/>
    <col min="1804" max="1805" width="9.33203125" style="26" customWidth="1"/>
    <col min="1806" max="1806" width="13.6640625" style="26" customWidth="1"/>
    <col min="1807" max="1807" width="12.109375" style="26" customWidth="1"/>
    <col min="1808" max="1808" width="95" style="26" customWidth="1"/>
    <col min="1809" max="2048" width="10.33203125" style="26"/>
    <col min="2049" max="2049" width="4.6640625" style="26" customWidth="1"/>
    <col min="2050" max="2050" width="12.109375" style="26" customWidth="1"/>
    <col min="2051" max="2051" width="11.33203125" style="26" customWidth="1"/>
    <col min="2052" max="2052" width="37.109375" style="26" customWidth="1"/>
    <col min="2053" max="2053" width="4.6640625" style="26" customWidth="1"/>
    <col min="2054" max="2054" width="5.88671875" style="26" customWidth="1"/>
    <col min="2055" max="2055" width="6.109375" style="26" customWidth="1"/>
    <col min="2056" max="2056" width="7.44140625" style="26" customWidth="1"/>
    <col min="2057" max="2057" width="6.44140625" style="26" customWidth="1"/>
    <col min="2058" max="2058" width="7" style="26" customWidth="1"/>
    <col min="2059" max="2059" width="8.6640625" style="26" customWidth="1"/>
    <col min="2060" max="2061" width="9.33203125" style="26" customWidth="1"/>
    <col min="2062" max="2062" width="13.6640625" style="26" customWidth="1"/>
    <col min="2063" max="2063" width="12.109375" style="26" customWidth="1"/>
    <col min="2064" max="2064" width="95" style="26" customWidth="1"/>
    <col min="2065" max="2304" width="10.33203125" style="26"/>
    <col min="2305" max="2305" width="4.6640625" style="26" customWidth="1"/>
    <col min="2306" max="2306" width="12.109375" style="26" customWidth="1"/>
    <col min="2307" max="2307" width="11.33203125" style="26" customWidth="1"/>
    <col min="2308" max="2308" width="37.109375" style="26" customWidth="1"/>
    <col min="2309" max="2309" width="4.6640625" style="26" customWidth="1"/>
    <col min="2310" max="2310" width="5.88671875" style="26" customWidth="1"/>
    <col min="2311" max="2311" width="6.109375" style="26" customWidth="1"/>
    <col min="2312" max="2312" width="7.44140625" style="26" customWidth="1"/>
    <col min="2313" max="2313" width="6.44140625" style="26" customWidth="1"/>
    <col min="2314" max="2314" width="7" style="26" customWidth="1"/>
    <col min="2315" max="2315" width="8.6640625" style="26" customWidth="1"/>
    <col min="2316" max="2317" width="9.33203125" style="26" customWidth="1"/>
    <col min="2318" max="2318" width="13.6640625" style="26" customWidth="1"/>
    <col min="2319" max="2319" width="12.109375" style="26" customWidth="1"/>
    <col min="2320" max="2320" width="95" style="26" customWidth="1"/>
    <col min="2321" max="2560" width="10.33203125" style="26"/>
    <col min="2561" max="2561" width="4.6640625" style="26" customWidth="1"/>
    <col min="2562" max="2562" width="12.109375" style="26" customWidth="1"/>
    <col min="2563" max="2563" width="11.33203125" style="26" customWidth="1"/>
    <col min="2564" max="2564" width="37.109375" style="26" customWidth="1"/>
    <col min="2565" max="2565" width="4.6640625" style="26" customWidth="1"/>
    <col min="2566" max="2566" width="5.88671875" style="26" customWidth="1"/>
    <col min="2567" max="2567" width="6.109375" style="26" customWidth="1"/>
    <col min="2568" max="2568" width="7.44140625" style="26" customWidth="1"/>
    <col min="2569" max="2569" width="6.44140625" style="26" customWidth="1"/>
    <col min="2570" max="2570" width="7" style="26" customWidth="1"/>
    <col min="2571" max="2571" width="8.6640625" style="26" customWidth="1"/>
    <col min="2572" max="2573" width="9.33203125" style="26" customWidth="1"/>
    <col min="2574" max="2574" width="13.6640625" style="26" customWidth="1"/>
    <col min="2575" max="2575" width="12.109375" style="26" customWidth="1"/>
    <col min="2576" max="2576" width="95" style="26" customWidth="1"/>
    <col min="2577" max="2816" width="10.33203125" style="26"/>
    <col min="2817" max="2817" width="4.6640625" style="26" customWidth="1"/>
    <col min="2818" max="2818" width="12.109375" style="26" customWidth="1"/>
    <col min="2819" max="2819" width="11.33203125" style="26" customWidth="1"/>
    <col min="2820" max="2820" width="37.109375" style="26" customWidth="1"/>
    <col min="2821" max="2821" width="4.6640625" style="26" customWidth="1"/>
    <col min="2822" max="2822" width="5.88671875" style="26" customWidth="1"/>
    <col min="2823" max="2823" width="6.109375" style="26" customWidth="1"/>
    <col min="2824" max="2824" width="7.44140625" style="26" customWidth="1"/>
    <col min="2825" max="2825" width="6.44140625" style="26" customWidth="1"/>
    <col min="2826" max="2826" width="7" style="26" customWidth="1"/>
    <col min="2827" max="2827" width="8.6640625" style="26" customWidth="1"/>
    <col min="2828" max="2829" width="9.33203125" style="26" customWidth="1"/>
    <col min="2830" max="2830" width="13.6640625" style="26" customWidth="1"/>
    <col min="2831" max="2831" width="12.109375" style="26" customWidth="1"/>
    <col min="2832" max="2832" width="95" style="26" customWidth="1"/>
    <col min="2833" max="3072" width="10.33203125" style="26"/>
    <col min="3073" max="3073" width="4.6640625" style="26" customWidth="1"/>
    <col min="3074" max="3074" width="12.109375" style="26" customWidth="1"/>
    <col min="3075" max="3075" width="11.33203125" style="26" customWidth="1"/>
    <col min="3076" max="3076" width="37.109375" style="26" customWidth="1"/>
    <col min="3077" max="3077" width="4.6640625" style="26" customWidth="1"/>
    <col min="3078" max="3078" width="5.88671875" style="26" customWidth="1"/>
    <col min="3079" max="3079" width="6.109375" style="26" customWidth="1"/>
    <col min="3080" max="3080" width="7.44140625" style="26" customWidth="1"/>
    <col min="3081" max="3081" width="6.44140625" style="26" customWidth="1"/>
    <col min="3082" max="3082" width="7" style="26" customWidth="1"/>
    <col min="3083" max="3083" width="8.6640625" style="26" customWidth="1"/>
    <col min="3084" max="3085" width="9.33203125" style="26" customWidth="1"/>
    <col min="3086" max="3086" width="13.6640625" style="26" customWidth="1"/>
    <col min="3087" max="3087" width="12.109375" style="26" customWidth="1"/>
    <col min="3088" max="3088" width="95" style="26" customWidth="1"/>
    <col min="3089" max="3328" width="10.33203125" style="26"/>
    <col min="3329" max="3329" width="4.6640625" style="26" customWidth="1"/>
    <col min="3330" max="3330" width="12.109375" style="26" customWidth="1"/>
    <col min="3331" max="3331" width="11.33203125" style="26" customWidth="1"/>
    <col min="3332" max="3332" width="37.109375" style="26" customWidth="1"/>
    <col min="3333" max="3333" width="4.6640625" style="26" customWidth="1"/>
    <col min="3334" max="3334" width="5.88671875" style="26" customWidth="1"/>
    <col min="3335" max="3335" width="6.109375" style="26" customWidth="1"/>
    <col min="3336" max="3336" width="7.44140625" style="26" customWidth="1"/>
    <col min="3337" max="3337" width="6.44140625" style="26" customWidth="1"/>
    <col min="3338" max="3338" width="7" style="26" customWidth="1"/>
    <col min="3339" max="3339" width="8.6640625" style="26" customWidth="1"/>
    <col min="3340" max="3341" width="9.33203125" style="26" customWidth="1"/>
    <col min="3342" max="3342" width="13.6640625" style="26" customWidth="1"/>
    <col min="3343" max="3343" width="12.109375" style="26" customWidth="1"/>
    <col min="3344" max="3344" width="95" style="26" customWidth="1"/>
    <col min="3345" max="3584" width="10.33203125" style="26"/>
    <col min="3585" max="3585" width="4.6640625" style="26" customWidth="1"/>
    <col min="3586" max="3586" width="12.109375" style="26" customWidth="1"/>
    <col min="3587" max="3587" width="11.33203125" style="26" customWidth="1"/>
    <col min="3588" max="3588" width="37.109375" style="26" customWidth="1"/>
    <col min="3589" max="3589" width="4.6640625" style="26" customWidth="1"/>
    <col min="3590" max="3590" width="5.88671875" style="26" customWidth="1"/>
    <col min="3591" max="3591" width="6.109375" style="26" customWidth="1"/>
    <col min="3592" max="3592" width="7.44140625" style="26" customWidth="1"/>
    <col min="3593" max="3593" width="6.44140625" style="26" customWidth="1"/>
    <col min="3594" max="3594" width="7" style="26" customWidth="1"/>
    <col min="3595" max="3595" width="8.6640625" style="26" customWidth="1"/>
    <col min="3596" max="3597" width="9.33203125" style="26" customWidth="1"/>
    <col min="3598" max="3598" width="13.6640625" style="26" customWidth="1"/>
    <col min="3599" max="3599" width="12.109375" style="26" customWidth="1"/>
    <col min="3600" max="3600" width="95" style="26" customWidth="1"/>
    <col min="3601" max="3840" width="10.33203125" style="26"/>
    <col min="3841" max="3841" width="4.6640625" style="26" customWidth="1"/>
    <col min="3842" max="3842" width="12.109375" style="26" customWidth="1"/>
    <col min="3843" max="3843" width="11.33203125" style="26" customWidth="1"/>
    <col min="3844" max="3844" width="37.109375" style="26" customWidth="1"/>
    <col min="3845" max="3845" width="4.6640625" style="26" customWidth="1"/>
    <col min="3846" max="3846" width="5.88671875" style="26" customWidth="1"/>
    <col min="3847" max="3847" width="6.109375" style="26" customWidth="1"/>
    <col min="3848" max="3848" width="7.44140625" style="26" customWidth="1"/>
    <col min="3849" max="3849" width="6.44140625" style="26" customWidth="1"/>
    <col min="3850" max="3850" width="7" style="26" customWidth="1"/>
    <col min="3851" max="3851" width="8.6640625" style="26" customWidth="1"/>
    <col min="3852" max="3853" width="9.33203125" style="26" customWidth="1"/>
    <col min="3854" max="3854" width="13.6640625" style="26" customWidth="1"/>
    <col min="3855" max="3855" width="12.109375" style="26" customWidth="1"/>
    <col min="3856" max="3856" width="95" style="26" customWidth="1"/>
    <col min="3857" max="4096" width="10.33203125" style="26"/>
    <col min="4097" max="4097" width="4.6640625" style="26" customWidth="1"/>
    <col min="4098" max="4098" width="12.109375" style="26" customWidth="1"/>
    <col min="4099" max="4099" width="11.33203125" style="26" customWidth="1"/>
    <col min="4100" max="4100" width="37.109375" style="26" customWidth="1"/>
    <col min="4101" max="4101" width="4.6640625" style="26" customWidth="1"/>
    <col min="4102" max="4102" width="5.88671875" style="26" customWidth="1"/>
    <col min="4103" max="4103" width="6.109375" style="26" customWidth="1"/>
    <col min="4104" max="4104" width="7.44140625" style="26" customWidth="1"/>
    <col min="4105" max="4105" width="6.44140625" style="26" customWidth="1"/>
    <col min="4106" max="4106" width="7" style="26" customWidth="1"/>
    <col min="4107" max="4107" width="8.6640625" style="26" customWidth="1"/>
    <col min="4108" max="4109" width="9.33203125" style="26" customWidth="1"/>
    <col min="4110" max="4110" width="13.6640625" style="26" customWidth="1"/>
    <col min="4111" max="4111" width="12.109375" style="26" customWidth="1"/>
    <col min="4112" max="4112" width="95" style="26" customWidth="1"/>
    <col min="4113" max="4352" width="10.33203125" style="26"/>
    <col min="4353" max="4353" width="4.6640625" style="26" customWidth="1"/>
    <col min="4354" max="4354" width="12.109375" style="26" customWidth="1"/>
    <col min="4355" max="4355" width="11.33203125" style="26" customWidth="1"/>
    <col min="4356" max="4356" width="37.109375" style="26" customWidth="1"/>
    <col min="4357" max="4357" width="4.6640625" style="26" customWidth="1"/>
    <col min="4358" max="4358" width="5.88671875" style="26" customWidth="1"/>
    <col min="4359" max="4359" width="6.109375" style="26" customWidth="1"/>
    <col min="4360" max="4360" width="7.44140625" style="26" customWidth="1"/>
    <col min="4361" max="4361" width="6.44140625" style="26" customWidth="1"/>
    <col min="4362" max="4362" width="7" style="26" customWidth="1"/>
    <col min="4363" max="4363" width="8.6640625" style="26" customWidth="1"/>
    <col min="4364" max="4365" width="9.33203125" style="26" customWidth="1"/>
    <col min="4366" max="4366" width="13.6640625" style="26" customWidth="1"/>
    <col min="4367" max="4367" width="12.109375" style="26" customWidth="1"/>
    <col min="4368" max="4368" width="95" style="26" customWidth="1"/>
    <col min="4369" max="4608" width="10.33203125" style="26"/>
    <col min="4609" max="4609" width="4.6640625" style="26" customWidth="1"/>
    <col min="4610" max="4610" width="12.109375" style="26" customWidth="1"/>
    <col min="4611" max="4611" width="11.33203125" style="26" customWidth="1"/>
    <col min="4612" max="4612" width="37.109375" style="26" customWidth="1"/>
    <col min="4613" max="4613" width="4.6640625" style="26" customWidth="1"/>
    <col min="4614" max="4614" width="5.88671875" style="26" customWidth="1"/>
    <col min="4615" max="4615" width="6.109375" style="26" customWidth="1"/>
    <col min="4616" max="4616" width="7.44140625" style="26" customWidth="1"/>
    <col min="4617" max="4617" width="6.44140625" style="26" customWidth="1"/>
    <col min="4618" max="4618" width="7" style="26" customWidth="1"/>
    <col min="4619" max="4619" width="8.6640625" style="26" customWidth="1"/>
    <col min="4620" max="4621" width="9.33203125" style="26" customWidth="1"/>
    <col min="4622" max="4622" width="13.6640625" style="26" customWidth="1"/>
    <col min="4623" max="4623" width="12.109375" style="26" customWidth="1"/>
    <col min="4624" max="4624" width="95" style="26" customWidth="1"/>
    <col min="4625" max="4864" width="10.33203125" style="26"/>
    <col min="4865" max="4865" width="4.6640625" style="26" customWidth="1"/>
    <col min="4866" max="4866" width="12.109375" style="26" customWidth="1"/>
    <col min="4867" max="4867" width="11.33203125" style="26" customWidth="1"/>
    <col min="4868" max="4868" width="37.109375" style="26" customWidth="1"/>
    <col min="4869" max="4869" width="4.6640625" style="26" customWidth="1"/>
    <col min="4870" max="4870" width="5.88671875" style="26" customWidth="1"/>
    <col min="4871" max="4871" width="6.109375" style="26" customWidth="1"/>
    <col min="4872" max="4872" width="7.44140625" style="26" customWidth="1"/>
    <col min="4873" max="4873" width="6.44140625" style="26" customWidth="1"/>
    <col min="4874" max="4874" width="7" style="26" customWidth="1"/>
    <col min="4875" max="4875" width="8.6640625" style="26" customWidth="1"/>
    <col min="4876" max="4877" width="9.33203125" style="26" customWidth="1"/>
    <col min="4878" max="4878" width="13.6640625" style="26" customWidth="1"/>
    <col min="4879" max="4879" width="12.109375" style="26" customWidth="1"/>
    <col min="4880" max="4880" width="95" style="26" customWidth="1"/>
    <col min="4881" max="5120" width="10.33203125" style="26"/>
    <col min="5121" max="5121" width="4.6640625" style="26" customWidth="1"/>
    <col min="5122" max="5122" width="12.109375" style="26" customWidth="1"/>
    <col min="5123" max="5123" width="11.33203125" style="26" customWidth="1"/>
    <col min="5124" max="5124" width="37.109375" style="26" customWidth="1"/>
    <col min="5125" max="5125" width="4.6640625" style="26" customWidth="1"/>
    <col min="5126" max="5126" width="5.88671875" style="26" customWidth="1"/>
    <col min="5127" max="5127" width="6.109375" style="26" customWidth="1"/>
    <col min="5128" max="5128" width="7.44140625" style="26" customWidth="1"/>
    <col min="5129" max="5129" width="6.44140625" style="26" customWidth="1"/>
    <col min="5130" max="5130" width="7" style="26" customWidth="1"/>
    <col min="5131" max="5131" width="8.6640625" style="26" customWidth="1"/>
    <col min="5132" max="5133" width="9.33203125" style="26" customWidth="1"/>
    <col min="5134" max="5134" width="13.6640625" style="26" customWidth="1"/>
    <col min="5135" max="5135" width="12.109375" style="26" customWidth="1"/>
    <col min="5136" max="5136" width="95" style="26" customWidth="1"/>
    <col min="5137" max="5376" width="10.33203125" style="26"/>
    <col min="5377" max="5377" width="4.6640625" style="26" customWidth="1"/>
    <col min="5378" max="5378" width="12.109375" style="26" customWidth="1"/>
    <col min="5379" max="5379" width="11.33203125" style="26" customWidth="1"/>
    <col min="5380" max="5380" width="37.109375" style="26" customWidth="1"/>
    <col min="5381" max="5381" width="4.6640625" style="26" customWidth="1"/>
    <col min="5382" max="5382" width="5.88671875" style="26" customWidth="1"/>
    <col min="5383" max="5383" width="6.109375" style="26" customWidth="1"/>
    <col min="5384" max="5384" width="7.44140625" style="26" customWidth="1"/>
    <col min="5385" max="5385" width="6.44140625" style="26" customWidth="1"/>
    <col min="5386" max="5386" width="7" style="26" customWidth="1"/>
    <col min="5387" max="5387" width="8.6640625" style="26" customWidth="1"/>
    <col min="5388" max="5389" width="9.33203125" style="26" customWidth="1"/>
    <col min="5390" max="5390" width="13.6640625" style="26" customWidth="1"/>
    <col min="5391" max="5391" width="12.109375" style="26" customWidth="1"/>
    <col min="5392" max="5392" width="95" style="26" customWidth="1"/>
    <col min="5393" max="5632" width="10.33203125" style="26"/>
    <col min="5633" max="5633" width="4.6640625" style="26" customWidth="1"/>
    <col min="5634" max="5634" width="12.109375" style="26" customWidth="1"/>
    <col min="5635" max="5635" width="11.33203125" style="26" customWidth="1"/>
    <col min="5636" max="5636" width="37.109375" style="26" customWidth="1"/>
    <col min="5637" max="5637" width="4.6640625" style="26" customWidth="1"/>
    <col min="5638" max="5638" width="5.88671875" style="26" customWidth="1"/>
    <col min="5639" max="5639" width="6.109375" style="26" customWidth="1"/>
    <col min="5640" max="5640" width="7.44140625" style="26" customWidth="1"/>
    <col min="5641" max="5641" width="6.44140625" style="26" customWidth="1"/>
    <col min="5642" max="5642" width="7" style="26" customWidth="1"/>
    <col min="5643" max="5643" width="8.6640625" style="26" customWidth="1"/>
    <col min="5644" max="5645" width="9.33203125" style="26" customWidth="1"/>
    <col min="5646" max="5646" width="13.6640625" style="26" customWidth="1"/>
    <col min="5647" max="5647" width="12.109375" style="26" customWidth="1"/>
    <col min="5648" max="5648" width="95" style="26" customWidth="1"/>
    <col min="5649" max="5888" width="10.33203125" style="26"/>
    <col min="5889" max="5889" width="4.6640625" style="26" customWidth="1"/>
    <col min="5890" max="5890" width="12.109375" style="26" customWidth="1"/>
    <col min="5891" max="5891" width="11.33203125" style="26" customWidth="1"/>
    <col min="5892" max="5892" width="37.109375" style="26" customWidth="1"/>
    <col min="5893" max="5893" width="4.6640625" style="26" customWidth="1"/>
    <col min="5894" max="5894" width="5.88671875" style="26" customWidth="1"/>
    <col min="5895" max="5895" width="6.109375" style="26" customWidth="1"/>
    <col min="5896" max="5896" width="7.44140625" style="26" customWidth="1"/>
    <col min="5897" max="5897" width="6.44140625" style="26" customWidth="1"/>
    <col min="5898" max="5898" width="7" style="26" customWidth="1"/>
    <col min="5899" max="5899" width="8.6640625" style="26" customWidth="1"/>
    <col min="5900" max="5901" width="9.33203125" style="26" customWidth="1"/>
    <col min="5902" max="5902" width="13.6640625" style="26" customWidth="1"/>
    <col min="5903" max="5903" width="12.109375" style="26" customWidth="1"/>
    <col min="5904" max="5904" width="95" style="26" customWidth="1"/>
    <col min="5905" max="6144" width="10.33203125" style="26"/>
    <col min="6145" max="6145" width="4.6640625" style="26" customWidth="1"/>
    <col min="6146" max="6146" width="12.109375" style="26" customWidth="1"/>
    <col min="6147" max="6147" width="11.33203125" style="26" customWidth="1"/>
    <col min="6148" max="6148" width="37.109375" style="26" customWidth="1"/>
    <col min="6149" max="6149" width="4.6640625" style="26" customWidth="1"/>
    <col min="6150" max="6150" width="5.88671875" style="26" customWidth="1"/>
    <col min="6151" max="6151" width="6.109375" style="26" customWidth="1"/>
    <col min="6152" max="6152" width="7.44140625" style="26" customWidth="1"/>
    <col min="6153" max="6153" width="6.44140625" style="26" customWidth="1"/>
    <col min="6154" max="6154" width="7" style="26" customWidth="1"/>
    <col min="6155" max="6155" width="8.6640625" style="26" customWidth="1"/>
    <col min="6156" max="6157" width="9.33203125" style="26" customWidth="1"/>
    <col min="6158" max="6158" width="13.6640625" style="26" customWidth="1"/>
    <col min="6159" max="6159" width="12.109375" style="26" customWidth="1"/>
    <col min="6160" max="6160" width="95" style="26" customWidth="1"/>
    <col min="6161" max="6400" width="10.33203125" style="26"/>
    <col min="6401" max="6401" width="4.6640625" style="26" customWidth="1"/>
    <col min="6402" max="6402" width="12.109375" style="26" customWidth="1"/>
    <col min="6403" max="6403" width="11.33203125" style="26" customWidth="1"/>
    <col min="6404" max="6404" width="37.109375" style="26" customWidth="1"/>
    <col min="6405" max="6405" width="4.6640625" style="26" customWidth="1"/>
    <col min="6406" max="6406" width="5.88671875" style="26" customWidth="1"/>
    <col min="6407" max="6407" width="6.109375" style="26" customWidth="1"/>
    <col min="6408" max="6408" width="7.44140625" style="26" customWidth="1"/>
    <col min="6409" max="6409" width="6.44140625" style="26" customWidth="1"/>
    <col min="6410" max="6410" width="7" style="26" customWidth="1"/>
    <col min="6411" max="6411" width="8.6640625" style="26" customWidth="1"/>
    <col min="6412" max="6413" width="9.33203125" style="26" customWidth="1"/>
    <col min="6414" max="6414" width="13.6640625" style="26" customWidth="1"/>
    <col min="6415" max="6415" width="12.109375" style="26" customWidth="1"/>
    <col min="6416" max="6416" width="95" style="26" customWidth="1"/>
    <col min="6417" max="6656" width="10.33203125" style="26"/>
    <col min="6657" max="6657" width="4.6640625" style="26" customWidth="1"/>
    <col min="6658" max="6658" width="12.109375" style="26" customWidth="1"/>
    <col min="6659" max="6659" width="11.33203125" style="26" customWidth="1"/>
    <col min="6660" max="6660" width="37.109375" style="26" customWidth="1"/>
    <col min="6661" max="6661" width="4.6640625" style="26" customWidth="1"/>
    <col min="6662" max="6662" width="5.88671875" style="26" customWidth="1"/>
    <col min="6663" max="6663" width="6.109375" style="26" customWidth="1"/>
    <col min="6664" max="6664" width="7.44140625" style="26" customWidth="1"/>
    <col min="6665" max="6665" width="6.44140625" style="26" customWidth="1"/>
    <col min="6666" max="6666" width="7" style="26" customWidth="1"/>
    <col min="6667" max="6667" width="8.6640625" style="26" customWidth="1"/>
    <col min="6668" max="6669" width="9.33203125" style="26" customWidth="1"/>
    <col min="6670" max="6670" width="13.6640625" style="26" customWidth="1"/>
    <col min="6671" max="6671" width="12.109375" style="26" customWidth="1"/>
    <col min="6672" max="6672" width="95" style="26" customWidth="1"/>
    <col min="6673" max="6912" width="10.33203125" style="26"/>
    <col min="6913" max="6913" width="4.6640625" style="26" customWidth="1"/>
    <col min="6914" max="6914" width="12.109375" style="26" customWidth="1"/>
    <col min="6915" max="6915" width="11.33203125" style="26" customWidth="1"/>
    <col min="6916" max="6916" width="37.109375" style="26" customWidth="1"/>
    <col min="6917" max="6917" width="4.6640625" style="26" customWidth="1"/>
    <col min="6918" max="6918" width="5.88671875" style="26" customWidth="1"/>
    <col min="6919" max="6919" width="6.109375" style="26" customWidth="1"/>
    <col min="6920" max="6920" width="7.44140625" style="26" customWidth="1"/>
    <col min="6921" max="6921" width="6.44140625" style="26" customWidth="1"/>
    <col min="6922" max="6922" width="7" style="26" customWidth="1"/>
    <col min="6923" max="6923" width="8.6640625" style="26" customWidth="1"/>
    <col min="6924" max="6925" width="9.33203125" style="26" customWidth="1"/>
    <col min="6926" max="6926" width="13.6640625" style="26" customWidth="1"/>
    <col min="6927" max="6927" width="12.109375" style="26" customWidth="1"/>
    <col min="6928" max="6928" width="95" style="26" customWidth="1"/>
    <col min="6929" max="7168" width="10.33203125" style="26"/>
    <col min="7169" max="7169" width="4.6640625" style="26" customWidth="1"/>
    <col min="7170" max="7170" width="12.109375" style="26" customWidth="1"/>
    <col min="7171" max="7171" width="11.33203125" style="26" customWidth="1"/>
    <col min="7172" max="7172" width="37.109375" style="26" customWidth="1"/>
    <col min="7173" max="7173" width="4.6640625" style="26" customWidth="1"/>
    <col min="7174" max="7174" width="5.88671875" style="26" customWidth="1"/>
    <col min="7175" max="7175" width="6.109375" style="26" customWidth="1"/>
    <col min="7176" max="7176" width="7.44140625" style="26" customWidth="1"/>
    <col min="7177" max="7177" width="6.44140625" style="26" customWidth="1"/>
    <col min="7178" max="7178" width="7" style="26" customWidth="1"/>
    <col min="7179" max="7179" width="8.6640625" style="26" customWidth="1"/>
    <col min="7180" max="7181" width="9.33203125" style="26" customWidth="1"/>
    <col min="7182" max="7182" width="13.6640625" style="26" customWidth="1"/>
    <col min="7183" max="7183" width="12.109375" style="26" customWidth="1"/>
    <col min="7184" max="7184" width="95" style="26" customWidth="1"/>
    <col min="7185" max="7424" width="10.33203125" style="26"/>
    <col min="7425" max="7425" width="4.6640625" style="26" customWidth="1"/>
    <col min="7426" max="7426" width="12.109375" style="26" customWidth="1"/>
    <col min="7427" max="7427" width="11.33203125" style="26" customWidth="1"/>
    <col min="7428" max="7428" width="37.109375" style="26" customWidth="1"/>
    <col min="7429" max="7429" width="4.6640625" style="26" customWidth="1"/>
    <col min="7430" max="7430" width="5.88671875" style="26" customWidth="1"/>
    <col min="7431" max="7431" width="6.109375" style="26" customWidth="1"/>
    <col min="7432" max="7432" width="7.44140625" style="26" customWidth="1"/>
    <col min="7433" max="7433" width="6.44140625" style="26" customWidth="1"/>
    <col min="7434" max="7434" width="7" style="26" customWidth="1"/>
    <col min="7435" max="7435" width="8.6640625" style="26" customWidth="1"/>
    <col min="7436" max="7437" width="9.33203125" style="26" customWidth="1"/>
    <col min="7438" max="7438" width="13.6640625" style="26" customWidth="1"/>
    <col min="7439" max="7439" width="12.109375" style="26" customWidth="1"/>
    <col min="7440" max="7440" width="95" style="26" customWidth="1"/>
    <col min="7441" max="7680" width="10.33203125" style="26"/>
    <col min="7681" max="7681" width="4.6640625" style="26" customWidth="1"/>
    <col min="7682" max="7682" width="12.109375" style="26" customWidth="1"/>
    <col min="7683" max="7683" width="11.33203125" style="26" customWidth="1"/>
    <col min="7684" max="7684" width="37.109375" style="26" customWidth="1"/>
    <col min="7685" max="7685" width="4.6640625" style="26" customWidth="1"/>
    <col min="7686" max="7686" width="5.88671875" style="26" customWidth="1"/>
    <col min="7687" max="7687" width="6.109375" style="26" customWidth="1"/>
    <col min="7688" max="7688" width="7.44140625" style="26" customWidth="1"/>
    <col min="7689" max="7689" width="6.44140625" style="26" customWidth="1"/>
    <col min="7690" max="7690" width="7" style="26" customWidth="1"/>
    <col min="7691" max="7691" width="8.6640625" style="26" customWidth="1"/>
    <col min="7692" max="7693" width="9.33203125" style="26" customWidth="1"/>
    <col min="7694" max="7694" width="13.6640625" style="26" customWidth="1"/>
    <col min="7695" max="7695" width="12.109375" style="26" customWidth="1"/>
    <col min="7696" max="7696" width="95" style="26" customWidth="1"/>
    <col min="7697" max="7936" width="10.33203125" style="26"/>
    <col min="7937" max="7937" width="4.6640625" style="26" customWidth="1"/>
    <col min="7938" max="7938" width="12.109375" style="26" customWidth="1"/>
    <col min="7939" max="7939" width="11.33203125" style="26" customWidth="1"/>
    <col min="7940" max="7940" width="37.109375" style="26" customWidth="1"/>
    <col min="7941" max="7941" width="4.6640625" style="26" customWidth="1"/>
    <col min="7942" max="7942" width="5.88671875" style="26" customWidth="1"/>
    <col min="7943" max="7943" width="6.109375" style="26" customWidth="1"/>
    <col min="7944" max="7944" width="7.44140625" style="26" customWidth="1"/>
    <col min="7945" max="7945" width="6.44140625" style="26" customWidth="1"/>
    <col min="7946" max="7946" width="7" style="26" customWidth="1"/>
    <col min="7947" max="7947" width="8.6640625" style="26" customWidth="1"/>
    <col min="7948" max="7949" width="9.33203125" style="26" customWidth="1"/>
    <col min="7950" max="7950" width="13.6640625" style="26" customWidth="1"/>
    <col min="7951" max="7951" width="12.109375" style="26" customWidth="1"/>
    <col min="7952" max="7952" width="95" style="26" customWidth="1"/>
    <col min="7953" max="8192" width="10.33203125" style="26"/>
    <col min="8193" max="8193" width="4.6640625" style="26" customWidth="1"/>
    <col min="8194" max="8194" width="12.109375" style="26" customWidth="1"/>
    <col min="8195" max="8195" width="11.33203125" style="26" customWidth="1"/>
    <col min="8196" max="8196" width="37.109375" style="26" customWidth="1"/>
    <col min="8197" max="8197" width="4.6640625" style="26" customWidth="1"/>
    <col min="8198" max="8198" width="5.88671875" style="26" customWidth="1"/>
    <col min="8199" max="8199" width="6.109375" style="26" customWidth="1"/>
    <col min="8200" max="8200" width="7.44140625" style="26" customWidth="1"/>
    <col min="8201" max="8201" width="6.44140625" style="26" customWidth="1"/>
    <col min="8202" max="8202" width="7" style="26" customWidth="1"/>
    <col min="8203" max="8203" width="8.6640625" style="26" customWidth="1"/>
    <col min="8204" max="8205" width="9.33203125" style="26" customWidth="1"/>
    <col min="8206" max="8206" width="13.6640625" style="26" customWidth="1"/>
    <col min="8207" max="8207" width="12.109375" style="26" customWidth="1"/>
    <col min="8208" max="8208" width="95" style="26" customWidth="1"/>
    <col min="8209" max="8448" width="10.33203125" style="26"/>
    <col min="8449" max="8449" width="4.6640625" style="26" customWidth="1"/>
    <col min="8450" max="8450" width="12.109375" style="26" customWidth="1"/>
    <col min="8451" max="8451" width="11.33203125" style="26" customWidth="1"/>
    <col min="8452" max="8452" width="37.109375" style="26" customWidth="1"/>
    <col min="8453" max="8453" width="4.6640625" style="26" customWidth="1"/>
    <col min="8454" max="8454" width="5.88671875" style="26" customWidth="1"/>
    <col min="8455" max="8455" width="6.109375" style="26" customWidth="1"/>
    <col min="8456" max="8456" width="7.44140625" style="26" customWidth="1"/>
    <col min="8457" max="8457" width="6.44140625" style="26" customWidth="1"/>
    <col min="8458" max="8458" width="7" style="26" customWidth="1"/>
    <col min="8459" max="8459" width="8.6640625" style="26" customWidth="1"/>
    <col min="8460" max="8461" width="9.33203125" style="26" customWidth="1"/>
    <col min="8462" max="8462" width="13.6640625" style="26" customWidth="1"/>
    <col min="8463" max="8463" width="12.109375" style="26" customWidth="1"/>
    <col min="8464" max="8464" width="95" style="26" customWidth="1"/>
    <col min="8465" max="8704" width="10.33203125" style="26"/>
    <col min="8705" max="8705" width="4.6640625" style="26" customWidth="1"/>
    <col min="8706" max="8706" width="12.109375" style="26" customWidth="1"/>
    <col min="8707" max="8707" width="11.33203125" style="26" customWidth="1"/>
    <col min="8708" max="8708" width="37.109375" style="26" customWidth="1"/>
    <col min="8709" max="8709" width="4.6640625" style="26" customWidth="1"/>
    <col min="8710" max="8710" width="5.88671875" style="26" customWidth="1"/>
    <col min="8711" max="8711" width="6.109375" style="26" customWidth="1"/>
    <col min="8712" max="8712" width="7.44140625" style="26" customWidth="1"/>
    <col min="8713" max="8713" width="6.44140625" style="26" customWidth="1"/>
    <col min="8714" max="8714" width="7" style="26" customWidth="1"/>
    <col min="8715" max="8715" width="8.6640625" style="26" customWidth="1"/>
    <col min="8716" max="8717" width="9.33203125" style="26" customWidth="1"/>
    <col min="8718" max="8718" width="13.6640625" style="26" customWidth="1"/>
    <col min="8719" max="8719" width="12.109375" style="26" customWidth="1"/>
    <col min="8720" max="8720" width="95" style="26" customWidth="1"/>
    <col min="8721" max="8960" width="10.33203125" style="26"/>
    <col min="8961" max="8961" width="4.6640625" style="26" customWidth="1"/>
    <col min="8962" max="8962" width="12.109375" style="26" customWidth="1"/>
    <col min="8963" max="8963" width="11.33203125" style="26" customWidth="1"/>
    <col min="8964" max="8964" width="37.109375" style="26" customWidth="1"/>
    <col min="8965" max="8965" width="4.6640625" style="26" customWidth="1"/>
    <col min="8966" max="8966" width="5.88671875" style="26" customWidth="1"/>
    <col min="8967" max="8967" width="6.109375" style="26" customWidth="1"/>
    <col min="8968" max="8968" width="7.44140625" style="26" customWidth="1"/>
    <col min="8969" max="8969" width="6.44140625" style="26" customWidth="1"/>
    <col min="8970" max="8970" width="7" style="26" customWidth="1"/>
    <col min="8971" max="8971" width="8.6640625" style="26" customWidth="1"/>
    <col min="8972" max="8973" width="9.33203125" style="26" customWidth="1"/>
    <col min="8974" max="8974" width="13.6640625" style="26" customWidth="1"/>
    <col min="8975" max="8975" width="12.109375" style="26" customWidth="1"/>
    <col min="8976" max="8976" width="95" style="26" customWidth="1"/>
    <col min="8977" max="9216" width="10.33203125" style="26"/>
    <col min="9217" max="9217" width="4.6640625" style="26" customWidth="1"/>
    <col min="9218" max="9218" width="12.109375" style="26" customWidth="1"/>
    <col min="9219" max="9219" width="11.33203125" style="26" customWidth="1"/>
    <col min="9220" max="9220" width="37.109375" style="26" customWidth="1"/>
    <col min="9221" max="9221" width="4.6640625" style="26" customWidth="1"/>
    <col min="9222" max="9222" width="5.88671875" style="26" customWidth="1"/>
    <col min="9223" max="9223" width="6.109375" style="26" customWidth="1"/>
    <col min="9224" max="9224" width="7.44140625" style="26" customWidth="1"/>
    <col min="9225" max="9225" width="6.44140625" style="26" customWidth="1"/>
    <col min="9226" max="9226" width="7" style="26" customWidth="1"/>
    <col min="9227" max="9227" width="8.6640625" style="26" customWidth="1"/>
    <col min="9228" max="9229" width="9.33203125" style="26" customWidth="1"/>
    <col min="9230" max="9230" width="13.6640625" style="26" customWidth="1"/>
    <col min="9231" max="9231" width="12.109375" style="26" customWidth="1"/>
    <col min="9232" max="9232" width="95" style="26" customWidth="1"/>
    <col min="9233" max="9472" width="10.33203125" style="26"/>
    <col min="9473" max="9473" width="4.6640625" style="26" customWidth="1"/>
    <col min="9474" max="9474" width="12.109375" style="26" customWidth="1"/>
    <col min="9475" max="9475" width="11.33203125" style="26" customWidth="1"/>
    <col min="9476" max="9476" width="37.109375" style="26" customWidth="1"/>
    <col min="9477" max="9477" width="4.6640625" style="26" customWidth="1"/>
    <col min="9478" max="9478" width="5.88671875" style="26" customWidth="1"/>
    <col min="9479" max="9479" width="6.109375" style="26" customWidth="1"/>
    <col min="9480" max="9480" width="7.44140625" style="26" customWidth="1"/>
    <col min="9481" max="9481" width="6.44140625" style="26" customWidth="1"/>
    <col min="9482" max="9482" width="7" style="26" customWidth="1"/>
    <col min="9483" max="9483" width="8.6640625" style="26" customWidth="1"/>
    <col min="9484" max="9485" width="9.33203125" style="26" customWidth="1"/>
    <col min="9486" max="9486" width="13.6640625" style="26" customWidth="1"/>
    <col min="9487" max="9487" width="12.109375" style="26" customWidth="1"/>
    <col min="9488" max="9488" width="95" style="26" customWidth="1"/>
    <col min="9489" max="9728" width="10.33203125" style="26"/>
    <col min="9729" max="9729" width="4.6640625" style="26" customWidth="1"/>
    <col min="9730" max="9730" width="12.109375" style="26" customWidth="1"/>
    <col min="9731" max="9731" width="11.33203125" style="26" customWidth="1"/>
    <col min="9732" max="9732" width="37.109375" style="26" customWidth="1"/>
    <col min="9733" max="9733" width="4.6640625" style="26" customWidth="1"/>
    <col min="9734" max="9734" width="5.88671875" style="26" customWidth="1"/>
    <col min="9735" max="9735" width="6.109375" style="26" customWidth="1"/>
    <col min="9736" max="9736" width="7.44140625" style="26" customWidth="1"/>
    <col min="9737" max="9737" width="6.44140625" style="26" customWidth="1"/>
    <col min="9738" max="9738" width="7" style="26" customWidth="1"/>
    <col min="9739" max="9739" width="8.6640625" style="26" customWidth="1"/>
    <col min="9740" max="9741" width="9.33203125" style="26" customWidth="1"/>
    <col min="9742" max="9742" width="13.6640625" style="26" customWidth="1"/>
    <col min="9743" max="9743" width="12.109375" style="26" customWidth="1"/>
    <col min="9744" max="9744" width="95" style="26" customWidth="1"/>
    <col min="9745" max="9984" width="10.33203125" style="26"/>
    <col min="9985" max="9985" width="4.6640625" style="26" customWidth="1"/>
    <col min="9986" max="9986" width="12.109375" style="26" customWidth="1"/>
    <col min="9987" max="9987" width="11.33203125" style="26" customWidth="1"/>
    <col min="9988" max="9988" width="37.109375" style="26" customWidth="1"/>
    <col min="9989" max="9989" width="4.6640625" style="26" customWidth="1"/>
    <col min="9990" max="9990" width="5.88671875" style="26" customWidth="1"/>
    <col min="9991" max="9991" width="6.109375" style="26" customWidth="1"/>
    <col min="9992" max="9992" width="7.44140625" style="26" customWidth="1"/>
    <col min="9993" max="9993" width="6.44140625" style="26" customWidth="1"/>
    <col min="9994" max="9994" width="7" style="26" customWidth="1"/>
    <col min="9995" max="9995" width="8.6640625" style="26" customWidth="1"/>
    <col min="9996" max="9997" width="9.33203125" style="26" customWidth="1"/>
    <col min="9998" max="9998" width="13.6640625" style="26" customWidth="1"/>
    <col min="9999" max="9999" width="12.109375" style="26" customWidth="1"/>
    <col min="10000" max="10000" width="95" style="26" customWidth="1"/>
    <col min="10001" max="10240" width="10.33203125" style="26"/>
    <col min="10241" max="10241" width="4.6640625" style="26" customWidth="1"/>
    <col min="10242" max="10242" width="12.109375" style="26" customWidth="1"/>
    <col min="10243" max="10243" width="11.33203125" style="26" customWidth="1"/>
    <col min="10244" max="10244" width="37.109375" style="26" customWidth="1"/>
    <col min="10245" max="10245" width="4.6640625" style="26" customWidth="1"/>
    <col min="10246" max="10246" width="5.88671875" style="26" customWidth="1"/>
    <col min="10247" max="10247" width="6.109375" style="26" customWidth="1"/>
    <col min="10248" max="10248" width="7.44140625" style="26" customWidth="1"/>
    <col min="10249" max="10249" width="6.44140625" style="26" customWidth="1"/>
    <col min="10250" max="10250" width="7" style="26" customWidth="1"/>
    <col min="10251" max="10251" width="8.6640625" style="26" customWidth="1"/>
    <col min="10252" max="10253" width="9.33203125" style="26" customWidth="1"/>
    <col min="10254" max="10254" width="13.6640625" style="26" customWidth="1"/>
    <col min="10255" max="10255" width="12.109375" style="26" customWidth="1"/>
    <col min="10256" max="10256" width="95" style="26" customWidth="1"/>
    <col min="10257" max="10496" width="10.33203125" style="26"/>
    <col min="10497" max="10497" width="4.6640625" style="26" customWidth="1"/>
    <col min="10498" max="10498" width="12.109375" style="26" customWidth="1"/>
    <col min="10499" max="10499" width="11.33203125" style="26" customWidth="1"/>
    <col min="10500" max="10500" width="37.109375" style="26" customWidth="1"/>
    <col min="10501" max="10501" width="4.6640625" style="26" customWidth="1"/>
    <col min="10502" max="10502" width="5.88671875" style="26" customWidth="1"/>
    <col min="10503" max="10503" width="6.109375" style="26" customWidth="1"/>
    <col min="10504" max="10504" width="7.44140625" style="26" customWidth="1"/>
    <col min="10505" max="10505" width="6.44140625" style="26" customWidth="1"/>
    <col min="10506" max="10506" width="7" style="26" customWidth="1"/>
    <col min="10507" max="10507" width="8.6640625" style="26" customWidth="1"/>
    <col min="10508" max="10509" width="9.33203125" style="26" customWidth="1"/>
    <col min="10510" max="10510" width="13.6640625" style="26" customWidth="1"/>
    <col min="10511" max="10511" width="12.109375" style="26" customWidth="1"/>
    <col min="10512" max="10512" width="95" style="26" customWidth="1"/>
    <col min="10513" max="10752" width="10.33203125" style="26"/>
    <col min="10753" max="10753" width="4.6640625" style="26" customWidth="1"/>
    <col min="10754" max="10754" width="12.109375" style="26" customWidth="1"/>
    <col min="10755" max="10755" width="11.33203125" style="26" customWidth="1"/>
    <col min="10756" max="10756" width="37.109375" style="26" customWidth="1"/>
    <col min="10757" max="10757" width="4.6640625" style="26" customWidth="1"/>
    <col min="10758" max="10758" width="5.88671875" style="26" customWidth="1"/>
    <col min="10759" max="10759" width="6.109375" style="26" customWidth="1"/>
    <col min="10760" max="10760" width="7.44140625" style="26" customWidth="1"/>
    <col min="10761" max="10761" width="6.44140625" style="26" customWidth="1"/>
    <col min="10762" max="10762" width="7" style="26" customWidth="1"/>
    <col min="10763" max="10763" width="8.6640625" style="26" customWidth="1"/>
    <col min="10764" max="10765" width="9.33203125" style="26" customWidth="1"/>
    <col min="10766" max="10766" width="13.6640625" style="26" customWidth="1"/>
    <col min="10767" max="10767" width="12.109375" style="26" customWidth="1"/>
    <col min="10768" max="10768" width="95" style="26" customWidth="1"/>
    <col min="10769" max="11008" width="10.33203125" style="26"/>
    <col min="11009" max="11009" width="4.6640625" style="26" customWidth="1"/>
    <col min="11010" max="11010" width="12.109375" style="26" customWidth="1"/>
    <col min="11011" max="11011" width="11.33203125" style="26" customWidth="1"/>
    <col min="11012" max="11012" width="37.109375" style="26" customWidth="1"/>
    <col min="11013" max="11013" width="4.6640625" style="26" customWidth="1"/>
    <col min="11014" max="11014" width="5.88671875" style="26" customWidth="1"/>
    <col min="11015" max="11015" width="6.109375" style="26" customWidth="1"/>
    <col min="11016" max="11016" width="7.44140625" style="26" customWidth="1"/>
    <col min="11017" max="11017" width="6.44140625" style="26" customWidth="1"/>
    <col min="11018" max="11018" width="7" style="26" customWidth="1"/>
    <col min="11019" max="11019" width="8.6640625" style="26" customWidth="1"/>
    <col min="11020" max="11021" width="9.33203125" style="26" customWidth="1"/>
    <col min="11022" max="11022" width="13.6640625" style="26" customWidth="1"/>
    <col min="11023" max="11023" width="12.109375" style="26" customWidth="1"/>
    <col min="11024" max="11024" width="95" style="26" customWidth="1"/>
    <col min="11025" max="11264" width="10.33203125" style="26"/>
    <col min="11265" max="11265" width="4.6640625" style="26" customWidth="1"/>
    <col min="11266" max="11266" width="12.109375" style="26" customWidth="1"/>
    <col min="11267" max="11267" width="11.33203125" style="26" customWidth="1"/>
    <col min="11268" max="11268" width="37.109375" style="26" customWidth="1"/>
    <col min="11269" max="11269" width="4.6640625" style="26" customWidth="1"/>
    <col min="11270" max="11270" width="5.88671875" style="26" customWidth="1"/>
    <col min="11271" max="11271" width="6.109375" style="26" customWidth="1"/>
    <col min="11272" max="11272" width="7.44140625" style="26" customWidth="1"/>
    <col min="11273" max="11273" width="6.44140625" style="26" customWidth="1"/>
    <col min="11274" max="11274" width="7" style="26" customWidth="1"/>
    <col min="11275" max="11275" width="8.6640625" style="26" customWidth="1"/>
    <col min="11276" max="11277" width="9.33203125" style="26" customWidth="1"/>
    <col min="11278" max="11278" width="13.6640625" style="26" customWidth="1"/>
    <col min="11279" max="11279" width="12.109375" style="26" customWidth="1"/>
    <col min="11280" max="11280" width="95" style="26" customWidth="1"/>
    <col min="11281" max="11520" width="10.33203125" style="26"/>
    <col min="11521" max="11521" width="4.6640625" style="26" customWidth="1"/>
    <col min="11522" max="11522" width="12.109375" style="26" customWidth="1"/>
    <col min="11523" max="11523" width="11.33203125" style="26" customWidth="1"/>
    <col min="11524" max="11524" width="37.109375" style="26" customWidth="1"/>
    <col min="11525" max="11525" width="4.6640625" style="26" customWidth="1"/>
    <col min="11526" max="11526" width="5.88671875" style="26" customWidth="1"/>
    <col min="11527" max="11527" width="6.109375" style="26" customWidth="1"/>
    <col min="11528" max="11528" width="7.44140625" style="26" customWidth="1"/>
    <col min="11529" max="11529" width="6.44140625" style="26" customWidth="1"/>
    <col min="11530" max="11530" width="7" style="26" customWidth="1"/>
    <col min="11531" max="11531" width="8.6640625" style="26" customWidth="1"/>
    <col min="11532" max="11533" width="9.33203125" style="26" customWidth="1"/>
    <col min="11534" max="11534" width="13.6640625" style="26" customWidth="1"/>
    <col min="11535" max="11535" width="12.109375" style="26" customWidth="1"/>
    <col min="11536" max="11536" width="95" style="26" customWidth="1"/>
    <col min="11537" max="11776" width="10.33203125" style="26"/>
    <col min="11777" max="11777" width="4.6640625" style="26" customWidth="1"/>
    <col min="11778" max="11778" width="12.109375" style="26" customWidth="1"/>
    <col min="11779" max="11779" width="11.33203125" style="26" customWidth="1"/>
    <col min="11780" max="11780" width="37.109375" style="26" customWidth="1"/>
    <col min="11781" max="11781" width="4.6640625" style="26" customWidth="1"/>
    <col min="11782" max="11782" width="5.88671875" style="26" customWidth="1"/>
    <col min="11783" max="11783" width="6.109375" style="26" customWidth="1"/>
    <col min="11784" max="11784" width="7.44140625" style="26" customWidth="1"/>
    <col min="11785" max="11785" width="6.44140625" style="26" customWidth="1"/>
    <col min="11786" max="11786" width="7" style="26" customWidth="1"/>
    <col min="11787" max="11787" width="8.6640625" style="26" customWidth="1"/>
    <col min="11788" max="11789" width="9.33203125" style="26" customWidth="1"/>
    <col min="11790" max="11790" width="13.6640625" style="26" customWidth="1"/>
    <col min="11791" max="11791" width="12.109375" style="26" customWidth="1"/>
    <col min="11792" max="11792" width="95" style="26" customWidth="1"/>
    <col min="11793" max="12032" width="10.33203125" style="26"/>
    <col min="12033" max="12033" width="4.6640625" style="26" customWidth="1"/>
    <col min="12034" max="12034" width="12.109375" style="26" customWidth="1"/>
    <col min="12035" max="12035" width="11.33203125" style="26" customWidth="1"/>
    <col min="12036" max="12036" width="37.109375" style="26" customWidth="1"/>
    <col min="12037" max="12037" width="4.6640625" style="26" customWidth="1"/>
    <col min="12038" max="12038" width="5.88671875" style="26" customWidth="1"/>
    <col min="12039" max="12039" width="6.109375" style="26" customWidth="1"/>
    <col min="12040" max="12040" width="7.44140625" style="26" customWidth="1"/>
    <col min="12041" max="12041" width="6.44140625" style="26" customWidth="1"/>
    <col min="12042" max="12042" width="7" style="26" customWidth="1"/>
    <col min="12043" max="12043" width="8.6640625" style="26" customWidth="1"/>
    <col min="12044" max="12045" width="9.33203125" style="26" customWidth="1"/>
    <col min="12046" max="12046" width="13.6640625" style="26" customWidth="1"/>
    <col min="12047" max="12047" width="12.109375" style="26" customWidth="1"/>
    <col min="12048" max="12048" width="95" style="26" customWidth="1"/>
    <col min="12049" max="12288" width="10.33203125" style="26"/>
    <col min="12289" max="12289" width="4.6640625" style="26" customWidth="1"/>
    <col min="12290" max="12290" width="12.109375" style="26" customWidth="1"/>
    <col min="12291" max="12291" width="11.33203125" style="26" customWidth="1"/>
    <col min="12292" max="12292" width="37.109375" style="26" customWidth="1"/>
    <col min="12293" max="12293" width="4.6640625" style="26" customWidth="1"/>
    <col min="12294" max="12294" width="5.88671875" style="26" customWidth="1"/>
    <col min="12295" max="12295" width="6.109375" style="26" customWidth="1"/>
    <col min="12296" max="12296" width="7.44140625" style="26" customWidth="1"/>
    <col min="12297" max="12297" width="6.44140625" style="26" customWidth="1"/>
    <col min="12298" max="12298" width="7" style="26" customWidth="1"/>
    <col min="12299" max="12299" width="8.6640625" style="26" customWidth="1"/>
    <col min="12300" max="12301" width="9.33203125" style="26" customWidth="1"/>
    <col min="12302" max="12302" width="13.6640625" style="26" customWidth="1"/>
    <col min="12303" max="12303" width="12.109375" style="26" customWidth="1"/>
    <col min="12304" max="12304" width="95" style="26" customWidth="1"/>
    <col min="12305" max="12544" width="10.33203125" style="26"/>
    <col min="12545" max="12545" width="4.6640625" style="26" customWidth="1"/>
    <col min="12546" max="12546" width="12.109375" style="26" customWidth="1"/>
    <col min="12547" max="12547" width="11.33203125" style="26" customWidth="1"/>
    <col min="12548" max="12548" width="37.109375" style="26" customWidth="1"/>
    <col min="12549" max="12549" width="4.6640625" style="26" customWidth="1"/>
    <col min="12550" max="12550" width="5.88671875" style="26" customWidth="1"/>
    <col min="12551" max="12551" width="6.109375" style="26" customWidth="1"/>
    <col min="12552" max="12552" width="7.44140625" style="26" customWidth="1"/>
    <col min="12553" max="12553" width="6.44140625" style="26" customWidth="1"/>
    <col min="12554" max="12554" width="7" style="26" customWidth="1"/>
    <col min="12555" max="12555" width="8.6640625" style="26" customWidth="1"/>
    <col min="12556" max="12557" width="9.33203125" style="26" customWidth="1"/>
    <col min="12558" max="12558" width="13.6640625" style="26" customWidth="1"/>
    <col min="12559" max="12559" width="12.109375" style="26" customWidth="1"/>
    <col min="12560" max="12560" width="95" style="26" customWidth="1"/>
    <col min="12561" max="12800" width="10.33203125" style="26"/>
    <col min="12801" max="12801" width="4.6640625" style="26" customWidth="1"/>
    <col min="12802" max="12802" width="12.109375" style="26" customWidth="1"/>
    <col min="12803" max="12803" width="11.33203125" style="26" customWidth="1"/>
    <col min="12804" max="12804" width="37.109375" style="26" customWidth="1"/>
    <col min="12805" max="12805" width="4.6640625" style="26" customWidth="1"/>
    <col min="12806" max="12806" width="5.88671875" style="26" customWidth="1"/>
    <col min="12807" max="12807" width="6.109375" style="26" customWidth="1"/>
    <col min="12808" max="12808" width="7.44140625" style="26" customWidth="1"/>
    <col min="12809" max="12809" width="6.44140625" style="26" customWidth="1"/>
    <col min="12810" max="12810" width="7" style="26" customWidth="1"/>
    <col min="12811" max="12811" width="8.6640625" style="26" customWidth="1"/>
    <col min="12812" max="12813" width="9.33203125" style="26" customWidth="1"/>
    <col min="12814" max="12814" width="13.6640625" style="26" customWidth="1"/>
    <col min="12815" max="12815" width="12.109375" style="26" customWidth="1"/>
    <col min="12816" max="12816" width="95" style="26" customWidth="1"/>
    <col min="12817" max="13056" width="10.33203125" style="26"/>
    <col min="13057" max="13057" width="4.6640625" style="26" customWidth="1"/>
    <col min="13058" max="13058" width="12.109375" style="26" customWidth="1"/>
    <col min="13059" max="13059" width="11.33203125" style="26" customWidth="1"/>
    <col min="13060" max="13060" width="37.109375" style="26" customWidth="1"/>
    <col min="13061" max="13061" width="4.6640625" style="26" customWidth="1"/>
    <col min="13062" max="13062" width="5.88671875" style="26" customWidth="1"/>
    <col min="13063" max="13063" width="6.109375" style="26" customWidth="1"/>
    <col min="13064" max="13064" width="7.44140625" style="26" customWidth="1"/>
    <col min="13065" max="13065" width="6.44140625" style="26" customWidth="1"/>
    <col min="13066" max="13066" width="7" style="26" customWidth="1"/>
    <col min="13067" max="13067" width="8.6640625" style="26" customWidth="1"/>
    <col min="13068" max="13069" width="9.33203125" style="26" customWidth="1"/>
    <col min="13070" max="13070" width="13.6640625" style="26" customWidth="1"/>
    <col min="13071" max="13071" width="12.109375" style="26" customWidth="1"/>
    <col min="13072" max="13072" width="95" style="26" customWidth="1"/>
    <col min="13073" max="13312" width="10.33203125" style="26"/>
    <col min="13313" max="13313" width="4.6640625" style="26" customWidth="1"/>
    <col min="13314" max="13314" width="12.109375" style="26" customWidth="1"/>
    <col min="13315" max="13315" width="11.33203125" style="26" customWidth="1"/>
    <col min="13316" max="13316" width="37.109375" style="26" customWidth="1"/>
    <col min="13317" max="13317" width="4.6640625" style="26" customWidth="1"/>
    <col min="13318" max="13318" width="5.88671875" style="26" customWidth="1"/>
    <col min="13319" max="13319" width="6.109375" style="26" customWidth="1"/>
    <col min="13320" max="13320" width="7.44140625" style="26" customWidth="1"/>
    <col min="13321" max="13321" width="6.44140625" style="26" customWidth="1"/>
    <col min="13322" max="13322" width="7" style="26" customWidth="1"/>
    <col min="13323" max="13323" width="8.6640625" style="26" customWidth="1"/>
    <col min="13324" max="13325" width="9.33203125" style="26" customWidth="1"/>
    <col min="13326" max="13326" width="13.6640625" style="26" customWidth="1"/>
    <col min="13327" max="13327" width="12.109375" style="26" customWidth="1"/>
    <col min="13328" max="13328" width="95" style="26" customWidth="1"/>
    <col min="13329" max="13568" width="10.33203125" style="26"/>
    <col min="13569" max="13569" width="4.6640625" style="26" customWidth="1"/>
    <col min="13570" max="13570" width="12.109375" style="26" customWidth="1"/>
    <col min="13571" max="13571" width="11.33203125" style="26" customWidth="1"/>
    <col min="13572" max="13572" width="37.109375" style="26" customWidth="1"/>
    <col min="13573" max="13573" width="4.6640625" style="26" customWidth="1"/>
    <col min="13574" max="13574" width="5.88671875" style="26" customWidth="1"/>
    <col min="13575" max="13575" width="6.109375" style="26" customWidth="1"/>
    <col min="13576" max="13576" width="7.44140625" style="26" customWidth="1"/>
    <col min="13577" max="13577" width="6.44140625" style="26" customWidth="1"/>
    <col min="13578" max="13578" width="7" style="26" customWidth="1"/>
    <col min="13579" max="13579" width="8.6640625" style="26" customWidth="1"/>
    <col min="13580" max="13581" width="9.33203125" style="26" customWidth="1"/>
    <col min="13582" max="13582" width="13.6640625" style="26" customWidth="1"/>
    <col min="13583" max="13583" width="12.109375" style="26" customWidth="1"/>
    <col min="13584" max="13584" width="95" style="26" customWidth="1"/>
    <col min="13585" max="13824" width="10.33203125" style="26"/>
    <col min="13825" max="13825" width="4.6640625" style="26" customWidth="1"/>
    <col min="13826" max="13826" width="12.109375" style="26" customWidth="1"/>
    <col min="13827" max="13827" width="11.33203125" style="26" customWidth="1"/>
    <col min="13828" max="13828" width="37.109375" style="26" customWidth="1"/>
    <col min="13829" max="13829" width="4.6640625" style="26" customWidth="1"/>
    <col min="13830" max="13830" width="5.88671875" style="26" customWidth="1"/>
    <col min="13831" max="13831" width="6.109375" style="26" customWidth="1"/>
    <col min="13832" max="13832" width="7.44140625" style="26" customWidth="1"/>
    <col min="13833" max="13833" width="6.44140625" style="26" customWidth="1"/>
    <col min="13834" max="13834" width="7" style="26" customWidth="1"/>
    <col min="13835" max="13835" width="8.6640625" style="26" customWidth="1"/>
    <col min="13836" max="13837" width="9.33203125" style="26" customWidth="1"/>
    <col min="13838" max="13838" width="13.6640625" style="26" customWidth="1"/>
    <col min="13839" max="13839" width="12.109375" style="26" customWidth="1"/>
    <col min="13840" max="13840" width="95" style="26" customWidth="1"/>
    <col min="13841" max="14080" width="10.33203125" style="26"/>
    <col min="14081" max="14081" width="4.6640625" style="26" customWidth="1"/>
    <col min="14082" max="14082" width="12.109375" style="26" customWidth="1"/>
    <col min="14083" max="14083" width="11.33203125" style="26" customWidth="1"/>
    <col min="14084" max="14084" width="37.109375" style="26" customWidth="1"/>
    <col min="14085" max="14085" width="4.6640625" style="26" customWidth="1"/>
    <col min="14086" max="14086" width="5.88671875" style="26" customWidth="1"/>
    <col min="14087" max="14087" width="6.109375" style="26" customWidth="1"/>
    <col min="14088" max="14088" width="7.44140625" style="26" customWidth="1"/>
    <col min="14089" max="14089" width="6.44140625" style="26" customWidth="1"/>
    <col min="14090" max="14090" width="7" style="26" customWidth="1"/>
    <col min="14091" max="14091" width="8.6640625" style="26" customWidth="1"/>
    <col min="14092" max="14093" width="9.33203125" style="26" customWidth="1"/>
    <col min="14094" max="14094" width="13.6640625" style="26" customWidth="1"/>
    <col min="14095" max="14095" width="12.109375" style="26" customWidth="1"/>
    <col min="14096" max="14096" width="95" style="26" customWidth="1"/>
    <col min="14097" max="14336" width="10.33203125" style="26"/>
    <col min="14337" max="14337" width="4.6640625" style="26" customWidth="1"/>
    <col min="14338" max="14338" width="12.109375" style="26" customWidth="1"/>
    <col min="14339" max="14339" width="11.33203125" style="26" customWidth="1"/>
    <col min="14340" max="14340" width="37.109375" style="26" customWidth="1"/>
    <col min="14341" max="14341" width="4.6640625" style="26" customWidth="1"/>
    <col min="14342" max="14342" width="5.88671875" style="26" customWidth="1"/>
    <col min="14343" max="14343" width="6.109375" style="26" customWidth="1"/>
    <col min="14344" max="14344" width="7.44140625" style="26" customWidth="1"/>
    <col min="14345" max="14345" width="6.44140625" style="26" customWidth="1"/>
    <col min="14346" max="14346" width="7" style="26" customWidth="1"/>
    <col min="14347" max="14347" width="8.6640625" style="26" customWidth="1"/>
    <col min="14348" max="14349" width="9.33203125" style="26" customWidth="1"/>
    <col min="14350" max="14350" width="13.6640625" style="26" customWidth="1"/>
    <col min="14351" max="14351" width="12.109375" style="26" customWidth="1"/>
    <col min="14352" max="14352" width="95" style="26" customWidth="1"/>
    <col min="14353" max="14592" width="10.33203125" style="26"/>
    <col min="14593" max="14593" width="4.6640625" style="26" customWidth="1"/>
    <col min="14594" max="14594" width="12.109375" style="26" customWidth="1"/>
    <col min="14595" max="14595" width="11.33203125" style="26" customWidth="1"/>
    <col min="14596" max="14596" width="37.109375" style="26" customWidth="1"/>
    <col min="14597" max="14597" width="4.6640625" style="26" customWidth="1"/>
    <col min="14598" max="14598" width="5.88671875" style="26" customWidth="1"/>
    <col min="14599" max="14599" width="6.109375" style="26" customWidth="1"/>
    <col min="14600" max="14600" width="7.44140625" style="26" customWidth="1"/>
    <col min="14601" max="14601" width="6.44140625" style="26" customWidth="1"/>
    <col min="14602" max="14602" width="7" style="26" customWidth="1"/>
    <col min="14603" max="14603" width="8.6640625" style="26" customWidth="1"/>
    <col min="14604" max="14605" width="9.33203125" style="26" customWidth="1"/>
    <col min="14606" max="14606" width="13.6640625" style="26" customWidth="1"/>
    <col min="14607" max="14607" width="12.109375" style="26" customWidth="1"/>
    <col min="14608" max="14608" width="95" style="26" customWidth="1"/>
    <col min="14609" max="14848" width="10.33203125" style="26"/>
    <col min="14849" max="14849" width="4.6640625" style="26" customWidth="1"/>
    <col min="14850" max="14850" width="12.109375" style="26" customWidth="1"/>
    <col min="14851" max="14851" width="11.33203125" style="26" customWidth="1"/>
    <col min="14852" max="14852" width="37.109375" style="26" customWidth="1"/>
    <col min="14853" max="14853" width="4.6640625" style="26" customWidth="1"/>
    <col min="14854" max="14854" width="5.88671875" style="26" customWidth="1"/>
    <col min="14855" max="14855" width="6.109375" style="26" customWidth="1"/>
    <col min="14856" max="14856" width="7.44140625" style="26" customWidth="1"/>
    <col min="14857" max="14857" width="6.44140625" style="26" customWidth="1"/>
    <col min="14858" max="14858" width="7" style="26" customWidth="1"/>
    <col min="14859" max="14859" width="8.6640625" style="26" customWidth="1"/>
    <col min="14860" max="14861" width="9.33203125" style="26" customWidth="1"/>
    <col min="14862" max="14862" width="13.6640625" style="26" customWidth="1"/>
    <col min="14863" max="14863" width="12.109375" style="26" customWidth="1"/>
    <col min="14864" max="14864" width="95" style="26" customWidth="1"/>
    <col min="14865" max="15104" width="10.33203125" style="26"/>
    <col min="15105" max="15105" width="4.6640625" style="26" customWidth="1"/>
    <col min="15106" max="15106" width="12.109375" style="26" customWidth="1"/>
    <col min="15107" max="15107" width="11.33203125" style="26" customWidth="1"/>
    <col min="15108" max="15108" width="37.109375" style="26" customWidth="1"/>
    <col min="15109" max="15109" width="4.6640625" style="26" customWidth="1"/>
    <col min="15110" max="15110" width="5.88671875" style="26" customWidth="1"/>
    <col min="15111" max="15111" width="6.109375" style="26" customWidth="1"/>
    <col min="15112" max="15112" width="7.44140625" style="26" customWidth="1"/>
    <col min="15113" max="15113" width="6.44140625" style="26" customWidth="1"/>
    <col min="15114" max="15114" width="7" style="26" customWidth="1"/>
    <col min="15115" max="15115" width="8.6640625" style="26" customWidth="1"/>
    <col min="15116" max="15117" width="9.33203125" style="26" customWidth="1"/>
    <col min="15118" max="15118" width="13.6640625" style="26" customWidth="1"/>
    <col min="15119" max="15119" width="12.109375" style="26" customWidth="1"/>
    <col min="15120" max="15120" width="95" style="26" customWidth="1"/>
    <col min="15121" max="15360" width="10.33203125" style="26"/>
    <col min="15361" max="15361" width="4.6640625" style="26" customWidth="1"/>
    <col min="15362" max="15362" width="12.109375" style="26" customWidth="1"/>
    <col min="15363" max="15363" width="11.33203125" style="26" customWidth="1"/>
    <col min="15364" max="15364" width="37.109375" style="26" customWidth="1"/>
    <col min="15365" max="15365" width="4.6640625" style="26" customWidth="1"/>
    <col min="15366" max="15366" width="5.88671875" style="26" customWidth="1"/>
    <col min="15367" max="15367" width="6.109375" style="26" customWidth="1"/>
    <col min="15368" max="15368" width="7.44140625" style="26" customWidth="1"/>
    <col min="15369" max="15369" width="6.44140625" style="26" customWidth="1"/>
    <col min="15370" max="15370" width="7" style="26" customWidth="1"/>
    <col min="15371" max="15371" width="8.6640625" style="26" customWidth="1"/>
    <col min="15372" max="15373" width="9.33203125" style="26" customWidth="1"/>
    <col min="15374" max="15374" width="13.6640625" style="26" customWidth="1"/>
    <col min="15375" max="15375" width="12.109375" style="26" customWidth="1"/>
    <col min="15376" max="15376" width="95" style="26" customWidth="1"/>
    <col min="15377" max="15616" width="10.33203125" style="26"/>
    <col min="15617" max="15617" width="4.6640625" style="26" customWidth="1"/>
    <col min="15618" max="15618" width="12.109375" style="26" customWidth="1"/>
    <col min="15619" max="15619" width="11.33203125" style="26" customWidth="1"/>
    <col min="15620" max="15620" width="37.109375" style="26" customWidth="1"/>
    <col min="15621" max="15621" width="4.6640625" style="26" customWidth="1"/>
    <col min="15622" max="15622" width="5.88671875" style="26" customWidth="1"/>
    <col min="15623" max="15623" width="6.109375" style="26" customWidth="1"/>
    <col min="15624" max="15624" width="7.44140625" style="26" customWidth="1"/>
    <col min="15625" max="15625" width="6.44140625" style="26" customWidth="1"/>
    <col min="15626" max="15626" width="7" style="26" customWidth="1"/>
    <col min="15627" max="15627" width="8.6640625" style="26" customWidth="1"/>
    <col min="15628" max="15629" width="9.33203125" style="26" customWidth="1"/>
    <col min="15630" max="15630" width="13.6640625" style="26" customWidth="1"/>
    <col min="15631" max="15631" width="12.109375" style="26" customWidth="1"/>
    <col min="15632" max="15632" width="95" style="26" customWidth="1"/>
    <col min="15633" max="15872" width="10.33203125" style="26"/>
    <col min="15873" max="15873" width="4.6640625" style="26" customWidth="1"/>
    <col min="15874" max="15874" width="12.109375" style="26" customWidth="1"/>
    <col min="15875" max="15875" width="11.33203125" style="26" customWidth="1"/>
    <col min="15876" max="15876" width="37.109375" style="26" customWidth="1"/>
    <col min="15877" max="15877" width="4.6640625" style="26" customWidth="1"/>
    <col min="15878" max="15878" width="5.88671875" style="26" customWidth="1"/>
    <col min="15879" max="15879" width="6.109375" style="26" customWidth="1"/>
    <col min="15880" max="15880" width="7.44140625" style="26" customWidth="1"/>
    <col min="15881" max="15881" width="6.44140625" style="26" customWidth="1"/>
    <col min="15882" max="15882" width="7" style="26" customWidth="1"/>
    <col min="15883" max="15883" width="8.6640625" style="26" customWidth="1"/>
    <col min="15884" max="15885" width="9.33203125" style="26" customWidth="1"/>
    <col min="15886" max="15886" width="13.6640625" style="26" customWidth="1"/>
    <col min="15887" max="15887" width="12.109375" style="26" customWidth="1"/>
    <col min="15888" max="15888" width="95" style="26" customWidth="1"/>
    <col min="15889" max="16128" width="10.33203125" style="26"/>
    <col min="16129" max="16129" width="4.6640625" style="26" customWidth="1"/>
    <col min="16130" max="16130" width="12.109375" style="26" customWidth="1"/>
    <col min="16131" max="16131" width="11.33203125" style="26" customWidth="1"/>
    <col min="16132" max="16132" width="37.109375" style="26" customWidth="1"/>
    <col min="16133" max="16133" width="4.6640625" style="26" customWidth="1"/>
    <col min="16134" max="16134" width="5.88671875" style="26" customWidth="1"/>
    <col min="16135" max="16135" width="6.109375" style="26" customWidth="1"/>
    <col min="16136" max="16136" width="7.44140625" style="26" customWidth="1"/>
    <col min="16137" max="16137" width="6.44140625" style="26" customWidth="1"/>
    <col min="16138" max="16138" width="7" style="26" customWidth="1"/>
    <col min="16139" max="16139" width="8.6640625" style="26" customWidth="1"/>
    <col min="16140" max="16141" width="9.33203125" style="26" customWidth="1"/>
    <col min="16142" max="16142" width="13.6640625" style="26" customWidth="1"/>
    <col min="16143" max="16143" width="12.109375" style="26" customWidth="1"/>
    <col min="16144" max="16144" width="95" style="26" customWidth="1"/>
    <col min="16145" max="16384" width="10.33203125" style="26"/>
  </cols>
  <sheetData>
    <row r="1" spans="1:23" s="23" customFormat="1" ht="30.75" customHeight="1">
      <c r="A1" s="280" t="s">
        <v>11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99"/>
      <c r="N1" s="99"/>
      <c r="O1" s="100"/>
      <c r="P1" s="100"/>
      <c r="Q1" s="100"/>
      <c r="R1" s="100"/>
      <c r="S1" s="100"/>
      <c r="T1" s="100"/>
      <c r="U1" s="100"/>
      <c r="V1" s="100"/>
      <c r="W1" s="100"/>
    </row>
    <row r="2" spans="1:23" s="24" customFormat="1" ht="30" customHeight="1">
      <c r="A2" s="280" t="s">
        <v>12</v>
      </c>
      <c r="B2" s="280"/>
      <c r="C2" s="280"/>
      <c r="D2" s="280"/>
      <c r="E2" s="280"/>
      <c r="F2" s="280"/>
      <c r="G2" s="280"/>
      <c r="H2" s="280"/>
      <c r="I2" s="280"/>
      <c r="J2" s="280"/>
      <c r="K2" s="280"/>
      <c r="L2" s="280"/>
      <c r="M2" s="99"/>
      <c r="N2" s="99"/>
      <c r="O2" s="100"/>
      <c r="P2" s="100"/>
      <c r="Q2" s="100"/>
      <c r="R2" s="100"/>
      <c r="S2" s="100"/>
      <c r="T2" s="100"/>
      <c r="U2" s="100"/>
      <c r="V2" s="100"/>
      <c r="W2" s="100"/>
    </row>
    <row r="3" spans="1:23" s="24" customFormat="1" ht="12" customHeight="1">
      <c r="A3" s="99"/>
      <c r="B3" s="99"/>
      <c r="C3" s="99"/>
      <c r="D3" s="99"/>
      <c r="E3" s="99"/>
      <c r="F3" s="99"/>
      <c r="G3" s="99"/>
      <c r="H3" s="99"/>
      <c r="I3" s="99"/>
      <c r="J3" s="99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</row>
    <row r="4" spans="1:23" s="25" customFormat="1" ht="17.25" customHeight="1">
      <c r="A4" s="280" t="s">
        <v>28</v>
      </c>
      <c r="B4" s="280"/>
      <c r="C4" s="280"/>
      <c r="D4" s="280"/>
      <c r="E4" s="280"/>
      <c r="F4" s="280"/>
      <c r="G4" s="280"/>
      <c r="H4" s="280"/>
      <c r="I4" s="280"/>
      <c r="J4" s="280"/>
      <c r="K4" s="280"/>
      <c r="L4" s="280"/>
      <c r="M4" s="99"/>
      <c r="N4" s="99"/>
      <c r="O4" s="102"/>
      <c r="P4" s="102"/>
      <c r="Q4" s="102"/>
      <c r="R4" s="102"/>
      <c r="S4" s="102"/>
      <c r="T4" s="102"/>
      <c r="U4" s="102"/>
      <c r="V4" s="102"/>
      <c r="W4" s="102"/>
    </row>
    <row r="5" spans="1:23" s="24" customFormat="1" ht="13.5" customHeight="1">
      <c r="A5" s="40"/>
      <c r="B5" s="256" t="s">
        <v>29</v>
      </c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185"/>
      <c r="N5" s="185"/>
      <c r="O5" s="100"/>
      <c r="P5" s="100"/>
      <c r="Q5" s="100"/>
      <c r="R5" s="100"/>
      <c r="S5" s="100"/>
      <c r="T5" s="100"/>
      <c r="U5" s="100"/>
      <c r="V5" s="100"/>
      <c r="W5" s="100"/>
    </row>
    <row r="6" spans="1:23" s="24" customFormat="1" ht="15" customHeight="1">
      <c r="A6" s="40"/>
      <c r="B6" s="40"/>
      <c r="C6" s="40"/>
      <c r="D6" s="40"/>
      <c r="E6" s="40"/>
      <c r="F6" s="40"/>
      <c r="G6" s="40"/>
      <c r="H6" s="40"/>
      <c r="I6" s="40"/>
      <c r="J6" s="4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</row>
    <row r="7" spans="1:23" s="24" customFormat="1">
      <c r="A7" s="103"/>
      <c r="B7" s="104"/>
      <c r="C7" s="281" t="s">
        <v>13</v>
      </c>
      <c r="D7" s="281"/>
      <c r="E7" s="103"/>
      <c r="F7" s="99"/>
      <c r="G7" s="101"/>
      <c r="H7" s="101"/>
      <c r="I7" s="100"/>
      <c r="J7" s="167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</row>
    <row r="8" spans="1:23" s="24" customFormat="1">
      <c r="A8" s="103"/>
      <c r="B8" s="104"/>
      <c r="C8" s="281"/>
      <c r="D8" s="281"/>
      <c r="E8" s="103"/>
      <c r="F8" s="105"/>
      <c r="G8" s="99"/>
      <c r="H8" s="105" t="s">
        <v>31</v>
      </c>
      <c r="I8" s="107" t="s">
        <v>242</v>
      </c>
      <c r="J8" s="170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</row>
    <row r="9" spans="1:23" s="24" customFormat="1" ht="20.25" customHeight="1">
      <c r="A9" s="259"/>
      <c r="B9" s="259"/>
      <c r="C9" s="259"/>
      <c r="D9" s="259"/>
      <c r="E9" s="196"/>
      <c r="F9" s="197"/>
      <c r="G9" s="197"/>
      <c r="H9" s="196"/>
      <c r="I9" s="111"/>
      <c r="J9" s="167"/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</row>
    <row r="10" spans="1:23" s="24" customFormat="1" ht="22.5" customHeight="1">
      <c r="A10" s="275" t="s">
        <v>33</v>
      </c>
      <c r="B10" s="275"/>
      <c r="C10" s="275"/>
      <c r="D10" s="275"/>
      <c r="E10" s="275"/>
      <c r="F10" s="275"/>
      <c r="G10" s="275"/>
      <c r="H10" s="275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</row>
    <row r="11" spans="1:23" ht="61.5" customHeight="1">
      <c r="A11" s="275"/>
      <c r="B11" s="275"/>
      <c r="C11" s="275"/>
      <c r="D11" s="275"/>
      <c r="E11" s="275"/>
      <c r="F11" s="275"/>
      <c r="G11" s="275"/>
      <c r="H11" s="275"/>
      <c r="I11" s="112" t="s">
        <v>14</v>
      </c>
      <c r="K11" s="261">
        <v>46052</v>
      </c>
      <c r="L11" s="261"/>
      <c r="M11" s="186"/>
      <c r="N11" s="186"/>
    </row>
    <row r="12" spans="1:23" ht="28.5" customHeight="1">
      <c r="A12" s="113" t="s">
        <v>15</v>
      </c>
      <c r="B12" s="113" t="s">
        <v>243</v>
      </c>
      <c r="C12" s="113" t="s">
        <v>17</v>
      </c>
      <c r="D12" s="113" t="s">
        <v>18</v>
      </c>
      <c r="E12" s="276" t="s">
        <v>19</v>
      </c>
      <c r="F12" s="276"/>
      <c r="G12" s="276" t="s">
        <v>20</v>
      </c>
      <c r="H12" s="276"/>
      <c r="I12" s="277" t="s">
        <v>21</v>
      </c>
      <c r="J12" s="278"/>
      <c r="K12" s="278" t="s">
        <v>22</v>
      </c>
      <c r="L12" s="279"/>
      <c r="N12" s="198" t="s">
        <v>244</v>
      </c>
    </row>
    <row r="13" spans="1:23" s="27" customFormat="1" ht="54" customHeight="1">
      <c r="A13" s="113">
        <v>1</v>
      </c>
      <c r="B13" s="132"/>
      <c r="C13" s="120" t="s">
        <v>202</v>
      </c>
      <c r="D13" s="120" t="s">
        <v>245</v>
      </c>
      <c r="E13" s="124">
        <v>20</v>
      </c>
      <c r="F13" s="124" t="s">
        <v>23</v>
      </c>
      <c r="G13" s="124">
        <v>1</v>
      </c>
      <c r="H13" s="124" t="s">
        <v>24</v>
      </c>
      <c r="I13" s="295">
        <v>10</v>
      </c>
      <c r="J13" s="295" t="s">
        <v>24</v>
      </c>
      <c r="K13" s="199">
        <v>14</v>
      </c>
      <c r="L13" s="177">
        <f t="shared" ref="L13:L31" si="0">K13*E13</f>
        <v>280</v>
      </c>
      <c r="M13" s="200"/>
      <c r="N13" s="198">
        <v>8306290000</v>
      </c>
      <c r="O13" s="119"/>
      <c r="P13" s="112" t="s">
        <v>246</v>
      </c>
      <c r="Q13" s="112"/>
      <c r="R13" s="112"/>
      <c r="S13" s="112"/>
      <c r="T13" s="112"/>
      <c r="U13" s="112"/>
      <c r="V13" s="112"/>
      <c r="W13" s="112"/>
    </row>
    <row r="14" spans="1:23" s="27" customFormat="1" ht="52.5" customHeight="1">
      <c r="A14" s="113">
        <v>2</v>
      </c>
      <c r="B14" s="142"/>
      <c r="C14" s="120" t="s">
        <v>202</v>
      </c>
      <c r="D14" s="120" t="s">
        <v>247</v>
      </c>
      <c r="E14" s="124">
        <v>10</v>
      </c>
      <c r="F14" s="124" t="s">
        <v>23</v>
      </c>
      <c r="G14" s="124">
        <v>2</v>
      </c>
      <c r="H14" s="124" t="s">
        <v>24</v>
      </c>
      <c r="I14" s="296"/>
      <c r="J14" s="296"/>
      <c r="K14" s="199">
        <v>7</v>
      </c>
      <c r="L14" s="177">
        <f t="shared" si="0"/>
        <v>70</v>
      </c>
      <c r="M14" s="200"/>
      <c r="N14" s="198"/>
      <c r="O14" s="119"/>
      <c r="P14" s="112" t="s">
        <v>248</v>
      </c>
      <c r="Q14" s="112"/>
      <c r="R14" s="112"/>
      <c r="S14" s="112"/>
      <c r="T14" s="112"/>
      <c r="U14" s="112"/>
      <c r="V14" s="112"/>
      <c r="W14" s="112"/>
    </row>
    <row r="15" spans="1:23" s="27" customFormat="1" ht="124.5" customHeight="1">
      <c r="A15" s="116">
        <v>3</v>
      </c>
      <c r="B15" s="201"/>
      <c r="C15" s="116" t="s">
        <v>204</v>
      </c>
      <c r="D15" s="116" t="s">
        <v>249</v>
      </c>
      <c r="E15" s="117">
        <v>20</v>
      </c>
      <c r="F15" s="117" t="s">
        <v>23</v>
      </c>
      <c r="G15" s="117">
        <v>1</v>
      </c>
      <c r="H15" s="117" t="s">
        <v>24</v>
      </c>
      <c r="I15" s="272">
        <v>10</v>
      </c>
      <c r="J15" s="272" t="s">
        <v>24</v>
      </c>
      <c r="K15" s="131">
        <v>4.5</v>
      </c>
      <c r="L15" s="131">
        <f t="shared" si="0"/>
        <v>90</v>
      </c>
      <c r="M15" s="202"/>
      <c r="N15" s="198">
        <v>8306290000</v>
      </c>
      <c r="O15" s="119"/>
      <c r="P15" s="112" t="s">
        <v>250</v>
      </c>
      <c r="Q15" s="112"/>
      <c r="R15" s="112"/>
      <c r="S15" s="112"/>
      <c r="T15" s="112"/>
      <c r="U15" s="112"/>
      <c r="V15" s="112"/>
      <c r="W15" s="112"/>
    </row>
    <row r="16" spans="1:23" s="27" customFormat="1" ht="83.25" customHeight="1">
      <c r="A16" s="116">
        <v>4</v>
      </c>
      <c r="B16" s="117"/>
      <c r="C16" s="116" t="s">
        <v>251</v>
      </c>
      <c r="D16" s="116" t="s">
        <v>252</v>
      </c>
      <c r="E16" s="117">
        <v>10</v>
      </c>
      <c r="F16" s="117" t="s">
        <v>23</v>
      </c>
      <c r="G16" s="117">
        <v>2</v>
      </c>
      <c r="H16" s="117" t="s">
        <v>24</v>
      </c>
      <c r="I16" s="273"/>
      <c r="J16" s="273"/>
      <c r="K16" s="131">
        <v>2</v>
      </c>
      <c r="L16" s="131">
        <f t="shared" si="0"/>
        <v>20</v>
      </c>
      <c r="M16" s="202"/>
      <c r="N16" s="198"/>
      <c r="O16" s="119"/>
      <c r="P16" s="112" t="s">
        <v>253</v>
      </c>
      <c r="Q16" s="112"/>
      <c r="R16" s="112"/>
      <c r="S16" s="112"/>
      <c r="T16" s="112"/>
      <c r="U16" s="112"/>
      <c r="V16" s="112"/>
      <c r="W16" s="112"/>
    </row>
    <row r="17" spans="1:23" s="27" customFormat="1" ht="69" customHeight="1">
      <c r="A17" s="116">
        <v>5</v>
      </c>
      <c r="B17" s="201"/>
      <c r="C17" s="116" t="s">
        <v>206</v>
      </c>
      <c r="D17" s="116" t="s">
        <v>254</v>
      </c>
      <c r="E17" s="117">
        <v>9</v>
      </c>
      <c r="F17" s="117" t="s">
        <v>23</v>
      </c>
      <c r="G17" s="117">
        <v>1</v>
      </c>
      <c r="H17" s="117" t="s">
        <v>24</v>
      </c>
      <c r="I17" s="272">
        <f>G17*E17</f>
        <v>9</v>
      </c>
      <c r="J17" s="272" t="s">
        <v>24</v>
      </c>
      <c r="K17" s="203">
        <v>11</v>
      </c>
      <c r="L17" s="131">
        <f t="shared" si="0"/>
        <v>99</v>
      </c>
      <c r="M17" s="202"/>
      <c r="N17" s="198">
        <v>8306290000</v>
      </c>
      <c r="O17" s="119"/>
      <c r="P17" s="112" t="s">
        <v>255</v>
      </c>
      <c r="Q17" s="112"/>
      <c r="R17" s="112"/>
      <c r="S17" s="112"/>
      <c r="T17" s="112"/>
      <c r="U17" s="112"/>
      <c r="V17" s="112"/>
      <c r="W17" s="112"/>
    </row>
    <row r="18" spans="1:23" s="27" customFormat="1" ht="53.1" customHeight="1">
      <c r="A18" s="116">
        <v>6</v>
      </c>
      <c r="B18" s="117"/>
      <c r="C18" s="116" t="s">
        <v>206</v>
      </c>
      <c r="D18" s="116" t="s">
        <v>256</v>
      </c>
      <c r="E18" s="117">
        <v>9</v>
      </c>
      <c r="F18" s="117" t="s">
        <v>23</v>
      </c>
      <c r="G18" s="117">
        <v>1</v>
      </c>
      <c r="H18" s="117" t="s">
        <v>24</v>
      </c>
      <c r="I18" s="273"/>
      <c r="J18" s="273"/>
      <c r="K18" s="203">
        <v>11</v>
      </c>
      <c r="L18" s="131">
        <f t="shared" si="0"/>
        <v>99</v>
      </c>
      <c r="M18" s="202"/>
      <c r="N18" s="198"/>
      <c r="O18" s="119"/>
      <c r="P18" s="112" t="s">
        <v>257</v>
      </c>
      <c r="Q18" s="112"/>
      <c r="R18" s="112"/>
      <c r="S18" s="112"/>
      <c r="T18" s="112"/>
      <c r="U18" s="112"/>
      <c r="V18" s="112"/>
      <c r="W18" s="112"/>
    </row>
    <row r="19" spans="1:23" s="27" customFormat="1" ht="48" customHeight="1">
      <c r="A19" s="113">
        <v>7</v>
      </c>
      <c r="B19" s="204"/>
      <c r="C19" s="120" t="s">
        <v>208</v>
      </c>
      <c r="D19" s="120" t="s">
        <v>258</v>
      </c>
      <c r="E19" s="120">
        <v>6</v>
      </c>
      <c r="F19" s="120" t="s">
        <v>23</v>
      </c>
      <c r="G19" s="120">
        <v>1</v>
      </c>
      <c r="H19" s="120" t="s">
        <v>24</v>
      </c>
      <c r="I19" s="292">
        <f>G19*E19</f>
        <v>6</v>
      </c>
      <c r="J19" s="292" t="s">
        <v>24</v>
      </c>
      <c r="K19" s="138">
        <v>18.7</v>
      </c>
      <c r="L19" s="177">
        <f t="shared" si="0"/>
        <v>112.19999999999999</v>
      </c>
      <c r="M19" s="205"/>
      <c r="N19" s="198">
        <v>9405119000</v>
      </c>
      <c r="O19" s="119"/>
      <c r="P19" s="112" t="s">
        <v>259</v>
      </c>
      <c r="Q19" s="112"/>
      <c r="R19" s="112"/>
      <c r="S19" s="112"/>
      <c r="T19" s="112"/>
      <c r="U19" s="112"/>
      <c r="V19" s="112"/>
      <c r="W19" s="112"/>
    </row>
    <row r="20" spans="1:23" s="27" customFormat="1" ht="78" customHeight="1">
      <c r="A20" s="113">
        <v>8</v>
      </c>
      <c r="B20" s="206"/>
      <c r="C20" s="120" t="s">
        <v>208</v>
      </c>
      <c r="D20" s="120" t="s">
        <v>260</v>
      </c>
      <c r="E20" s="137">
        <v>3</v>
      </c>
      <c r="F20" s="120" t="s">
        <v>23</v>
      </c>
      <c r="G20" s="120">
        <v>2</v>
      </c>
      <c r="H20" s="120" t="s">
        <v>24</v>
      </c>
      <c r="I20" s="292"/>
      <c r="J20" s="292"/>
      <c r="K20" s="138">
        <v>14.9</v>
      </c>
      <c r="L20" s="177">
        <f t="shared" si="0"/>
        <v>44.7</v>
      </c>
      <c r="M20" s="205"/>
      <c r="N20" s="198"/>
      <c r="O20" s="119"/>
      <c r="P20" s="112" t="s">
        <v>261</v>
      </c>
      <c r="Q20" s="112"/>
      <c r="R20" s="135"/>
      <c r="S20" s="112"/>
      <c r="T20" s="112"/>
      <c r="U20" s="112"/>
      <c r="V20" s="112"/>
      <c r="W20" s="112"/>
    </row>
    <row r="21" spans="1:23" s="27" customFormat="1" ht="78" customHeight="1">
      <c r="A21" s="113">
        <v>9</v>
      </c>
      <c r="B21" s="207"/>
      <c r="C21" s="124" t="s">
        <v>210</v>
      </c>
      <c r="D21" s="123" t="s">
        <v>211</v>
      </c>
      <c r="E21" s="137">
        <v>2</v>
      </c>
      <c r="F21" s="120" t="s">
        <v>23</v>
      </c>
      <c r="G21" s="120">
        <v>1</v>
      </c>
      <c r="H21" s="120" t="s">
        <v>24</v>
      </c>
      <c r="I21" s="113">
        <f t="shared" ref="I21:I30" si="1">G21*(E21)</f>
        <v>2</v>
      </c>
      <c r="J21" s="176" t="s">
        <v>24</v>
      </c>
      <c r="K21" s="138">
        <v>210</v>
      </c>
      <c r="L21" s="177">
        <f t="shared" si="0"/>
        <v>420</v>
      </c>
      <c r="M21" s="208"/>
      <c r="N21" s="209"/>
      <c r="O21" s="119"/>
      <c r="P21" s="112" t="s">
        <v>262</v>
      </c>
      <c r="Q21" s="112"/>
      <c r="R21" s="112"/>
      <c r="S21" s="112"/>
      <c r="T21" s="112"/>
      <c r="U21" s="112"/>
      <c r="V21" s="112"/>
      <c r="W21" s="112"/>
    </row>
    <row r="22" spans="1:23" s="27" customFormat="1" ht="93" customHeight="1">
      <c r="A22" s="116">
        <v>10</v>
      </c>
      <c r="B22" s="140"/>
      <c r="C22" s="117" t="s">
        <v>212</v>
      </c>
      <c r="D22" s="210" t="s">
        <v>213</v>
      </c>
      <c r="E22" s="117">
        <v>1</v>
      </c>
      <c r="F22" s="116" t="s">
        <v>23</v>
      </c>
      <c r="G22" s="116">
        <v>1</v>
      </c>
      <c r="H22" s="116" t="s">
        <v>24</v>
      </c>
      <c r="I22" s="116">
        <f t="shared" si="1"/>
        <v>1</v>
      </c>
      <c r="J22" s="147" t="s">
        <v>24</v>
      </c>
      <c r="K22" s="131">
        <v>50</v>
      </c>
      <c r="L22" s="131">
        <f t="shared" si="0"/>
        <v>50</v>
      </c>
      <c r="M22" s="211"/>
      <c r="N22" s="198">
        <v>7321191000</v>
      </c>
      <c r="O22" s="119"/>
      <c r="P22" s="212" t="s">
        <v>263</v>
      </c>
      <c r="Q22" s="112"/>
      <c r="R22" s="112"/>
      <c r="S22" s="112"/>
      <c r="T22" s="112"/>
      <c r="U22" s="112"/>
      <c r="V22" s="112"/>
      <c r="W22" s="112"/>
    </row>
    <row r="23" spans="1:23" s="27" customFormat="1" ht="123" customHeight="1">
      <c r="A23" s="113">
        <v>11</v>
      </c>
      <c r="B23" s="148"/>
      <c r="C23" s="124" t="s">
        <v>214</v>
      </c>
      <c r="D23" s="113" t="s">
        <v>215</v>
      </c>
      <c r="E23" s="142">
        <v>7</v>
      </c>
      <c r="F23" s="120" t="s">
        <v>23</v>
      </c>
      <c r="G23" s="213">
        <v>20</v>
      </c>
      <c r="H23" s="120" t="s">
        <v>24</v>
      </c>
      <c r="I23" s="113">
        <f t="shared" si="1"/>
        <v>140</v>
      </c>
      <c r="J23" s="176" t="s">
        <v>24</v>
      </c>
      <c r="K23" s="138">
        <v>33</v>
      </c>
      <c r="L23" s="177">
        <f t="shared" si="0"/>
        <v>231</v>
      </c>
      <c r="M23" s="208"/>
      <c r="N23" s="209"/>
      <c r="O23" s="119"/>
      <c r="P23" s="112" t="s">
        <v>264</v>
      </c>
      <c r="Q23" s="112"/>
      <c r="R23" s="112"/>
      <c r="S23" s="112"/>
      <c r="T23" s="112"/>
      <c r="U23" s="112"/>
      <c r="V23" s="112"/>
      <c r="W23" s="112"/>
    </row>
    <row r="24" spans="1:23" s="27" customFormat="1" ht="129" customHeight="1">
      <c r="A24" s="113">
        <v>12</v>
      </c>
      <c r="B24" s="148"/>
      <c r="C24" s="124" t="s">
        <v>216</v>
      </c>
      <c r="D24" s="113" t="s">
        <v>217</v>
      </c>
      <c r="E24" s="142">
        <v>4</v>
      </c>
      <c r="F24" s="120" t="s">
        <v>23</v>
      </c>
      <c r="G24" s="213">
        <v>450</v>
      </c>
      <c r="H24" s="120" t="s">
        <v>24</v>
      </c>
      <c r="I24" s="113">
        <f t="shared" si="1"/>
        <v>1800</v>
      </c>
      <c r="J24" s="176" t="s">
        <v>24</v>
      </c>
      <c r="K24" s="138">
        <v>30</v>
      </c>
      <c r="L24" s="177">
        <f t="shared" si="0"/>
        <v>120</v>
      </c>
      <c r="M24" s="208"/>
      <c r="N24" s="209"/>
      <c r="O24" s="119"/>
      <c r="P24" s="112" t="s">
        <v>265</v>
      </c>
      <c r="Q24" s="112"/>
      <c r="R24" s="112"/>
      <c r="S24" s="112"/>
      <c r="T24" s="112"/>
      <c r="U24" s="112"/>
      <c r="V24" s="112"/>
      <c r="W24" s="112"/>
    </row>
    <row r="25" spans="1:23" s="27" customFormat="1" ht="141" customHeight="1">
      <c r="A25" s="116">
        <v>13</v>
      </c>
      <c r="B25" s="117"/>
      <c r="C25" s="116" t="s">
        <v>218</v>
      </c>
      <c r="D25" s="116" t="s">
        <v>219</v>
      </c>
      <c r="E25" s="117">
        <v>1</v>
      </c>
      <c r="F25" s="116" t="s">
        <v>23</v>
      </c>
      <c r="G25" s="117">
        <v>1</v>
      </c>
      <c r="H25" s="116" t="s">
        <v>24</v>
      </c>
      <c r="I25" s="116">
        <f t="shared" si="1"/>
        <v>1</v>
      </c>
      <c r="J25" s="147" t="s">
        <v>24</v>
      </c>
      <c r="K25" s="131">
        <v>73.5</v>
      </c>
      <c r="L25" s="131">
        <f t="shared" si="0"/>
        <v>73.5</v>
      </c>
      <c r="M25" s="214"/>
      <c r="N25" s="198">
        <v>7321111900</v>
      </c>
      <c r="O25" s="119"/>
      <c r="P25" s="112" t="s">
        <v>266</v>
      </c>
      <c r="Q25" s="112"/>
      <c r="R25" s="112"/>
      <c r="S25" s="112"/>
      <c r="T25" s="112"/>
      <c r="U25" s="112"/>
      <c r="V25" s="112"/>
      <c r="W25" s="112"/>
    </row>
    <row r="26" spans="1:23" s="27" customFormat="1" ht="78" customHeight="1">
      <c r="A26" s="116">
        <v>14</v>
      </c>
      <c r="B26" s="140"/>
      <c r="C26" s="117" t="s">
        <v>166</v>
      </c>
      <c r="D26" s="116" t="s">
        <v>267</v>
      </c>
      <c r="E26" s="117">
        <v>3</v>
      </c>
      <c r="F26" s="116" t="s">
        <v>268</v>
      </c>
      <c r="G26" s="117">
        <v>1</v>
      </c>
      <c r="H26" s="116" t="s">
        <v>24</v>
      </c>
      <c r="I26" s="116">
        <f t="shared" si="1"/>
        <v>3</v>
      </c>
      <c r="J26" s="147" t="str">
        <f>H26</f>
        <v>PCS</v>
      </c>
      <c r="K26" s="131">
        <v>27.6</v>
      </c>
      <c r="L26" s="131">
        <f t="shared" si="0"/>
        <v>82.800000000000011</v>
      </c>
      <c r="M26" s="215"/>
      <c r="N26" s="216" t="s">
        <v>269</v>
      </c>
      <c r="O26" s="127" t="s">
        <v>270</v>
      </c>
      <c r="P26" s="112" t="s">
        <v>271</v>
      </c>
      <c r="Q26" s="112"/>
      <c r="R26" s="112"/>
      <c r="S26" s="112"/>
      <c r="T26" s="112"/>
      <c r="U26" s="112"/>
      <c r="V26" s="112"/>
      <c r="W26" s="112"/>
    </row>
    <row r="27" spans="1:23" s="27" customFormat="1" ht="152.4" customHeight="1">
      <c r="A27" s="113">
        <v>15</v>
      </c>
      <c r="B27" s="124"/>
      <c r="C27" s="124" t="s">
        <v>220</v>
      </c>
      <c r="D27" s="120" t="s">
        <v>272</v>
      </c>
      <c r="E27" s="142">
        <v>5</v>
      </c>
      <c r="F27" s="120" t="s">
        <v>268</v>
      </c>
      <c r="G27" s="124">
        <v>1</v>
      </c>
      <c r="H27" s="120" t="s">
        <v>273</v>
      </c>
      <c r="I27" s="113">
        <f t="shared" si="1"/>
        <v>5</v>
      </c>
      <c r="J27" s="176" t="str">
        <f>H27</f>
        <v>SET/3PCS</v>
      </c>
      <c r="K27" s="138">
        <v>13.5</v>
      </c>
      <c r="L27" s="177">
        <f t="shared" si="0"/>
        <v>67.5</v>
      </c>
      <c r="M27" s="217"/>
      <c r="N27" s="198">
        <v>9405210000</v>
      </c>
      <c r="O27" s="119"/>
      <c r="P27" s="112" t="s">
        <v>274</v>
      </c>
      <c r="Q27" s="112"/>
      <c r="R27" s="112"/>
      <c r="S27" s="112"/>
      <c r="T27" s="112"/>
      <c r="U27" s="112"/>
      <c r="V27" s="112"/>
      <c r="W27" s="112"/>
    </row>
    <row r="28" spans="1:23" s="27" customFormat="1" ht="84.9" customHeight="1">
      <c r="A28" s="113">
        <v>16</v>
      </c>
      <c r="B28" s="124"/>
      <c r="C28" s="124" t="s">
        <v>222</v>
      </c>
      <c r="D28" s="120" t="s">
        <v>223</v>
      </c>
      <c r="E28" s="142">
        <v>4</v>
      </c>
      <c r="F28" s="120" t="s">
        <v>268</v>
      </c>
      <c r="G28" s="124">
        <v>1</v>
      </c>
      <c r="H28" s="120" t="s">
        <v>275</v>
      </c>
      <c r="I28" s="113">
        <f t="shared" si="1"/>
        <v>4</v>
      </c>
      <c r="J28" s="176" t="str">
        <f>H28</f>
        <v>SET/2PCS</v>
      </c>
      <c r="K28" s="138">
        <v>21</v>
      </c>
      <c r="L28" s="177">
        <f t="shared" si="0"/>
        <v>84</v>
      </c>
      <c r="M28" s="218"/>
      <c r="N28" s="209">
        <v>9405210000</v>
      </c>
      <c r="O28" s="119"/>
      <c r="P28" s="112" t="s">
        <v>276</v>
      </c>
      <c r="Q28" s="112"/>
      <c r="R28" s="112"/>
      <c r="S28" s="112"/>
      <c r="T28" s="112"/>
      <c r="U28" s="112"/>
      <c r="V28" s="112"/>
      <c r="W28" s="112"/>
    </row>
    <row r="29" spans="1:23" s="27" customFormat="1" ht="71.099999999999994" customHeight="1">
      <c r="A29" s="113">
        <v>17</v>
      </c>
      <c r="B29" s="219"/>
      <c r="C29" s="124" t="s">
        <v>224</v>
      </c>
      <c r="D29" s="120" t="s">
        <v>225</v>
      </c>
      <c r="E29" s="142">
        <v>3</v>
      </c>
      <c r="F29" s="120" t="s">
        <v>268</v>
      </c>
      <c r="G29" s="124">
        <v>3</v>
      </c>
      <c r="H29" s="120" t="s">
        <v>24</v>
      </c>
      <c r="I29" s="113">
        <f t="shared" si="1"/>
        <v>9</v>
      </c>
      <c r="J29" s="176" t="str">
        <f>H29</f>
        <v>PCS</v>
      </c>
      <c r="K29" s="138">
        <v>11.4</v>
      </c>
      <c r="L29" s="177">
        <f t="shared" si="0"/>
        <v>34.200000000000003</v>
      </c>
      <c r="M29" s="215"/>
      <c r="N29" s="119">
        <v>9405210000</v>
      </c>
      <c r="O29" s="119"/>
      <c r="P29" s="112" t="s">
        <v>277</v>
      </c>
      <c r="Q29" s="112"/>
      <c r="R29" s="112"/>
      <c r="S29" s="112"/>
      <c r="T29" s="112"/>
      <c r="U29" s="112"/>
      <c r="V29" s="112"/>
      <c r="W29" s="112"/>
    </row>
    <row r="30" spans="1:23" s="27" customFormat="1" ht="63.9" customHeight="1">
      <c r="A30" s="113">
        <v>18</v>
      </c>
      <c r="B30" s="219"/>
      <c r="C30" s="124" t="s">
        <v>226</v>
      </c>
      <c r="D30" s="120" t="s">
        <v>227</v>
      </c>
      <c r="E30" s="142">
        <v>3</v>
      </c>
      <c r="F30" s="120" t="s">
        <v>268</v>
      </c>
      <c r="G30" s="124">
        <v>3</v>
      </c>
      <c r="H30" s="120" t="s">
        <v>24</v>
      </c>
      <c r="I30" s="113">
        <f t="shared" si="1"/>
        <v>9</v>
      </c>
      <c r="J30" s="176" t="str">
        <f>H30</f>
        <v>PCS</v>
      </c>
      <c r="K30" s="138">
        <v>12.9</v>
      </c>
      <c r="L30" s="177">
        <f t="shared" si="0"/>
        <v>38.700000000000003</v>
      </c>
      <c r="M30" s="215"/>
      <c r="N30" s="119">
        <v>9405210000</v>
      </c>
      <c r="O30" s="119"/>
      <c r="P30" s="112" t="s">
        <v>278</v>
      </c>
      <c r="Q30" s="112"/>
      <c r="R30" s="112"/>
      <c r="S30" s="112"/>
      <c r="T30" s="112"/>
      <c r="U30" s="112"/>
      <c r="V30" s="112"/>
      <c r="W30" s="112"/>
    </row>
    <row r="31" spans="1:23" s="27" customFormat="1" ht="188.1" customHeight="1">
      <c r="A31" s="113">
        <v>19</v>
      </c>
      <c r="B31" s="220"/>
      <c r="C31" s="146" t="s">
        <v>228</v>
      </c>
      <c r="D31" s="144" t="s">
        <v>229</v>
      </c>
      <c r="E31" s="293">
        <v>8</v>
      </c>
      <c r="F31" s="293" t="s">
        <v>23</v>
      </c>
      <c r="G31" s="146">
        <v>2</v>
      </c>
      <c r="H31" s="146" t="s">
        <v>24</v>
      </c>
      <c r="I31" s="113">
        <v>16</v>
      </c>
      <c r="J31" s="176" t="s">
        <v>24</v>
      </c>
      <c r="K31" s="290">
        <v>166</v>
      </c>
      <c r="L31" s="294">
        <f t="shared" si="0"/>
        <v>1328</v>
      </c>
      <c r="M31" s="221"/>
      <c r="N31" s="119" t="s">
        <v>279</v>
      </c>
      <c r="O31" s="127" t="s">
        <v>279</v>
      </c>
      <c r="P31" s="112" t="s">
        <v>280</v>
      </c>
      <c r="Q31" s="112"/>
      <c r="R31" s="112"/>
      <c r="S31" s="112"/>
      <c r="T31" s="112"/>
      <c r="U31" s="112"/>
      <c r="V31" s="112"/>
      <c r="W31" s="112"/>
    </row>
    <row r="32" spans="1:23" s="27" customFormat="1" ht="75.900000000000006" customHeight="1">
      <c r="A32" s="113">
        <v>20</v>
      </c>
      <c r="B32" s="222" t="e" vm="1">
        <f ca="1">_xlfn.DISPIMG("ID_EA48E92C57D14F39B2F2997F5B8EC625",1)</f>
        <v>#NAME?</v>
      </c>
      <c r="C32" s="146" t="s">
        <v>230</v>
      </c>
      <c r="D32" s="223" t="s">
        <v>231</v>
      </c>
      <c r="E32" s="293"/>
      <c r="F32" s="293"/>
      <c r="G32" s="146">
        <v>1</v>
      </c>
      <c r="H32" s="146" t="s">
        <v>24</v>
      </c>
      <c r="I32" s="113">
        <v>8</v>
      </c>
      <c r="J32" s="176" t="s">
        <v>24</v>
      </c>
      <c r="K32" s="290"/>
      <c r="L32" s="294"/>
      <c r="M32" s="221"/>
      <c r="N32" s="119"/>
      <c r="O32" s="119"/>
      <c r="P32" s="112" t="s">
        <v>281</v>
      </c>
      <c r="Q32" s="112"/>
      <c r="R32" s="112"/>
      <c r="S32" s="112"/>
      <c r="T32" s="112"/>
      <c r="U32" s="112"/>
      <c r="V32" s="112"/>
      <c r="W32" s="112"/>
    </row>
    <row r="33" spans="1:23" s="27" customFormat="1" ht="255.9" customHeight="1">
      <c r="A33" s="113">
        <v>21</v>
      </c>
      <c r="B33" s="224"/>
      <c r="C33" s="146" t="s">
        <v>232</v>
      </c>
      <c r="D33" s="223" t="s">
        <v>282</v>
      </c>
      <c r="E33" s="146">
        <v>4</v>
      </c>
      <c r="F33" s="146" t="s">
        <v>23</v>
      </c>
      <c r="G33" s="146">
        <v>1</v>
      </c>
      <c r="H33" s="146" t="s">
        <v>24</v>
      </c>
      <c r="I33" s="113">
        <f>G33*E33</f>
        <v>4</v>
      </c>
      <c r="J33" s="176" t="s">
        <v>24</v>
      </c>
      <c r="K33" s="138">
        <v>98</v>
      </c>
      <c r="L33" s="177">
        <f>K33*E33</f>
        <v>392</v>
      </c>
      <c r="M33" s="208"/>
      <c r="N33" s="119"/>
      <c r="O33" s="119"/>
      <c r="P33" s="112" t="s">
        <v>283</v>
      </c>
      <c r="Q33" s="112"/>
      <c r="R33" s="112"/>
      <c r="S33" s="112"/>
      <c r="T33" s="112"/>
      <c r="U33" s="112"/>
      <c r="V33" s="112"/>
      <c r="W33" s="112"/>
    </row>
    <row r="34" spans="1:23" s="27" customFormat="1" ht="198.9" customHeight="1">
      <c r="A34" s="113">
        <v>22</v>
      </c>
      <c r="B34" s="224"/>
      <c r="C34" s="146" t="s">
        <v>233</v>
      </c>
      <c r="D34" s="223" t="s">
        <v>234</v>
      </c>
      <c r="E34" s="146">
        <v>2</v>
      </c>
      <c r="F34" s="146" t="s">
        <v>23</v>
      </c>
      <c r="G34" s="146">
        <v>1</v>
      </c>
      <c r="H34" s="146" t="s">
        <v>24</v>
      </c>
      <c r="I34" s="113">
        <f>G34*E34</f>
        <v>2</v>
      </c>
      <c r="J34" s="176" t="s">
        <v>24</v>
      </c>
      <c r="K34" s="138">
        <v>40</v>
      </c>
      <c r="L34" s="177">
        <f>K34*E34</f>
        <v>80</v>
      </c>
      <c r="M34" s="208"/>
      <c r="N34" s="119"/>
      <c r="O34" s="119"/>
      <c r="P34" s="112" t="s">
        <v>284</v>
      </c>
      <c r="Q34" s="112"/>
      <c r="R34" s="112"/>
      <c r="S34" s="112"/>
      <c r="T34" s="112"/>
      <c r="U34" s="112"/>
      <c r="V34" s="112"/>
      <c r="W34" s="112"/>
    </row>
    <row r="35" spans="1:23" s="27" customFormat="1" ht="81.599999999999994" customHeight="1">
      <c r="A35" s="113">
        <v>23</v>
      </c>
      <c r="B35" s="287"/>
      <c r="C35" s="225" t="s">
        <v>233</v>
      </c>
      <c r="D35" s="226" t="s">
        <v>285</v>
      </c>
      <c r="E35" s="288">
        <v>1</v>
      </c>
      <c r="F35" s="289" t="s">
        <v>23</v>
      </c>
      <c r="G35" s="227">
        <v>4</v>
      </c>
      <c r="H35" s="146" t="s">
        <v>24</v>
      </c>
      <c r="I35" s="227">
        <v>4</v>
      </c>
      <c r="J35" s="228" t="s">
        <v>24</v>
      </c>
      <c r="K35" s="290">
        <v>19</v>
      </c>
      <c r="L35" s="291">
        <f>K35</f>
        <v>19</v>
      </c>
      <c r="M35" s="208"/>
      <c r="N35" s="119"/>
      <c r="O35" s="119"/>
      <c r="P35" s="112" t="s">
        <v>286</v>
      </c>
      <c r="Q35" s="112"/>
      <c r="R35" s="112"/>
      <c r="S35" s="112"/>
      <c r="T35" s="112"/>
      <c r="U35" s="112"/>
      <c r="V35" s="112"/>
      <c r="W35" s="112"/>
    </row>
    <row r="36" spans="1:23" s="27" customFormat="1" ht="77.400000000000006" customHeight="1">
      <c r="A36" s="113">
        <v>24</v>
      </c>
      <c r="B36" s="287"/>
      <c r="C36" s="225" t="s">
        <v>233</v>
      </c>
      <c r="D36" s="226" t="s">
        <v>287</v>
      </c>
      <c r="E36" s="288"/>
      <c r="F36" s="289"/>
      <c r="G36" s="227">
        <v>4</v>
      </c>
      <c r="H36" s="146" t="s">
        <v>24</v>
      </c>
      <c r="I36" s="227">
        <v>4</v>
      </c>
      <c r="J36" s="228" t="s">
        <v>24</v>
      </c>
      <c r="K36" s="290"/>
      <c r="L36" s="291"/>
      <c r="M36" s="208"/>
      <c r="N36" s="119"/>
      <c r="O36" s="119"/>
      <c r="P36" s="112" t="s">
        <v>288</v>
      </c>
      <c r="Q36" s="112"/>
      <c r="R36" s="112"/>
      <c r="S36" s="112"/>
      <c r="T36" s="112"/>
      <c r="U36" s="112"/>
      <c r="V36" s="112"/>
      <c r="W36" s="112"/>
    </row>
    <row r="37" spans="1:23" s="27" customFormat="1" ht="82.5" customHeight="1">
      <c r="A37" s="113">
        <v>25</v>
      </c>
      <c r="B37" s="287"/>
      <c r="C37" s="225" t="s">
        <v>233</v>
      </c>
      <c r="D37" s="229" t="s">
        <v>237</v>
      </c>
      <c r="E37" s="288"/>
      <c r="F37" s="289"/>
      <c r="G37" s="227">
        <v>2</v>
      </c>
      <c r="H37" s="146" t="s">
        <v>24</v>
      </c>
      <c r="I37" s="227">
        <v>2</v>
      </c>
      <c r="J37" s="228" t="s">
        <v>24</v>
      </c>
      <c r="K37" s="290"/>
      <c r="L37" s="291"/>
      <c r="M37" s="208"/>
      <c r="N37" s="119"/>
      <c r="O37" s="119"/>
      <c r="P37" s="112" t="s">
        <v>289</v>
      </c>
      <c r="Q37" s="112"/>
      <c r="R37" s="112"/>
      <c r="S37" s="112"/>
      <c r="T37" s="112"/>
      <c r="U37" s="112"/>
      <c r="V37" s="112"/>
      <c r="W37" s="112"/>
    </row>
    <row r="38" spans="1:23" s="27" customFormat="1" ht="285.89999999999998" customHeight="1">
      <c r="A38" s="113">
        <v>26</v>
      </c>
      <c r="B38" s="287"/>
      <c r="C38" s="225" t="s">
        <v>238</v>
      </c>
      <c r="D38" s="230" t="s">
        <v>239</v>
      </c>
      <c r="E38" s="288"/>
      <c r="F38" s="289"/>
      <c r="G38" s="227">
        <v>1</v>
      </c>
      <c r="H38" s="146" t="s">
        <v>24</v>
      </c>
      <c r="I38" s="227">
        <v>1</v>
      </c>
      <c r="J38" s="228" t="s">
        <v>24</v>
      </c>
      <c r="K38" s="290"/>
      <c r="L38" s="291"/>
      <c r="M38" s="208"/>
      <c r="N38" s="119"/>
      <c r="O38" s="119"/>
      <c r="P38" s="184" t="s">
        <v>290</v>
      </c>
      <c r="Q38" s="112"/>
      <c r="R38" s="112"/>
      <c r="S38" s="112"/>
      <c r="T38" s="112"/>
      <c r="U38" s="112"/>
      <c r="V38" s="112"/>
      <c r="W38" s="112"/>
    </row>
    <row r="39" spans="1:23" s="27" customFormat="1" ht="72.900000000000006" customHeight="1">
      <c r="A39" s="113">
        <v>27</v>
      </c>
      <c r="B39" s="224"/>
      <c r="C39" s="146" t="s">
        <v>233</v>
      </c>
      <c r="D39" s="223" t="s">
        <v>240</v>
      </c>
      <c r="E39" s="142">
        <v>1</v>
      </c>
      <c r="F39" s="120" t="s">
        <v>23</v>
      </c>
      <c r="G39" s="124">
        <v>2</v>
      </c>
      <c r="H39" s="120" t="s">
        <v>24</v>
      </c>
      <c r="I39" s="113">
        <v>2</v>
      </c>
      <c r="J39" s="228" t="s">
        <v>24</v>
      </c>
      <c r="K39" s="138">
        <v>9.5</v>
      </c>
      <c r="L39" s="177">
        <f>K39*E39</f>
        <v>9.5</v>
      </c>
      <c r="M39" s="208"/>
      <c r="N39" s="119"/>
      <c r="O39" s="119"/>
      <c r="P39" s="112" t="s">
        <v>291</v>
      </c>
      <c r="Q39" s="112"/>
      <c r="R39" s="112"/>
      <c r="S39" s="112"/>
      <c r="T39" s="112"/>
      <c r="U39" s="112"/>
      <c r="V39" s="112"/>
      <c r="W39" s="112"/>
    </row>
    <row r="40" spans="1:23" s="27" customFormat="1" ht="39.9" customHeight="1">
      <c r="A40" s="114"/>
      <c r="B40" s="156" t="s">
        <v>25</v>
      </c>
      <c r="C40" s="157"/>
      <c r="D40" s="114"/>
      <c r="E40" s="158">
        <f>SUM(E13:E39)</f>
        <v>136</v>
      </c>
      <c r="F40" s="142" t="s">
        <v>23</v>
      </c>
      <c r="G40" s="114"/>
      <c r="H40" s="114"/>
      <c r="I40" s="114"/>
      <c r="J40" s="176"/>
      <c r="K40" s="159"/>
      <c r="L40" s="160">
        <f>SUM(L13:L39)</f>
        <v>3845.1000000000004</v>
      </c>
      <c r="M40" s="231"/>
      <c r="N40" s="231"/>
      <c r="O40" s="112"/>
      <c r="P40" s="112"/>
      <c r="Q40" s="112"/>
      <c r="R40" s="112"/>
      <c r="S40" s="112"/>
      <c r="T40" s="112"/>
      <c r="U40" s="112"/>
      <c r="V40" s="112"/>
      <c r="W40" s="112"/>
    </row>
    <row r="41" spans="1:23" s="27" customFormat="1" ht="24.6" customHeight="1">
      <c r="A41" s="232"/>
      <c r="B41" s="232"/>
      <c r="C41" s="183"/>
      <c r="D41" s="112"/>
      <c r="E41" s="112"/>
      <c r="F41" s="112"/>
      <c r="G41" s="112"/>
      <c r="H41" s="184"/>
      <c r="I41" s="233"/>
      <c r="J41" s="184"/>
      <c r="K41" s="163"/>
      <c r="L41" s="234"/>
      <c r="M41" s="234"/>
      <c r="N41" s="234"/>
      <c r="O41" s="163"/>
      <c r="P41" s="112"/>
      <c r="Q41" s="231"/>
      <c r="R41" s="231"/>
      <c r="S41" s="231"/>
      <c r="T41" s="235"/>
      <c r="U41" s="235"/>
      <c r="V41" s="235"/>
    </row>
    <row r="42" spans="1:23" s="27" customFormat="1" ht="24.6" customHeight="1">
      <c r="A42" s="274" t="s">
        <v>292</v>
      </c>
      <c r="B42" s="274"/>
      <c r="C42" s="274"/>
      <c r="D42" s="112"/>
      <c r="E42" s="112"/>
      <c r="F42" s="112"/>
      <c r="G42" s="112"/>
      <c r="H42" s="112"/>
      <c r="I42" s="162"/>
      <c r="J42" s="112"/>
      <c r="K42" s="162"/>
      <c r="L42" s="236"/>
      <c r="M42" s="236"/>
      <c r="N42" s="236"/>
      <c r="O42" s="163"/>
      <c r="P42" s="112"/>
      <c r="Q42" s="231"/>
      <c r="R42" s="231"/>
      <c r="S42" s="231"/>
      <c r="T42" s="235"/>
      <c r="U42" s="235"/>
      <c r="V42" s="235"/>
    </row>
    <row r="43" spans="1:23" s="27" customFormat="1" ht="24.6" customHeight="1">
      <c r="A43" s="274" t="s">
        <v>293</v>
      </c>
      <c r="B43" s="274"/>
      <c r="C43" s="274"/>
      <c r="D43" s="112"/>
      <c r="E43" s="112"/>
      <c r="F43" s="112"/>
      <c r="G43" s="112"/>
      <c r="H43" s="112"/>
      <c r="I43" s="162"/>
      <c r="J43" s="112"/>
      <c r="K43" s="162"/>
      <c r="L43" s="112"/>
      <c r="M43" s="112"/>
      <c r="N43" s="112"/>
      <c r="O43" s="163"/>
      <c r="P43" s="112"/>
      <c r="Q43" s="231"/>
      <c r="R43" s="231"/>
      <c r="S43" s="231"/>
      <c r="T43" s="235"/>
      <c r="U43" s="235"/>
      <c r="V43" s="235"/>
    </row>
    <row r="44" spans="1:23" s="27" customFormat="1" ht="24.6" customHeight="1">
      <c r="A44" s="274" t="s">
        <v>26</v>
      </c>
      <c r="B44" s="274"/>
      <c r="C44" s="274"/>
      <c r="D44" s="112"/>
      <c r="E44" s="112"/>
      <c r="F44" s="112"/>
      <c r="G44" s="112"/>
      <c r="H44" s="112"/>
      <c r="I44" s="162"/>
      <c r="J44" s="112"/>
      <c r="K44" s="162"/>
      <c r="L44" s="112"/>
      <c r="M44" s="112"/>
      <c r="N44" s="112"/>
      <c r="O44" s="163"/>
      <c r="P44" s="112"/>
      <c r="Q44" s="231"/>
      <c r="R44" s="231"/>
      <c r="S44" s="231"/>
      <c r="T44" s="235"/>
      <c r="U44" s="235"/>
      <c r="V44" s="235"/>
    </row>
    <row r="45" spans="1:23" ht="21.6" customHeight="1">
      <c r="I45" s="112"/>
      <c r="W45" s="26"/>
    </row>
    <row r="46" spans="1:23" ht="21.6" customHeight="1">
      <c r="I46" s="112"/>
      <c r="W46" s="26"/>
    </row>
    <row r="47" spans="1:23">
      <c r="I47" s="112"/>
      <c r="W47" s="26"/>
    </row>
    <row r="58" spans="1:4" ht="30.75" customHeight="1">
      <c r="A58" s="164"/>
      <c r="B58" s="165"/>
      <c r="C58" s="164"/>
      <c r="D58" s="164"/>
    </row>
    <row r="59" spans="1:4" ht="27" customHeight="1">
      <c r="A59" s="164"/>
      <c r="B59" s="165"/>
      <c r="C59" s="164"/>
      <c r="D59" s="164"/>
    </row>
    <row r="60" spans="1:4" ht="41.25" customHeight="1">
      <c r="A60" s="164"/>
      <c r="B60" s="165"/>
      <c r="C60" s="164"/>
      <c r="D60" s="164"/>
    </row>
  </sheetData>
  <mergeCells count="32">
    <mergeCell ref="A9:D9"/>
    <mergeCell ref="A1:L1"/>
    <mergeCell ref="A2:L2"/>
    <mergeCell ref="A4:L4"/>
    <mergeCell ref="B5:L5"/>
    <mergeCell ref="C7:D8"/>
    <mergeCell ref="A10:H11"/>
    <mergeCell ref="K11:L11"/>
    <mergeCell ref="E12:F12"/>
    <mergeCell ref="G12:H12"/>
    <mergeCell ref="I12:J12"/>
    <mergeCell ref="K12:L12"/>
    <mergeCell ref="I13:I14"/>
    <mergeCell ref="J13:J14"/>
    <mergeCell ref="I15:I16"/>
    <mergeCell ref="J15:J16"/>
    <mergeCell ref="I17:I18"/>
    <mergeCell ref="J17:J18"/>
    <mergeCell ref="K35:K38"/>
    <mergeCell ref="L35:L38"/>
    <mergeCell ref="A42:C42"/>
    <mergeCell ref="I19:I20"/>
    <mergeCell ref="J19:J20"/>
    <mergeCell ref="E31:E32"/>
    <mergeCell ref="F31:F32"/>
    <mergeCell ref="K31:K32"/>
    <mergeCell ref="L31:L32"/>
    <mergeCell ref="A43:C43"/>
    <mergeCell ref="A44:C44"/>
    <mergeCell ref="B35:B38"/>
    <mergeCell ref="E35:E38"/>
    <mergeCell ref="F35:F38"/>
  </mergeCells>
  <hyperlinks>
    <hyperlink ref="A5" r:id="rId1" display="tel:0086-579-85388729      Fax:  0086-579-85591263" xr:uid="{0628F7F0-7211-4E04-80B3-3994610E835D}"/>
  </hyperlinks>
  <pageMargins left="0.51" right="0" top="0" bottom="0" header="0.43000000000000005" footer="0.28000000000000003"/>
  <pageSetup paperSize="9" orientation="portrait" r:id="rId2"/>
  <headerFooter alignWithMargins="0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262C8-E4A2-4B39-B0E0-A68BF65973C5}">
  <dimension ref="A3:AJ28"/>
  <sheetViews>
    <sheetView topLeftCell="A24" workbookViewId="0">
      <selection activeCell="C10" sqref="C10:M27"/>
    </sheetView>
  </sheetViews>
  <sheetFormatPr baseColWidth="10" defaultRowHeight="14.4"/>
  <cols>
    <col min="1" max="1" width="19.109375" style="1" customWidth="1"/>
    <col min="2" max="2" width="19.109375" style="30" hidden="1" customWidth="1"/>
    <col min="3" max="3" width="13.5546875" style="2" customWidth="1"/>
    <col min="4" max="4" width="24.44140625" style="2" customWidth="1"/>
    <col min="5" max="5" width="10.5546875" style="4" customWidth="1"/>
    <col min="6" max="6" width="10.33203125" style="2" customWidth="1"/>
    <col min="7" max="7" width="10.88671875" style="1" customWidth="1"/>
    <col min="8" max="8" width="11.6640625" style="1" customWidth="1"/>
    <col min="9" max="9" width="10.88671875" style="1" customWidth="1"/>
    <col min="10" max="10" width="10.109375" style="2" customWidth="1"/>
    <col min="11" max="13" width="10.88671875" style="1" customWidth="1"/>
    <col min="14" max="36" width="11.44140625" style="3"/>
  </cols>
  <sheetData>
    <row r="3" spans="1:36">
      <c r="D3" s="16"/>
      <c r="I3" s="17" t="s">
        <v>294</v>
      </c>
      <c r="L3" s="16" t="s">
        <v>9</v>
      </c>
    </row>
    <row r="8" spans="1:36" ht="15" thickBot="1">
      <c r="F8" s="252" t="s">
        <v>295</v>
      </c>
      <c r="G8" s="252"/>
      <c r="H8" s="252"/>
      <c r="I8" s="252"/>
      <c r="J8" s="253" t="s">
        <v>0</v>
      </c>
      <c r="K8" s="254"/>
      <c r="L8" s="254"/>
      <c r="M8" s="254"/>
    </row>
    <row r="9" spans="1:36" s="8" customFormat="1" ht="58.5" customHeight="1" thickBot="1">
      <c r="A9" s="5" t="s">
        <v>1</v>
      </c>
      <c r="B9" s="28" t="s">
        <v>2</v>
      </c>
      <c r="C9" s="5" t="s">
        <v>3</v>
      </c>
      <c r="D9" s="5" t="s">
        <v>4</v>
      </c>
      <c r="E9" s="6" t="s">
        <v>5</v>
      </c>
      <c r="F9" s="18" t="s">
        <v>10</v>
      </c>
      <c r="G9" s="18" t="s">
        <v>6</v>
      </c>
      <c r="H9" s="18" t="s">
        <v>7</v>
      </c>
      <c r="I9" s="18" t="s">
        <v>8</v>
      </c>
      <c r="J9" s="18" t="s">
        <v>10</v>
      </c>
      <c r="K9" s="18" t="s">
        <v>6</v>
      </c>
      <c r="L9" s="18" t="s">
        <v>7</v>
      </c>
      <c r="M9" s="18" t="s">
        <v>8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</row>
    <row r="10" spans="1:36" s="12" customFormat="1" ht="72" customHeight="1" thickBot="1">
      <c r="A10" s="9"/>
      <c r="B10" s="10"/>
      <c r="C10" s="22" t="s">
        <v>296</v>
      </c>
      <c r="D10" s="32" t="s">
        <v>297</v>
      </c>
      <c r="E10" s="33">
        <v>405</v>
      </c>
      <c r="F10" s="19">
        <v>4.6900000000000004</v>
      </c>
      <c r="G10" s="20">
        <f>ROUND((F10*1.5),1)</f>
        <v>7</v>
      </c>
      <c r="H10" s="20">
        <f>ROUND((G10*1.2),1)</f>
        <v>8.4</v>
      </c>
      <c r="I10" s="20">
        <f>ROUND((H10*1.2),1)</f>
        <v>10.1</v>
      </c>
      <c r="J10" s="21">
        <f>+(F10*10%)+F10</f>
        <v>5.1590000000000007</v>
      </c>
      <c r="K10" s="20">
        <f>ROUND((J10*1.5),1)</f>
        <v>7.7</v>
      </c>
      <c r="L10" s="20">
        <f t="shared" ref="L10:M27" si="0">ROUND((K10*1.2),1)</f>
        <v>9.1999999999999993</v>
      </c>
      <c r="M10" s="20">
        <f t="shared" si="0"/>
        <v>11</v>
      </c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</row>
    <row r="11" spans="1:36" s="12" customFormat="1" ht="72" customHeight="1" thickBot="1">
      <c r="A11" s="9"/>
      <c r="B11" s="10"/>
      <c r="C11" s="22" t="s">
        <v>298</v>
      </c>
      <c r="D11" s="32" t="s">
        <v>299</v>
      </c>
      <c r="E11" s="33">
        <v>560</v>
      </c>
      <c r="F11" s="19">
        <v>6.69</v>
      </c>
      <c r="G11" s="20">
        <f t="shared" ref="G11:G27" si="1">ROUND((F11*1.5),1)</f>
        <v>10</v>
      </c>
      <c r="H11" s="20">
        <f t="shared" ref="H11:I26" si="2">ROUND((G11*1.2),1)</f>
        <v>12</v>
      </c>
      <c r="I11" s="20">
        <f t="shared" si="2"/>
        <v>14.4</v>
      </c>
      <c r="J11" s="21">
        <f t="shared" ref="J11:J27" si="3">+(F11*10%)+F11</f>
        <v>7.359</v>
      </c>
      <c r="K11" s="20">
        <f t="shared" ref="K11:K27" si="4">ROUND((J11*1.5),1)</f>
        <v>11</v>
      </c>
      <c r="L11" s="20">
        <f t="shared" si="0"/>
        <v>13.2</v>
      </c>
      <c r="M11" s="20">
        <f t="shared" si="0"/>
        <v>15.8</v>
      </c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</row>
    <row r="12" spans="1:36" s="12" customFormat="1" ht="72" customHeight="1" thickBot="1">
      <c r="A12" s="9"/>
      <c r="B12" s="10"/>
      <c r="C12" s="22" t="s">
        <v>300</v>
      </c>
      <c r="D12" s="32" t="s">
        <v>301</v>
      </c>
      <c r="E12" s="33">
        <v>600</v>
      </c>
      <c r="F12" s="19">
        <v>9.3800000000000008</v>
      </c>
      <c r="G12" s="20">
        <f t="shared" si="1"/>
        <v>14.1</v>
      </c>
      <c r="H12" s="20">
        <f t="shared" si="2"/>
        <v>16.899999999999999</v>
      </c>
      <c r="I12" s="20">
        <f t="shared" si="2"/>
        <v>20.3</v>
      </c>
      <c r="J12" s="21">
        <f t="shared" si="3"/>
        <v>10.318000000000001</v>
      </c>
      <c r="K12" s="20">
        <f t="shared" si="4"/>
        <v>15.5</v>
      </c>
      <c r="L12" s="20">
        <f t="shared" si="0"/>
        <v>18.600000000000001</v>
      </c>
      <c r="M12" s="20">
        <f t="shared" si="0"/>
        <v>22.3</v>
      </c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</row>
    <row r="13" spans="1:36" s="12" customFormat="1" ht="72" customHeight="1" thickBot="1">
      <c r="A13" s="9"/>
      <c r="B13" s="10"/>
      <c r="C13" s="22" t="s">
        <v>302</v>
      </c>
      <c r="D13" s="32" t="s">
        <v>303</v>
      </c>
      <c r="E13" s="33">
        <v>500</v>
      </c>
      <c r="F13" s="19">
        <v>16.75</v>
      </c>
      <c r="G13" s="20">
        <f t="shared" si="1"/>
        <v>25.1</v>
      </c>
      <c r="H13" s="20">
        <f t="shared" si="2"/>
        <v>30.1</v>
      </c>
      <c r="I13" s="20">
        <f t="shared" si="2"/>
        <v>36.1</v>
      </c>
      <c r="J13" s="21">
        <f t="shared" si="3"/>
        <v>18.425000000000001</v>
      </c>
      <c r="K13" s="20">
        <f t="shared" si="4"/>
        <v>27.6</v>
      </c>
      <c r="L13" s="20">
        <f t="shared" si="0"/>
        <v>33.1</v>
      </c>
      <c r="M13" s="20">
        <f t="shared" si="0"/>
        <v>39.700000000000003</v>
      </c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</row>
    <row r="14" spans="1:36" s="12" customFormat="1" ht="88.5" customHeight="1" thickBot="1">
      <c r="A14" s="9"/>
      <c r="B14" s="10"/>
      <c r="C14" s="22" t="s">
        <v>304</v>
      </c>
      <c r="D14" s="32" t="s">
        <v>305</v>
      </c>
      <c r="E14" s="33">
        <v>15</v>
      </c>
      <c r="F14" s="19">
        <v>58.49</v>
      </c>
      <c r="G14" s="20">
        <f t="shared" si="1"/>
        <v>87.7</v>
      </c>
      <c r="H14" s="20">
        <f t="shared" si="2"/>
        <v>105.2</v>
      </c>
      <c r="I14" s="20">
        <f t="shared" si="2"/>
        <v>126.2</v>
      </c>
      <c r="J14" s="21">
        <f t="shared" si="3"/>
        <v>64.338999999999999</v>
      </c>
      <c r="K14" s="20">
        <f t="shared" si="4"/>
        <v>96.5</v>
      </c>
      <c r="L14" s="20">
        <f t="shared" si="0"/>
        <v>115.8</v>
      </c>
      <c r="M14" s="20">
        <f t="shared" si="0"/>
        <v>139</v>
      </c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</row>
    <row r="15" spans="1:36" s="12" customFormat="1" ht="88.5" customHeight="1" thickBot="1">
      <c r="A15" s="9"/>
      <c r="B15" s="10"/>
      <c r="C15" s="22" t="s">
        <v>306</v>
      </c>
      <c r="D15" s="32" t="s">
        <v>305</v>
      </c>
      <c r="E15" s="33">
        <v>5</v>
      </c>
      <c r="F15" s="19">
        <v>68.959999999999994</v>
      </c>
      <c r="G15" s="20">
        <f t="shared" si="1"/>
        <v>103.4</v>
      </c>
      <c r="H15" s="20">
        <f t="shared" si="2"/>
        <v>124.1</v>
      </c>
      <c r="I15" s="20">
        <f t="shared" si="2"/>
        <v>148.9</v>
      </c>
      <c r="J15" s="21">
        <f t="shared" si="3"/>
        <v>75.855999999999995</v>
      </c>
      <c r="K15" s="20">
        <f t="shared" si="4"/>
        <v>113.8</v>
      </c>
      <c r="L15" s="20">
        <f t="shared" si="0"/>
        <v>136.6</v>
      </c>
      <c r="M15" s="20">
        <f t="shared" si="0"/>
        <v>163.9</v>
      </c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</row>
    <row r="16" spans="1:36" s="12" customFormat="1" ht="72" customHeight="1" thickBot="1">
      <c r="A16" s="9"/>
      <c r="B16" s="10"/>
      <c r="C16" s="22" t="s">
        <v>307</v>
      </c>
      <c r="D16" s="32" t="s">
        <v>308</v>
      </c>
      <c r="E16" s="33">
        <v>105</v>
      </c>
      <c r="F16" s="19">
        <v>6.14</v>
      </c>
      <c r="G16" s="20">
        <f t="shared" si="1"/>
        <v>9.1999999999999993</v>
      </c>
      <c r="H16" s="20">
        <f t="shared" si="2"/>
        <v>11</v>
      </c>
      <c r="I16" s="20">
        <f t="shared" si="2"/>
        <v>13.2</v>
      </c>
      <c r="J16" s="21">
        <f t="shared" si="3"/>
        <v>6.7539999999999996</v>
      </c>
      <c r="K16" s="20">
        <f t="shared" si="4"/>
        <v>10.1</v>
      </c>
      <c r="L16" s="20">
        <f t="shared" si="0"/>
        <v>12.1</v>
      </c>
      <c r="M16" s="20">
        <f t="shared" si="0"/>
        <v>14.5</v>
      </c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</row>
    <row r="17" spans="1:36" s="12" customFormat="1" ht="72" customHeight="1" thickBot="1">
      <c r="A17" s="9"/>
      <c r="B17" s="10"/>
      <c r="C17" s="22" t="s">
        <v>309</v>
      </c>
      <c r="D17" s="32" t="s">
        <v>310</v>
      </c>
      <c r="E17" s="33">
        <v>100</v>
      </c>
      <c r="F17" s="19">
        <v>17.39</v>
      </c>
      <c r="G17" s="20">
        <f t="shared" si="1"/>
        <v>26.1</v>
      </c>
      <c r="H17" s="20">
        <f t="shared" si="2"/>
        <v>31.3</v>
      </c>
      <c r="I17" s="20">
        <f t="shared" si="2"/>
        <v>37.6</v>
      </c>
      <c r="J17" s="21">
        <f t="shared" si="3"/>
        <v>19.129000000000001</v>
      </c>
      <c r="K17" s="20">
        <f t="shared" si="4"/>
        <v>28.7</v>
      </c>
      <c r="L17" s="20">
        <f t="shared" si="0"/>
        <v>34.4</v>
      </c>
      <c r="M17" s="20">
        <f t="shared" si="0"/>
        <v>41.3</v>
      </c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</row>
    <row r="18" spans="1:36" s="12" customFormat="1" ht="72" customHeight="1" thickBot="1">
      <c r="A18" s="9"/>
      <c r="B18" s="10"/>
      <c r="C18" s="22" t="s">
        <v>311</v>
      </c>
      <c r="D18" s="32" t="s">
        <v>312</v>
      </c>
      <c r="E18" s="33">
        <v>100</v>
      </c>
      <c r="F18" s="19">
        <v>26.99</v>
      </c>
      <c r="G18" s="20">
        <f t="shared" si="1"/>
        <v>40.5</v>
      </c>
      <c r="H18" s="20">
        <f t="shared" si="2"/>
        <v>48.6</v>
      </c>
      <c r="I18" s="20">
        <f t="shared" si="2"/>
        <v>58.3</v>
      </c>
      <c r="J18" s="21">
        <f t="shared" si="3"/>
        <v>29.689</v>
      </c>
      <c r="K18" s="20">
        <f t="shared" si="4"/>
        <v>44.5</v>
      </c>
      <c r="L18" s="20">
        <f t="shared" si="0"/>
        <v>53.4</v>
      </c>
      <c r="M18" s="20">
        <f t="shared" si="0"/>
        <v>64.099999999999994</v>
      </c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</row>
    <row r="19" spans="1:36" s="12" customFormat="1" ht="72" customHeight="1" thickBot="1">
      <c r="A19" s="9"/>
      <c r="B19" s="10"/>
      <c r="C19" s="22" t="s">
        <v>313</v>
      </c>
      <c r="D19" s="32" t="s">
        <v>312</v>
      </c>
      <c r="E19" s="33">
        <v>200</v>
      </c>
      <c r="F19" s="19">
        <v>26.99</v>
      </c>
      <c r="G19" s="20">
        <f t="shared" si="1"/>
        <v>40.5</v>
      </c>
      <c r="H19" s="20">
        <f t="shared" si="2"/>
        <v>48.6</v>
      </c>
      <c r="I19" s="20">
        <f t="shared" si="2"/>
        <v>58.3</v>
      </c>
      <c r="J19" s="21">
        <f t="shared" si="3"/>
        <v>29.689</v>
      </c>
      <c r="K19" s="20">
        <f t="shared" si="4"/>
        <v>44.5</v>
      </c>
      <c r="L19" s="20">
        <f t="shared" si="0"/>
        <v>53.4</v>
      </c>
      <c r="M19" s="20">
        <f t="shared" si="0"/>
        <v>64.099999999999994</v>
      </c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</row>
    <row r="20" spans="1:36" s="12" customFormat="1" ht="66.75" customHeight="1" thickBot="1">
      <c r="A20" s="9"/>
      <c r="B20" s="10"/>
      <c r="C20" s="22" t="s">
        <v>314</v>
      </c>
      <c r="D20" s="32" t="s">
        <v>315</v>
      </c>
      <c r="E20" s="33">
        <v>100</v>
      </c>
      <c r="F20" s="19">
        <v>18.71</v>
      </c>
      <c r="G20" s="20">
        <f t="shared" si="1"/>
        <v>28.1</v>
      </c>
      <c r="H20" s="20">
        <f t="shared" si="2"/>
        <v>33.700000000000003</v>
      </c>
      <c r="I20" s="20">
        <f t="shared" si="2"/>
        <v>40.4</v>
      </c>
      <c r="J20" s="21">
        <f t="shared" si="3"/>
        <v>20.581</v>
      </c>
      <c r="K20" s="20">
        <f t="shared" si="4"/>
        <v>30.9</v>
      </c>
      <c r="L20" s="20">
        <f t="shared" si="0"/>
        <v>37.1</v>
      </c>
      <c r="M20" s="20">
        <f t="shared" si="0"/>
        <v>44.5</v>
      </c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</row>
    <row r="21" spans="1:36" s="12" customFormat="1" ht="72" customHeight="1" thickBot="1">
      <c r="A21" s="9"/>
      <c r="B21" s="188"/>
      <c r="C21" s="189" t="s">
        <v>316</v>
      </c>
      <c r="D21" s="190" t="s">
        <v>317</v>
      </c>
      <c r="E21" s="191">
        <v>18</v>
      </c>
      <c r="F21" s="192">
        <v>38.83</v>
      </c>
      <c r="G21" s="193">
        <f t="shared" si="1"/>
        <v>58.2</v>
      </c>
      <c r="H21" s="193">
        <f t="shared" si="2"/>
        <v>69.8</v>
      </c>
      <c r="I21" s="193">
        <f t="shared" si="2"/>
        <v>83.8</v>
      </c>
      <c r="J21" s="194">
        <f t="shared" si="3"/>
        <v>42.713000000000001</v>
      </c>
      <c r="K21" s="193">
        <f t="shared" si="4"/>
        <v>64.099999999999994</v>
      </c>
      <c r="L21" s="193">
        <f t="shared" si="0"/>
        <v>76.900000000000006</v>
      </c>
      <c r="M21" s="193">
        <f t="shared" si="0"/>
        <v>92.3</v>
      </c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</row>
    <row r="22" spans="1:36" s="12" customFormat="1" ht="72" customHeight="1" thickBot="1">
      <c r="A22" s="9"/>
      <c r="B22" s="188"/>
      <c r="C22" s="189" t="s">
        <v>352</v>
      </c>
      <c r="D22" s="190" t="s">
        <v>319</v>
      </c>
      <c r="E22" s="191">
        <v>14</v>
      </c>
      <c r="F22" s="192">
        <v>1137.92</v>
      </c>
      <c r="G22" s="193">
        <f t="shared" si="1"/>
        <v>1706.9</v>
      </c>
      <c r="H22" s="193">
        <f t="shared" si="2"/>
        <v>2048.3000000000002</v>
      </c>
      <c r="I22" s="193">
        <f t="shared" si="2"/>
        <v>2458</v>
      </c>
      <c r="J22" s="194">
        <f t="shared" si="3"/>
        <v>1251.712</v>
      </c>
      <c r="K22" s="193">
        <f t="shared" si="4"/>
        <v>1877.6</v>
      </c>
      <c r="L22" s="193">
        <f t="shared" si="0"/>
        <v>2253.1</v>
      </c>
      <c r="M22" s="193">
        <f t="shared" si="0"/>
        <v>2703.7</v>
      </c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</row>
    <row r="23" spans="1:36" s="12" customFormat="1" ht="72" customHeight="1" thickBot="1">
      <c r="A23" s="9"/>
      <c r="B23" s="188"/>
      <c r="C23" s="189" t="s">
        <v>320</v>
      </c>
      <c r="D23" s="190" t="s">
        <v>321</v>
      </c>
      <c r="E23" s="191">
        <v>6000</v>
      </c>
      <c r="F23" s="192">
        <v>9.0399999999999991</v>
      </c>
      <c r="G23" s="193">
        <f t="shared" si="1"/>
        <v>13.6</v>
      </c>
      <c r="H23" s="193">
        <f t="shared" si="2"/>
        <v>16.3</v>
      </c>
      <c r="I23" s="193">
        <f t="shared" si="2"/>
        <v>19.600000000000001</v>
      </c>
      <c r="J23" s="194">
        <f t="shared" si="3"/>
        <v>9.9439999999999991</v>
      </c>
      <c r="K23" s="193">
        <f t="shared" si="4"/>
        <v>14.9</v>
      </c>
      <c r="L23" s="193">
        <f t="shared" si="0"/>
        <v>17.899999999999999</v>
      </c>
      <c r="M23" s="193">
        <f t="shared" si="0"/>
        <v>21.5</v>
      </c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</row>
    <row r="24" spans="1:36" s="12" customFormat="1" ht="72" customHeight="1" thickBot="1">
      <c r="A24" s="9"/>
      <c r="B24" s="10"/>
      <c r="C24" s="22" t="s">
        <v>322</v>
      </c>
      <c r="D24" s="32" t="s">
        <v>323</v>
      </c>
      <c r="E24" s="33">
        <v>3600</v>
      </c>
      <c r="F24" s="19">
        <v>7.9</v>
      </c>
      <c r="G24" s="20">
        <f t="shared" si="1"/>
        <v>11.9</v>
      </c>
      <c r="H24" s="20">
        <f t="shared" si="2"/>
        <v>14.3</v>
      </c>
      <c r="I24" s="20">
        <f t="shared" si="2"/>
        <v>17.2</v>
      </c>
      <c r="J24" s="21">
        <f t="shared" si="3"/>
        <v>8.6900000000000013</v>
      </c>
      <c r="K24" s="20">
        <f t="shared" si="4"/>
        <v>13</v>
      </c>
      <c r="L24" s="20">
        <f t="shared" si="0"/>
        <v>15.6</v>
      </c>
      <c r="M24" s="20">
        <f t="shared" si="0"/>
        <v>18.7</v>
      </c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</row>
    <row r="25" spans="1:36" s="12" customFormat="1" ht="84" customHeight="1" thickBot="1">
      <c r="A25" s="9"/>
      <c r="B25" s="29"/>
      <c r="C25" s="22" t="s">
        <v>324</v>
      </c>
      <c r="D25" s="32" t="s">
        <v>323</v>
      </c>
      <c r="E25" s="33">
        <v>1800</v>
      </c>
      <c r="F25" s="19">
        <v>6.02</v>
      </c>
      <c r="G25" s="20">
        <f t="shared" si="1"/>
        <v>9</v>
      </c>
      <c r="H25" s="20">
        <f t="shared" si="2"/>
        <v>10.8</v>
      </c>
      <c r="I25" s="20">
        <f t="shared" si="2"/>
        <v>13</v>
      </c>
      <c r="J25" s="21">
        <f t="shared" si="3"/>
        <v>6.6219999999999999</v>
      </c>
      <c r="K25" s="20">
        <f t="shared" si="4"/>
        <v>9.9</v>
      </c>
      <c r="L25" s="20">
        <f t="shared" si="0"/>
        <v>11.9</v>
      </c>
      <c r="M25" s="20">
        <f t="shared" si="0"/>
        <v>14.3</v>
      </c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</row>
    <row r="26" spans="1:36" s="12" customFormat="1" ht="90" customHeight="1" thickBot="1">
      <c r="A26" s="9"/>
      <c r="B26" s="10"/>
      <c r="C26" s="22" t="s">
        <v>325</v>
      </c>
      <c r="D26" s="32" t="s">
        <v>326</v>
      </c>
      <c r="E26" s="33">
        <v>1800</v>
      </c>
      <c r="F26" s="19">
        <v>6.16</v>
      </c>
      <c r="G26" s="20">
        <f t="shared" si="1"/>
        <v>9.1999999999999993</v>
      </c>
      <c r="H26" s="20">
        <f t="shared" si="2"/>
        <v>11</v>
      </c>
      <c r="I26" s="20">
        <f t="shared" si="2"/>
        <v>13.2</v>
      </c>
      <c r="J26" s="21">
        <f t="shared" si="3"/>
        <v>6.7759999999999998</v>
      </c>
      <c r="K26" s="20">
        <f t="shared" si="4"/>
        <v>10.199999999999999</v>
      </c>
      <c r="L26" s="20">
        <f t="shared" si="0"/>
        <v>12.2</v>
      </c>
      <c r="M26" s="20">
        <f t="shared" si="0"/>
        <v>14.6</v>
      </c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</row>
    <row r="27" spans="1:36" s="12" customFormat="1" ht="72" customHeight="1" thickBot="1">
      <c r="A27" s="9"/>
      <c r="B27" s="10"/>
      <c r="C27" s="22" t="s">
        <v>327</v>
      </c>
      <c r="D27" s="32" t="s">
        <v>328</v>
      </c>
      <c r="E27" s="33">
        <v>3600</v>
      </c>
      <c r="F27" s="19">
        <v>9.7100000000000009</v>
      </c>
      <c r="G27" s="20">
        <f t="shared" si="1"/>
        <v>14.6</v>
      </c>
      <c r="H27" s="20">
        <f t="shared" ref="H27:I27" si="5">ROUND((G27*1.2),1)</f>
        <v>17.5</v>
      </c>
      <c r="I27" s="20">
        <f t="shared" si="5"/>
        <v>21</v>
      </c>
      <c r="J27" s="21">
        <f t="shared" si="3"/>
        <v>10.681000000000001</v>
      </c>
      <c r="K27" s="20">
        <f t="shared" si="4"/>
        <v>16</v>
      </c>
      <c r="L27" s="20">
        <f t="shared" si="0"/>
        <v>19.2</v>
      </c>
      <c r="M27" s="20">
        <f t="shared" si="0"/>
        <v>23</v>
      </c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</row>
    <row r="28" spans="1:36" s="14" customFormat="1">
      <c r="A28" s="15"/>
      <c r="B28" s="31"/>
      <c r="C28" s="4"/>
      <c r="D28" s="4"/>
      <c r="E28" s="4"/>
      <c r="F28" s="4"/>
      <c r="G28" s="15"/>
      <c r="H28" s="15"/>
      <c r="I28" s="15"/>
      <c r="J28" s="4"/>
      <c r="K28" s="15"/>
      <c r="L28" s="15"/>
      <c r="M28" s="15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</row>
  </sheetData>
  <mergeCells count="2">
    <mergeCell ref="F8:I8"/>
    <mergeCell ref="J8:M8"/>
  </mergeCells>
  <printOptions horizontalCentered="1"/>
  <pageMargins left="0.11811023622047245" right="0.11811023622047245" top="0.39370078740157483" bottom="0.35433070866141736" header="0" footer="0"/>
  <pageSetup paperSize="9" scale="95" orientation="landscape" horizontalDpi="300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B1791-67F4-4684-8DCE-A27D0D19B2E2}">
  <dimension ref="A1:AB50"/>
  <sheetViews>
    <sheetView topLeftCell="A2" workbookViewId="0">
      <selection activeCell="C27" sqref="C27"/>
    </sheetView>
  </sheetViews>
  <sheetFormatPr baseColWidth="10" defaultColWidth="10.33203125" defaultRowHeight="14.4"/>
  <cols>
    <col min="1" max="1" width="4.6640625" style="112" customWidth="1"/>
    <col min="2" max="2" width="12.109375" style="112" customWidth="1"/>
    <col min="3" max="3" width="11.33203125" style="112" customWidth="1"/>
    <col min="4" max="4" width="21.88671875" style="112" customWidth="1"/>
    <col min="5" max="5" width="4.88671875" style="112" customWidth="1"/>
    <col min="6" max="6" width="7.6640625" style="112" customWidth="1"/>
    <col min="7" max="7" width="6.109375" style="112" customWidth="1"/>
    <col min="8" max="8" width="7.44140625" style="112" customWidth="1"/>
    <col min="9" max="9" width="6.5546875" style="166" customWidth="1"/>
    <col min="10" max="10" width="7" style="112" customWidth="1"/>
    <col min="11" max="11" width="7.88671875" style="112" customWidth="1"/>
    <col min="12" max="12" width="8.88671875" style="112" customWidth="1"/>
    <col min="13" max="13" width="12.33203125" style="112" customWidth="1"/>
    <col min="14" max="19" width="10.33203125" style="112"/>
    <col min="20" max="256" width="10.33203125" style="26"/>
    <col min="257" max="257" width="4.6640625" style="26" customWidth="1"/>
    <col min="258" max="258" width="12.109375" style="26" customWidth="1"/>
    <col min="259" max="259" width="11.33203125" style="26" customWidth="1"/>
    <col min="260" max="260" width="21.88671875" style="26" customWidth="1"/>
    <col min="261" max="261" width="4.88671875" style="26" customWidth="1"/>
    <col min="262" max="262" width="7.6640625" style="26" customWidth="1"/>
    <col min="263" max="263" width="6.109375" style="26" customWidth="1"/>
    <col min="264" max="264" width="7.44140625" style="26" customWidth="1"/>
    <col min="265" max="265" width="6.5546875" style="26" customWidth="1"/>
    <col min="266" max="266" width="7" style="26" customWidth="1"/>
    <col min="267" max="267" width="7.88671875" style="26" customWidth="1"/>
    <col min="268" max="268" width="8.88671875" style="26" customWidth="1"/>
    <col min="269" max="269" width="12.33203125" style="26" customWidth="1"/>
    <col min="270" max="512" width="10.33203125" style="26"/>
    <col min="513" max="513" width="4.6640625" style="26" customWidth="1"/>
    <col min="514" max="514" width="12.109375" style="26" customWidth="1"/>
    <col min="515" max="515" width="11.33203125" style="26" customWidth="1"/>
    <col min="516" max="516" width="21.88671875" style="26" customWidth="1"/>
    <col min="517" max="517" width="4.88671875" style="26" customWidth="1"/>
    <col min="518" max="518" width="7.6640625" style="26" customWidth="1"/>
    <col min="519" max="519" width="6.109375" style="26" customWidth="1"/>
    <col min="520" max="520" width="7.44140625" style="26" customWidth="1"/>
    <col min="521" max="521" width="6.5546875" style="26" customWidth="1"/>
    <col min="522" max="522" width="7" style="26" customWidth="1"/>
    <col min="523" max="523" width="7.88671875" style="26" customWidth="1"/>
    <col min="524" max="524" width="8.88671875" style="26" customWidth="1"/>
    <col min="525" max="525" width="12.33203125" style="26" customWidth="1"/>
    <col min="526" max="768" width="10.33203125" style="26"/>
    <col min="769" max="769" width="4.6640625" style="26" customWidth="1"/>
    <col min="770" max="770" width="12.109375" style="26" customWidth="1"/>
    <col min="771" max="771" width="11.33203125" style="26" customWidth="1"/>
    <col min="772" max="772" width="21.88671875" style="26" customWidth="1"/>
    <col min="773" max="773" width="4.88671875" style="26" customWidth="1"/>
    <col min="774" max="774" width="7.6640625" style="26" customWidth="1"/>
    <col min="775" max="775" width="6.109375" style="26" customWidth="1"/>
    <col min="776" max="776" width="7.44140625" style="26" customWidth="1"/>
    <col min="777" max="777" width="6.5546875" style="26" customWidth="1"/>
    <col min="778" max="778" width="7" style="26" customWidth="1"/>
    <col min="779" max="779" width="7.88671875" style="26" customWidth="1"/>
    <col min="780" max="780" width="8.88671875" style="26" customWidth="1"/>
    <col min="781" max="781" width="12.33203125" style="26" customWidth="1"/>
    <col min="782" max="1024" width="10.33203125" style="26"/>
    <col min="1025" max="1025" width="4.6640625" style="26" customWidth="1"/>
    <col min="1026" max="1026" width="12.109375" style="26" customWidth="1"/>
    <col min="1027" max="1027" width="11.33203125" style="26" customWidth="1"/>
    <col min="1028" max="1028" width="21.88671875" style="26" customWidth="1"/>
    <col min="1029" max="1029" width="4.88671875" style="26" customWidth="1"/>
    <col min="1030" max="1030" width="7.6640625" style="26" customWidth="1"/>
    <col min="1031" max="1031" width="6.109375" style="26" customWidth="1"/>
    <col min="1032" max="1032" width="7.44140625" style="26" customWidth="1"/>
    <col min="1033" max="1033" width="6.5546875" style="26" customWidth="1"/>
    <col min="1034" max="1034" width="7" style="26" customWidth="1"/>
    <col min="1035" max="1035" width="7.88671875" style="26" customWidth="1"/>
    <col min="1036" max="1036" width="8.88671875" style="26" customWidth="1"/>
    <col min="1037" max="1037" width="12.33203125" style="26" customWidth="1"/>
    <col min="1038" max="1280" width="10.33203125" style="26"/>
    <col min="1281" max="1281" width="4.6640625" style="26" customWidth="1"/>
    <col min="1282" max="1282" width="12.109375" style="26" customWidth="1"/>
    <col min="1283" max="1283" width="11.33203125" style="26" customWidth="1"/>
    <col min="1284" max="1284" width="21.88671875" style="26" customWidth="1"/>
    <col min="1285" max="1285" width="4.88671875" style="26" customWidth="1"/>
    <col min="1286" max="1286" width="7.6640625" style="26" customWidth="1"/>
    <col min="1287" max="1287" width="6.109375" style="26" customWidth="1"/>
    <col min="1288" max="1288" width="7.44140625" style="26" customWidth="1"/>
    <col min="1289" max="1289" width="6.5546875" style="26" customWidth="1"/>
    <col min="1290" max="1290" width="7" style="26" customWidth="1"/>
    <col min="1291" max="1291" width="7.88671875" style="26" customWidth="1"/>
    <col min="1292" max="1292" width="8.88671875" style="26" customWidth="1"/>
    <col min="1293" max="1293" width="12.33203125" style="26" customWidth="1"/>
    <col min="1294" max="1536" width="10.33203125" style="26"/>
    <col min="1537" max="1537" width="4.6640625" style="26" customWidth="1"/>
    <col min="1538" max="1538" width="12.109375" style="26" customWidth="1"/>
    <col min="1539" max="1539" width="11.33203125" style="26" customWidth="1"/>
    <col min="1540" max="1540" width="21.88671875" style="26" customWidth="1"/>
    <col min="1541" max="1541" width="4.88671875" style="26" customWidth="1"/>
    <col min="1542" max="1542" width="7.6640625" style="26" customWidth="1"/>
    <col min="1543" max="1543" width="6.109375" style="26" customWidth="1"/>
    <col min="1544" max="1544" width="7.44140625" style="26" customWidth="1"/>
    <col min="1545" max="1545" width="6.5546875" style="26" customWidth="1"/>
    <col min="1546" max="1546" width="7" style="26" customWidth="1"/>
    <col min="1547" max="1547" width="7.88671875" style="26" customWidth="1"/>
    <col min="1548" max="1548" width="8.88671875" style="26" customWidth="1"/>
    <col min="1549" max="1549" width="12.33203125" style="26" customWidth="1"/>
    <col min="1550" max="1792" width="10.33203125" style="26"/>
    <col min="1793" max="1793" width="4.6640625" style="26" customWidth="1"/>
    <col min="1794" max="1794" width="12.109375" style="26" customWidth="1"/>
    <col min="1795" max="1795" width="11.33203125" style="26" customWidth="1"/>
    <col min="1796" max="1796" width="21.88671875" style="26" customWidth="1"/>
    <col min="1797" max="1797" width="4.88671875" style="26" customWidth="1"/>
    <col min="1798" max="1798" width="7.6640625" style="26" customWidth="1"/>
    <col min="1799" max="1799" width="6.109375" style="26" customWidth="1"/>
    <col min="1800" max="1800" width="7.44140625" style="26" customWidth="1"/>
    <col min="1801" max="1801" width="6.5546875" style="26" customWidth="1"/>
    <col min="1802" max="1802" width="7" style="26" customWidth="1"/>
    <col min="1803" max="1803" width="7.88671875" style="26" customWidth="1"/>
    <col min="1804" max="1804" width="8.88671875" style="26" customWidth="1"/>
    <col min="1805" max="1805" width="12.33203125" style="26" customWidth="1"/>
    <col min="1806" max="2048" width="10.33203125" style="26"/>
    <col min="2049" max="2049" width="4.6640625" style="26" customWidth="1"/>
    <col min="2050" max="2050" width="12.109375" style="26" customWidth="1"/>
    <col min="2051" max="2051" width="11.33203125" style="26" customWidth="1"/>
    <col min="2052" max="2052" width="21.88671875" style="26" customWidth="1"/>
    <col min="2053" max="2053" width="4.88671875" style="26" customWidth="1"/>
    <col min="2054" max="2054" width="7.6640625" style="26" customWidth="1"/>
    <col min="2055" max="2055" width="6.109375" style="26" customWidth="1"/>
    <col min="2056" max="2056" width="7.44140625" style="26" customWidth="1"/>
    <col min="2057" max="2057" width="6.5546875" style="26" customWidth="1"/>
    <col min="2058" max="2058" width="7" style="26" customWidth="1"/>
    <col min="2059" max="2059" width="7.88671875" style="26" customWidth="1"/>
    <col min="2060" max="2060" width="8.88671875" style="26" customWidth="1"/>
    <col min="2061" max="2061" width="12.33203125" style="26" customWidth="1"/>
    <col min="2062" max="2304" width="10.33203125" style="26"/>
    <col min="2305" max="2305" width="4.6640625" style="26" customWidth="1"/>
    <col min="2306" max="2306" width="12.109375" style="26" customWidth="1"/>
    <col min="2307" max="2307" width="11.33203125" style="26" customWidth="1"/>
    <col min="2308" max="2308" width="21.88671875" style="26" customWidth="1"/>
    <col min="2309" max="2309" width="4.88671875" style="26" customWidth="1"/>
    <col min="2310" max="2310" width="7.6640625" style="26" customWidth="1"/>
    <col min="2311" max="2311" width="6.109375" style="26" customWidth="1"/>
    <col min="2312" max="2312" width="7.44140625" style="26" customWidth="1"/>
    <col min="2313" max="2313" width="6.5546875" style="26" customWidth="1"/>
    <col min="2314" max="2314" width="7" style="26" customWidth="1"/>
    <col min="2315" max="2315" width="7.88671875" style="26" customWidth="1"/>
    <col min="2316" max="2316" width="8.88671875" style="26" customWidth="1"/>
    <col min="2317" max="2317" width="12.33203125" style="26" customWidth="1"/>
    <col min="2318" max="2560" width="10.33203125" style="26"/>
    <col min="2561" max="2561" width="4.6640625" style="26" customWidth="1"/>
    <col min="2562" max="2562" width="12.109375" style="26" customWidth="1"/>
    <col min="2563" max="2563" width="11.33203125" style="26" customWidth="1"/>
    <col min="2564" max="2564" width="21.88671875" style="26" customWidth="1"/>
    <col min="2565" max="2565" width="4.88671875" style="26" customWidth="1"/>
    <col min="2566" max="2566" width="7.6640625" style="26" customWidth="1"/>
    <col min="2567" max="2567" width="6.109375" style="26" customWidth="1"/>
    <col min="2568" max="2568" width="7.44140625" style="26" customWidth="1"/>
    <col min="2569" max="2569" width="6.5546875" style="26" customWidth="1"/>
    <col min="2570" max="2570" width="7" style="26" customWidth="1"/>
    <col min="2571" max="2571" width="7.88671875" style="26" customWidth="1"/>
    <col min="2572" max="2572" width="8.88671875" style="26" customWidth="1"/>
    <col min="2573" max="2573" width="12.33203125" style="26" customWidth="1"/>
    <col min="2574" max="2816" width="10.33203125" style="26"/>
    <col min="2817" max="2817" width="4.6640625" style="26" customWidth="1"/>
    <col min="2818" max="2818" width="12.109375" style="26" customWidth="1"/>
    <col min="2819" max="2819" width="11.33203125" style="26" customWidth="1"/>
    <col min="2820" max="2820" width="21.88671875" style="26" customWidth="1"/>
    <col min="2821" max="2821" width="4.88671875" style="26" customWidth="1"/>
    <col min="2822" max="2822" width="7.6640625" style="26" customWidth="1"/>
    <col min="2823" max="2823" width="6.109375" style="26" customWidth="1"/>
    <col min="2824" max="2824" width="7.44140625" style="26" customWidth="1"/>
    <col min="2825" max="2825" width="6.5546875" style="26" customWidth="1"/>
    <col min="2826" max="2826" width="7" style="26" customWidth="1"/>
    <col min="2827" max="2827" width="7.88671875" style="26" customWidth="1"/>
    <col min="2828" max="2828" width="8.88671875" style="26" customWidth="1"/>
    <col min="2829" max="2829" width="12.33203125" style="26" customWidth="1"/>
    <col min="2830" max="3072" width="10.33203125" style="26"/>
    <col min="3073" max="3073" width="4.6640625" style="26" customWidth="1"/>
    <col min="3074" max="3074" width="12.109375" style="26" customWidth="1"/>
    <col min="3075" max="3075" width="11.33203125" style="26" customWidth="1"/>
    <col min="3076" max="3076" width="21.88671875" style="26" customWidth="1"/>
    <col min="3077" max="3077" width="4.88671875" style="26" customWidth="1"/>
    <col min="3078" max="3078" width="7.6640625" style="26" customWidth="1"/>
    <col min="3079" max="3079" width="6.109375" style="26" customWidth="1"/>
    <col min="3080" max="3080" width="7.44140625" style="26" customWidth="1"/>
    <col min="3081" max="3081" width="6.5546875" style="26" customWidth="1"/>
    <col min="3082" max="3082" width="7" style="26" customWidth="1"/>
    <col min="3083" max="3083" width="7.88671875" style="26" customWidth="1"/>
    <col min="3084" max="3084" width="8.88671875" style="26" customWidth="1"/>
    <col min="3085" max="3085" width="12.33203125" style="26" customWidth="1"/>
    <col min="3086" max="3328" width="10.33203125" style="26"/>
    <col min="3329" max="3329" width="4.6640625" style="26" customWidth="1"/>
    <col min="3330" max="3330" width="12.109375" style="26" customWidth="1"/>
    <col min="3331" max="3331" width="11.33203125" style="26" customWidth="1"/>
    <col min="3332" max="3332" width="21.88671875" style="26" customWidth="1"/>
    <col min="3333" max="3333" width="4.88671875" style="26" customWidth="1"/>
    <col min="3334" max="3334" width="7.6640625" style="26" customWidth="1"/>
    <col min="3335" max="3335" width="6.109375" style="26" customWidth="1"/>
    <col min="3336" max="3336" width="7.44140625" style="26" customWidth="1"/>
    <col min="3337" max="3337" width="6.5546875" style="26" customWidth="1"/>
    <col min="3338" max="3338" width="7" style="26" customWidth="1"/>
    <col min="3339" max="3339" width="7.88671875" style="26" customWidth="1"/>
    <col min="3340" max="3340" width="8.88671875" style="26" customWidth="1"/>
    <col min="3341" max="3341" width="12.33203125" style="26" customWidth="1"/>
    <col min="3342" max="3584" width="10.33203125" style="26"/>
    <col min="3585" max="3585" width="4.6640625" style="26" customWidth="1"/>
    <col min="3586" max="3586" width="12.109375" style="26" customWidth="1"/>
    <col min="3587" max="3587" width="11.33203125" style="26" customWidth="1"/>
    <col min="3588" max="3588" width="21.88671875" style="26" customWidth="1"/>
    <col min="3589" max="3589" width="4.88671875" style="26" customWidth="1"/>
    <col min="3590" max="3590" width="7.6640625" style="26" customWidth="1"/>
    <col min="3591" max="3591" width="6.109375" style="26" customWidth="1"/>
    <col min="3592" max="3592" width="7.44140625" style="26" customWidth="1"/>
    <col min="3593" max="3593" width="6.5546875" style="26" customWidth="1"/>
    <col min="3594" max="3594" width="7" style="26" customWidth="1"/>
    <col min="3595" max="3595" width="7.88671875" style="26" customWidth="1"/>
    <col min="3596" max="3596" width="8.88671875" style="26" customWidth="1"/>
    <col min="3597" max="3597" width="12.33203125" style="26" customWidth="1"/>
    <col min="3598" max="3840" width="10.33203125" style="26"/>
    <col min="3841" max="3841" width="4.6640625" style="26" customWidth="1"/>
    <col min="3842" max="3842" width="12.109375" style="26" customWidth="1"/>
    <col min="3843" max="3843" width="11.33203125" style="26" customWidth="1"/>
    <col min="3844" max="3844" width="21.88671875" style="26" customWidth="1"/>
    <col min="3845" max="3845" width="4.88671875" style="26" customWidth="1"/>
    <col min="3846" max="3846" width="7.6640625" style="26" customWidth="1"/>
    <col min="3847" max="3847" width="6.109375" style="26" customWidth="1"/>
    <col min="3848" max="3848" width="7.44140625" style="26" customWidth="1"/>
    <col min="3849" max="3849" width="6.5546875" style="26" customWidth="1"/>
    <col min="3850" max="3850" width="7" style="26" customWidth="1"/>
    <col min="3851" max="3851" width="7.88671875" style="26" customWidth="1"/>
    <col min="3852" max="3852" width="8.88671875" style="26" customWidth="1"/>
    <col min="3853" max="3853" width="12.33203125" style="26" customWidth="1"/>
    <col min="3854" max="4096" width="10.33203125" style="26"/>
    <col min="4097" max="4097" width="4.6640625" style="26" customWidth="1"/>
    <col min="4098" max="4098" width="12.109375" style="26" customWidth="1"/>
    <col min="4099" max="4099" width="11.33203125" style="26" customWidth="1"/>
    <col min="4100" max="4100" width="21.88671875" style="26" customWidth="1"/>
    <col min="4101" max="4101" width="4.88671875" style="26" customWidth="1"/>
    <col min="4102" max="4102" width="7.6640625" style="26" customWidth="1"/>
    <col min="4103" max="4103" width="6.109375" style="26" customWidth="1"/>
    <col min="4104" max="4104" width="7.44140625" style="26" customWidth="1"/>
    <col min="4105" max="4105" width="6.5546875" style="26" customWidth="1"/>
    <col min="4106" max="4106" width="7" style="26" customWidth="1"/>
    <col min="4107" max="4107" width="7.88671875" style="26" customWidth="1"/>
    <col min="4108" max="4108" width="8.88671875" style="26" customWidth="1"/>
    <col min="4109" max="4109" width="12.33203125" style="26" customWidth="1"/>
    <col min="4110" max="4352" width="10.33203125" style="26"/>
    <col min="4353" max="4353" width="4.6640625" style="26" customWidth="1"/>
    <col min="4354" max="4354" width="12.109375" style="26" customWidth="1"/>
    <col min="4355" max="4355" width="11.33203125" style="26" customWidth="1"/>
    <col min="4356" max="4356" width="21.88671875" style="26" customWidth="1"/>
    <col min="4357" max="4357" width="4.88671875" style="26" customWidth="1"/>
    <col min="4358" max="4358" width="7.6640625" style="26" customWidth="1"/>
    <col min="4359" max="4359" width="6.109375" style="26" customWidth="1"/>
    <col min="4360" max="4360" width="7.44140625" style="26" customWidth="1"/>
    <col min="4361" max="4361" width="6.5546875" style="26" customWidth="1"/>
    <col min="4362" max="4362" width="7" style="26" customWidth="1"/>
    <col min="4363" max="4363" width="7.88671875" style="26" customWidth="1"/>
    <col min="4364" max="4364" width="8.88671875" style="26" customWidth="1"/>
    <col min="4365" max="4365" width="12.33203125" style="26" customWidth="1"/>
    <col min="4366" max="4608" width="10.33203125" style="26"/>
    <col min="4609" max="4609" width="4.6640625" style="26" customWidth="1"/>
    <col min="4610" max="4610" width="12.109375" style="26" customWidth="1"/>
    <col min="4611" max="4611" width="11.33203125" style="26" customWidth="1"/>
    <col min="4612" max="4612" width="21.88671875" style="26" customWidth="1"/>
    <col min="4613" max="4613" width="4.88671875" style="26" customWidth="1"/>
    <col min="4614" max="4614" width="7.6640625" style="26" customWidth="1"/>
    <col min="4615" max="4615" width="6.109375" style="26" customWidth="1"/>
    <col min="4616" max="4616" width="7.44140625" style="26" customWidth="1"/>
    <col min="4617" max="4617" width="6.5546875" style="26" customWidth="1"/>
    <col min="4618" max="4618" width="7" style="26" customWidth="1"/>
    <col min="4619" max="4619" width="7.88671875" style="26" customWidth="1"/>
    <col min="4620" max="4620" width="8.88671875" style="26" customWidth="1"/>
    <col min="4621" max="4621" width="12.33203125" style="26" customWidth="1"/>
    <col min="4622" max="4864" width="10.33203125" style="26"/>
    <col min="4865" max="4865" width="4.6640625" style="26" customWidth="1"/>
    <col min="4866" max="4866" width="12.109375" style="26" customWidth="1"/>
    <col min="4867" max="4867" width="11.33203125" style="26" customWidth="1"/>
    <col min="4868" max="4868" width="21.88671875" style="26" customWidth="1"/>
    <col min="4869" max="4869" width="4.88671875" style="26" customWidth="1"/>
    <col min="4870" max="4870" width="7.6640625" style="26" customWidth="1"/>
    <col min="4871" max="4871" width="6.109375" style="26" customWidth="1"/>
    <col min="4872" max="4872" width="7.44140625" style="26" customWidth="1"/>
    <col min="4873" max="4873" width="6.5546875" style="26" customWidth="1"/>
    <col min="4874" max="4874" width="7" style="26" customWidth="1"/>
    <col min="4875" max="4875" width="7.88671875" style="26" customWidth="1"/>
    <col min="4876" max="4876" width="8.88671875" style="26" customWidth="1"/>
    <col min="4877" max="4877" width="12.33203125" style="26" customWidth="1"/>
    <col min="4878" max="5120" width="10.33203125" style="26"/>
    <col min="5121" max="5121" width="4.6640625" style="26" customWidth="1"/>
    <col min="5122" max="5122" width="12.109375" style="26" customWidth="1"/>
    <col min="5123" max="5123" width="11.33203125" style="26" customWidth="1"/>
    <col min="5124" max="5124" width="21.88671875" style="26" customWidth="1"/>
    <col min="5125" max="5125" width="4.88671875" style="26" customWidth="1"/>
    <col min="5126" max="5126" width="7.6640625" style="26" customWidth="1"/>
    <col min="5127" max="5127" width="6.109375" style="26" customWidth="1"/>
    <col min="5128" max="5128" width="7.44140625" style="26" customWidth="1"/>
    <col min="5129" max="5129" width="6.5546875" style="26" customWidth="1"/>
    <col min="5130" max="5130" width="7" style="26" customWidth="1"/>
    <col min="5131" max="5131" width="7.88671875" style="26" customWidth="1"/>
    <col min="5132" max="5132" width="8.88671875" style="26" customWidth="1"/>
    <col min="5133" max="5133" width="12.33203125" style="26" customWidth="1"/>
    <col min="5134" max="5376" width="10.33203125" style="26"/>
    <col min="5377" max="5377" width="4.6640625" style="26" customWidth="1"/>
    <col min="5378" max="5378" width="12.109375" style="26" customWidth="1"/>
    <col min="5379" max="5379" width="11.33203125" style="26" customWidth="1"/>
    <col min="5380" max="5380" width="21.88671875" style="26" customWidth="1"/>
    <col min="5381" max="5381" width="4.88671875" style="26" customWidth="1"/>
    <col min="5382" max="5382" width="7.6640625" style="26" customWidth="1"/>
    <col min="5383" max="5383" width="6.109375" style="26" customWidth="1"/>
    <col min="5384" max="5384" width="7.44140625" style="26" customWidth="1"/>
    <col min="5385" max="5385" width="6.5546875" style="26" customWidth="1"/>
    <col min="5386" max="5386" width="7" style="26" customWidth="1"/>
    <col min="5387" max="5387" width="7.88671875" style="26" customWidth="1"/>
    <col min="5388" max="5388" width="8.88671875" style="26" customWidth="1"/>
    <col min="5389" max="5389" width="12.33203125" style="26" customWidth="1"/>
    <col min="5390" max="5632" width="10.33203125" style="26"/>
    <col min="5633" max="5633" width="4.6640625" style="26" customWidth="1"/>
    <col min="5634" max="5634" width="12.109375" style="26" customWidth="1"/>
    <col min="5635" max="5635" width="11.33203125" style="26" customWidth="1"/>
    <col min="5636" max="5636" width="21.88671875" style="26" customWidth="1"/>
    <col min="5637" max="5637" width="4.88671875" style="26" customWidth="1"/>
    <col min="5638" max="5638" width="7.6640625" style="26" customWidth="1"/>
    <col min="5639" max="5639" width="6.109375" style="26" customWidth="1"/>
    <col min="5640" max="5640" width="7.44140625" style="26" customWidth="1"/>
    <col min="5641" max="5641" width="6.5546875" style="26" customWidth="1"/>
    <col min="5642" max="5642" width="7" style="26" customWidth="1"/>
    <col min="5643" max="5643" width="7.88671875" style="26" customWidth="1"/>
    <col min="5644" max="5644" width="8.88671875" style="26" customWidth="1"/>
    <col min="5645" max="5645" width="12.33203125" style="26" customWidth="1"/>
    <col min="5646" max="5888" width="10.33203125" style="26"/>
    <col min="5889" max="5889" width="4.6640625" style="26" customWidth="1"/>
    <col min="5890" max="5890" width="12.109375" style="26" customWidth="1"/>
    <col min="5891" max="5891" width="11.33203125" style="26" customWidth="1"/>
    <col min="5892" max="5892" width="21.88671875" style="26" customWidth="1"/>
    <col min="5893" max="5893" width="4.88671875" style="26" customWidth="1"/>
    <col min="5894" max="5894" width="7.6640625" style="26" customWidth="1"/>
    <col min="5895" max="5895" width="6.109375" style="26" customWidth="1"/>
    <col min="5896" max="5896" width="7.44140625" style="26" customWidth="1"/>
    <col min="5897" max="5897" width="6.5546875" style="26" customWidth="1"/>
    <col min="5898" max="5898" width="7" style="26" customWidth="1"/>
    <col min="5899" max="5899" width="7.88671875" style="26" customWidth="1"/>
    <col min="5900" max="5900" width="8.88671875" style="26" customWidth="1"/>
    <col min="5901" max="5901" width="12.33203125" style="26" customWidth="1"/>
    <col min="5902" max="6144" width="10.33203125" style="26"/>
    <col min="6145" max="6145" width="4.6640625" style="26" customWidth="1"/>
    <col min="6146" max="6146" width="12.109375" style="26" customWidth="1"/>
    <col min="6147" max="6147" width="11.33203125" style="26" customWidth="1"/>
    <col min="6148" max="6148" width="21.88671875" style="26" customWidth="1"/>
    <col min="6149" max="6149" width="4.88671875" style="26" customWidth="1"/>
    <col min="6150" max="6150" width="7.6640625" style="26" customWidth="1"/>
    <col min="6151" max="6151" width="6.109375" style="26" customWidth="1"/>
    <col min="6152" max="6152" width="7.44140625" style="26" customWidth="1"/>
    <col min="6153" max="6153" width="6.5546875" style="26" customWidth="1"/>
    <col min="6154" max="6154" width="7" style="26" customWidth="1"/>
    <col min="6155" max="6155" width="7.88671875" style="26" customWidth="1"/>
    <col min="6156" max="6156" width="8.88671875" style="26" customWidth="1"/>
    <col min="6157" max="6157" width="12.33203125" style="26" customWidth="1"/>
    <col min="6158" max="6400" width="10.33203125" style="26"/>
    <col min="6401" max="6401" width="4.6640625" style="26" customWidth="1"/>
    <col min="6402" max="6402" width="12.109375" style="26" customWidth="1"/>
    <col min="6403" max="6403" width="11.33203125" style="26" customWidth="1"/>
    <col min="6404" max="6404" width="21.88671875" style="26" customWidth="1"/>
    <col min="6405" max="6405" width="4.88671875" style="26" customWidth="1"/>
    <col min="6406" max="6406" width="7.6640625" style="26" customWidth="1"/>
    <col min="6407" max="6407" width="6.109375" style="26" customWidth="1"/>
    <col min="6408" max="6408" width="7.44140625" style="26" customWidth="1"/>
    <col min="6409" max="6409" width="6.5546875" style="26" customWidth="1"/>
    <col min="6410" max="6410" width="7" style="26" customWidth="1"/>
    <col min="6411" max="6411" width="7.88671875" style="26" customWidth="1"/>
    <col min="6412" max="6412" width="8.88671875" style="26" customWidth="1"/>
    <col min="6413" max="6413" width="12.33203125" style="26" customWidth="1"/>
    <col min="6414" max="6656" width="10.33203125" style="26"/>
    <col min="6657" max="6657" width="4.6640625" style="26" customWidth="1"/>
    <col min="6658" max="6658" width="12.109375" style="26" customWidth="1"/>
    <col min="6659" max="6659" width="11.33203125" style="26" customWidth="1"/>
    <col min="6660" max="6660" width="21.88671875" style="26" customWidth="1"/>
    <col min="6661" max="6661" width="4.88671875" style="26" customWidth="1"/>
    <col min="6662" max="6662" width="7.6640625" style="26" customWidth="1"/>
    <col min="6663" max="6663" width="6.109375" style="26" customWidth="1"/>
    <col min="6664" max="6664" width="7.44140625" style="26" customWidth="1"/>
    <col min="6665" max="6665" width="6.5546875" style="26" customWidth="1"/>
    <col min="6666" max="6666" width="7" style="26" customWidth="1"/>
    <col min="6667" max="6667" width="7.88671875" style="26" customWidth="1"/>
    <col min="6668" max="6668" width="8.88671875" style="26" customWidth="1"/>
    <col min="6669" max="6669" width="12.33203125" style="26" customWidth="1"/>
    <col min="6670" max="6912" width="10.33203125" style="26"/>
    <col min="6913" max="6913" width="4.6640625" style="26" customWidth="1"/>
    <col min="6914" max="6914" width="12.109375" style="26" customWidth="1"/>
    <col min="6915" max="6915" width="11.33203125" style="26" customWidth="1"/>
    <col min="6916" max="6916" width="21.88671875" style="26" customWidth="1"/>
    <col min="6917" max="6917" width="4.88671875" style="26" customWidth="1"/>
    <col min="6918" max="6918" width="7.6640625" style="26" customWidth="1"/>
    <col min="6919" max="6919" width="6.109375" style="26" customWidth="1"/>
    <col min="6920" max="6920" width="7.44140625" style="26" customWidth="1"/>
    <col min="6921" max="6921" width="6.5546875" style="26" customWidth="1"/>
    <col min="6922" max="6922" width="7" style="26" customWidth="1"/>
    <col min="6923" max="6923" width="7.88671875" style="26" customWidth="1"/>
    <col min="6924" max="6924" width="8.88671875" style="26" customWidth="1"/>
    <col min="6925" max="6925" width="12.33203125" style="26" customWidth="1"/>
    <col min="6926" max="7168" width="10.33203125" style="26"/>
    <col min="7169" max="7169" width="4.6640625" style="26" customWidth="1"/>
    <col min="7170" max="7170" width="12.109375" style="26" customWidth="1"/>
    <col min="7171" max="7171" width="11.33203125" style="26" customWidth="1"/>
    <col min="7172" max="7172" width="21.88671875" style="26" customWidth="1"/>
    <col min="7173" max="7173" width="4.88671875" style="26" customWidth="1"/>
    <col min="7174" max="7174" width="7.6640625" style="26" customWidth="1"/>
    <col min="7175" max="7175" width="6.109375" style="26" customWidth="1"/>
    <col min="7176" max="7176" width="7.44140625" style="26" customWidth="1"/>
    <col min="7177" max="7177" width="6.5546875" style="26" customWidth="1"/>
    <col min="7178" max="7178" width="7" style="26" customWidth="1"/>
    <col min="7179" max="7179" width="7.88671875" style="26" customWidth="1"/>
    <col min="7180" max="7180" width="8.88671875" style="26" customWidth="1"/>
    <col min="7181" max="7181" width="12.33203125" style="26" customWidth="1"/>
    <col min="7182" max="7424" width="10.33203125" style="26"/>
    <col min="7425" max="7425" width="4.6640625" style="26" customWidth="1"/>
    <col min="7426" max="7426" width="12.109375" style="26" customWidth="1"/>
    <col min="7427" max="7427" width="11.33203125" style="26" customWidth="1"/>
    <col min="7428" max="7428" width="21.88671875" style="26" customWidth="1"/>
    <col min="7429" max="7429" width="4.88671875" style="26" customWidth="1"/>
    <col min="7430" max="7430" width="7.6640625" style="26" customWidth="1"/>
    <col min="7431" max="7431" width="6.109375" style="26" customWidth="1"/>
    <col min="7432" max="7432" width="7.44140625" style="26" customWidth="1"/>
    <col min="7433" max="7433" width="6.5546875" style="26" customWidth="1"/>
    <col min="7434" max="7434" width="7" style="26" customWidth="1"/>
    <col min="7435" max="7435" width="7.88671875" style="26" customWidth="1"/>
    <col min="7436" max="7436" width="8.88671875" style="26" customWidth="1"/>
    <col min="7437" max="7437" width="12.33203125" style="26" customWidth="1"/>
    <col min="7438" max="7680" width="10.33203125" style="26"/>
    <col min="7681" max="7681" width="4.6640625" style="26" customWidth="1"/>
    <col min="7682" max="7682" width="12.109375" style="26" customWidth="1"/>
    <col min="7683" max="7683" width="11.33203125" style="26" customWidth="1"/>
    <col min="7684" max="7684" width="21.88671875" style="26" customWidth="1"/>
    <col min="7685" max="7685" width="4.88671875" style="26" customWidth="1"/>
    <col min="7686" max="7686" width="7.6640625" style="26" customWidth="1"/>
    <col min="7687" max="7687" width="6.109375" style="26" customWidth="1"/>
    <col min="7688" max="7688" width="7.44140625" style="26" customWidth="1"/>
    <col min="7689" max="7689" width="6.5546875" style="26" customWidth="1"/>
    <col min="7690" max="7690" width="7" style="26" customWidth="1"/>
    <col min="7691" max="7691" width="7.88671875" style="26" customWidth="1"/>
    <col min="7692" max="7692" width="8.88671875" style="26" customWidth="1"/>
    <col min="7693" max="7693" width="12.33203125" style="26" customWidth="1"/>
    <col min="7694" max="7936" width="10.33203125" style="26"/>
    <col min="7937" max="7937" width="4.6640625" style="26" customWidth="1"/>
    <col min="7938" max="7938" width="12.109375" style="26" customWidth="1"/>
    <col min="7939" max="7939" width="11.33203125" style="26" customWidth="1"/>
    <col min="7940" max="7940" width="21.88671875" style="26" customWidth="1"/>
    <col min="7941" max="7941" width="4.88671875" style="26" customWidth="1"/>
    <col min="7942" max="7942" width="7.6640625" style="26" customWidth="1"/>
    <col min="7943" max="7943" width="6.109375" style="26" customWidth="1"/>
    <col min="7944" max="7944" width="7.44140625" style="26" customWidth="1"/>
    <col min="7945" max="7945" width="6.5546875" style="26" customWidth="1"/>
    <col min="7946" max="7946" width="7" style="26" customWidth="1"/>
    <col min="7947" max="7947" width="7.88671875" style="26" customWidth="1"/>
    <col min="7948" max="7948" width="8.88671875" style="26" customWidth="1"/>
    <col min="7949" max="7949" width="12.33203125" style="26" customWidth="1"/>
    <col min="7950" max="8192" width="10.33203125" style="26"/>
    <col min="8193" max="8193" width="4.6640625" style="26" customWidth="1"/>
    <col min="8194" max="8194" width="12.109375" style="26" customWidth="1"/>
    <col min="8195" max="8195" width="11.33203125" style="26" customWidth="1"/>
    <col min="8196" max="8196" width="21.88671875" style="26" customWidth="1"/>
    <col min="8197" max="8197" width="4.88671875" style="26" customWidth="1"/>
    <col min="8198" max="8198" width="7.6640625" style="26" customWidth="1"/>
    <col min="8199" max="8199" width="6.109375" style="26" customWidth="1"/>
    <col min="8200" max="8200" width="7.44140625" style="26" customWidth="1"/>
    <col min="8201" max="8201" width="6.5546875" style="26" customWidth="1"/>
    <col min="8202" max="8202" width="7" style="26" customWidth="1"/>
    <col min="8203" max="8203" width="7.88671875" style="26" customWidth="1"/>
    <col min="8204" max="8204" width="8.88671875" style="26" customWidth="1"/>
    <col min="8205" max="8205" width="12.33203125" style="26" customWidth="1"/>
    <col min="8206" max="8448" width="10.33203125" style="26"/>
    <col min="8449" max="8449" width="4.6640625" style="26" customWidth="1"/>
    <col min="8450" max="8450" width="12.109375" style="26" customWidth="1"/>
    <col min="8451" max="8451" width="11.33203125" style="26" customWidth="1"/>
    <col min="8452" max="8452" width="21.88671875" style="26" customWidth="1"/>
    <col min="8453" max="8453" width="4.88671875" style="26" customWidth="1"/>
    <col min="8454" max="8454" width="7.6640625" style="26" customWidth="1"/>
    <col min="8455" max="8455" width="6.109375" style="26" customWidth="1"/>
    <col min="8456" max="8456" width="7.44140625" style="26" customWidth="1"/>
    <col min="8457" max="8457" width="6.5546875" style="26" customWidth="1"/>
    <col min="8458" max="8458" width="7" style="26" customWidth="1"/>
    <col min="8459" max="8459" width="7.88671875" style="26" customWidth="1"/>
    <col min="8460" max="8460" width="8.88671875" style="26" customWidth="1"/>
    <col min="8461" max="8461" width="12.33203125" style="26" customWidth="1"/>
    <col min="8462" max="8704" width="10.33203125" style="26"/>
    <col min="8705" max="8705" width="4.6640625" style="26" customWidth="1"/>
    <col min="8706" max="8706" width="12.109375" style="26" customWidth="1"/>
    <col min="8707" max="8707" width="11.33203125" style="26" customWidth="1"/>
    <col min="8708" max="8708" width="21.88671875" style="26" customWidth="1"/>
    <col min="8709" max="8709" width="4.88671875" style="26" customWidth="1"/>
    <col min="8710" max="8710" width="7.6640625" style="26" customWidth="1"/>
    <col min="8711" max="8711" width="6.109375" style="26" customWidth="1"/>
    <col min="8712" max="8712" width="7.44140625" style="26" customWidth="1"/>
    <col min="8713" max="8713" width="6.5546875" style="26" customWidth="1"/>
    <col min="8714" max="8714" width="7" style="26" customWidth="1"/>
    <col min="8715" max="8715" width="7.88671875" style="26" customWidth="1"/>
    <col min="8716" max="8716" width="8.88671875" style="26" customWidth="1"/>
    <col min="8717" max="8717" width="12.33203125" style="26" customWidth="1"/>
    <col min="8718" max="8960" width="10.33203125" style="26"/>
    <col min="8961" max="8961" width="4.6640625" style="26" customWidth="1"/>
    <col min="8962" max="8962" width="12.109375" style="26" customWidth="1"/>
    <col min="8963" max="8963" width="11.33203125" style="26" customWidth="1"/>
    <col min="8964" max="8964" width="21.88671875" style="26" customWidth="1"/>
    <col min="8965" max="8965" width="4.88671875" style="26" customWidth="1"/>
    <col min="8966" max="8966" width="7.6640625" style="26" customWidth="1"/>
    <col min="8967" max="8967" width="6.109375" style="26" customWidth="1"/>
    <col min="8968" max="8968" width="7.44140625" style="26" customWidth="1"/>
    <col min="8969" max="8969" width="6.5546875" style="26" customWidth="1"/>
    <col min="8970" max="8970" width="7" style="26" customWidth="1"/>
    <col min="8971" max="8971" width="7.88671875" style="26" customWidth="1"/>
    <col min="8972" max="8972" width="8.88671875" style="26" customWidth="1"/>
    <col min="8973" max="8973" width="12.33203125" style="26" customWidth="1"/>
    <col min="8974" max="9216" width="10.33203125" style="26"/>
    <col min="9217" max="9217" width="4.6640625" style="26" customWidth="1"/>
    <col min="9218" max="9218" width="12.109375" style="26" customWidth="1"/>
    <col min="9219" max="9219" width="11.33203125" style="26" customWidth="1"/>
    <col min="9220" max="9220" width="21.88671875" style="26" customWidth="1"/>
    <col min="9221" max="9221" width="4.88671875" style="26" customWidth="1"/>
    <col min="9222" max="9222" width="7.6640625" style="26" customWidth="1"/>
    <col min="9223" max="9223" width="6.109375" style="26" customWidth="1"/>
    <col min="9224" max="9224" width="7.44140625" style="26" customWidth="1"/>
    <col min="9225" max="9225" width="6.5546875" style="26" customWidth="1"/>
    <col min="9226" max="9226" width="7" style="26" customWidth="1"/>
    <col min="9227" max="9227" width="7.88671875" style="26" customWidth="1"/>
    <col min="9228" max="9228" width="8.88671875" style="26" customWidth="1"/>
    <col min="9229" max="9229" width="12.33203125" style="26" customWidth="1"/>
    <col min="9230" max="9472" width="10.33203125" style="26"/>
    <col min="9473" max="9473" width="4.6640625" style="26" customWidth="1"/>
    <col min="9474" max="9474" width="12.109375" style="26" customWidth="1"/>
    <col min="9475" max="9475" width="11.33203125" style="26" customWidth="1"/>
    <col min="9476" max="9476" width="21.88671875" style="26" customWidth="1"/>
    <col min="9477" max="9477" width="4.88671875" style="26" customWidth="1"/>
    <col min="9478" max="9478" width="7.6640625" style="26" customWidth="1"/>
    <col min="9479" max="9479" width="6.109375" style="26" customWidth="1"/>
    <col min="9480" max="9480" width="7.44140625" style="26" customWidth="1"/>
    <col min="9481" max="9481" width="6.5546875" style="26" customWidth="1"/>
    <col min="9482" max="9482" width="7" style="26" customWidth="1"/>
    <col min="9483" max="9483" width="7.88671875" style="26" customWidth="1"/>
    <col min="9484" max="9484" width="8.88671875" style="26" customWidth="1"/>
    <col min="9485" max="9485" width="12.33203125" style="26" customWidth="1"/>
    <col min="9486" max="9728" width="10.33203125" style="26"/>
    <col min="9729" max="9729" width="4.6640625" style="26" customWidth="1"/>
    <col min="9730" max="9730" width="12.109375" style="26" customWidth="1"/>
    <col min="9731" max="9731" width="11.33203125" style="26" customWidth="1"/>
    <col min="9732" max="9732" width="21.88671875" style="26" customWidth="1"/>
    <col min="9733" max="9733" width="4.88671875" style="26" customWidth="1"/>
    <col min="9734" max="9734" width="7.6640625" style="26" customWidth="1"/>
    <col min="9735" max="9735" width="6.109375" style="26" customWidth="1"/>
    <col min="9736" max="9736" width="7.44140625" style="26" customWidth="1"/>
    <col min="9737" max="9737" width="6.5546875" style="26" customWidth="1"/>
    <col min="9738" max="9738" width="7" style="26" customWidth="1"/>
    <col min="9739" max="9739" width="7.88671875" style="26" customWidth="1"/>
    <col min="9740" max="9740" width="8.88671875" style="26" customWidth="1"/>
    <col min="9741" max="9741" width="12.33203125" style="26" customWidth="1"/>
    <col min="9742" max="9984" width="10.33203125" style="26"/>
    <col min="9985" max="9985" width="4.6640625" style="26" customWidth="1"/>
    <col min="9986" max="9986" width="12.109375" style="26" customWidth="1"/>
    <col min="9987" max="9987" width="11.33203125" style="26" customWidth="1"/>
    <col min="9988" max="9988" width="21.88671875" style="26" customWidth="1"/>
    <col min="9989" max="9989" width="4.88671875" style="26" customWidth="1"/>
    <col min="9990" max="9990" width="7.6640625" style="26" customWidth="1"/>
    <col min="9991" max="9991" width="6.109375" style="26" customWidth="1"/>
    <col min="9992" max="9992" width="7.44140625" style="26" customWidth="1"/>
    <col min="9993" max="9993" width="6.5546875" style="26" customWidth="1"/>
    <col min="9994" max="9994" width="7" style="26" customWidth="1"/>
    <col min="9995" max="9995" width="7.88671875" style="26" customWidth="1"/>
    <col min="9996" max="9996" width="8.88671875" style="26" customWidth="1"/>
    <col min="9997" max="9997" width="12.33203125" style="26" customWidth="1"/>
    <col min="9998" max="10240" width="10.33203125" style="26"/>
    <col min="10241" max="10241" width="4.6640625" style="26" customWidth="1"/>
    <col min="10242" max="10242" width="12.109375" style="26" customWidth="1"/>
    <col min="10243" max="10243" width="11.33203125" style="26" customWidth="1"/>
    <col min="10244" max="10244" width="21.88671875" style="26" customWidth="1"/>
    <col min="10245" max="10245" width="4.88671875" style="26" customWidth="1"/>
    <col min="10246" max="10246" width="7.6640625" style="26" customWidth="1"/>
    <col min="10247" max="10247" width="6.109375" style="26" customWidth="1"/>
    <col min="10248" max="10248" width="7.44140625" style="26" customWidth="1"/>
    <col min="10249" max="10249" width="6.5546875" style="26" customWidth="1"/>
    <col min="10250" max="10250" width="7" style="26" customWidth="1"/>
    <col min="10251" max="10251" width="7.88671875" style="26" customWidth="1"/>
    <col min="10252" max="10252" width="8.88671875" style="26" customWidth="1"/>
    <col min="10253" max="10253" width="12.33203125" style="26" customWidth="1"/>
    <col min="10254" max="10496" width="10.33203125" style="26"/>
    <col min="10497" max="10497" width="4.6640625" style="26" customWidth="1"/>
    <col min="10498" max="10498" width="12.109375" style="26" customWidth="1"/>
    <col min="10499" max="10499" width="11.33203125" style="26" customWidth="1"/>
    <col min="10500" max="10500" width="21.88671875" style="26" customWidth="1"/>
    <col min="10501" max="10501" width="4.88671875" style="26" customWidth="1"/>
    <col min="10502" max="10502" width="7.6640625" style="26" customWidth="1"/>
    <col min="10503" max="10503" width="6.109375" style="26" customWidth="1"/>
    <col min="10504" max="10504" width="7.44140625" style="26" customWidth="1"/>
    <col min="10505" max="10505" width="6.5546875" style="26" customWidth="1"/>
    <col min="10506" max="10506" width="7" style="26" customWidth="1"/>
    <col min="10507" max="10507" width="7.88671875" style="26" customWidth="1"/>
    <col min="10508" max="10508" width="8.88671875" style="26" customWidth="1"/>
    <col min="10509" max="10509" width="12.33203125" style="26" customWidth="1"/>
    <col min="10510" max="10752" width="10.33203125" style="26"/>
    <col min="10753" max="10753" width="4.6640625" style="26" customWidth="1"/>
    <col min="10754" max="10754" width="12.109375" style="26" customWidth="1"/>
    <col min="10755" max="10755" width="11.33203125" style="26" customWidth="1"/>
    <col min="10756" max="10756" width="21.88671875" style="26" customWidth="1"/>
    <col min="10757" max="10757" width="4.88671875" style="26" customWidth="1"/>
    <col min="10758" max="10758" width="7.6640625" style="26" customWidth="1"/>
    <col min="10759" max="10759" width="6.109375" style="26" customWidth="1"/>
    <col min="10760" max="10760" width="7.44140625" style="26" customWidth="1"/>
    <col min="10761" max="10761" width="6.5546875" style="26" customWidth="1"/>
    <col min="10762" max="10762" width="7" style="26" customWidth="1"/>
    <col min="10763" max="10763" width="7.88671875" style="26" customWidth="1"/>
    <col min="10764" max="10764" width="8.88671875" style="26" customWidth="1"/>
    <col min="10765" max="10765" width="12.33203125" style="26" customWidth="1"/>
    <col min="10766" max="11008" width="10.33203125" style="26"/>
    <col min="11009" max="11009" width="4.6640625" style="26" customWidth="1"/>
    <col min="11010" max="11010" width="12.109375" style="26" customWidth="1"/>
    <col min="11011" max="11011" width="11.33203125" style="26" customWidth="1"/>
    <col min="11012" max="11012" width="21.88671875" style="26" customWidth="1"/>
    <col min="11013" max="11013" width="4.88671875" style="26" customWidth="1"/>
    <col min="11014" max="11014" width="7.6640625" style="26" customWidth="1"/>
    <col min="11015" max="11015" width="6.109375" style="26" customWidth="1"/>
    <col min="11016" max="11016" width="7.44140625" style="26" customWidth="1"/>
    <col min="11017" max="11017" width="6.5546875" style="26" customWidth="1"/>
    <col min="11018" max="11018" width="7" style="26" customWidth="1"/>
    <col min="11019" max="11019" width="7.88671875" style="26" customWidth="1"/>
    <col min="11020" max="11020" width="8.88671875" style="26" customWidth="1"/>
    <col min="11021" max="11021" width="12.33203125" style="26" customWidth="1"/>
    <col min="11022" max="11264" width="10.33203125" style="26"/>
    <col min="11265" max="11265" width="4.6640625" style="26" customWidth="1"/>
    <col min="11266" max="11266" width="12.109375" style="26" customWidth="1"/>
    <col min="11267" max="11267" width="11.33203125" style="26" customWidth="1"/>
    <col min="11268" max="11268" width="21.88671875" style="26" customWidth="1"/>
    <col min="11269" max="11269" width="4.88671875" style="26" customWidth="1"/>
    <col min="11270" max="11270" width="7.6640625" style="26" customWidth="1"/>
    <col min="11271" max="11271" width="6.109375" style="26" customWidth="1"/>
    <col min="11272" max="11272" width="7.44140625" style="26" customWidth="1"/>
    <col min="11273" max="11273" width="6.5546875" style="26" customWidth="1"/>
    <col min="11274" max="11274" width="7" style="26" customWidth="1"/>
    <col min="11275" max="11275" width="7.88671875" style="26" customWidth="1"/>
    <col min="11276" max="11276" width="8.88671875" style="26" customWidth="1"/>
    <col min="11277" max="11277" width="12.33203125" style="26" customWidth="1"/>
    <col min="11278" max="11520" width="10.33203125" style="26"/>
    <col min="11521" max="11521" width="4.6640625" style="26" customWidth="1"/>
    <col min="11522" max="11522" width="12.109375" style="26" customWidth="1"/>
    <col min="11523" max="11523" width="11.33203125" style="26" customWidth="1"/>
    <col min="11524" max="11524" width="21.88671875" style="26" customWidth="1"/>
    <col min="11525" max="11525" width="4.88671875" style="26" customWidth="1"/>
    <col min="11526" max="11526" width="7.6640625" style="26" customWidth="1"/>
    <col min="11527" max="11527" width="6.109375" style="26" customWidth="1"/>
    <col min="11528" max="11528" width="7.44140625" style="26" customWidth="1"/>
    <col min="11529" max="11529" width="6.5546875" style="26" customWidth="1"/>
    <col min="11530" max="11530" width="7" style="26" customWidth="1"/>
    <col min="11531" max="11531" width="7.88671875" style="26" customWidth="1"/>
    <col min="11532" max="11532" width="8.88671875" style="26" customWidth="1"/>
    <col min="11533" max="11533" width="12.33203125" style="26" customWidth="1"/>
    <col min="11534" max="11776" width="10.33203125" style="26"/>
    <col min="11777" max="11777" width="4.6640625" style="26" customWidth="1"/>
    <col min="11778" max="11778" width="12.109375" style="26" customWidth="1"/>
    <col min="11779" max="11779" width="11.33203125" style="26" customWidth="1"/>
    <col min="11780" max="11780" width="21.88671875" style="26" customWidth="1"/>
    <col min="11781" max="11781" width="4.88671875" style="26" customWidth="1"/>
    <col min="11782" max="11782" width="7.6640625" style="26" customWidth="1"/>
    <col min="11783" max="11783" width="6.109375" style="26" customWidth="1"/>
    <col min="11784" max="11784" width="7.44140625" style="26" customWidth="1"/>
    <col min="11785" max="11785" width="6.5546875" style="26" customWidth="1"/>
    <col min="11786" max="11786" width="7" style="26" customWidth="1"/>
    <col min="11787" max="11787" width="7.88671875" style="26" customWidth="1"/>
    <col min="11788" max="11788" width="8.88671875" style="26" customWidth="1"/>
    <col min="11789" max="11789" width="12.33203125" style="26" customWidth="1"/>
    <col min="11790" max="12032" width="10.33203125" style="26"/>
    <col min="12033" max="12033" width="4.6640625" style="26" customWidth="1"/>
    <col min="12034" max="12034" width="12.109375" style="26" customWidth="1"/>
    <col min="12035" max="12035" width="11.33203125" style="26" customWidth="1"/>
    <col min="12036" max="12036" width="21.88671875" style="26" customWidth="1"/>
    <col min="12037" max="12037" width="4.88671875" style="26" customWidth="1"/>
    <col min="12038" max="12038" width="7.6640625" style="26" customWidth="1"/>
    <col min="12039" max="12039" width="6.109375" style="26" customWidth="1"/>
    <col min="12040" max="12040" width="7.44140625" style="26" customWidth="1"/>
    <col min="12041" max="12041" width="6.5546875" style="26" customWidth="1"/>
    <col min="12042" max="12042" width="7" style="26" customWidth="1"/>
    <col min="12043" max="12043" width="7.88671875" style="26" customWidth="1"/>
    <col min="12044" max="12044" width="8.88671875" style="26" customWidth="1"/>
    <col min="12045" max="12045" width="12.33203125" style="26" customWidth="1"/>
    <col min="12046" max="12288" width="10.33203125" style="26"/>
    <col min="12289" max="12289" width="4.6640625" style="26" customWidth="1"/>
    <col min="12290" max="12290" width="12.109375" style="26" customWidth="1"/>
    <col min="12291" max="12291" width="11.33203125" style="26" customWidth="1"/>
    <col min="12292" max="12292" width="21.88671875" style="26" customWidth="1"/>
    <col min="12293" max="12293" width="4.88671875" style="26" customWidth="1"/>
    <col min="12294" max="12294" width="7.6640625" style="26" customWidth="1"/>
    <col min="12295" max="12295" width="6.109375" style="26" customWidth="1"/>
    <col min="12296" max="12296" width="7.44140625" style="26" customWidth="1"/>
    <col min="12297" max="12297" width="6.5546875" style="26" customWidth="1"/>
    <col min="12298" max="12298" width="7" style="26" customWidth="1"/>
    <col min="12299" max="12299" width="7.88671875" style="26" customWidth="1"/>
    <col min="12300" max="12300" width="8.88671875" style="26" customWidth="1"/>
    <col min="12301" max="12301" width="12.33203125" style="26" customWidth="1"/>
    <col min="12302" max="12544" width="10.33203125" style="26"/>
    <col min="12545" max="12545" width="4.6640625" style="26" customWidth="1"/>
    <col min="12546" max="12546" width="12.109375" style="26" customWidth="1"/>
    <col min="12547" max="12547" width="11.33203125" style="26" customWidth="1"/>
    <col min="12548" max="12548" width="21.88671875" style="26" customWidth="1"/>
    <col min="12549" max="12549" width="4.88671875" style="26" customWidth="1"/>
    <col min="12550" max="12550" width="7.6640625" style="26" customWidth="1"/>
    <col min="12551" max="12551" width="6.109375" style="26" customWidth="1"/>
    <col min="12552" max="12552" width="7.44140625" style="26" customWidth="1"/>
    <col min="12553" max="12553" width="6.5546875" style="26" customWidth="1"/>
    <col min="12554" max="12554" width="7" style="26" customWidth="1"/>
    <col min="12555" max="12555" width="7.88671875" style="26" customWidth="1"/>
    <col min="12556" max="12556" width="8.88671875" style="26" customWidth="1"/>
    <col min="12557" max="12557" width="12.33203125" style="26" customWidth="1"/>
    <col min="12558" max="12800" width="10.33203125" style="26"/>
    <col min="12801" max="12801" width="4.6640625" style="26" customWidth="1"/>
    <col min="12802" max="12802" width="12.109375" style="26" customWidth="1"/>
    <col min="12803" max="12803" width="11.33203125" style="26" customWidth="1"/>
    <col min="12804" max="12804" width="21.88671875" style="26" customWidth="1"/>
    <col min="12805" max="12805" width="4.88671875" style="26" customWidth="1"/>
    <col min="12806" max="12806" width="7.6640625" style="26" customWidth="1"/>
    <col min="12807" max="12807" width="6.109375" style="26" customWidth="1"/>
    <col min="12808" max="12808" width="7.44140625" style="26" customWidth="1"/>
    <col min="12809" max="12809" width="6.5546875" style="26" customWidth="1"/>
    <col min="12810" max="12810" width="7" style="26" customWidth="1"/>
    <col min="12811" max="12811" width="7.88671875" style="26" customWidth="1"/>
    <col min="12812" max="12812" width="8.88671875" style="26" customWidth="1"/>
    <col min="12813" max="12813" width="12.33203125" style="26" customWidth="1"/>
    <col min="12814" max="13056" width="10.33203125" style="26"/>
    <col min="13057" max="13057" width="4.6640625" style="26" customWidth="1"/>
    <col min="13058" max="13058" width="12.109375" style="26" customWidth="1"/>
    <col min="13059" max="13059" width="11.33203125" style="26" customWidth="1"/>
    <col min="13060" max="13060" width="21.88671875" style="26" customWidth="1"/>
    <col min="13061" max="13061" width="4.88671875" style="26" customWidth="1"/>
    <col min="13062" max="13062" width="7.6640625" style="26" customWidth="1"/>
    <col min="13063" max="13063" width="6.109375" style="26" customWidth="1"/>
    <col min="13064" max="13064" width="7.44140625" style="26" customWidth="1"/>
    <col min="13065" max="13065" width="6.5546875" style="26" customWidth="1"/>
    <col min="13066" max="13066" width="7" style="26" customWidth="1"/>
    <col min="13067" max="13067" width="7.88671875" style="26" customWidth="1"/>
    <col min="13068" max="13068" width="8.88671875" style="26" customWidth="1"/>
    <col min="13069" max="13069" width="12.33203125" style="26" customWidth="1"/>
    <col min="13070" max="13312" width="10.33203125" style="26"/>
    <col min="13313" max="13313" width="4.6640625" style="26" customWidth="1"/>
    <col min="13314" max="13314" width="12.109375" style="26" customWidth="1"/>
    <col min="13315" max="13315" width="11.33203125" style="26" customWidth="1"/>
    <col min="13316" max="13316" width="21.88671875" style="26" customWidth="1"/>
    <col min="13317" max="13317" width="4.88671875" style="26" customWidth="1"/>
    <col min="13318" max="13318" width="7.6640625" style="26" customWidth="1"/>
    <col min="13319" max="13319" width="6.109375" style="26" customWidth="1"/>
    <col min="13320" max="13320" width="7.44140625" style="26" customWidth="1"/>
    <col min="13321" max="13321" width="6.5546875" style="26" customWidth="1"/>
    <col min="13322" max="13322" width="7" style="26" customWidth="1"/>
    <col min="13323" max="13323" width="7.88671875" style="26" customWidth="1"/>
    <col min="13324" max="13324" width="8.88671875" style="26" customWidth="1"/>
    <col min="13325" max="13325" width="12.33203125" style="26" customWidth="1"/>
    <col min="13326" max="13568" width="10.33203125" style="26"/>
    <col min="13569" max="13569" width="4.6640625" style="26" customWidth="1"/>
    <col min="13570" max="13570" width="12.109375" style="26" customWidth="1"/>
    <col min="13571" max="13571" width="11.33203125" style="26" customWidth="1"/>
    <col min="13572" max="13572" width="21.88671875" style="26" customWidth="1"/>
    <col min="13573" max="13573" width="4.88671875" style="26" customWidth="1"/>
    <col min="13574" max="13574" width="7.6640625" style="26" customWidth="1"/>
    <col min="13575" max="13575" width="6.109375" style="26" customWidth="1"/>
    <col min="13576" max="13576" width="7.44140625" style="26" customWidth="1"/>
    <col min="13577" max="13577" width="6.5546875" style="26" customWidth="1"/>
    <col min="13578" max="13578" width="7" style="26" customWidth="1"/>
    <col min="13579" max="13579" width="7.88671875" style="26" customWidth="1"/>
    <col min="13580" max="13580" width="8.88671875" style="26" customWidth="1"/>
    <col min="13581" max="13581" width="12.33203125" style="26" customWidth="1"/>
    <col min="13582" max="13824" width="10.33203125" style="26"/>
    <col min="13825" max="13825" width="4.6640625" style="26" customWidth="1"/>
    <col min="13826" max="13826" width="12.109375" style="26" customWidth="1"/>
    <col min="13827" max="13827" width="11.33203125" style="26" customWidth="1"/>
    <col min="13828" max="13828" width="21.88671875" style="26" customWidth="1"/>
    <col min="13829" max="13829" width="4.88671875" style="26" customWidth="1"/>
    <col min="13830" max="13830" width="7.6640625" style="26" customWidth="1"/>
    <col min="13831" max="13831" width="6.109375" style="26" customWidth="1"/>
    <col min="13832" max="13832" width="7.44140625" style="26" customWidth="1"/>
    <col min="13833" max="13833" width="6.5546875" style="26" customWidth="1"/>
    <col min="13834" max="13834" width="7" style="26" customWidth="1"/>
    <col min="13835" max="13835" width="7.88671875" style="26" customWidth="1"/>
    <col min="13836" max="13836" width="8.88671875" style="26" customWidth="1"/>
    <col min="13837" max="13837" width="12.33203125" style="26" customWidth="1"/>
    <col min="13838" max="14080" width="10.33203125" style="26"/>
    <col min="14081" max="14081" width="4.6640625" style="26" customWidth="1"/>
    <col min="14082" max="14082" width="12.109375" style="26" customWidth="1"/>
    <col min="14083" max="14083" width="11.33203125" style="26" customWidth="1"/>
    <col min="14084" max="14084" width="21.88671875" style="26" customWidth="1"/>
    <col min="14085" max="14085" width="4.88671875" style="26" customWidth="1"/>
    <col min="14086" max="14086" width="7.6640625" style="26" customWidth="1"/>
    <col min="14087" max="14087" width="6.109375" style="26" customWidth="1"/>
    <col min="14088" max="14088" width="7.44140625" style="26" customWidth="1"/>
    <col min="14089" max="14089" width="6.5546875" style="26" customWidth="1"/>
    <col min="14090" max="14090" width="7" style="26" customWidth="1"/>
    <col min="14091" max="14091" width="7.88671875" style="26" customWidth="1"/>
    <col min="14092" max="14092" width="8.88671875" style="26" customWidth="1"/>
    <col min="14093" max="14093" width="12.33203125" style="26" customWidth="1"/>
    <col min="14094" max="14336" width="10.33203125" style="26"/>
    <col min="14337" max="14337" width="4.6640625" style="26" customWidth="1"/>
    <col min="14338" max="14338" width="12.109375" style="26" customWidth="1"/>
    <col min="14339" max="14339" width="11.33203125" style="26" customWidth="1"/>
    <col min="14340" max="14340" width="21.88671875" style="26" customWidth="1"/>
    <col min="14341" max="14341" width="4.88671875" style="26" customWidth="1"/>
    <col min="14342" max="14342" width="7.6640625" style="26" customWidth="1"/>
    <col min="14343" max="14343" width="6.109375" style="26" customWidth="1"/>
    <col min="14344" max="14344" width="7.44140625" style="26" customWidth="1"/>
    <col min="14345" max="14345" width="6.5546875" style="26" customWidth="1"/>
    <col min="14346" max="14346" width="7" style="26" customWidth="1"/>
    <col min="14347" max="14347" width="7.88671875" style="26" customWidth="1"/>
    <col min="14348" max="14348" width="8.88671875" style="26" customWidth="1"/>
    <col min="14349" max="14349" width="12.33203125" style="26" customWidth="1"/>
    <col min="14350" max="14592" width="10.33203125" style="26"/>
    <col min="14593" max="14593" width="4.6640625" style="26" customWidth="1"/>
    <col min="14594" max="14594" width="12.109375" style="26" customWidth="1"/>
    <col min="14595" max="14595" width="11.33203125" style="26" customWidth="1"/>
    <col min="14596" max="14596" width="21.88671875" style="26" customWidth="1"/>
    <col min="14597" max="14597" width="4.88671875" style="26" customWidth="1"/>
    <col min="14598" max="14598" width="7.6640625" style="26" customWidth="1"/>
    <col min="14599" max="14599" width="6.109375" style="26" customWidth="1"/>
    <col min="14600" max="14600" width="7.44140625" style="26" customWidth="1"/>
    <col min="14601" max="14601" width="6.5546875" style="26" customWidth="1"/>
    <col min="14602" max="14602" width="7" style="26" customWidth="1"/>
    <col min="14603" max="14603" width="7.88671875" style="26" customWidth="1"/>
    <col min="14604" max="14604" width="8.88671875" style="26" customWidth="1"/>
    <col min="14605" max="14605" width="12.33203125" style="26" customWidth="1"/>
    <col min="14606" max="14848" width="10.33203125" style="26"/>
    <col min="14849" max="14849" width="4.6640625" style="26" customWidth="1"/>
    <col min="14850" max="14850" width="12.109375" style="26" customWidth="1"/>
    <col min="14851" max="14851" width="11.33203125" style="26" customWidth="1"/>
    <col min="14852" max="14852" width="21.88671875" style="26" customWidth="1"/>
    <col min="14853" max="14853" width="4.88671875" style="26" customWidth="1"/>
    <col min="14854" max="14854" width="7.6640625" style="26" customWidth="1"/>
    <col min="14855" max="14855" width="6.109375" style="26" customWidth="1"/>
    <col min="14856" max="14856" width="7.44140625" style="26" customWidth="1"/>
    <col min="14857" max="14857" width="6.5546875" style="26" customWidth="1"/>
    <col min="14858" max="14858" width="7" style="26" customWidth="1"/>
    <col min="14859" max="14859" width="7.88671875" style="26" customWidth="1"/>
    <col min="14860" max="14860" width="8.88671875" style="26" customWidth="1"/>
    <col min="14861" max="14861" width="12.33203125" style="26" customWidth="1"/>
    <col min="14862" max="15104" width="10.33203125" style="26"/>
    <col min="15105" max="15105" width="4.6640625" style="26" customWidth="1"/>
    <col min="15106" max="15106" width="12.109375" style="26" customWidth="1"/>
    <col min="15107" max="15107" width="11.33203125" style="26" customWidth="1"/>
    <col min="15108" max="15108" width="21.88671875" style="26" customWidth="1"/>
    <col min="15109" max="15109" width="4.88671875" style="26" customWidth="1"/>
    <col min="15110" max="15110" width="7.6640625" style="26" customWidth="1"/>
    <col min="15111" max="15111" width="6.109375" style="26" customWidth="1"/>
    <col min="15112" max="15112" width="7.44140625" style="26" customWidth="1"/>
    <col min="15113" max="15113" width="6.5546875" style="26" customWidth="1"/>
    <col min="15114" max="15114" width="7" style="26" customWidth="1"/>
    <col min="15115" max="15115" width="7.88671875" style="26" customWidth="1"/>
    <col min="15116" max="15116" width="8.88671875" style="26" customWidth="1"/>
    <col min="15117" max="15117" width="12.33203125" style="26" customWidth="1"/>
    <col min="15118" max="15360" width="10.33203125" style="26"/>
    <col min="15361" max="15361" width="4.6640625" style="26" customWidth="1"/>
    <col min="15362" max="15362" width="12.109375" style="26" customWidth="1"/>
    <col min="15363" max="15363" width="11.33203125" style="26" customWidth="1"/>
    <col min="15364" max="15364" width="21.88671875" style="26" customWidth="1"/>
    <col min="15365" max="15365" width="4.88671875" style="26" customWidth="1"/>
    <col min="15366" max="15366" width="7.6640625" style="26" customWidth="1"/>
    <col min="15367" max="15367" width="6.109375" style="26" customWidth="1"/>
    <col min="15368" max="15368" width="7.44140625" style="26" customWidth="1"/>
    <col min="15369" max="15369" width="6.5546875" style="26" customWidth="1"/>
    <col min="15370" max="15370" width="7" style="26" customWidth="1"/>
    <col min="15371" max="15371" width="7.88671875" style="26" customWidth="1"/>
    <col min="15372" max="15372" width="8.88671875" style="26" customWidth="1"/>
    <col min="15373" max="15373" width="12.33203125" style="26" customWidth="1"/>
    <col min="15374" max="15616" width="10.33203125" style="26"/>
    <col min="15617" max="15617" width="4.6640625" style="26" customWidth="1"/>
    <col min="15618" max="15618" width="12.109375" style="26" customWidth="1"/>
    <col min="15619" max="15619" width="11.33203125" style="26" customWidth="1"/>
    <col min="15620" max="15620" width="21.88671875" style="26" customWidth="1"/>
    <col min="15621" max="15621" width="4.88671875" style="26" customWidth="1"/>
    <col min="15622" max="15622" width="7.6640625" style="26" customWidth="1"/>
    <col min="15623" max="15623" width="6.109375" style="26" customWidth="1"/>
    <col min="15624" max="15624" width="7.44140625" style="26" customWidth="1"/>
    <col min="15625" max="15625" width="6.5546875" style="26" customWidth="1"/>
    <col min="15626" max="15626" width="7" style="26" customWidth="1"/>
    <col min="15627" max="15627" width="7.88671875" style="26" customWidth="1"/>
    <col min="15628" max="15628" width="8.88671875" style="26" customWidth="1"/>
    <col min="15629" max="15629" width="12.33203125" style="26" customWidth="1"/>
    <col min="15630" max="15872" width="10.33203125" style="26"/>
    <col min="15873" max="15873" width="4.6640625" style="26" customWidth="1"/>
    <col min="15874" max="15874" width="12.109375" style="26" customWidth="1"/>
    <col min="15875" max="15875" width="11.33203125" style="26" customWidth="1"/>
    <col min="15876" max="15876" width="21.88671875" style="26" customWidth="1"/>
    <col min="15877" max="15877" width="4.88671875" style="26" customWidth="1"/>
    <col min="15878" max="15878" width="7.6640625" style="26" customWidth="1"/>
    <col min="15879" max="15879" width="6.109375" style="26" customWidth="1"/>
    <col min="15880" max="15880" width="7.44140625" style="26" customWidth="1"/>
    <col min="15881" max="15881" width="6.5546875" style="26" customWidth="1"/>
    <col min="15882" max="15882" width="7" style="26" customWidth="1"/>
    <col min="15883" max="15883" width="7.88671875" style="26" customWidth="1"/>
    <col min="15884" max="15884" width="8.88671875" style="26" customWidth="1"/>
    <col min="15885" max="15885" width="12.33203125" style="26" customWidth="1"/>
    <col min="15886" max="16128" width="10.33203125" style="26"/>
    <col min="16129" max="16129" width="4.6640625" style="26" customWidth="1"/>
    <col min="16130" max="16130" width="12.109375" style="26" customWidth="1"/>
    <col min="16131" max="16131" width="11.33203125" style="26" customWidth="1"/>
    <col min="16132" max="16132" width="21.88671875" style="26" customWidth="1"/>
    <col min="16133" max="16133" width="4.88671875" style="26" customWidth="1"/>
    <col min="16134" max="16134" width="7.6640625" style="26" customWidth="1"/>
    <col min="16135" max="16135" width="6.109375" style="26" customWidth="1"/>
    <col min="16136" max="16136" width="7.44140625" style="26" customWidth="1"/>
    <col min="16137" max="16137" width="6.5546875" style="26" customWidth="1"/>
    <col min="16138" max="16138" width="7" style="26" customWidth="1"/>
    <col min="16139" max="16139" width="7.88671875" style="26" customWidth="1"/>
    <col min="16140" max="16140" width="8.88671875" style="26" customWidth="1"/>
    <col min="16141" max="16141" width="12.33203125" style="26" customWidth="1"/>
    <col min="16142" max="16384" width="10.33203125" style="26"/>
  </cols>
  <sheetData>
    <row r="1" spans="1:20" s="23" customFormat="1" ht="30.75" customHeight="1">
      <c r="A1" s="280" t="s">
        <v>11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100"/>
      <c r="N1" s="100"/>
      <c r="O1" s="100"/>
      <c r="P1" s="100"/>
      <c r="Q1" s="100"/>
      <c r="R1" s="100"/>
      <c r="S1" s="100"/>
    </row>
    <row r="2" spans="1:20" s="24" customFormat="1" ht="30" customHeight="1">
      <c r="A2" s="280" t="s">
        <v>12</v>
      </c>
      <c r="B2" s="280"/>
      <c r="C2" s="280"/>
      <c r="D2" s="280"/>
      <c r="E2" s="280"/>
      <c r="F2" s="280"/>
      <c r="G2" s="280"/>
      <c r="H2" s="280"/>
      <c r="I2" s="280"/>
      <c r="J2" s="280"/>
      <c r="K2" s="280"/>
      <c r="L2" s="280"/>
      <c r="M2" s="100"/>
      <c r="N2" s="100"/>
      <c r="O2" s="100"/>
      <c r="P2" s="100"/>
      <c r="Q2" s="100"/>
      <c r="R2" s="100"/>
      <c r="S2" s="100"/>
    </row>
    <row r="3" spans="1:20" s="24" customFormat="1" ht="12" customHeight="1">
      <c r="A3" s="99"/>
      <c r="B3" s="99"/>
      <c r="C3" s="99"/>
      <c r="D3" s="99"/>
      <c r="E3" s="99"/>
      <c r="F3" s="99"/>
      <c r="G3" s="101"/>
      <c r="H3" s="99"/>
      <c r="I3" s="99"/>
      <c r="J3" s="99"/>
      <c r="K3" s="100"/>
      <c r="L3" s="100"/>
      <c r="M3" s="100"/>
      <c r="N3" s="100"/>
      <c r="O3" s="100"/>
      <c r="P3" s="100"/>
      <c r="Q3" s="100"/>
      <c r="R3" s="100"/>
      <c r="S3" s="100"/>
    </row>
    <row r="4" spans="1:20" s="25" customFormat="1" ht="17.25" customHeight="1">
      <c r="A4" s="280" t="s">
        <v>28</v>
      </c>
      <c r="B4" s="280"/>
      <c r="C4" s="280"/>
      <c r="D4" s="280"/>
      <c r="E4" s="280"/>
      <c r="F4" s="280"/>
      <c r="G4" s="280"/>
      <c r="H4" s="280"/>
      <c r="I4" s="280"/>
      <c r="J4" s="280"/>
      <c r="K4" s="280"/>
      <c r="L4" s="280"/>
      <c r="M4" s="102"/>
      <c r="N4" s="102"/>
      <c r="O4" s="102"/>
      <c r="P4" s="102"/>
      <c r="Q4" s="102"/>
      <c r="R4" s="102"/>
      <c r="S4" s="102"/>
    </row>
    <row r="5" spans="1:20" s="24" customFormat="1" ht="13.5" customHeight="1">
      <c r="A5" s="40"/>
      <c r="B5" s="256" t="s">
        <v>29</v>
      </c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100"/>
      <c r="N5" s="100"/>
      <c r="O5" s="100"/>
      <c r="P5" s="100"/>
      <c r="Q5" s="100"/>
      <c r="R5" s="100"/>
      <c r="S5" s="100"/>
    </row>
    <row r="6" spans="1:20" s="24" customFormat="1" ht="15" customHeight="1">
      <c r="A6" s="40"/>
      <c r="B6" s="40"/>
      <c r="C6" s="40"/>
      <c r="D6" s="40"/>
      <c r="E6" s="40"/>
      <c r="F6" s="40"/>
      <c r="G6" s="39"/>
      <c r="H6" s="40"/>
      <c r="I6" s="40"/>
      <c r="J6" s="40"/>
      <c r="K6" s="100"/>
      <c r="L6" s="100"/>
      <c r="M6" s="100"/>
      <c r="N6" s="100"/>
      <c r="O6" s="100"/>
      <c r="P6" s="100"/>
      <c r="Q6" s="100"/>
      <c r="R6" s="100"/>
      <c r="S6" s="100"/>
    </row>
    <row r="7" spans="1:20" s="24" customFormat="1">
      <c r="A7" s="103"/>
      <c r="B7" s="104"/>
      <c r="C7" s="281" t="s">
        <v>13</v>
      </c>
      <c r="D7" s="281"/>
      <c r="E7" s="104"/>
      <c r="F7" s="102"/>
      <c r="G7" s="101"/>
      <c r="H7" s="101"/>
      <c r="I7" s="100"/>
      <c r="J7" s="106"/>
      <c r="K7" s="100"/>
      <c r="L7" s="100"/>
      <c r="M7" s="100"/>
      <c r="N7" s="100"/>
      <c r="O7" s="100"/>
      <c r="P7" s="100"/>
      <c r="Q7" s="100"/>
      <c r="R7" s="100"/>
      <c r="S7" s="100"/>
    </row>
    <row r="8" spans="1:20" s="24" customFormat="1" ht="15.75" customHeight="1">
      <c r="A8" s="103"/>
      <c r="B8" s="104"/>
      <c r="C8" s="281"/>
      <c r="D8" s="281"/>
      <c r="E8" s="104"/>
      <c r="F8" s="168"/>
      <c r="G8" s="282" t="s">
        <v>31</v>
      </c>
      <c r="H8" s="282"/>
      <c r="I8" s="107" t="s">
        <v>329</v>
      </c>
      <c r="J8" s="108"/>
      <c r="K8" s="100"/>
      <c r="L8" s="100"/>
      <c r="M8" s="100"/>
      <c r="N8" s="100"/>
      <c r="O8" s="100"/>
      <c r="P8" s="100"/>
      <c r="Q8" s="100"/>
      <c r="R8" s="100"/>
      <c r="S8" s="100"/>
    </row>
    <row r="9" spans="1:20" s="24" customFormat="1" ht="20.25" customHeight="1">
      <c r="A9" s="259"/>
      <c r="B9" s="259"/>
      <c r="C9" s="259"/>
      <c r="D9" s="259"/>
      <c r="E9" s="171"/>
      <c r="F9" s="172"/>
      <c r="G9" s="110"/>
      <c r="H9" s="196"/>
      <c r="I9" s="111"/>
      <c r="J9" s="106"/>
      <c r="K9" s="100"/>
      <c r="L9" s="100"/>
      <c r="M9" s="100"/>
      <c r="N9" s="100"/>
      <c r="O9" s="100"/>
      <c r="P9" s="100"/>
      <c r="Q9" s="100"/>
      <c r="R9" s="100"/>
      <c r="S9" s="100"/>
    </row>
    <row r="10" spans="1:20" s="24" customFormat="1" ht="22.5" customHeight="1">
      <c r="A10" s="275" t="s">
        <v>94</v>
      </c>
      <c r="B10" s="275"/>
      <c r="C10" s="275"/>
      <c r="D10" s="275"/>
      <c r="E10" s="275"/>
      <c r="F10" s="275"/>
      <c r="G10" s="275"/>
      <c r="H10" s="275"/>
      <c r="I10" s="100"/>
      <c r="J10" s="101"/>
      <c r="K10" s="100"/>
      <c r="L10" s="100"/>
      <c r="M10" s="100"/>
      <c r="N10" s="100"/>
      <c r="O10" s="100"/>
      <c r="P10" s="100"/>
      <c r="Q10" s="100"/>
      <c r="R10" s="100"/>
      <c r="S10" s="100"/>
    </row>
    <row r="11" spans="1:20" ht="61.5" customHeight="1">
      <c r="A11" s="275"/>
      <c r="B11" s="275"/>
      <c r="C11" s="275"/>
      <c r="D11" s="275"/>
      <c r="E11" s="275"/>
      <c r="F11" s="275"/>
      <c r="G11" s="275"/>
      <c r="H11" s="275"/>
      <c r="I11" s="112" t="s">
        <v>14</v>
      </c>
      <c r="K11" s="261">
        <v>46050</v>
      </c>
      <c r="L11" s="261"/>
    </row>
    <row r="12" spans="1:20" ht="28.5" customHeight="1">
      <c r="A12" s="113" t="s">
        <v>15</v>
      </c>
      <c r="B12" s="113" t="s">
        <v>16</v>
      </c>
      <c r="C12" s="113" t="s">
        <v>17</v>
      </c>
      <c r="D12" s="113" t="s">
        <v>18</v>
      </c>
      <c r="E12" s="276" t="s">
        <v>19</v>
      </c>
      <c r="F12" s="276"/>
      <c r="G12" s="276" t="s">
        <v>20</v>
      </c>
      <c r="H12" s="276"/>
      <c r="I12" s="277" t="s">
        <v>21</v>
      </c>
      <c r="J12" s="278"/>
      <c r="K12" s="278" t="s">
        <v>22</v>
      </c>
      <c r="L12" s="279"/>
    </row>
    <row r="13" spans="1:20" s="27" customFormat="1" ht="48" customHeight="1">
      <c r="A13" s="113">
        <v>1</v>
      </c>
      <c r="B13" s="225"/>
      <c r="C13" s="137" t="s">
        <v>296</v>
      </c>
      <c r="D13" s="113" t="s">
        <v>297</v>
      </c>
      <c r="E13" s="120">
        <v>27</v>
      </c>
      <c r="F13" s="120" t="s">
        <v>23</v>
      </c>
      <c r="G13" s="120">
        <v>15</v>
      </c>
      <c r="H13" s="120" t="s">
        <v>24</v>
      </c>
      <c r="I13" s="113">
        <f>G13*E13</f>
        <v>405</v>
      </c>
      <c r="J13" s="120" t="str">
        <f>H13</f>
        <v>PCS</v>
      </c>
      <c r="K13" s="237">
        <v>4.5</v>
      </c>
      <c r="L13" s="126">
        <f>K13*E13</f>
        <v>121.5</v>
      </c>
      <c r="M13" s="238"/>
      <c r="N13" s="119" t="s">
        <v>330</v>
      </c>
      <c r="O13" s="112"/>
      <c r="P13" s="112"/>
      <c r="Q13" s="112"/>
      <c r="R13" s="112"/>
      <c r="S13" s="112"/>
      <c r="T13" s="112"/>
    </row>
    <row r="14" spans="1:20" s="27" customFormat="1" ht="60" customHeight="1">
      <c r="A14" s="113">
        <v>2</v>
      </c>
      <c r="B14" s="225"/>
      <c r="C14" s="137" t="s">
        <v>298</v>
      </c>
      <c r="D14" s="113" t="s">
        <v>299</v>
      </c>
      <c r="E14" s="120">
        <v>28</v>
      </c>
      <c r="F14" s="120" t="s">
        <v>23</v>
      </c>
      <c r="G14" s="239">
        <v>20</v>
      </c>
      <c r="H14" s="120" t="s">
        <v>24</v>
      </c>
      <c r="I14" s="113">
        <f t="shared" ref="I14:I30" si="0">G14*E14</f>
        <v>560</v>
      </c>
      <c r="J14" s="120" t="str">
        <f t="shared" ref="J14:J30" si="1">H14</f>
        <v>PCS</v>
      </c>
      <c r="K14" s="237">
        <v>8.6999999999999993</v>
      </c>
      <c r="L14" s="126">
        <f t="shared" ref="L14:L30" si="2">K14*E14</f>
        <v>243.59999999999997</v>
      </c>
      <c r="M14" s="238"/>
      <c r="N14" s="119" t="s">
        <v>331</v>
      </c>
      <c r="O14" s="112"/>
      <c r="P14" s="112"/>
      <c r="Q14" s="112"/>
      <c r="R14" s="112"/>
      <c r="S14" s="112"/>
      <c r="T14" s="112"/>
    </row>
    <row r="15" spans="1:20" s="27" customFormat="1" ht="60" customHeight="1">
      <c r="A15" s="113">
        <v>3</v>
      </c>
      <c r="B15" s="225"/>
      <c r="C15" s="137" t="s">
        <v>300</v>
      </c>
      <c r="D15" s="113" t="s">
        <v>301</v>
      </c>
      <c r="E15" s="124">
        <v>30</v>
      </c>
      <c r="F15" s="120" t="s">
        <v>23</v>
      </c>
      <c r="G15" s="125">
        <v>20</v>
      </c>
      <c r="H15" s="120" t="s">
        <v>24</v>
      </c>
      <c r="I15" s="113">
        <f t="shared" si="0"/>
        <v>600</v>
      </c>
      <c r="J15" s="120" t="str">
        <f t="shared" si="1"/>
        <v>PCS</v>
      </c>
      <c r="K15" s="240">
        <v>11.9</v>
      </c>
      <c r="L15" s="126">
        <f t="shared" si="2"/>
        <v>357</v>
      </c>
      <c r="M15" s="238"/>
      <c r="N15" s="119" t="s">
        <v>332</v>
      </c>
      <c r="O15" s="112"/>
      <c r="P15" s="112"/>
      <c r="Q15" s="112"/>
      <c r="R15" s="112"/>
      <c r="S15" s="112"/>
      <c r="T15" s="112"/>
    </row>
    <row r="16" spans="1:20" s="27" customFormat="1" ht="57" customHeight="1">
      <c r="A16" s="113">
        <v>4</v>
      </c>
      <c r="B16" s="225"/>
      <c r="C16" s="137" t="s">
        <v>302</v>
      </c>
      <c r="D16" s="113" t="s">
        <v>303</v>
      </c>
      <c r="E16" s="124">
        <v>25</v>
      </c>
      <c r="F16" s="120" t="s">
        <v>23</v>
      </c>
      <c r="G16" s="125">
        <v>20</v>
      </c>
      <c r="H16" s="120" t="s">
        <v>24</v>
      </c>
      <c r="I16" s="113">
        <f t="shared" si="0"/>
        <v>500</v>
      </c>
      <c r="J16" s="120" t="str">
        <f t="shared" si="1"/>
        <v>PCS</v>
      </c>
      <c r="K16" s="240">
        <v>22.5</v>
      </c>
      <c r="L16" s="126">
        <f t="shared" si="2"/>
        <v>562.5</v>
      </c>
      <c r="M16" s="238"/>
      <c r="N16" s="119" t="s">
        <v>333</v>
      </c>
      <c r="O16" s="112"/>
      <c r="P16" s="112"/>
      <c r="Q16" s="112"/>
      <c r="R16" s="112"/>
      <c r="S16" s="112"/>
      <c r="T16" s="112"/>
    </row>
    <row r="17" spans="1:28" s="27" customFormat="1" ht="83.1" customHeight="1">
      <c r="A17" s="113">
        <v>5</v>
      </c>
      <c r="B17" s="225"/>
      <c r="C17" s="241" t="s">
        <v>304</v>
      </c>
      <c r="D17" s="113" t="s">
        <v>305</v>
      </c>
      <c r="E17" s="124">
        <v>3</v>
      </c>
      <c r="F17" s="120" t="s">
        <v>23</v>
      </c>
      <c r="G17" s="120">
        <v>5</v>
      </c>
      <c r="H17" s="120" t="s">
        <v>334</v>
      </c>
      <c r="I17" s="113">
        <f t="shared" si="0"/>
        <v>15</v>
      </c>
      <c r="J17" s="120" t="str">
        <f t="shared" si="1"/>
        <v>SET/4 PCS</v>
      </c>
      <c r="K17" s="240">
        <v>10</v>
      </c>
      <c r="L17" s="126">
        <f t="shared" si="2"/>
        <v>30</v>
      </c>
      <c r="M17" s="242"/>
      <c r="N17" s="119" t="s">
        <v>335</v>
      </c>
      <c r="O17" s="112"/>
      <c r="P17" s="112"/>
      <c r="Q17" s="112"/>
      <c r="R17" s="112"/>
      <c r="S17" s="112"/>
      <c r="T17" s="112"/>
    </row>
    <row r="18" spans="1:28" s="27" customFormat="1" ht="77.400000000000006" customHeight="1">
      <c r="A18" s="113">
        <v>6</v>
      </c>
      <c r="B18" s="225"/>
      <c r="C18" s="241" t="s">
        <v>306</v>
      </c>
      <c r="D18" s="113" t="s">
        <v>305</v>
      </c>
      <c r="E18" s="124">
        <v>1</v>
      </c>
      <c r="F18" s="120" t="s">
        <v>23</v>
      </c>
      <c r="G18" s="146">
        <v>5</v>
      </c>
      <c r="H18" s="120" t="s">
        <v>334</v>
      </c>
      <c r="I18" s="113">
        <f t="shared" si="0"/>
        <v>5</v>
      </c>
      <c r="J18" s="120" t="str">
        <f t="shared" si="1"/>
        <v>SET/4 PCS</v>
      </c>
      <c r="K18" s="138">
        <v>20</v>
      </c>
      <c r="L18" s="126">
        <f t="shared" si="2"/>
        <v>20</v>
      </c>
      <c r="M18" s="242"/>
      <c r="N18" s="119" t="s">
        <v>336</v>
      </c>
      <c r="O18" s="112"/>
      <c r="P18" s="112"/>
      <c r="Q18" s="112"/>
      <c r="R18" s="112"/>
      <c r="S18" s="112"/>
      <c r="T18" s="112"/>
    </row>
    <row r="19" spans="1:28" s="27" customFormat="1" ht="64.5" customHeight="1">
      <c r="A19" s="113">
        <v>7</v>
      </c>
      <c r="B19" s="225"/>
      <c r="C19" s="137" t="s">
        <v>307</v>
      </c>
      <c r="D19" s="137" t="s">
        <v>308</v>
      </c>
      <c r="E19" s="120">
        <v>7</v>
      </c>
      <c r="F19" s="120" t="s">
        <v>23</v>
      </c>
      <c r="G19" s="146">
        <v>15</v>
      </c>
      <c r="H19" s="120" t="s">
        <v>24</v>
      </c>
      <c r="I19" s="113">
        <f t="shared" si="0"/>
        <v>105</v>
      </c>
      <c r="J19" s="120" t="str">
        <f t="shared" si="1"/>
        <v>PCS</v>
      </c>
      <c r="K19" s="138">
        <v>4.5</v>
      </c>
      <c r="L19" s="126">
        <f t="shared" si="2"/>
        <v>31.5</v>
      </c>
      <c r="M19" s="238"/>
      <c r="N19" s="119" t="s">
        <v>337</v>
      </c>
      <c r="O19" s="112"/>
      <c r="P19" s="112"/>
      <c r="Q19" s="112"/>
      <c r="R19" s="112"/>
      <c r="S19" s="112"/>
      <c r="T19" s="112"/>
    </row>
    <row r="20" spans="1:28" s="27" customFormat="1" ht="60.9" customHeight="1">
      <c r="A20" s="113">
        <v>8</v>
      </c>
      <c r="B20" s="225"/>
      <c r="C20" s="137" t="s">
        <v>309</v>
      </c>
      <c r="D20" s="137" t="s">
        <v>310</v>
      </c>
      <c r="E20" s="137">
        <v>5</v>
      </c>
      <c r="F20" s="120" t="s">
        <v>23</v>
      </c>
      <c r="G20" s="120">
        <v>20</v>
      </c>
      <c r="H20" s="120" t="s">
        <v>24</v>
      </c>
      <c r="I20" s="113">
        <f t="shared" si="0"/>
        <v>100</v>
      </c>
      <c r="J20" s="120" t="str">
        <f t="shared" si="1"/>
        <v>PCS</v>
      </c>
      <c r="K20" s="138">
        <v>11.9</v>
      </c>
      <c r="L20" s="126">
        <f t="shared" si="2"/>
        <v>59.5</v>
      </c>
      <c r="M20" s="238"/>
      <c r="N20" s="119" t="s">
        <v>338</v>
      </c>
      <c r="O20" s="112"/>
      <c r="P20" s="112"/>
      <c r="Q20" s="135"/>
      <c r="R20" s="112"/>
      <c r="S20" s="112"/>
      <c r="T20" s="112"/>
    </row>
    <row r="21" spans="1:28" s="27" customFormat="1" ht="54.9" customHeight="1">
      <c r="A21" s="113">
        <v>9</v>
      </c>
      <c r="B21" s="225"/>
      <c r="C21" s="241" t="s">
        <v>311</v>
      </c>
      <c r="D21" s="137" t="s">
        <v>312</v>
      </c>
      <c r="E21" s="137">
        <v>5</v>
      </c>
      <c r="F21" s="120" t="s">
        <v>23</v>
      </c>
      <c r="G21" s="120">
        <v>20</v>
      </c>
      <c r="H21" s="120" t="s">
        <v>24</v>
      </c>
      <c r="I21" s="113">
        <f t="shared" si="0"/>
        <v>100</v>
      </c>
      <c r="J21" s="120" t="str">
        <f t="shared" si="1"/>
        <v>PCS</v>
      </c>
      <c r="K21" s="138">
        <v>22.5</v>
      </c>
      <c r="L21" s="126">
        <f t="shared" si="2"/>
        <v>112.5</v>
      </c>
      <c r="M21" s="238"/>
      <c r="N21" s="119" t="s">
        <v>339</v>
      </c>
      <c r="O21" s="112"/>
      <c r="P21" s="112"/>
      <c r="Q21" s="112"/>
      <c r="R21" s="112"/>
      <c r="S21" s="112"/>
      <c r="T21" s="112"/>
    </row>
    <row r="22" spans="1:28" s="27" customFormat="1" ht="56.1" customHeight="1">
      <c r="A22" s="113">
        <v>10</v>
      </c>
      <c r="B22" s="225"/>
      <c r="C22" s="137" t="s">
        <v>313</v>
      </c>
      <c r="D22" s="137" t="s">
        <v>312</v>
      </c>
      <c r="E22" s="243">
        <v>10</v>
      </c>
      <c r="F22" s="120" t="s">
        <v>23</v>
      </c>
      <c r="G22" s="146">
        <v>20</v>
      </c>
      <c r="H22" s="120" t="s">
        <v>24</v>
      </c>
      <c r="I22" s="113">
        <f t="shared" si="0"/>
        <v>200</v>
      </c>
      <c r="J22" s="120" t="str">
        <f t="shared" si="1"/>
        <v>PCS</v>
      </c>
      <c r="K22" s="138">
        <v>22.5</v>
      </c>
      <c r="L22" s="126">
        <f t="shared" si="2"/>
        <v>225</v>
      </c>
      <c r="M22" s="238"/>
      <c r="N22" s="119" t="s">
        <v>339</v>
      </c>
      <c r="O22" s="112"/>
      <c r="P22" s="112"/>
      <c r="Q22" s="112"/>
      <c r="R22" s="112"/>
      <c r="S22" s="112"/>
      <c r="T22" s="112"/>
    </row>
    <row r="23" spans="1:28" s="27" customFormat="1" ht="60.9" customHeight="1">
      <c r="A23" s="113">
        <v>11</v>
      </c>
      <c r="B23" s="225"/>
      <c r="C23" s="137" t="s">
        <v>314</v>
      </c>
      <c r="D23" s="137" t="s">
        <v>315</v>
      </c>
      <c r="E23" s="243">
        <v>5</v>
      </c>
      <c r="F23" s="120" t="s">
        <v>23</v>
      </c>
      <c r="G23" s="146">
        <v>20</v>
      </c>
      <c r="H23" s="120" t="s">
        <v>24</v>
      </c>
      <c r="I23" s="113">
        <f t="shared" si="0"/>
        <v>100</v>
      </c>
      <c r="J23" s="120" t="str">
        <f t="shared" si="1"/>
        <v>PCS</v>
      </c>
      <c r="K23" s="138">
        <v>16.2</v>
      </c>
      <c r="L23" s="126">
        <f t="shared" si="2"/>
        <v>81</v>
      </c>
      <c r="M23" s="238"/>
      <c r="N23" s="119" t="s">
        <v>340</v>
      </c>
      <c r="O23" s="112"/>
      <c r="P23" s="112"/>
      <c r="Q23" s="112"/>
      <c r="R23" s="112"/>
      <c r="S23" s="112"/>
      <c r="T23" s="112"/>
    </row>
    <row r="24" spans="1:28" s="27" customFormat="1" ht="57.9" customHeight="1">
      <c r="A24" s="116">
        <v>12</v>
      </c>
      <c r="B24" s="129"/>
      <c r="C24" s="130" t="s">
        <v>316</v>
      </c>
      <c r="D24" s="130" t="s">
        <v>317</v>
      </c>
      <c r="E24" s="129">
        <v>18</v>
      </c>
      <c r="F24" s="116" t="s">
        <v>23</v>
      </c>
      <c r="G24" s="129">
        <v>1</v>
      </c>
      <c r="H24" s="129" t="s">
        <v>24</v>
      </c>
      <c r="I24" s="116">
        <f t="shared" si="0"/>
        <v>18</v>
      </c>
      <c r="J24" s="116" t="str">
        <f t="shared" si="1"/>
        <v>PCS</v>
      </c>
      <c r="K24" s="131">
        <v>1.7</v>
      </c>
      <c r="L24" s="118">
        <f t="shared" si="2"/>
        <v>30.599999999999998</v>
      </c>
      <c r="M24" s="244"/>
      <c r="N24" s="119" t="s">
        <v>341</v>
      </c>
      <c r="O24" s="112"/>
      <c r="P24" s="112"/>
      <c r="Q24" s="112"/>
      <c r="R24" s="112"/>
      <c r="S24" s="112"/>
      <c r="T24" s="112"/>
    </row>
    <row r="25" spans="1:28" s="27" customFormat="1" ht="54.9" customHeight="1">
      <c r="A25" s="116">
        <v>13</v>
      </c>
      <c r="B25" s="117"/>
      <c r="C25" s="117" t="s">
        <v>318</v>
      </c>
      <c r="D25" s="130" t="s">
        <v>319</v>
      </c>
      <c r="E25" s="129">
        <v>14</v>
      </c>
      <c r="F25" s="116" t="s">
        <v>342</v>
      </c>
      <c r="G25" s="130">
        <v>1</v>
      </c>
      <c r="H25" s="130" t="s">
        <v>343</v>
      </c>
      <c r="I25" s="116">
        <f t="shared" si="0"/>
        <v>14</v>
      </c>
      <c r="J25" s="116" t="str">
        <f t="shared" si="1"/>
        <v xml:space="preserve">PCS/50M2 </v>
      </c>
      <c r="K25" s="131">
        <v>119</v>
      </c>
      <c r="L25" s="118">
        <f t="shared" si="2"/>
        <v>1666</v>
      </c>
      <c r="M25" s="245"/>
      <c r="N25" s="119" t="s">
        <v>344</v>
      </c>
      <c r="O25" s="112"/>
      <c r="P25" s="112"/>
      <c r="Q25" s="112"/>
      <c r="R25" s="112"/>
      <c r="S25" s="112"/>
      <c r="T25" s="112"/>
    </row>
    <row r="26" spans="1:28" s="27" customFormat="1" ht="60.9" customHeight="1">
      <c r="A26" s="116">
        <v>14</v>
      </c>
      <c r="B26" s="117"/>
      <c r="C26" s="116" t="s">
        <v>320</v>
      </c>
      <c r="D26" s="116" t="s">
        <v>321</v>
      </c>
      <c r="E26" s="117">
        <v>40</v>
      </c>
      <c r="F26" s="116" t="s">
        <v>23</v>
      </c>
      <c r="G26" s="117">
        <v>12.5</v>
      </c>
      <c r="H26" s="117" t="s">
        <v>27</v>
      </c>
      <c r="I26" s="116">
        <f t="shared" si="0"/>
        <v>500</v>
      </c>
      <c r="J26" s="116" t="str">
        <f t="shared" si="1"/>
        <v>DOZ</v>
      </c>
      <c r="K26" s="131">
        <v>31.6</v>
      </c>
      <c r="L26" s="118">
        <f t="shared" si="2"/>
        <v>1264</v>
      </c>
      <c r="M26" s="246"/>
      <c r="N26" s="119" t="s">
        <v>345</v>
      </c>
      <c r="O26" s="112"/>
      <c r="P26" s="112"/>
      <c r="Q26" s="112"/>
      <c r="R26" s="112"/>
      <c r="S26" s="112"/>
      <c r="T26" s="112"/>
    </row>
    <row r="27" spans="1:28" s="27" customFormat="1" ht="54" customHeight="1">
      <c r="A27" s="113">
        <v>15</v>
      </c>
      <c r="B27" s="247"/>
      <c r="C27" s="120" t="s">
        <v>322</v>
      </c>
      <c r="D27" s="120" t="s">
        <v>323</v>
      </c>
      <c r="E27" s="142">
        <v>24</v>
      </c>
      <c r="F27" s="120" t="s">
        <v>23</v>
      </c>
      <c r="G27" s="124">
        <v>12.5</v>
      </c>
      <c r="H27" s="248" t="s">
        <v>27</v>
      </c>
      <c r="I27" s="113">
        <f t="shared" si="0"/>
        <v>300</v>
      </c>
      <c r="J27" s="120" t="str">
        <f t="shared" si="1"/>
        <v>DOZ</v>
      </c>
      <c r="K27" s="138">
        <v>33.5</v>
      </c>
      <c r="L27" s="126">
        <f t="shared" si="2"/>
        <v>804</v>
      </c>
      <c r="M27" s="249"/>
      <c r="N27" s="119" t="s">
        <v>346</v>
      </c>
      <c r="O27" s="112"/>
      <c r="P27" s="112"/>
      <c r="Q27" s="112"/>
      <c r="R27" s="112"/>
      <c r="S27" s="112"/>
      <c r="T27" s="112"/>
    </row>
    <row r="28" spans="1:28" s="27" customFormat="1" ht="57" customHeight="1">
      <c r="A28" s="113">
        <v>16</v>
      </c>
      <c r="B28" s="247"/>
      <c r="C28" s="113" t="s">
        <v>324</v>
      </c>
      <c r="D28" s="120" t="s">
        <v>323</v>
      </c>
      <c r="E28" s="142">
        <v>10</v>
      </c>
      <c r="F28" s="120" t="s">
        <v>23</v>
      </c>
      <c r="G28" s="247">
        <v>15</v>
      </c>
      <c r="H28" s="142" t="s">
        <v>27</v>
      </c>
      <c r="I28" s="113">
        <f t="shared" si="0"/>
        <v>150</v>
      </c>
      <c r="J28" s="120" t="str">
        <f t="shared" si="1"/>
        <v>DOZ</v>
      </c>
      <c r="K28" s="138">
        <v>34.200000000000003</v>
      </c>
      <c r="L28" s="126">
        <f t="shared" si="2"/>
        <v>342</v>
      </c>
      <c r="M28" s="249"/>
      <c r="N28" s="119" t="s">
        <v>347</v>
      </c>
      <c r="O28" s="112"/>
      <c r="P28" s="112"/>
      <c r="Q28" s="112"/>
      <c r="R28" s="112"/>
      <c r="S28" s="112"/>
      <c r="T28" s="112"/>
    </row>
    <row r="29" spans="1:28" s="27" customFormat="1" ht="51" customHeight="1">
      <c r="A29" s="113">
        <v>17</v>
      </c>
      <c r="B29" s="250"/>
      <c r="C29" s="120" t="s">
        <v>325</v>
      </c>
      <c r="D29" s="120" t="s">
        <v>326</v>
      </c>
      <c r="E29" s="142">
        <v>10</v>
      </c>
      <c r="F29" s="120" t="s">
        <v>23</v>
      </c>
      <c r="G29" s="124">
        <v>15</v>
      </c>
      <c r="H29" s="142" t="s">
        <v>27</v>
      </c>
      <c r="I29" s="113">
        <f t="shared" si="0"/>
        <v>150</v>
      </c>
      <c r="J29" s="120" t="str">
        <f t="shared" si="1"/>
        <v>DOZ</v>
      </c>
      <c r="K29" s="138">
        <v>36.1</v>
      </c>
      <c r="L29" s="126">
        <f t="shared" si="2"/>
        <v>361</v>
      </c>
      <c r="M29" s="249"/>
      <c r="N29" s="119" t="s">
        <v>348</v>
      </c>
      <c r="O29" s="112"/>
      <c r="P29" s="112"/>
      <c r="Q29" s="112"/>
      <c r="R29" s="112"/>
      <c r="S29" s="112"/>
      <c r="T29" s="112"/>
    </row>
    <row r="30" spans="1:28" s="27" customFormat="1" ht="60" customHeight="1">
      <c r="A30" s="113">
        <v>18</v>
      </c>
      <c r="B30" s="124"/>
      <c r="C30" s="120" t="s">
        <v>327</v>
      </c>
      <c r="D30" s="120" t="s">
        <v>328</v>
      </c>
      <c r="E30" s="142">
        <v>20</v>
      </c>
      <c r="F30" s="120" t="s">
        <v>23</v>
      </c>
      <c r="G30" s="124">
        <v>15</v>
      </c>
      <c r="H30" s="142" t="s">
        <v>27</v>
      </c>
      <c r="I30" s="113">
        <f t="shared" si="0"/>
        <v>300</v>
      </c>
      <c r="J30" s="120" t="str">
        <f t="shared" si="1"/>
        <v>DOZ</v>
      </c>
      <c r="K30" s="138">
        <v>51.4</v>
      </c>
      <c r="L30" s="126">
        <f t="shared" si="2"/>
        <v>1028</v>
      </c>
      <c r="M30" s="249"/>
      <c r="N30" s="119" t="s">
        <v>349</v>
      </c>
      <c r="O30" s="112"/>
      <c r="P30" s="112"/>
      <c r="Q30" s="112"/>
      <c r="R30" s="112"/>
      <c r="S30" s="112"/>
      <c r="T30" s="112"/>
    </row>
    <row r="31" spans="1:28" s="27" customFormat="1" ht="39.9" customHeight="1">
      <c r="A31" s="114"/>
      <c r="B31" s="156" t="s">
        <v>25</v>
      </c>
      <c r="C31" s="157"/>
      <c r="D31" s="115"/>
      <c r="E31" s="158">
        <f>SUM(E13:E30)</f>
        <v>282</v>
      </c>
      <c r="F31" s="142" t="s">
        <v>23</v>
      </c>
      <c r="G31" s="114"/>
      <c r="H31" s="114"/>
      <c r="I31" s="114"/>
      <c r="J31" s="120"/>
      <c r="K31" s="159"/>
      <c r="L31" s="160">
        <f>SUM(L13:L30)</f>
        <v>7339.7</v>
      </c>
      <c r="M31" s="112"/>
      <c r="N31" s="112"/>
      <c r="O31" s="112"/>
      <c r="P31" s="112"/>
      <c r="Q31" s="112"/>
      <c r="R31" s="112"/>
      <c r="S31" s="112"/>
    </row>
    <row r="32" spans="1:28" s="27" customFormat="1" ht="30" customHeight="1">
      <c r="A32" s="112"/>
      <c r="B32" s="232"/>
      <c r="C32" s="232"/>
      <c r="D32" s="161"/>
      <c r="E32" s="112"/>
      <c r="F32" s="112"/>
      <c r="G32" s="112"/>
      <c r="H32" s="112"/>
      <c r="I32" s="112"/>
      <c r="J32" s="233"/>
      <c r="K32" s="112"/>
      <c r="L32" s="163"/>
      <c r="M32" s="234"/>
      <c r="N32" s="163"/>
      <c r="O32" s="112"/>
      <c r="P32" s="231"/>
      <c r="Q32" s="231"/>
      <c r="R32" s="231"/>
      <c r="S32" s="231"/>
      <c r="T32" s="231"/>
      <c r="U32" s="231"/>
      <c r="V32" s="231"/>
      <c r="W32" s="231"/>
      <c r="X32" s="231"/>
      <c r="Y32" s="231"/>
      <c r="Z32" s="231"/>
      <c r="AA32" s="231"/>
      <c r="AB32" s="231"/>
    </row>
    <row r="33" spans="1:28" s="27" customFormat="1" ht="30" customHeight="1">
      <c r="A33" s="112"/>
      <c r="B33" s="274" t="s">
        <v>350</v>
      </c>
      <c r="C33" s="274"/>
      <c r="D33" s="274"/>
      <c r="E33" s="112"/>
      <c r="F33" s="112"/>
      <c r="G33" s="112"/>
      <c r="H33" s="112"/>
      <c r="I33" s="112"/>
      <c r="J33" s="162"/>
      <c r="K33" s="112"/>
      <c r="L33" s="162"/>
      <c r="M33" s="112"/>
      <c r="N33" s="163"/>
      <c r="O33" s="112"/>
      <c r="P33" s="231"/>
      <c r="Q33" s="231"/>
      <c r="R33" s="231"/>
      <c r="S33" s="231"/>
      <c r="T33" s="231"/>
      <c r="U33" s="231"/>
      <c r="V33" s="231"/>
      <c r="W33" s="231"/>
      <c r="X33" s="231"/>
      <c r="Y33" s="231"/>
      <c r="Z33" s="231"/>
      <c r="AA33" s="231"/>
      <c r="AB33" s="231"/>
    </row>
    <row r="34" spans="1:28" s="27" customFormat="1" ht="30" customHeight="1">
      <c r="A34" s="112"/>
      <c r="B34" s="274" t="s">
        <v>351</v>
      </c>
      <c r="C34" s="274"/>
      <c r="D34" s="274"/>
      <c r="E34" s="112"/>
      <c r="F34" s="112"/>
      <c r="G34" s="112"/>
      <c r="H34" s="112"/>
      <c r="I34" s="112"/>
      <c r="J34" s="162"/>
      <c r="K34" s="112"/>
      <c r="L34" s="162"/>
      <c r="M34" s="112"/>
      <c r="N34" s="163"/>
      <c r="O34" s="112"/>
      <c r="P34" s="231"/>
      <c r="Q34" s="231"/>
      <c r="R34" s="231"/>
      <c r="S34" s="231"/>
      <c r="T34" s="231"/>
      <c r="U34" s="231"/>
      <c r="V34" s="231"/>
      <c r="W34" s="231"/>
      <c r="X34" s="231"/>
      <c r="Y34" s="231"/>
      <c r="Z34" s="231"/>
      <c r="AA34" s="231"/>
      <c r="AB34" s="231"/>
    </row>
    <row r="35" spans="1:28" s="27" customFormat="1" ht="30" customHeight="1">
      <c r="A35" s="112"/>
      <c r="B35" s="274" t="s">
        <v>26</v>
      </c>
      <c r="C35" s="274"/>
      <c r="D35" s="274"/>
      <c r="E35" s="112"/>
      <c r="F35" s="112"/>
      <c r="G35" s="112"/>
      <c r="H35" s="112"/>
      <c r="I35" s="112"/>
      <c r="J35" s="162"/>
      <c r="K35" s="112"/>
      <c r="L35" s="162"/>
      <c r="M35" s="112"/>
      <c r="N35" s="163"/>
      <c r="O35" s="112"/>
      <c r="P35" s="231"/>
      <c r="Q35" s="231"/>
      <c r="R35" s="231"/>
      <c r="S35" s="231"/>
      <c r="T35" s="231"/>
      <c r="U35" s="231"/>
      <c r="V35" s="231"/>
      <c r="W35" s="231"/>
      <c r="X35" s="231"/>
      <c r="Y35" s="231"/>
      <c r="Z35" s="231"/>
      <c r="AA35" s="231"/>
      <c r="AB35" s="231"/>
    </row>
    <row r="36" spans="1:28">
      <c r="I36" s="112"/>
    </row>
    <row r="37" spans="1:28">
      <c r="I37" s="112"/>
    </row>
    <row r="48" spans="1:28" ht="30.75" customHeight="1">
      <c r="A48" s="164"/>
      <c r="B48" s="165"/>
      <c r="C48" s="165"/>
      <c r="D48" s="165"/>
    </row>
    <row r="49" spans="1:4" ht="27" customHeight="1">
      <c r="A49" s="164"/>
      <c r="B49" s="165"/>
      <c r="C49" s="165"/>
      <c r="D49" s="165"/>
    </row>
    <row r="50" spans="1:4" ht="41.25" customHeight="1">
      <c r="A50" s="164"/>
      <c r="B50" s="165"/>
      <c r="C50" s="165"/>
      <c r="D50" s="165"/>
    </row>
  </sheetData>
  <mergeCells count="16">
    <mergeCell ref="A1:L1"/>
    <mergeCell ref="A2:L2"/>
    <mergeCell ref="A4:L4"/>
    <mergeCell ref="B5:L5"/>
    <mergeCell ref="C7:D8"/>
    <mergeCell ref="G8:H8"/>
    <mergeCell ref="K11:L11"/>
    <mergeCell ref="E12:F12"/>
    <mergeCell ref="G12:H12"/>
    <mergeCell ref="I12:J12"/>
    <mergeCell ref="K12:L12"/>
    <mergeCell ref="B33:D33"/>
    <mergeCell ref="B34:D34"/>
    <mergeCell ref="B35:D35"/>
    <mergeCell ref="A9:D9"/>
    <mergeCell ref="A10:H11"/>
  </mergeCells>
  <hyperlinks>
    <hyperlink ref="A5" r:id="rId1" display="tel:0086-579-85388729      Fax:  0086-579-85591263" xr:uid="{3725A195-0341-478F-BA77-4C65D05F8BBA}"/>
  </hyperlinks>
  <pageMargins left="0.31496062992125984" right="0" top="0.39370078740157483" bottom="0.39370078740157483" header="0" footer="0"/>
  <pageSetup paperSize="9" orientation="portrait" r:id="rId2"/>
  <headerFooter alignWithMargins="0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6EBDF-9B20-4E1E-8722-4A15A23CCA67}">
  <dimension ref="A1"/>
  <sheetViews>
    <sheetView workbookViewId="0"/>
  </sheetViews>
  <sheetFormatPr baseColWidth="10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16</vt:i4>
      </vt:variant>
    </vt:vector>
  </HeadingPairs>
  <TitlesOfParts>
    <vt:vector size="29" baseType="lpstr">
      <vt:lpstr>POLIZA 1-p</vt:lpstr>
      <vt:lpstr>PACKINGLIST 1</vt:lpstr>
      <vt:lpstr>POLIZA 2-prueba</vt:lpstr>
      <vt:lpstr>PACKINGLIST 2</vt:lpstr>
      <vt:lpstr>POLIZA 3</vt:lpstr>
      <vt:lpstr>PAKINGLIST 3</vt:lpstr>
      <vt:lpstr>POLIZA 4</vt:lpstr>
      <vt:lpstr>PAKINGLIST 4</vt:lpstr>
      <vt:lpstr>POLIZA 5</vt:lpstr>
      <vt:lpstr>PAKINGLIST 5</vt:lpstr>
      <vt:lpstr>POLIZA 6</vt:lpstr>
      <vt:lpstr>PAKINGLIST 6</vt:lpstr>
      <vt:lpstr>Hoja1</vt:lpstr>
      <vt:lpstr>'PACKINGLIST 1'!Área_de_impresión</vt:lpstr>
      <vt:lpstr>'PAKINGLIST 6'!Área_de_impresión</vt:lpstr>
      <vt:lpstr>'POLIZA 1-p'!Área_de_impresión</vt:lpstr>
      <vt:lpstr>'POLIZA 2-prueba'!Área_de_impresión</vt:lpstr>
      <vt:lpstr>'POLIZA 3'!Área_de_impresión</vt:lpstr>
      <vt:lpstr>'POLIZA 4'!Área_de_impresión</vt:lpstr>
      <vt:lpstr>'POLIZA 5'!Área_de_impresión</vt:lpstr>
      <vt:lpstr>'POLIZA 6'!Área_de_impresión</vt:lpstr>
      <vt:lpstr>'PACKINGLIST 1'!Títulos_a_imprimir</vt:lpstr>
      <vt:lpstr>'PAKINGLIST 6'!Títulos_a_imprimir</vt:lpstr>
      <vt:lpstr>'POLIZA 1-p'!Títulos_a_imprimir</vt:lpstr>
      <vt:lpstr>'POLIZA 2-prueba'!Títulos_a_imprimir</vt:lpstr>
      <vt:lpstr>'POLIZA 3'!Títulos_a_imprimir</vt:lpstr>
      <vt:lpstr>'POLIZA 4'!Títulos_a_imprimir</vt:lpstr>
      <vt:lpstr>'POLIZA 5'!Títulos_a_imprimir</vt:lpstr>
      <vt:lpstr>'POLIZA 6'!Títulos_a_imprimir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 - ELVIRA PATRICIA TORREJON TELLON</dc:creator>
  <cp:lastModifiedBy>Ludy Reryna Torres</cp:lastModifiedBy>
  <cp:lastPrinted>2025-09-24T21:08:57Z</cp:lastPrinted>
  <dcterms:created xsi:type="dcterms:W3CDTF">2024-09-22T17:34:16Z</dcterms:created>
  <dcterms:modified xsi:type="dcterms:W3CDTF">2026-04-17T21:11:30Z</dcterms:modified>
</cp:coreProperties>
</file>