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e5cf1882943eba/INFORMATIQUE/BD BAC2/"/>
    </mc:Choice>
  </mc:AlternateContent>
  <xr:revisionPtr revIDLastSave="439" documentId="6_{D4EE19A7-E074-4567-8DFA-180FFBE06FBC}" xr6:coauthVersionLast="47" xr6:coauthVersionMax="47" xr10:uidLastSave="{1982D20B-4DC2-439C-BB9C-165EF38B7241}"/>
  <bookViews>
    <workbookView xWindow="13305" yWindow="3045" windowWidth="36900" windowHeight="14085" xr2:uid="{00000000-000D-0000-FFFF-FFFF00000000}"/>
  </bookViews>
  <sheets>
    <sheet name="Facture Mex&amp;Go" sheetId="1" r:id="rId1"/>
  </sheets>
  <definedNames>
    <definedName name="_xlnm.Print_Area" localSheetId="0">'Facture Mex&amp;Go'!$A$1:$K$57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J33" i="1" s="1"/>
  <c r="I33" i="1"/>
  <c r="H32" i="1"/>
  <c r="J32" i="1"/>
  <c r="I32" i="1"/>
  <c r="I30" i="1"/>
  <c r="H30" i="1"/>
  <c r="J30" i="1" s="1"/>
  <c r="H27" i="1"/>
  <c r="K32" i="1" l="1"/>
  <c r="K33" i="1"/>
  <c r="K30" i="1"/>
  <c r="I35" i="1"/>
  <c r="H35" i="1" l="1"/>
  <c r="J35" i="1" s="1"/>
  <c r="K35" i="1" s="1"/>
  <c r="H34" i="1"/>
  <c r="J34" i="1" s="1"/>
  <c r="I34" i="1"/>
  <c r="H31" i="1"/>
  <c r="J31" i="1" s="1"/>
  <c r="I31" i="1"/>
  <c r="H29" i="1"/>
  <c r="J29" i="1" s="1"/>
  <c r="I29" i="1"/>
  <c r="K29" i="1" l="1"/>
  <c r="K34" i="1"/>
  <c r="K31" i="1"/>
  <c r="H24" i="1"/>
  <c r="J24" i="1" s="1"/>
  <c r="I24" i="1"/>
  <c r="H25" i="1"/>
  <c r="J25" i="1" s="1"/>
  <c r="I25" i="1"/>
  <c r="H26" i="1"/>
  <c r="J26" i="1" s="1"/>
  <c r="I26" i="1"/>
  <c r="J27" i="1"/>
  <c r="H28" i="1"/>
  <c r="J28" i="1" s="1"/>
  <c r="I28" i="1"/>
  <c r="H23" i="1"/>
  <c r="K26" i="1" l="1"/>
  <c r="K28" i="1"/>
  <c r="K25" i="1"/>
  <c r="K24" i="1"/>
  <c r="I27" i="1"/>
  <c r="K27" i="1" s="1"/>
  <c r="J23" i="1" l="1"/>
  <c r="I23" i="1"/>
  <c r="K23" i="1" l="1"/>
  <c r="I36" i="1"/>
  <c r="J36" i="1"/>
  <c r="H36" i="1"/>
  <c r="K36" i="1"/>
  <c r="K39" i="1" l="1"/>
  <c r="K38" i="1"/>
  <c r="K40" i="1" l="1"/>
  <c r="K42" i="1" s="1"/>
</calcChain>
</file>

<file path=xl/sharedStrings.xml><?xml version="1.0" encoding="utf-8"?>
<sst xmlns="http://schemas.openxmlformats.org/spreadsheetml/2006/main" count="55" uniqueCount="54">
  <si>
    <t>Nom</t>
  </si>
  <si>
    <t>Adresse</t>
  </si>
  <si>
    <t>No TVA</t>
  </si>
  <si>
    <t>Date</t>
  </si>
  <si>
    <t>Description</t>
  </si>
  <si>
    <t>% TVA</t>
  </si>
  <si>
    <t>TVA</t>
  </si>
  <si>
    <t>Facture n°</t>
  </si>
  <si>
    <t>Code postal - Ville</t>
  </si>
  <si>
    <t>FACTURE</t>
  </si>
  <si>
    <t>Prix unitaire TTC</t>
  </si>
  <si>
    <t>Total HT</t>
  </si>
  <si>
    <t>Total TVA</t>
  </si>
  <si>
    <t>Prix unitaire HT</t>
  </si>
  <si>
    <t>Total
HT</t>
  </si>
  <si>
    <t>Total
TTC</t>
  </si>
  <si>
    <t>Réf</t>
  </si>
  <si>
    <t>Adresse e-mail</t>
  </si>
  <si>
    <t>5000 Namur</t>
  </si>
  <si>
    <t>BE0633965571</t>
  </si>
  <si>
    <t xml:space="preserve">Total TTC </t>
  </si>
  <si>
    <t>5000 NAMUR</t>
  </si>
  <si>
    <t>Devis pour</t>
  </si>
  <si>
    <t>Mex&amp;Go SRL</t>
  </si>
  <si>
    <t>15 rue Basse Marcelle</t>
  </si>
  <si>
    <t>mexngo@gmail.com</t>
  </si>
  <si>
    <t>US 8675309</t>
  </si>
  <si>
    <t xml:space="preserve">Unamur Jenny </t>
  </si>
  <si>
    <t>Rue Grandgagnage 21</t>
  </si>
  <si>
    <t>DEVIS</t>
  </si>
  <si>
    <t>Validité du devis</t>
  </si>
  <si>
    <t>premier rendez-vous</t>
  </si>
  <si>
    <t>GRATUIT</t>
  </si>
  <si>
    <t>RDV0</t>
  </si>
  <si>
    <t>Analyse demande client</t>
  </si>
  <si>
    <t>Qté (h)</t>
  </si>
  <si>
    <t>commentaire</t>
  </si>
  <si>
    <t>TVA:8675309 - BELFIUS BE61 0689 0293 3217</t>
  </si>
  <si>
    <t>Retour client + corrections</t>
  </si>
  <si>
    <t>Domaine d'application final</t>
  </si>
  <si>
    <t>Schéma conceptuel</t>
  </si>
  <si>
    <t>code DDL</t>
  </si>
  <si>
    <t>conversion</t>
  </si>
  <si>
    <t>boucles</t>
  </si>
  <si>
    <t>relecture</t>
  </si>
  <si>
    <t>Déploiement java</t>
  </si>
  <si>
    <t>rôles</t>
  </si>
  <si>
    <t>corrections EQL</t>
  </si>
  <si>
    <t>console</t>
  </si>
  <si>
    <t>scenario test</t>
  </si>
  <si>
    <t>TOTAL DEVIS</t>
  </si>
  <si>
    <t>Réduction (travail par des étudiants)</t>
  </si>
  <si>
    <t>Schéma logique</t>
  </si>
  <si>
    <t>Igotyournumberonthewall@jenny.com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</si>
</sst>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"/>
    <numFmt numFmtId="165" formatCode="#,##0.00\ [$€-1]"/>
    <numFmt numFmtId="166" formatCode="[$€-2]\ #,##0.00"/>
    <numFmt numFmtId="167" formatCode="@\ \ "/>
    <numFmt numFmtId="168" formatCode="dd/mm/yy;@"/>
    <numFmt numFmtId="169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indexed="23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2"/>
      <color theme="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23"/>
      <name val="Verdana"/>
      <family val="2"/>
    </font>
    <font>
      <i/>
      <sz val="11"/>
      <name val="Verdana"/>
      <family val="2"/>
    </font>
    <font>
      <u/>
      <sz val="11"/>
      <color theme="10"/>
      <name val="Calibri"/>
      <family val="2"/>
      <scheme val="minor"/>
    </font>
    <font>
      <b/>
      <sz val="16"/>
      <name val="Verdana"/>
      <family val="2"/>
    </font>
    <font>
      <b/>
      <u/>
      <sz val="12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 wrapText="1"/>
    </xf>
    <xf numFmtId="0" fontId="14" fillId="3" borderId="2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68" fontId="14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right" vertical="center" wrapText="1"/>
    </xf>
    <xf numFmtId="0" fontId="14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right" vertical="center" indent="2"/>
    </xf>
    <xf numFmtId="14" fontId="15" fillId="3" borderId="0" xfId="0" applyNumberFormat="1" applyFont="1" applyFill="1" applyAlignment="1">
      <alignment horizontal="left" vertical="center"/>
    </xf>
    <xf numFmtId="1" fontId="11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167" fontId="10" fillId="3" borderId="0" xfId="0" applyNumberFormat="1" applyFont="1" applyFill="1" applyAlignment="1">
      <alignment horizontal="right" vertical="center"/>
    </xf>
    <xf numFmtId="165" fontId="11" fillId="3" borderId="0" xfId="0" applyNumberFormat="1" applyFont="1" applyFill="1" applyAlignment="1">
      <alignment horizontal="right" vertical="center" indent="1"/>
    </xf>
    <xf numFmtId="0" fontId="15" fillId="0" borderId="0" xfId="0" applyFont="1" applyAlignment="1">
      <alignment vertical="center"/>
    </xf>
    <xf numFmtId="0" fontId="14" fillId="3" borderId="0" xfId="3" applyFont="1" applyFill="1" applyAlignment="1">
      <alignment horizontal="left" vertical="center"/>
    </xf>
    <xf numFmtId="0" fontId="14" fillId="3" borderId="0" xfId="0" applyFont="1" applyFill="1" applyAlignment="1">
      <alignment vertical="center" wrapText="1"/>
    </xf>
    <xf numFmtId="0" fontId="18" fillId="3" borderId="0" xfId="3" applyFill="1" applyAlignment="1">
      <alignment horizontal="left" vertical="center"/>
    </xf>
    <xf numFmtId="0" fontId="18" fillId="0" borderId="0" xfId="3" applyAlignment="1">
      <alignment vertical="center"/>
    </xf>
    <xf numFmtId="49" fontId="14" fillId="3" borderId="0" xfId="0" applyNumberFormat="1" applyFont="1" applyFill="1" applyAlignment="1">
      <alignment horizontal="left" vertical="center"/>
    </xf>
    <xf numFmtId="165" fontId="10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 wrapText="1"/>
    </xf>
    <xf numFmtId="1" fontId="11" fillId="3" borderId="10" xfId="0" applyNumberFormat="1" applyFont="1" applyFill="1" applyBorder="1" applyAlignment="1">
      <alignment horizontal="center" vertical="center"/>
    </xf>
    <xf numFmtId="169" fontId="11" fillId="3" borderId="10" xfId="1" applyNumberFormat="1" applyFont="1" applyFill="1" applyBorder="1" applyAlignment="1">
      <alignment horizontal="center" vertical="center"/>
    </xf>
    <xf numFmtId="165" fontId="11" fillId="3" borderId="10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vertical="center"/>
    </xf>
    <xf numFmtId="9" fontId="5" fillId="3" borderId="0" xfId="0" applyNumberFormat="1" applyFont="1" applyFill="1" applyAlignment="1">
      <alignment vertical="center"/>
    </xf>
    <xf numFmtId="0" fontId="24" fillId="3" borderId="6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4" fillId="3" borderId="7" xfId="0" applyNumberFormat="1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11" fillId="3" borderId="12" xfId="0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169" fontId="11" fillId="3" borderId="12" xfId="1" applyNumberFormat="1" applyFont="1" applyFill="1" applyBorder="1" applyAlignment="1">
      <alignment horizontal="center" vertical="center"/>
    </xf>
    <xf numFmtId="165" fontId="11" fillId="3" borderId="12" xfId="0" applyNumberFormat="1" applyFont="1" applyFill="1" applyBorder="1" applyAlignment="1">
      <alignment horizontal="center" vertical="center"/>
    </xf>
    <xf numFmtId="165" fontId="11" fillId="3" borderId="13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165" fontId="11" fillId="3" borderId="15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1" fontId="11" fillId="3" borderId="17" xfId="0" applyNumberFormat="1" applyFont="1" applyFill="1" applyBorder="1" applyAlignment="1">
      <alignment horizontal="center" vertical="center"/>
    </xf>
    <xf numFmtId="169" fontId="11" fillId="3" borderId="17" xfId="1" applyNumberFormat="1" applyFont="1" applyFill="1" applyBorder="1" applyAlignment="1">
      <alignment horizontal="center" vertical="center"/>
    </xf>
    <xf numFmtId="165" fontId="11" fillId="3" borderId="17" xfId="0" applyNumberFormat="1" applyFont="1" applyFill="1" applyBorder="1" applyAlignment="1">
      <alignment horizontal="center" vertical="center"/>
    </xf>
    <xf numFmtId="165" fontId="11" fillId="3" borderId="18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3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22" fillId="4" borderId="0" xfId="0" applyFont="1" applyFill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</cellXfs>
  <cellStyles count="4">
    <cellStyle name="Euro" xfId="2" xr:uid="{00000000-0005-0000-0000-000000000000}"/>
    <cellStyle name="Lien hypertexte" xfId="3" builtinId="8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D15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xngo@gmail.com" TargetMode="External"/><Relationship Id="rId1" Type="http://schemas.openxmlformats.org/officeDocument/2006/relationships/hyperlink" Target="mailto:Igotyournumberonthewall@jen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7"/>
  <sheetViews>
    <sheetView tabSelected="1" zoomScale="55" zoomScaleNormal="55" workbookViewId="0">
      <selection activeCell="B13" sqref="B13:C13"/>
    </sheetView>
  </sheetViews>
  <sheetFormatPr baseColWidth="10" defaultColWidth="35.140625" defaultRowHeight="23.25" customHeight="1" x14ac:dyDescent="0.25"/>
  <cols>
    <col min="1" max="1" width="41.28515625" style="1" customWidth="1"/>
    <col min="2" max="2" width="14.7109375" style="1" customWidth="1"/>
    <col min="3" max="3" width="14.140625" style="1" customWidth="1"/>
    <col min="4" max="4" width="14.85546875" style="1" bestFit="1" customWidth="1"/>
    <col min="5" max="5" width="10.28515625" style="1" customWidth="1"/>
    <col min="6" max="7" width="13.7109375" style="1" customWidth="1"/>
    <col min="8" max="8" width="21.7109375" style="1" bestFit="1" customWidth="1"/>
    <col min="9" max="10" width="13.7109375" style="1" customWidth="1"/>
    <col min="11" max="11" width="18.7109375" style="1" customWidth="1"/>
    <col min="12" max="16384" width="35.140625" style="1"/>
  </cols>
  <sheetData>
    <row r="1" spans="1:11" ht="23.25" customHeight="1" thickBot="1" x14ac:dyDescent="0.3">
      <c r="A1" s="70"/>
      <c r="B1" s="70"/>
      <c r="C1" s="70"/>
      <c r="D1" s="13"/>
      <c r="E1" s="13"/>
      <c r="F1" s="13"/>
      <c r="G1" s="14"/>
      <c r="H1" s="5"/>
      <c r="I1" s="5"/>
      <c r="J1" s="5"/>
      <c r="K1" s="4"/>
    </row>
    <row r="2" spans="1:11" ht="23.25" customHeight="1" thickBot="1" x14ac:dyDescent="0.3">
      <c r="A2" s="70"/>
      <c r="B2" s="70"/>
      <c r="C2" s="70"/>
      <c r="D2" s="15"/>
      <c r="E2" s="15"/>
      <c r="F2" s="15"/>
      <c r="G2" s="13"/>
      <c r="H2" s="4"/>
      <c r="I2" s="73" t="s">
        <v>9</v>
      </c>
      <c r="J2" s="74"/>
      <c r="K2" s="75"/>
    </row>
    <row r="3" spans="1:11" ht="23.25" customHeight="1" x14ac:dyDescent="0.25">
      <c r="A3" s="13"/>
      <c r="B3" s="13"/>
      <c r="C3" s="13"/>
      <c r="D3" s="13"/>
      <c r="E3" s="13"/>
      <c r="F3" s="13"/>
      <c r="G3" s="13"/>
      <c r="H3" s="4"/>
      <c r="I3" s="78" t="s">
        <v>7</v>
      </c>
      <c r="J3" s="79"/>
      <c r="K3" s="9" t="s">
        <v>29</v>
      </c>
    </row>
    <row r="4" spans="1:11" ht="23.25" customHeight="1" thickBot="1" x14ac:dyDescent="0.3">
      <c r="A4" s="16"/>
      <c r="B4" s="13"/>
      <c r="C4" s="13"/>
      <c r="D4" s="17"/>
      <c r="E4" s="17"/>
      <c r="F4" s="17"/>
      <c r="G4" s="13"/>
      <c r="H4" s="4"/>
      <c r="I4" s="76" t="s">
        <v>3</v>
      </c>
      <c r="J4" s="77"/>
      <c r="K4" s="10">
        <v>44691</v>
      </c>
    </row>
    <row r="5" spans="1:11" ht="23.25" customHeight="1" x14ac:dyDescent="0.25">
      <c r="A5" s="18"/>
      <c r="B5" s="15"/>
      <c r="C5" s="18"/>
      <c r="D5" s="17"/>
      <c r="E5" s="17"/>
      <c r="F5" s="17"/>
      <c r="G5" s="17"/>
      <c r="H5" s="3"/>
      <c r="I5" s="4"/>
      <c r="J5" s="3"/>
      <c r="K5" s="4"/>
    </row>
    <row r="6" spans="1:11" s="31" customFormat="1" ht="23.25" customHeight="1" x14ac:dyDescent="0.25">
      <c r="A6" s="17"/>
      <c r="B6" s="17"/>
      <c r="C6" s="17"/>
      <c r="D6" s="17"/>
      <c r="E6" s="17"/>
      <c r="F6" s="17"/>
      <c r="G6" s="17"/>
      <c r="H6" s="17"/>
      <c r="I6" s="13"/>
      <c r="J6" s="17"/>
      <c r="K6" s="13"/>
    </row>
    <row r="7" spans="1:11" s="31" customFormat="1" ht="18.75" customHeight="1" x14ac:dyDescent="0.25">
      <c r="A7" s="40"/>
      <c r="B7" s="71"/>
      <c r="C7" s="71"/>
      <c r="D7" s="17"/>
      <c r="E7" s="17"/>
      <c r="F7" s="69" t="s">
        <v>22</v>
      </c>
      <c r="G7" s="69"/>
      <c r="H7" s="72"/>
      <c r="I7" s="72"/>
      <c r="J7" s="72"/>
      <c r="K7" s="13"/>
    </row>
    <row r="8" spans="1:11" s="31" customFormat="1" ht="18.75" customHeight="1" x14ac:dyDescent="0.25">
      <c r="A8" s="39"/>
      <c r="B8" s="71" t="s">
        <v>27</v>
      </c>
      <c r="C8" s="71"/>
      <c r="D8" s="17"/>
      <c r="E8" s="17"/>
      <c r="F8" s="68" t="s">
        <v>0</v>
      </c>
      <c r="G8" s="68"/>
      <c r="H8" s="82" t="s">
        <v>23</v>
      </c>
      <c r="I8" s="82"/>
      <c r="J8" s="82"/>
      <c r="K8" s="13"/>
    </row>
    <row r="9" spans="1:11" s="31" customFormat="1" ht="18.75" customHeight="1" x14ac:dyDescent="0.25">
      <c r="A9" s="39"/>
      <c r="B9" s="71" t="s">
        <v>28</v>
      </c>
      <c r="C9" s="71"/>
      <c r="D9" s="17"/>
      <c r="E9" s="17"/>
      <c r="F9" s="68" t="s">
        <v>1</v>
      </c>
      <c r="G9" s="68"/>
      <c r="H9" s="82" t="s">
        <v>24</v>
      </c>
      <c r="I9" s="82"/>
      <c r="J9" s="82"/>
      <c r="K9" s="13"/>
    </row>
    <row r="10" spans="1:11" s="31" customFormat="1" ht="18.75" customHeight="1" x14ac:dyDescent="0.25">
      <c r="A10" s="39"/>
      <c r="B10" s="71"/>
      <c r="C10" s="71"/>
      <c r="D10" s="17"/>
      <c r="E10" s="17"/>
      <c r="F10" s="68"/>
      <c r="G10" s="68"/>
      <c r="H10" s="82"/>
      <c r="I10" s="82"/>
      <c r="J10" s="82"/>
      <c r="K10" s="13"/>
    </row>
    <row r="11" spans="1:11" s="31" customFormat="1" ht="18.75" customHeight="1" x14ac:dyDescent="0.25">
      <c r="A11" s="39"/>
      <c r="B11" s="71" t="s">
        <v>18</v>
      </c>
      <c r="C11" s="71"/>
      <c r="D11" s="17"/>
      <c r="E11" s="17"/>
      <c r="F11" s="68" t="s">
        <v>8</v>
      </c>
      <c r="G11" s="68"/>
      <c r="H11" s="82" t="s">
        <v>21</v>
      </c>
      <c r="I11" s="82"/>
      <c r="J11" s="82"/>
      <c r="K11" s="13"/>
    </row>
    <row r="12" spans="1:11" s="31" customFormat="1" ht="18.75" customHeight="1" x14ac:dyDescent="0.25">
      <c r="A12" s="39"/>
      <c r="B12" s="34" t="s">
        <v>53</v>
      </c>
      <c r="C12" s="32"/>
      <c r="D12" s="32"/>
      <c r="E12" s="17"/>
      <c r="F12" s="68" t="s">
        <v>17</v>
      </c>
      <c r="G12" s="68"/>
      <c r="H12" s="35" t="s">
        <v>25</v>
      </c>
      <c r="I12" s="33"/>
      <c r="J12" s="33"/>
      <c r="K12" s="13"/>
    </row>
    <row r="13" spans="1:11" s="31" customFormat="1" ht="18.75" customHeight="1" x14ac:dyDescent="0.25">
      <c r="A13" s="39"/>
      <c r="B13" s="71"/>
      <c r="C13" s="71"/>
      <c r="D13" s="17"/>
      <c r="E13" s="17"/>
      <c r="F13" s="68"/>
      <c r="G13" s="68"/>
      <c r="H13" s="82"/>
      <c r="I13" s="82"/>
      <c r="J13" s="82"/>
      <c r="K13" s="13"/>
    </row>
    <row r="14" spans="1:11" s="31" customFormat="1" ht="18.75" customHeight="1" x14ac:dyDescent="0.25">
      <c r="A14" s="19"/>
      <c r="B14" s="71" t="s">
        <v>26</v>
      </c>
      <c r="C14" s="71"/>
      <c r="D14" s="17"/>
      <c r="E14" s="17"/>
      <c r="F14" s="68" t="s">
        <v>2</v>
      </c>
      <c r="G14" s="68"/>
      <c r="H14" s="36" t="s">
        <v>19</v>
      </c>
      <c r="I14" s="13"/>
      <c r="J14" s="17"/>
      <c r="K14" s="13"/>
    </row>
    <row r="15" spans="1:11" s="31" customFormat="1" ht="23.25" customHeight="1" x14ac:dyDescent="0.25">
      <c r="A15" s="19"/>
      <c r="B15" s="20"/>
      <c r="C15" s="13"/>
      <c r="D15" s="17"/>
      <c r="E15" s="17"/>
      <c r="F15" s="17"/>
      <c r="G15" s="21"/>
      <c r="H15" s="21"/>
      <c r="I15" s="13"/>
      <c r="J15" s="17"/>
      <c r="K15" s="13"/>
    </row>
    <row r="16" spans="1:11" ht="23.25" customHeight="1" x14ac:dyDescent="0.25">
      <c r="A16" s="8"/>
      <c r="B16" s="7"/>
      <c r="C16" s="4"/>
      <c r="D16" s="3"/>
      <c r="E16" s="3"/>
      <c r="F16" s="3"/>
      <c r="G16" s="2"/>
      <c r="H16" s="2"/>
      <c r="I16" s="4"/>
      <c r="J16" s="3"/>
      <c r="K16" s="4"/>
    </row>
    <row r="17" spans="1:11" ht="23.25" customHeight="1" x14ac:dyDescent="0.25">
      <c r="A17" s="8"/>
      <c r="B17" s="7"/>
      <c r="C17" s="4"/>
      <c r="D17" s="3"/>
      <c r="E17" s="3"/>
      <c r="F17" s="3"/>
      <c r="G17" s="2"/>
      <c r="H17" s="2"/>
      <c r="I17" s="4"/>
      <c r="J17" s="3"/>
      <c r="K17" s="4"/>
    </row>
    <row r="18" spans="1:11" ht="23.25" customHeight="1" x14ac:dyDescent="0.25">
      <c r="A18" s="8"/>
      <c r="B18" s="7"/>
      <c r="C18" s="4"/>
      <c r="D18" s="3"/>
      <c r="E18" s="3"/>
      <c r="F18" s="3"/>
      <c r="G18" s="2"/>
      <c r="H18" s="2"/>
      <c r="I18" s="4"/>
      <c r="J18" s="3"/>
      <c r="K18" s="4"/>
    </row>
    <row r="19" spans="1:11" ht="23.25" customHeight="1" x14ac:dyDescent="0.25">
      <c r="A19" s="22" t="s">
        <v>30</v>
      </c>
      <c r="B19" s="23">
        <v>44722</v>
      </c>
      <c r="E19" s="3"/>
      <c r="F19" s="3"/>
      <c r="G19" s="2"/>
      <c r="H19" s="2"/>
      <c r="I19" s="4"/>
      <c r="J19" s="3"/>
      <c r="K19" s="4"/>
    </row>
    <row r="20" spans="1:11" ht="23.25" customHeight="1" x14ac:dyDescent="0.25">
      <c r="A20" s="6"/>
      <c r="B20" s="6"/>
      <c r="C20" s="6"/>
      <c r="D20" s="6"/>
      <c r="E20" s="6"/>
      <c r="F20" s="6"/>
      <c r="G20" s="3"/>
      <c r="H20" s="3"/>
      <c r="I20" s="3"/>
      <c r="J20" s="6"/>
      <c r="K20" s="4"/>
    </row>
    <row r="21" spans="1:11" ht="23.25" customHeight="1" x14ac:dyDescent="0.25">
      <c r="A21" s="87" t="s">
        <v>4</v>
      </c>
      <c r="B21" s="87"/>
      <c r="C21" s="88" t="s">
        <v>36</v>
      </c>
      <c r="D21" s="81" t="s">
        <v>16</v>
      </c>
      <c r="E21" s="81" t="s">
        <v>35</v>
      </c>
      <c r="F21" s="81" t="s">
        <v>5</v>
      </c>
      <c r="G21" s="80" t="s">
        <v>13</v>
      </c>
      <c r="H21" s="80" t="s">
        <v>10</v>
      </c>
      <c r="I21" s="80" t="s">
        <v>14</v>
      </c>
      <c r="J21" s="81" t="s">
        <v>12</v>
      </c>
      <c r="K21" s="80" t="s">
        <v>15</v>
      </c>
    </row>
    <row r="22" spans="1:11" ht="23.25" customHeight="1" thickBot="1" x14ac:dyDescent="0.3">
      <c r="A22" s="87"/>
      <c r="B22" s="87"/>
      <c r="C22" s="89"/>
      <c r="D22" s="81"/>
      <c r="E22" s="81"/>
      <c r="F22" s="81"/>
      <c r="G22" s="80"/>
      <c r="H22" s="80"/>
      <c r="I22" s="80"/>
      <c r="J22" s="81"/>
      <c r="K22" s="80"/>
    </row>
    <row r="23" spans="1:11" ht="23.25" customHeight="1" x14ac:dyDescent="0.25">
      <c r="A23" s="52" t="s">
        <v>31</v>
      </c>
      <c r="B23" s="53"/>
      <c r="C23" s="54" t="s">
        <v>32</v>
      </c>
      <c r="D23" s="55" t="s">
        <v>33</v>
      </c>
      <c r="E23" s="55">
        <v>2</v>
      </c>
      <c r="F23" s="56">
        <v>0.21</v>
      </c>
      <c r="G23" s="57">
        <v>0</v>
      </c>
      <c r="H23" s="57">
        <f>G23*(1+F23)</f>
        <v>0</v>
      </c>
      <c r="I23" s="57">
        <f t="shared" ref="I23:I24" si="0">G23*E23</f>
        <v>0</v>
      </c>
      <c r="J23" s="57">
        <f t="shared" ref="J23:J24" si="1">(H23-G23)*E23</f>
        <v>0</v>
      </c>
      <c r="K23" s="58">
        <f t="shared" ref="K23:K24" si="2">I23+J23</f>
        <v>0</v>
      </c>
    </row>
    <row r="24" spans="1:11" ht="23.25" customHeight="1" x14ac:dyDescent="0.25">
      <c r="A24" s="59" t="s">
        <v>34</v>
      </c>
      <c r="B24" s="45"/>
      <c r="C24" s="45" t="s">
        <v>32</v>
      </c>
      <c r="D24" s="42"/>
      <c r="E24" s="42">
        <v>4</v>
      </c>
      <c r="F24" s="43">
        <v>0.21</v>
      </c>
      <c r="G24" s="44">
        <v>0</v>
      </c>
      <c r="H24" s="44">
        <f t="shared" ref="H24" si="3">G24*(1+F24)</f>
        <v>0</v>
      </c>
      <c r="I24" s="44">
        <f t="shared" si="0"/>
        <v>0</v>
      </c>
      <c r="J24" s="44">
        <f t="shared" si="1"/>
        <v>0</v>
      </c>
      <c r="K24" s="60">
        <f t="shared" si="2"/>
        <v>0</v>
      </c>
    </row>
    <row r="25" spans="1:11" ht="23.25" customHeight="1" thickBot="1" x14ac:dyDescent="0.3">
      <c r="A25" s="61" t="s">
        <v>38</v>
      </c>
      <c r="B25" s="62"/>
      <c r="C25" s="62"/>
      <c r="D25" s="63"/>
      <c r="E25" s="63">
        <v>2</v>
      </c>
      <c r="F25" s="64">
        <v>0.21</v>
      </c>
      <c r="G25" s="65">
        <v>15</v>
      </c>
      <c r="H25" s="65">
        <f t="shared" ref="H25:H26" si="4">G25*(1+F25)</f>
        <v>18.149999999999999</v>
      </c>
      <c r="I25" s="65">
        <f t="shared" ref="I25:I27" si="5">G25*E25</f>
        <v>30</v>
      </c>
      <c r="J25" s="65">
        <f t="shared" ref="J25:J27" si="6">(H25-G25)*E25</f>
        <v>6.2999999999999972</v>
      </c>
      <c r="K25" s="66">
        <f t="shared" ref="K25:K27" si="7">I25+J25</f>
        <v>36.299999999999997</v>
      </c>
    </row>
    <row r="26" spans="1:11" ht="23.25" customHeight="1" x14ac:dyDescent="0.25">
      <c r="A26" s="52" t="s">
        <v>39</v>
      </c>
      <c r="B26" s="54"/>
      <c r="C26" s="54"/>
      <c r="D26" s="55"/>
      <c r="E26" s="55">
        <v>4</v>
      </c>
      <c r="F26" s="56">
        <v>0.21</v>
      </c>
      <c r="G26" s="57">
        <v>15</v>
      </c>
      <c r="H26" s="57">
        <f t="shared" si="4"/>
        <v>18.149999999999999</v>
      </c>
      <c r="I26" s="57">
        <f t="shared" si="5"/>
        <v>60</v>
      </c>
      <c r="J26" s="57">
        <f t="shared" si="6"/>
        <v>12.599999999999994</v>
      </c>
      <c r="K26" s="58">
        <f t="shared" si="7"/>
        <v>72.599999999999994</v>
      </c>
    </row>
    <row r="27" spans="1:11" ht="23.25" customHeight="1" x14ac:dyDescent="0.25">
      <c r="A27" s="59" t="s">
        <v>40</v>
      </c>
      <c r="B27" s="45"/>
      <c r="C27" s="45"/>
      <c r="D27" s="42"/>
      <c r="E27" s="42">
        <v>10</v>
      </c>
      <c r="F27" s="43">
        <v>0.21</v>
      </c>
      <c r="G27" s="44">
        <v>30</v>
      </c>
      <c r="H27" s="44">
        <f>G27*(1+F27)</f>
        <v>36.299999999999997</v>
      </c>
      <c r="I27" s="44">
        <f t="shared" si="5"/>
        <v>300</v>
      </c>
      <c r="J27" s="44">
        <f t="shared" si="6"/>
        <v>62.999999999999972</v>
      </c>
      <c r="K27" s="60">
        <f t="shared" si="7"/>
        <v>363</v>
      </c>
    </row>
    <row r="28" spans="1:11" ht="23.25" customHeight="1" thickBot="1" x14ac:dyDescent="0.3">
      <c r="A28" s="61" t="s">
        <v>52</v>
      </c>
      <c r="B28" s="62"/>
      <c r="C28" s="62"/>
      <c r="D28" s="63"/>
      <c r="E28" s="63">
        <v>2</v>
      </c>
      <c r="F28" s="64">
        <v>0.21</v>
      </c>
      <c r="G28" s="65">
        <v>30</v>
      </c>
      <c r="H28" s="65">
        <f t="shared" ref="H28:H35" si="8">G28*(1+F28)</f>
        <v>36.299999999999997</v>
      </c>
      <c r="I28" s="65">
        <f t="shared" ref="I28:I35" si="9">G28*E28</f>
        <v>60</v>
      </c>
      <c r="J28" s="65">
        <f t="shared" ref="J28:J35" si="10">(H28-G28)*E28</f>
        <v>12.599999999999994</v>
      </c>
      <c r="K28" s="66">
        <f t="shared" ref="K28:K35" si="11">I28+J28</f>
        <v>72.599999999999994</v>
      </c>
    </row>
    <row r="29" spans="1:11" ht="23.25" customHeight="1" x14ac:dyDescent="0.25">
      <c r="A29" s="52" t="s">
        <v>41</v>
      </c>
      <c r="B29" s="54" t="s">
        <v>42</v>
      </c>
      <c r="C29" s="54"/>
      <c r="D29" s="55"/>
      <c r="E29" s="55">
        <v>1</v>
      </c>
      <c r="F29" s="56">
        <v>0.21</v>
      </c>
      <c r="G29" s="57">
        <v>40</v>
      </c>
      <c r="H29" s="57">
        <f t="shared" si="8"/>
        <v>48.4</v>
      </c>
      <c r="I29" s="57">
        <f t="shared" si="9"/>
        <v>40</v>
      </c>
      <c r="J29" s="57">
        <f t="shared" si="10"/>
        <v>8.3999999999999986</v>
      </c>
      <c r="K29" s="58">
        <f t="shared" si="11"/>
        <v>48.4</v>
      </c>
    </row>
    <row r="30" spans="1:11" ht="23.25" customHeight="1" x14ac:dyDescent="0.25">
      <c r="A30" s="59"/>
      <c r="B30" s="46" t="s">
        <v>47</v>
      </c>
      <c r="C30" s="45"/>
      <c r="D30" s="42"/>
      <c r="E30" s="42">
        <v>15</v>
      </c>
      <c r="F30" s="43">
        <v>0.21</v>
      </c>
      <c r="G30" s="44">
        <v>40</v>
      </c>
      <c r="H30" s="44">
        <f t="shared" si="8"/>
        <v>48.4</v>
      </c>
      <c r="I30" s="44">
        <f t="shared" si="9"/>
        <v>600</v>
      </c>
      <c r="J30" s="44">
        <f t="shared" si="10"/>
        <v>125.99999999999997</v>
      </c>
      <c r="K30" s="60">
        <f t="shared" si="11"/>
        <v>726</v>
      </c>
    </row>
    <row r="31" spans="1:11" ht="23.25" customHeight="1" x14ac:dyDescent="0.25">
      <c r="A31" s="59"/>
      <c r="B31" s="45" t="s">
        <v>43</v>
      </c>
      <c r="C31" s="45"/>
      <c r="D31" s="42"/>
      <c r="E31" s="42">
        <v>12</v>
      </c>
      <c r="F31" s="43">
        <v>0.21</v>
      </c>
      <c r="G31" s="44">
        <v>40</v>
      </c>
      <c r="H31" s="44">
        <f t="shared" si="8"/>
        <v>48.4</v>
      </c>
      <c r="I31" s="44">
        <f t="shared" si="9"/>
        <v>480</v>
      </c>
      <c r="J31" s="44">
        <f t="shared" si="10"/>
        <v>100.79999999999998</v>
      </c>
      <c r="K31" s="60">
        <f t="shared" si="11"/>
        <v>580.79999999999995</v>
      </c>
    </row>
    <row r="32" spans="1:11" ht="23.25" customHeight="1" x14ac:dyDescent="0.25">
      <c r="A32" s="59"/>
      <c r="B32" s="45" t="s">
        <v>46</v>
      </c>
      <c r="C32" s="45"/>
      <c r="D32" s="42"/>
      <c r="E32" s="42">
        <v>15</v>
      </c>
      <c r="F32" s="43">
        <v>0.21</v>
      </c>
      <c r="G32" s="44">
        <v>40</v>
      </c>
      <c r="H32" s="44">
        <f t="shared" si="8"/>
        <v>48.4</v>
      </c>
      <c r="I32" s="44">
        <f t="shared" si="9"/>
        <v>600</v>
      </c>
      <c r="J32" s="44">
        <f t="shared" si="10"/>
        <v>125.99999999999997</v>
      </c>
      <c r="K32" s="60">
        <f t="shared" si="11"/>
        <v>726</v>
      </c>
    </row>
    <row r="33" spans="1:11" ht="23.25" customHeight="1" thickBot="1" x14ac:dyDescent="0.3">
      <c r="A33" s="67"/>
      <c r="B33" s="62" t="s">
        <v>44</v>
      </c>
      <c r="C33" s="62"/>
      <c r="D33" s="63"/>
      <c r="E33" s="63">
        <v>5</v>
      </c>
      <c r="F33" s="64">
        <v>0.21</v>
      </c>
      <c r="G33" s="65">
        <v>40</v>
      </c>
      <c r="H33" s="65">
        <f t="shared" si="8"/>
        <v>48.4</v>
      </c>
      <c r="I33" s="65">
        <f t="shared" si="9"/>
        <v>200</v>
      </c>
      <c r="J33" s="65">
        <f t="shared" si="10"/>
        <v>41.999999999999993</v>
      </c>
      <c r="K33" s="66">
        <f t="shared" si="11"/>
        <v>242</v>
      </c>
    </row>
    <row r="34" spans="1:11" ht="23.25" customHeight="1" x14ac:dyDescent="0.25">
      <c r="A34" s="52" t="s">
        <v>45</v>
      </c>
      <c r="B34" s="54" t="s">
        <v>48</v>
      </c>
      <c r="C34" s="54"/>
      <c r="D34" s="55"/>
      <c r="E34" s="55">
        <v>15</v>
      </c>
      <c r="F34" s="56">
        <v>0.21</v>
      </c>
      <c r="G34" s="57">
        <v>40</v>
      </c>
      <c r="H34" s="57">
        <f t="shared" si="8"/>
        <v>48.4</v>
      </c>
      <c r="I34" s="57">
        <f t="shared" si="9"/>
        <v>600</v>
      </c>
      <c r="J34" s="57">
        <f t="shared" si="10"/>
        <v>125.99999999999997</v>
      </c>
      <c r="K34" s="58">
        <f t="shared" si="11"/>
        <v>726</v>
      </c>
    </row>
    <row r="35" spans="1:11" ht="23.25" customHeight="1" thickBot="1" x14ac:dyDescent="0.3">
      <c r="A35" s="61"/>
      <c r="B35" s="62" t="s">
        <v>49</v>
      </c>
      <c r="C35" s="62"/>
      <c r="D35" s="63"/>
      <c r="E35" s="63">
        <v>2</v>
      </c>
      <c r="F35" s="64">
        <v>0.21</v>
      </c>
      <c r="G35" s="65">
        <v>40</v>
      </c>
      <c r="H35" s="65">
        <f t="shared" si="8"/>
        <v>48.4</v>
      </c>
      <c r="I35" s="65">
        <f t="shared" si="9"/>
        <v>80</v>
      </c>
      <c r="J35" s="65">
        <f t="shared" si="10"/>
        <v>16.799999999999997</v>
      </c>
      <c r="K35" s="66">
        <f t="shared" si="11"/>
        <v>96.8</v>
      </c>
    </row>
    <row r="36" spans="1:11" ht="9" customHeight="1" x14ac:dyDescent="0.25">
      <c r="A36" s="41"/>
      <c r="B36" s="41"/>
      <c r="C36" s="41"/>
      <c r="D36" s="24"/>
      <c r="E36" s="24"/>
      <c r="F36" s="25"/>
      <c r="G36" s="26"/>
      <c r="H36" s="27" t="str">
        <f>IF(OR(G36=0,E36=0,G36="",E36=""),"",G36*(1+F36))</f>
        <v/>
      </c>
      <c r="I36" s="27" t="str">
        <f>IF(OR(G36=0,E36=0,G36="",E36=""),"",G36*E36)</f>
        <v/>
      </c>
      <c r="J36" s="27" t="str">
        <f t="shared" ref="J36" si="12">IF(OR(G36=0,E36=0,G36="",E36=""),"",(G36*F36)*E36)</f>
        <v/>
      </c>
      <c r="K36" s="27" t="str">
        <f t="shared" ref="K36" si="13">IF(OR(G36=0,E36=0,G36="",E36=""),"",H36*E36)</f>
        <v/>
      </c>
    </row>
    <row r="37" spans="1:11" ht="14.2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9.5" customHeight="1" x14ac:dyDescent="0.25">
      <c r="A38" s="28"/>
      <c r="B38" s="28"/>
      <c r="C38" s="28"/>
      <c r="D38" s="12"/>
      <c r="E38" s="12"/>
      <c r="F38" s="12"/>
      <c r="G38" s="11"/>
      <c r="H38" s="11"/>
      <c r="I38" s="11"/>
      <c r="J38" s="29" t="s">
        <v>11</v>
      </c>
      <c r="K38" s="30">
        <f>SUM(I23:I36)</f>
        <v>3050</v>
      </c>
    </row>
    <row r="39" spans="1:11" ht="19.5" customHeight="1" x14ac:dyDescent="0.25">
      <c r="A39" s="28"/>
      <c r="B39" s="28"/>
      <c r="C39" s="28"/>
      <c r="D39" s="12"/>
      <c r="E39" s="12"/>
      <c r="F39" s="12"/>
      <c r="G39" s="11"/>
      <c r="H39" s="11"/>
      <c r="I39" s="11"/>
      <c r="J39" s="29" t="s">
        <v>6</v>
      </c>
      <c r="K39" s="30">
        <f>SUM(J23:J36)</f>
        <v>640.49999999999989</v>
      </c>
    </row>
    <row r="40" spans="1:11" ht="11.25" customHeight="1" x14ac:dyDescent="0.25">
      <c r="A40" s="28"/>
      <c r="B40" s="28"/>
      <c r="C40" s="28"/>
      <c r="D40" s="12"/>
      <c r="E40" s="12"/>
      <c r="F40" s="12"/>
      <c r="G40" s="11"/>
      <c r="H40" s="11"/>
      <c r="I40" s="11"/>
      <c r="J40" s="29" t="s">
        <v>20</v>
      </c>
      <c r="K40" s="37">
        <f>K38+K39</f>
        <v>3690.5</v>
      </c>
    </row>
    <row r="41" spans="1:11" ht="19.5" customHeight="1" thickBot="1" x14ac:dyDescent="0.3">
      <c r="A41" s="28"/>
      <c r="B41" s="28"/>
      <c r="C41" s="28"/>
      <c r="D41" s="12"/>
      <c r="E41" s="12"/>
      <c r="F41" s="12"/>
      <c r="G41" s="11"/>
      <c r="H41" s="47" t="s">
        <v>51</v>
      </c>
      <c r="I41" s="4"/>
      <c r="J41" s="4"/>
      <c r="K41" s="48">
        <v>0.3</v>
      </c>
    </row>
    <row r="42" spans="1:11" ht="19.5" customHeight="1" thickBot="1" x14ac:dyDescent="0.3">
      <c r="A42" s="28"/>
      <c r="B42" s="28"/>
      <c r="C42" s="28"/>
      <c r="D42" s="12"/>
      <c r="E42" s="12"/>
      <c r="F42" s="12"/>
      <c r="G42" s="11"/>
      <c r="H42" s="47"/>
      <c r="I42" s="49" t="s">
        <v>50</v>
      </c>
      <c r="J42" s="50"/>
      <c r="K42" s="51">
        <f>K40 - K40*K41</f>
        <v>2583.3500000000004</v>
      </c>
    </row>
    <row r="43" spans="1:11" ht="19.5" customHeight="1" x14ac:dyDescent="0.2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ht="23.25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ht="23.2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ht="23.25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ht="23.25" customHeight="1" x14ac:dyDescent="0.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ht="23.25" customHeight="1" x14ac:dyDescent="0.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ht="23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23.25" customHeight="1" x14ac:dyDescent="0.25">
      <c r="A50" s="4"/>
      <c r="B50" s="4"/>
      <c r="C50" s="4"/>
      <c r="D50" s="4"/>
      <c r="E50" s="4"/>
      <c r="F50" s="38" t="s">
        <v>37</v>
      </c>
      <c r="G50" s="4"/>
      <c r="H50" s="4"/>
      <c r="I50" s="4"/>
      <c r="J50" s="4"/>
      <c r="K50" s="4"/>
    </row>
    <row r="51" spans="1:11" ht="23.25" customHeight="1" x14ac:dyDescent="0.25">
      <c r="A51" s="4"/>
      <c r="B51" s="86"/>
      <c r="C51" s="86"/>
      <c r="D51" s="86"/>
      <c r="E51" s="86"/>
      <c r="F51" s="86"/>
      <c r="G51" s="86"/>
      <c r="H51" s="86"/>
      <c r="I51" s="86"/>
      <c r="J51" s="4"/>
      <c r="K51" s="4"/>
    </row>
    <row r="52" spans="1:11" ht="23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23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23.25" customHeight="1" thickBo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23.25" customHeight="1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1:11" ht="23.2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</row>
    <row r="57" spans="1:11" ht="23.2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</row>
  </sheetData>
  <mergeCells count="38">
    <mergeCell ref="B14:C14"/>
    <mergeCell ref="B13:C13"/>
    <mergeCell ref="B11:C11"/>
    <mergeCell ref="B10:C10"/>
    <mergeCell ref="B9:C9"/>
    <mergeCell ref="A55:K57"/>
    <mergeCell ref="A43:K48"/>
    <mergeCell ref="D21:D22"/>
    <mergeCell ref="G21:G22"/>
    <mergeCell ref="F21:F22"/>
    <mergeCell ref="E21:E22"/>
    <mergeCell ref="B51:I51"/>
    <mergeCell ref="A21:B22"/>
    <mergeCell ref="C21:C22"/>
    <mergeCell ref="H7:J7"/>
    <mergeCell ref="I2:K2"/>
    <mergeCell ref="I4:J4"/>
    <mergeCell ref="I3:J3"/>
    <mergeCell ref="I21:I22"/>
    <mergeCell ref="H21:H22"/>
    <mergeCell ref="J21:J22"/>
    <mergeCell ref="K21:K22"/>
    <mergeCell ref="H13:J13"/>
    <mergeCell ref="H11:J11"/>
    <mergeCell ref="H10:J10"/>
    <mergeCell ref="H9:J9"/>
    <mergeCell ref="H8:J8"/>
    <mergeCell ref="F12:G12"/>
    <mergeCell ref="F14:G14"/>
    <mergeCell ref="F13:G13"/>
    <mergeCell ref="F11:G11"/>
    <mergeCell ref="F9:G9"/>
    <mergeCell ref="F10:G10"/>
    <mergeCell ref="F8:G8"/>
    <mergeCell ref="F7:G7"/>
    <mergeCell ref="A1:C2"/>
    <mergeCell ref="B8:C8"/>
    <mergeCell ref="B7:C7"/>
  </mergeCells>
  <hyperlinks>
    <hyperlink ref="B12" r:id="rId1" xr:uid="{00000000-0004-0000-0000-000000000000}"/>
    <hyperlink ref="H12" r:id="rId2" xr:uid="{43FF1AEF-7B21-480E-90B1-123223CDC2B9}"/>
  </hyperlinks>
  <pageMargins left="0.51181102362204722" right="0.39370078740157483" top="0.74803149606299213" bottom="0.74803149606299213" header="0.31496062992125984" footer="0.31496062992125984"/>
  <pageSetup paperSize="9" scale="4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 Mex&amp;Go</vt:lpstr>
      <vt:lpstr>'Facture Mex&amp;Go'!Zone_d_impression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Georges Hoebrechts</cp:lastModifiedBy>
  <cp:lastPrinted>2022-05-10T09:24:49Z</cp:lastPrinted>
  <dcterms:created xsi:type="dcterms:W3CDTF">2013-02-21T12:37:54Z</dcterms:created>
  <dcterms:modified xsi:type="dcterms:W3CDTF">2022-05-10T09:32:45Z</dcterms:modified>
</cp:coreProperties>
</file>