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dudud\Desktop\"/>
    </mc:Choice>
  </mc:AlternateContent>
  <xr:revisionPtr revIDLastSave="0" documentId="8_{084E4723-9E32-4A55-944C-E8736771B30E}" xr6:coauthVersionLast="47" xr6:coauthVersionMax="47" xr10:uidLastSave="{00000000-0000-0000-0000-000000000000}"/>
  <bookViews>
    <workbookView xWindow="-108" yWindow="-108" windowWidth="23256" windowHeight="12456" xr2:uid="{565A0668-84E5-48A9-9350-7A2D246239B7}"/>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38" i="1" l="1"/>
  <c r="H9" i="2"/>
  <c r="AC56" i="1"/>
  <c r="AD55" i="1"/>
  <c r="AD54" i="1"/>
  <c r="AD46" i="1"/>
  <c r="AD33" i="1"/>
  <c r="AD32" i="1"/>
  <c r="AD56" i="1" s="1"/>
  <c r="AD31" i="1"/>
  <c r="AD30" i="1"/>
  <c r="AD28" i="1"/>
  <c r="AD20" i="1"/>
  <c r="AD8" i="1"/>
  <c r="AD5" i="1"/>
  <c r="AH35" i="1"/>
  <c r="F33" i="1"/>
  <c r="F31" i="1"/>
  <c r="F30" i="1"/>
  <c r="F28" i="1"/>
  <c r="F20" i="1"/>
  <c r="F18" i="1"/>
  <c r="F17" i="1"/>
  <c r="F13" i="1"/>
  <c r="F9" i="1"/>
  <c r="I9" i="2"/>
  <c r="B9" i="2"/>
  <c r="C9" i="2"/>
  <c r="E9" i="2"/>
  <c r="D9" i="2"/>
  <c r="G9" i="2"/>
  <c r="F9" i="2"/>
  <c r="AG56" i="1"/>
  <c r="E56" i="1"/>
  <c r="I56" i="1"/>
  <c r="Q56" i="1"/>
  <c r="M56" i="1"/>
  <c r="Y56" i="1"/>
  <c r="AH30" i="1"/>
  <c r="AH31" i="1"/>
  <c r="AH33" i="1"/>
  <c r="AH38" i="1"/>
  <c r="AH40" i="1"/>
  <c r="AH42" i="1"/>
  <c r="AH46" i="1"/>
  <c r="F46" i="1"/>
  <c r="F44" i="1"/>
  <c r="F39" i="1"/>
  <c r="F38" i="1"/>
  <c r="F35" i="1"/>
  <c r="F32" i="1"/>
  <c r="J54" i="1"/>
  <c r="J46" i="1"/>
  <c r="J43" i="1"/>
  <c r="J42" i="1"/>
  <c r="J35" i="1"/>
  <c r="J34" i="1"/>
  <c r="J32" i="1"/>
  <c r="J31" i="1"/>
  <c r="J30" i="1"/>
  <c r="R55" i="1"/>
  <c r="R46" i="1"/>
  <c r="R31" i="1"/>
  <c r="N55" i="1"/>
  <c r="N54" i="1"/>
  <c r="N43" i="1"/>
  <c r="N38" i="1"/>
  <c r="N32" i="1"/>
  <c r="N31" i="1"/>
  <c r="N30" i="1"/>
  <c r="Z55" i="1"/>
  <c r="Z54" i="1"/>
  <c r="Z38" i="1"/>
  <c r="Z32" i="1"/>
  <c r="Z31" i="1"/>
  <c r="V55" i="1"/>
  <c r="V54" i="1"/>
  <c r="V46" i="1"/>
  <c r="V44" i="1"/>
  <c r="V42" i="1"/>
  <c r="V40" i="1"/>
  <c r="V38" i="1"/>
  <c r="V35" i="1"/>
  <c r="V33" i="1"/>
  <c r="V32" i="1"/>
  <c r="V31" i="1"/>
  <c r="V28" i="1"/>
  <c r="Z28" i="1"/>
  <c r="N28" i="1"/>
  <c r="R28" i="1"/>
  <c r="J28" i="1"/>
  <c r="AH28" i="1"/>
  <c r="Z5" i="1"/>
  <c r="N8" i="1"/>
  <c r="F4" i="1"/>
  <c r="AH5" i="1"/>
  <c r="AH8" i="1"/>
  <c r="F7" i="1"/>
  <c r="J7" i="1"/>
  <c r="J8" i="1"/>
  <c r="R9" i="1"/>
  <c r="J17" i="1"/>
  <c r="V22" i="1"/>
  <c r="V21" i="1"/>
  <c r="N17" i="1"/>
  <c r="R17" i="1"/>
  <c r="AH22" i="1"/>
  <c r="F22" i="1"/>
  <c r="J22" i="1"/>
  <c r="R22" i="1"/>
  <c r="N22" i="1"/>
  <c r="AH20" i="1"/>
  <c r="V20" i="1"/>
  <c r="J19" i="1"/>
  <c r="J20" i="1"/>
  <c r="R20" i="1"/>
  <c r="Z20" i="1"/>
  <c r="N20" i="1"/>
  <c r="V18" i="1"/>
  <c r="N18" i="1"/>
  <c r="R18" i="1"/>
  <c r="J18" i="1"/>
  <c r="V13" i="1"/>
  <c r="Z13" i="1"/>
  <c r="V9" i="1"/>
  <c r="V7" i="1"/>
  <c r="V5" i="1"/>
  <c r="U56" i="1"/>
  <c r="U1048576" i="1" s="1"/>
  <c r="J56" i="1" l="1"/>
  <c r="AH56" i="1"/>
  <c r="N56" i="1"/>
  <c r="R56" i="1"/>
  <c r="Z56" i="1"/>
  <c r="F56" i="1"/>
  <c r="V56" i="1"/>
</calcChain>
</file>

<file path=xl/sharedStrings.xml><?xml version="1.0" encoding="utf-8"?>
<sst xmlns="http://schemas.openxmlformats.org/spreadsheetml/2006/main" count="988" uniqueCount="497">
  <si>
    <t>2BR02B</t>
  </si>
  <si>
    <t>Everything was perfectly swell.</t>
  </si>
  <si>
    <t>perfectly swell</t>
  </si>
  <si>
    <t>So was old age.</t>
  </si>
  <si>
    <t>One bright morning in the Chicago Lying-in Hospital, a man named Edward K. Wehling, Jr., waited for his wife to give birth.</t>
  </si>
  <si>
    <t>Chicago Lying-in Hospital</t>
  </si>
  <si>
    <t>He was the only man waiting.</t>
  </si>
  <si>
    <t>Wehling was fifty-six, a mere stripling in a population whose average age was one hundred and twenty-nine.</t>
  </si>
  <si>
    <t>a mere stripling</t>
  </si>
  <si>
    <t>His camouflage was perfect, since the waiting room had a disorderly and demoralized air, too.</t>
  </si>
  <si>
    <t>disorderly and demoralized air</t>
  </si>
  <si>
    <t>The floor was paved with spattered dropcloths.</t>
  </si>
  <si>
    <t>spattered dropcloths</t>
  </si>
  <si>
    <t>Every plant had all the loam, light, water, air and nourishment it could use.</t>
  </si>
  <si>
    <t>loam, light, water, air and nourishment</t>
  </si>
  <si>
    <t>Kiss this sad world toodle-oo.</t>
  </si>
  <si>
    <t>He gave a satiric smile.</t>
  </si>
  <si>
    <t>satiric smile</t>
  </si>
  <si>
    <t>"It's called 'The Happy Garden of Life,' you know."</t>
  </si>
  <si>
    <t>The Happy Garden of Life</t>
  </si>
  <si>
    <t>Hitz was a blindingly handsome man.</t>
  </si>
  <si>
    <t>a blindingly handsome man</t>
  </si>
  <si>
    <t>All blanks were to be filled with portraits of important people on either the hospital staff or from the Chicago Office of the Federal Bureau of Termination.</t>
  </si>
  <si>
    <t>Chicago Office of the Federal Bureau of Termination</t>
  </si>
  <si>
    <t>this daub</t>
  </si>
  <si>
    <t>The painter gestured at a foul dropcloth.</t>
  </si>
  <si>
    <t>foul dropcloth</t>
  </si>
  <si>
    <t>"Frame that, and you'll have a picture a damn sight more honest than this one."</t>
  </si>
  <si>
    <t>damn sight more honest</t>
  </si>
  <si>
    <t>"You're a gloomy old duck, aren't you?" said the orderly.</t>
  </si>
  <si>
    <t>gloomy old duck</t>
  </si>
  <si>
    <t>"If you don't like it here, Grandpa..." he said, and he finished the thought with the trick telephone number that people who didn't want to live any more were supposed to call.</t>
  </si>
  <si>
    <t>Grandpa</t>
  </si>
  <si>
    <t>The zero in the telephone number he pronounced "naught."</t>
  </si>
  <si>
    <t>The number was: "2 B R 0 2 B."</t>
  </si>
  <si>
    <t>sobriquets</t>
  </si>
  <si>
    <t>Easy-go</t>
  </si>
  <si>
    <t>Good-by, Mother</t>
  </si>
  <si>
    <t>Kiss-me-quick</t>
  </si>
  <si>
    <t>Weep-no-more</t>
  </si>
  <si>
    <t>Why Worry?</t>
  </si>
  <si>
    <t>"To be or not to be" was the telephone number of the municipal gas chambers of the Federal Bureau of Termination.</t>
  </si>
  <si>
    <t>"To be or not to be"</t>
  </si>
  <si>
    <t>"Messy business, Grandpa.</t>
  </si>
  <si>
    <t>Messy business, Granpa</t>
  </si>
  <si>
    <t>The painter expressed with an obscenity his lack of concern for the tribulations of his survivors.</t>
  </si>
  <si>
    <t>expressed with an obscenity</t>
  </si>
  <si>
    <t>A coarse, formidable woman strode into the waiting room on spike heels.</t>
  </si>
  <si>
    <t>coarse, formidable woman</t>
  </si>
  <si>
    <t>The medallion on her purple musette bag was the seal of the Service Division of the Federal Bureau of Termination, an eagle perched on a turnstile.</t>
  </si>
  <si>
    <t>musette bag</t>
  </si>
  <si>
    <t>"A lot would depend on what your business was," he said.</t>
  </si>
  <si>
    <t>what your business was</t>
  </si>
  <si>
    <t>"And you dunk people," he said.</t>
  </si>
  <si>
    <t>dunk people</t>
  </si>
  <si>
    <t>You're entitled to be immortalized.</t>
  </si>
  <si>
    <t>entitled to be immortalized</t>
  </si>
  <si>
    <t>Gee</t>
  </si>
  <si>
    <t>"A body's a body, eh?" he said, "All righty.</t>
  </si>
  <si>
    <t>A body's a body, eh?</t>
  </si>
  <si>
    <t>He indicated a faceless figure of a woman who was carrying dried stalks to a trash-burner.</t>
  </si>
  <si>
    <t>faceless figure</t>
  </si>
  <si>
    <t>disposal people</t>
  </si>
  <si>
    <t>The painter clapped his hands in mock delight.</t>
  </si>
  <si>
    <t>in mock delight</t>
  </si>
  <si>
    <t>Of course the sheave-carrier is wrong for a hostess!</t>
  </si>
  <si>
    <t>sheave-carrier</t>
  </si>
  <si>
    <t>A snipper, a pruner—that's more your line."</t>
  </si>
  <si>
    <t>a pruner</t>
  </si>
  <si>
    <t>"Gosh—" she said, and she blushed and became humble—"that—that puts me right next to Dr. Hitz."</t>
  </si>
  <si>
    <t>Gosh</t>
  </si>
  <si>
    <t>"Good gravy, no!" she said.</t>
  </si>
  <si>
    <t>Good gravy</t>
  </si>
  <si>
    <t>He was seven feet tall, and he boomed with importance, accomplishments, and the joy of living.</t>
  </si>
  <si>
    <t>seven feet tall</t>
  </si>
  <si>
    <t>She was exclaiming over the legal implications of triplets.</t>
  </si>
  <si>
    <t>exclaiming over the legal implications of triplets</t>
  </si>
  <si>
    <t>"Last I heard," said Dr. Hitz, "they had one, and were trying to scrape another two up."</t>
  </si>
  <si>
    <t>to scrape another two up</t>
  </si>
  <si>
    <t>Nothing but singles going through today, unless somebody called in after I left.</t>
  </si>
  <si>
    <t>He raised his right hand, looked at a spot on the wall, gave a hoarsely wretched chuckle.</t>
  </si>
  <si>
    <t>hoarsely wretched chuckle</t>
  </si>
  <si>
    <t>"I think it's perfectly keen," said Wehling tautly.</t>
  </si>
  <si>
    <t>it's perflect keen</t>
  </si>
  <si>
    <t>tautly</t>
  </si>
  <si>
    <t>"I should have said, 'Ethical Suicide Studios,'" he said.</t>
  </si>
  <si>
    <t>Ethical Suicide Studios</t>
  </si>
  <si>
    <t>"It's only death," he said to her as she fell.</t>
  </si>
  <si>
    <t>It's only death</t>
  </si>
  <si>
    <t>The painter pondered the mournful puzzle of life demanding to be born and, once born, demanding to be fruitful ... to multiply and to live as long as possible—to do all that on a very small planet that would have to last forever.</t>
  </si>
  <si>
    <t>the mournful puzzle of life</t>
  </si>
  <si>
    <t>So was old age</t>
  </si>
  <si>
    <t xml:space="preserve">"You think I'm proud of this daub?" he said. </t>
  </si>
  <si>
    <t>It was the telephone number of an institution whose fanciful sobriquets included: "Automat," "Birdland," "Cannery," "Catbox," "De-louser," "Easy-go," "Good-by, Mother," "Happy Hooligan," "Kiss-me-quick," "Lucky Pierre," "Sheepdip," "Waring Blendor," "Weep-no-more" and "Why Worry?"</t>
  </si>
  <si>
    <t>2 B R 0 2 B 被翻译成简体中文并不涉及文字的改变，因为这是一组字符和数字的组合。这是英文原名，即使在中文内容中通常也会保持原样。如果需要更具体的解释或上下文，请提供更多信息。这个标题是科幻小说家库尔特·冯内古特的短篇小说的标题，读作“To be, or not to be”，即莎士比亚的名言“生存还是毁灭”。</t>
  </si>
  <si>
    <t>一切都非常完美。</t>
  </si>
  <si>
    <t>所以是老年。</t>
  </si>
  <si>
    <t>在一个明亮的早晨，芝加哥妇产医院里，一位名叫爱德华·K·韦灵（Edward K. Wehling, Jr.）的男士在等待他的妻子分娩。</t>
  </si>
  <si>
    <t>他是唯一在等待的男人。</t>
  </si>
  <si>
    <t>韦灵今年五十六岁，仅是一个年轻人，在一个平均年龄为一百二十九岁的人口中。</t>
  </si>
  <si>
    <t>他的伪装非常完美，因为等候室也一片混乱，显得毫无士气。</t>
  </si>
  <si>
    <t>地板上铺着满是飞溅的油漆布。</t>
  </si>
  <si>
    <t>每一株植物都得到了它所需的壤土、光照、水分、空气和养分。</t>
  </si>
  <si>
    <t>吻别这悲伤的世界。</t>
  </si>
  <si>
    <t>他露出了讽刺的笑容。</t>
  </si>
  <si>
    <t>它叫做“快乐生活园”，你知道的。</t>
  </si>
  <si>
    <t>希兹是个英俊得令人眼花缭乱的男人。</t>
  </si>
  <si>
    <t>所有空白处都将填上重要人物的肖像，这些人物来自医院工作人员或芝加哥联邦终止局办公室。</t>
  </si>
  <si>
    <t>“你觉得我为这幅涂鸦感到骄傲吗？”他说。</t>
  </si>
  <si>
    <t>画家示意了一块脏兮兮的遮布。</t>
  </si>
  <si>
    <t>把那个装框，你会得到一幅比这幅更真实的图片。</t>
  </si>
  <si>
    <t>“你真是个忧郁的老家伙，不是吗？”勤务兵说道。</t>
  </si>
  <si>
    <t>“如果您不喜欢这里，爷爷——”他说，然后用那个骗人的电话号码结束了这个想法，那是那些不想再活下去的人应该打的电话。</t>
  </si>
  <si>
    <t>他把电话号码中的零念作“空”。</t>
  </si>
  <si>
    <t>数字是：“2 B R 0 2 B。”</t>
  </si>
  <si>
    <t>这是一个机构的电话号码，这个机构有许多奇特的昵称，包拧：“自动机”、“鸟乐园”、“罐头工厂”、“猫盒”、“脱虱器”、“轻松走”、“再见，妈妈”、“快乐的小丑”、“快吻我”、“幸运的皮埃尔”、“羊浴”、“搅拌机”、“不再哭泣”以及“何必担心？”</t>
  </si>
  <si>
    <t>“To be or not to be” 是联邦终止局市政毒气室的电话号码。</t>
  </si>
  <si>
    <t>乱七八糟的事情，爷爷。</t>
  </si>
  <si>
    <t>画家用一句粗话表达了他对幸存者们遭遇的苦难漠不关心。</t>
  </si>
  <si>
    <t>一个粗鲁、令人敬畏的女人穿着尖头高跟鞋大步走进了候诊室。</t>
  </si>
  <si>
    <t>她紫色的小袋上的奖章是联邦终止局服务部的印章，上面是一只栖息在旋转门上的鹰。</t>
  </si>
  <si>
    <t>他说：“这很大程度上取决于你的生意是什么。”</t>
  </si>
  <si>
    <t>他说：“你还把人家扣篮。”</t>
  </si>
  <si>
    <t>你有权被永久铭记。</t>
  </si>
  <si>
    <t>"哎," 她说，"对我来说他们都一样。"</t>
  </si>
  <si>
    <t>他说：“身体就是身体，对吧？”好的。</t>
  </si>
  <si>
    <t>他指着一个没有面孔的女人的身影，这个女人正在把干枯的茎秆搬运到焚烧器。</t>
  </si>
  <si>
    <t>“嗯，”利奥拉·邓肯说，“那更多是处理人的事情，不是吗？”</t>
  </si>
  <si>
    <t>"Well," said Leora Duncan, "that's more the disposal people, isn't it?</t>
  </si>
  <si>
    <t>画家假装高兴地拍了拍手。</t>
  </si>
  <si>
    <t>当然，用滑轮组承载者作为女主人是不合适的！</t>
  </si>
  <si>
    <t>剪枝工，修枝者——这更符合你的行当。</t>
  </si>
  <si>
    <t>“天哪——”她说，她脸红了，显得很谦虚——“那——那让我正好坐在希茨博士旁边。”</t>
  </si>
  <si>
    <t>“天哪，不要！”她说。</t>
  </si>
  <si>
    <t>他身高七英尺，充滚着威严、成就感和生活的欢乐。</t>
  </si>
  <si>
    <t>她对三胞胎的法律影响感到惊叹。</t>
  </si>
  <si>
    <t>希茨博壢说：“我最后听到的消息是，他们已经有一个了，还在试图再凑齐两个。”</t>
  </si>
  <si>
    <t>今天只有单曲在播放，除非有人在我离开后打来电话。</t>
  </si>
  <si>
    <t>他举起右手，盯着墙上的一个点，发出一声嘶哑的凄惨笑声。</t>
  </si>
  <si>
    <t>“我觉得这非常好，”韦灵紧绷地说。</t>
  </si>
  <si>
    <t>他说：“我应该说‘道德自杀工作室’。”</t>
  </si>
  <si>
    <t>“这只是死亡，”他在她倒下时对她说。</t>
  </si>
  <si>
    <t>画家沉思着生命这个悲伤的谜题：生命要求诞生，一旦诞生，又要求丰产……要繁衍生息，要尽可能长久地生存——所有这一切都发生在一个非常小的星球上，这个星球必须永恒存在。</t>
  </si>
  <si>
    <t>Sentence</t>
  </si>
  <si>
    <t>Unit</t>
  </si>
  <si>
    <t>DeepL</t>
  </si>
  <si>
    <t>一切都很顺利。</t>
  </si>
  <si>
    <t>衰老也是如此。</t>
  </si>
  <si>
    <t>一个阳光明媚的早晨，在芝加哥疗养院里，一个名叫小爱德华-K-韦林（Edward K. Wehling）的男人在等待他的妻子分娩。</t>
  </si>
  <si>
    <t>只有他一个人在等待。</t>
  </si>
  <si>
    <t>Wehling 今年五十六岁，在平均年龄为一百二十九岁的人群中，他只是个小年轻。</t>
  </si>
  <si>
    <t>他的伪装非常完美，因为候诊室里也弥漫着一种混乱和士气低落的气氛。</t>
  </si>
  <si>
    <t>地板上铺着溅满污渍的桌布。</t>
  </si>
  <si>
    <t>每一株植物都有它所需的泥土、光照、水、空气和养料。</t>
  </si>
  <si>
    <t>亲吻这个悲伤的世界吧</t>
  </si>
  <si>
    <t>他露出一个讽刺的微笑。</t>
  </si>
  <si>
    <t>"它叫'生命的快乐花园'，你知道的。"</t>
  </si>
  <si>
    <t>希茨是个英俊得让人眩目的男人。</t>
  </si>
  <si>
    <t>所有的空白都要用医院员工或联邦终止妊娠局芝加哥办事处的重要人物的肖像来填补。</t>
  </si>
  <si>
    <t>他说："你以为我为这幅涂鸦感到骄傲吗？"</t>
  </si>
  <si>
    <t>画家指了指一块脏兮兮的桌布。</t>
  </si>
  <si>
    <t>"把它裱起来 你就能得到一幅比这更真实的画"</t>
  </si>
  <si>
    <t>你是个阴郁的老鸭子，是吗？"勤务兵说。</t>
  </si>
  <si>
    <t>"如果你不喜欢这里，爷爷--"他说，并用不想再活下去的人应该拨打的诡计电话号码结束了他的想法。</t>
  </si>
  <si>
    <t>电话号码里的零被他读成了 "无"</t>
  </si>
  <si>
    <t>号码是"2 B R 0 2 B"</t>
  </si>
  <si>
    <t>那是一个机构的电话号码 它的绰号令人遐想："Automat"、"Birdland"、"Cannery"、"Catbox"、"De-louser"、"Easy-go"、"再见，妈妈"、"Happy Hooligan"、"Kiss-me-quick"、"Lucky Pierre"、"Sheepdip"、"Waring Blendor"、"Weep -no -more" 和 "Why Worry？"</t>
  </si>
  <si>
    <t>联邦终结局市毒气室的电话号码是 "To be or not to be"。</t>
  </si>
  <si>
    <t>脏乱差，爷爷。</t>
  </si>
  <si>
    <t>画家猥亵地表达了他对幸存者苦难的漠不关心。</t>
  </si>
  <si>
    <t>一个粗野、威严的女人踩着细高跟鞋大步走进候诊室。</t>
  </si>
  <si>
    <t>她紫色麝香包上的徽章是联邦终止局服务处的印章，一只雄鹰栖息在转门上。</t>
  </si>
  <si>
    <t>"这在很大程度上取决于你做什么生意，"他说。</t>
  </si>
  <si>
    <t>他说："你还能灌篮。”</t>
  </si>
  <si>
    <t>你们有权永垂不朽。</t>
  </si>
  <si>
    <t>"哎呀，"她说，"对我来说都一样。</t>
  </si>
  <si>
    <t>"尸体就是尸体，嗯？"他说。"好吧</t>
  </si>
  <si>
    <t>他指了指一个面无表情的女人，她正把干枯的秸秆搬到垃圾焚烧炉旁。</t>
  </si>
  <si>
    <t>"嗯，"莉奥拉-邓肯说，"这更像是处置人的问题，不是吗？</t>
  </si>
  <si>
    <t>画家拍手大笑。</t>
  </si>
  <si>
    <t>当然，女主人不适合穿扛梭机的衣服！</t>
  </si>
  <si>
    <t>剪枝的、修剪的，那才是你的专长。</t>
  </si>
  <si>
    <t>"天哪--"她说，她脸红了，变得谦虚起来-- "那--那我就紧挨着希茨博士了。"</t>
  </si>
  <si>
    <t>"好肉汁，不！"她说。</t>
  </si>
  <si>
    <t>他身高七英尺，声音洪亮，充满了重要性、成就感和生活的乐趣。</t>
  </si>
  <si>
    <t>她在感叹三胞胎的法律意义。</t>
  </si>
  <si>
    <t>"我最后一次听说"，希茨医生说 "他们有一个，还想再凑两个"</t>
  </si>
  <si>
    <t>除非有人在我离开后打来电话，否则今天只有单身男女通过。</t>
  </si>
  <si>
    <t>他举起右手，看着墙上的一个地方，发出了嘶哑凄厉的笑声。</t>
  </si>
  <si>
    <t>"我认为这是非常敏锐的。"韦林绷着脸说。</t>
  </si>
  <si>
    <t>他说："我应该说'伦理自杀工作室'。</t>
  </si>
  <si>
    <t>"这只是死亡，"他在她倒下时对她说</t>
  </si>
  <si>
    <t>画家思考着这样一个令人悲哀的谜题：生命要求诞生，而一旦诞生，又要求结出果实......繁衍后代，尽可能长寿--在一个必须永远存在下去的非常小的星球上完成这一切。</t>
  </si>
  <si>
    <t>R</t>
  </si>
  <si>
    <t>E</t>
  </si>
  <si>
    <t>CSM</t>
  </si>
  <si>
    <t>CSA</t>
  </si>
  <si>
    <t>O</t>
  </si>
  <si>
    <t>CSC</t>
  </si>
  <si>
    <t>在芝加哥妇产医院的一个明亮的早晨，一个名叫爱德华·K·维林（Edward K. Wehling, Jr.）的男人在等待他的妻子分娩。</t>
  </si>
  <si>
    <t>the only man waiting他是唯一一个在等待的男人。</t>
  </si>
  <si>
    <t>维林56岁，在一个平均年龄为129岁的人口中，他只是个年轻人。</t>
  </si>
  <si>
    <t>由于候诊室也有一种混乱和沮丧的气氛，他的伪装是完美的。</t>
  </si>
  <si>
    <t>地板上铺满了溅满油漆的防护布。</t>
  </si>
  <si>
    <t>每一株植物都得到了它所能利用的所有土壤、光、水、空气和养分。</t>
  </si>
  <si>
    <t>向这个悲伤的世界吻别。</t>
  </si>
  <si>
    <t>"你知道，它叫做'幸福生活的花园'。"</t>
  </si>
  <si>
    <t>希茨是一个闪闪发光的帅哥。</t>
  </si>
  <si>
    <t>所有的空白都将被填上医院工作人员或联邦终止局芝加哥办事处的重要人物的肖像。</t>
  </si>
  <si>
    <t>"你以为我为这幅涂鸦感到自豪吗？"他说。</t>
  </si>
  <si>
    <t>画家指着一个肮脏的防护布。</t>
  </si>
  <si>
    <t>"把它装裱起来，你会有一幅比这幅画诚实得多的画。"</t>
  </si>
  <si>
    <t>"你是个忧郁的老鸭子，不是吗？"杂工说。</t>
  </si>
  <si>
    <t>"如果你不喜欢这里，爷爷——"他说，他用人们不想再活下去时应该拨打的那个花哨的电话号码结束了这个想法。</t>
  </si>
  <si>
    <t>电话号码中的零他读作"naught"。</t>
  </si>
  <si>
    <t>号码是："2 B R 0 2 B。"</t>
  </si>
  <si>
    <t>这是一个机构的电话号码，其别名包括："自动餐厅"、"鸟乐园"、"罐头厂"、"猫箱"、"除虱器"、"容易去"、"再见，母亲"、"快乐的捣蛋鬼"、"快吻我"、"幸运的皮埃尔"、"羊浸"、"沃灵混合器"、"不再哭泣"和"为什么担心？"</t>
  </si>
  <si>
    <t>"生存还是毁灭"是联邦终止局市政毒气室的电话号码。</t>
  </si>
  <si>
    <t>脏乱的事，爷爷。</t>
  </si>
  <si>
    <t>画家用一句粗话表达了他对幸存者困境的漠不关心。</t>
  </si>
  <si>
    <t>一个粗鲁、可怕的女人穿着尖头高跟鞋走进了候诊室。</t>
  </si>
  <si>
    <t>她紫色的行李包上的徽章是联邦终止局服务部的印章，一只鹰站在旋转门上。</t>
  </si>
  <si>
    <t>"很多事取决于你的业务，"他说。</t>
  </si>
  <si>
    <t>"然后你把人浸泡进去，"他说。</t>
  </si>
  <si>
    <t>你有权被永生化。</t>
  </si>
  <si>
    <t>"天哪，"她说，"对我来说都一样。</t>
  </si>
  <si>
    <t>"身体就是身体，是吧？"他说。"好的。</t>
  </si>
  <si>
    <t>他指着一个无脸的女人，她正把干枯的茎干送到垃圾焚烧炉。</t>
  </si>
  <si>
    <t>"嗯，"莉奥拉·邓肯说，"那更像是处理垃圾的人，不是吗？</t>
  </si>
  <si>
    <t>画家拍了拍手，假装高兴。</t>
  </si>
  <si>
    <t>当然，搬运工对接待员来说是错误的！</t>
  </si>
  <si>
    <t>一个修剪者，一个修剪者——那更适合你的路线。</t>
  </si>
  <si>
    <t>"天哪，不！"她说。</t>
  </si>
  <si>
    <t>他身高七英尺，充满了重要性、成就和生活的喜悦。</t>
  </si>
  <si>
    <t>她在为三胞胎的法律含义惊叹。</t>
  </si>
  <si>
    <t>"我最后听到的是，"希茨医生说，"他们有一个，正在努力找另外两个。"</t>
  </si>
  <si>
    <t>他举起右手，看着墙上的一个点，发出一声嘶哑的苦笑。</t>
  </si>
  <si>
    <t>"我认为它很棒，"维林紧绷地说。</t>
  </si>
  <si>
    <t>"我应该说，'伦理自杀工作室'，"他说。</t>
  </si>
  <si>
    <t>"这只是死亡，"他说，她倒下时，他对她说。</t>
  </si>
  <si>
    <t>画家思索着生命渴望出生，而一旦出生，就渴望繁衍……繁衍并尽可能长久地生活——在一个必须永远存在的小星球上。</t>
  </si>
  <si>
    <t xml:space="preserve">4o 1.0 </t>
  </si>
  <si>
    <t>一切都很好。</t>
  </si>
  <si>
    <t>衰老也被征服了。</t>
  </si>
  <si>
    <t>在芝加哥待产医院的一个明亮的早晨，一个名叫爱德华·K·威灵（Edward K. Wehling, Jr.）的男人在等待他妻子生产。</t>
  </si>
  <si>
    <t>威灵五十六岁，在平均年龄为一百二十九岁的群体中只是个年轻人。</t>
  </si>
  <si>
    <t>他的伪装很完美，因为等候室也显得杂乱和士气低落。</t>
  </si>
  <si>
    <t>地板上铺满了溅落的帆布布。</t>
  </si>
  <si>
    <t>每株植物都有足够的土壤、阳光、水、空气和养分。</t>
  </si>
  <si>
    <t xml:space="preserve">亲吻这个悲伤的世界说再见。 </t>
  </si>
  <si>
    <t>他冷笑道</t>
  </si>
  <si>
    <t>你知道，它叫‘幸福的生命花园’。</t>
  </si>
  <si>
    <t>希茨是一个令人目眩的英俊男人。</t>
  </si>
  <si>
    <t>所有的空白都将用医院工作人员或联邦终结局芝加哥办公室的重要人物的肖像填补。</t>
  </si>
  <si>
    <t>你以为我会为这幅涂鸦感到自豪？</t>
  </si>
  <si>
    <t>画家指着一块肮脏的帆布布。</t>
  </si>
  <si>
    <t>“你是个忧郁的老家伙，不是吗？”工友说。</t>
  </si>
  <si>
    <t>把那个装裱起来，你会有一幅比这幅诚实得多的画。”</t>
  </si>
  <si>
    <t>“如果你不喜欢这里，老爷爷——”他说，然后用那个不想再活下去的人应该拨打的奇怪电话号码结束了这个念头。</t>
  </si>
  <si>
    <t>电话号码中的零他读作“无”。</t>
  </si>
  <si>
    <t>这个号码是：“2 B R 0 2 B”。</t>
  </si>
  <si>
    <t>它是一家机构的电话号码，充满了幻想的别称，包括：“自动机”、“鸟乐园”、“罐头厂”、“猫砂盒”、“去除器”、“容易去世”、“再见，妈妈”、“快乐的小丑”、“吻我快”、“幸运皮埃尔”、“羊浸池”、“瓦林搅拌器”、“不再哭泣”和“为什么要担心？”</t>
  </si>
  <si>
    <t>“生存还是毁灭”是联邦终结局市政毒气室的电话号码。</t>
  </si>
  <si>
    <t>麻烦事，老爷爷。</t>
  </si>
  <si>
    <t>画家用粗话表达了他对幸存者麻烦的漠不关心。</t>
  </si>
  <si>
    <t>一个身材高大、神情威严的女人踩着尖头高跟鞋走进等候室。</t>
  </si>
  <si>
    <t>她紫色的小包上的徽章是联邦终结局服务部的印章，一只鹰栖息在旋转门上。</t>
  </si>
  <si>
    <t>“这取决于你的业务是什么，”他说。</t>
  </si>
  <si>
    <t>“你淹人，”他说。</t>
  </si>
  <si>
    <t>你有权不朽。</t>
  </si>
  <si>
    <t>“哎呀，”她说，“它们对我来说都一样。</t>
  </si>
  <si>
    <t>身体就是身体，对吧？”他说。“好吧。</t>
  </si>
  <si>
    <t>他指着一个没有脸的女人，她正携带枯茎到焚烧炉。</t>
  </si>
  <si>
    <t>“嗯，”莉奥拉·邓肯说，“那更多的是处理垃圾的人，不是吗？</t>
  </si>
  <si>
    <t>画家拍手表示假装高兴。</t>
  </si>
  <si>
    <t>当然，收割者不适合作为主人！</t>
  </si>
  <si>
    <t>剪枝者，更适合你。</t>
  </si>
  <si>
    <t>天哪——”她说，她脸红了，变得谦逊——“那——那让我就在希茨博士旁边。”</t>
  </si>
  <si>
    <t>“我的天哪，不！”她说。</t>
  </si>
  <si>
    <t>他高七英尺，声音洪亮，充满了重要性、成就感和生活的喜悦。</t>
  </si>
  <si>
    <t>她在惊叹三胞胎的法律意义。</t>
  </si>
  <si>
    <t>“我听说最后他们找到了一个，正在努力找另外两个，”希茨医生说。</t>
  </si>
  <si>
    <t>只有一个个单独的，除非我离开后有人打电话。</t>
  </si>
  <si>
    <t>他举起右手，看着墙上的一个点，发出嘶哑而痛苦的笑声。</t>
  </si>
  <si>
    <t>“我觉得这是件非常棒的事，”威灵紧张地说。</t>
  </si>
  <si>
    <t>“我应该说，’伦理自杀工作室，’”他说。</t>
  </si>
  <si>
    <t>画家思索着生命要求出生，一旦出生又要求繁衍……在这颗必须永存的非常小的星球上做到这一切。</t>
  </si>
  <si>
    <t>2 B R 0 2 B</t>
  </si>
  <si>
    <t>在芝加哥的产科医院的一个明亮的早晨，一个名叫爱德华·K·韦林的男人正在等待他的妻子分娩。</t>
  </si>
  <si>
    <t>他是唯一一个在等待的人。</t>
  </si>
  <si>
    <t>韦林五十六岁，在一个平均年龄为一百二十九岁的社会中，他只是一个年轻人。</t>
  </si>
  <si>
    <t>他的伪装是完美的，因为候诊室也有一种杂乱和士气低落的气氛。</t>
  </si>
  <si>
    <t>每一株植物都得到了它所需的所有土壤、光、水、空气和养分。</t>
  </si>
  <si>
    <t>地板上铺满了溅满油漆的布。</t>
  </si>
  <si>
    <t>吻别这个悲伤的世界。</t>
  </si>
  <si>
    <t>他露出讽刺的笑容。</t>
  </si>
  <si>
    <t>它叫‘生命的快乐花园’，你知道。”</t>
  </si>
  <si>
    <t>希茨是一个耀眼的英俊男人。</t>
  </si>
  <si>
    <t>所有的空白都将被填上医院工作人员或联邦终结局芝加哥办公室的重要人物的肖像。</t>
  </si>
  <si>
    <t>你认为我为这幅涂鸦感到自豪吗？”他说。</t>
  </si>
  <si>
    <t>画家指着一块肮脏的布。</t>
  </si>
  <si>
    <t>把它装框，你会有一幅比这幅画更诚实的画。”</t>
  </si>
  <si>
    <t>“你是个忧郁的老家伙，不是吗？”勤杂工说。</t>
  </si>
  <si>
    <t>“如果你不喜欢这里，爷爷——”他说，然后用人们不想再活下去时应该拨打的电话号完成了这个想法。</t>
  </si>
  <si>
    <t>他把电话号码中的零读作“无”。</t>
  </si>
  <si>
    <t>号码是：“2 B R 0 2 B。”</t>
  </si>
  <si>
    <t>这是联邦终结局的一个机构的电话号，其别名包括：“自动机”、“鸟乐园”、“罐头厂”、“猫箱”、“除虱器”、“轻松去”、“再见，妈妈”、“快乐小丑”、“快吻我”、“幸运皮埃尔”、“羊浸”、“不再哭泣”和“何必担心？”</t>
  </si>
  <si>
    <t>乱七八糟的事，爷爷。</t>
  </si>
  <si>
    <t>画家用一个粗话表达了他对幸存者困境的漠不关心。</t>
  </si>
  <si>
    <t>一个粗鲁、强悍的女人穿着尖头高跟鞋走进了候诊室。</t>
  </si>
  <si>
    <t>她紫色挎包上的徽章是联邦终结局服务部的印章，一只鹰栖息在旋转门上。</t>
  </si>
  <si>
    <t>“你把人浸泡，”他说。</t>
  </si>
  <si>
    <t>你有资格被永生化。</t>
  </si>
  <si>
    <t>“天哪，”她说，“对我来说都一样。</t>
  </si>
  <si>
    <t>身体就是身体，是吗？”他说。“好吧。</t>
  </si>
  <si>
    <t>他指着一个无脸的女人，她正把干枯的茎秆运到垃圾焚烧炉。</t>
  </si>
  <si>
    <t>“嗯，”莉奥拉·邓肯说，“那更像是处理垃圾的人，不是吗？</t>
  </si>
  <si>
    <t>画家拍手表示假装的高兴。</t>
  </si>
  <si>
    <t>当然，携带干草的人不适合做女主人！</t>
  </si>
  <si>
    <t>一个剪枝的人，那更适合你。</t>
  </si>
  <si>
    <t>“天哪——”她说，她脸红了，变得谦卑——“那——那让我紧挨着希茨医生。”</t>
  </si>
  <si>
    <t>“天哪，不！”她说。</t>
  </si>
  <si>
    <t>他身高七英尺，充满了重要性、成就感和生活的喜悦。</t>
  </si>
  <si>
    <t>我最后听到的是，”希茨医生说，“他们有一个，正在努力凑另外两个。”</t>
  </si>
  <si>
    <t>除非我离开后有人打电话来，否则今天只有单个的通过。</t>
  </si>
  <si>
    <t>他举起右手，看着墙上的一个点，发出嘶哑的痛苦笑声。</t>
  </si>
  <si>
    <t>“我认为这非常好，”韦林紧张地说。</t>
  </si>
  <si>
    <t>“我应该说‘伦理自杀工作室’，”他说。</t>
  </si>
  <si>
    <t>“这只是死亡，”他对她说，当她倒下时。</t>
  </si>
  <si>
    <t>画家思考着生命要求出生，一旦出生，就要求繁衍……在一个必须永远存在的小星球上尽可能长久地生活的悲哀谜题。</t>
  </si>
  <si>
    <t>4o 0.1</t>
  </si>
  <si>
    <t>他是唯一一个在等待的男人。</t>
  </si>
  <si>
    <t>今天除了单人通过之外，没有别的，除非有人在我离开后打电话预约了。</t>
  </si>
  <si>
    <t>一切都非常美好。</t>
  </si>
  <si>
    <t>在一个明亮的早晨，在芝加哥妇产医院，一个叫爱德华·K·维林的小伙子在等待他的妻子分娩。</t>
  </si>
  <si>
    <t>他是唯一在等待的人。</t>
  </si>
  <si>
    <t>维林五十六岁，在一个平均年龄一百二十九岁的社会中，他还只是个小伙子。</t>
  </si>
  <si>
    <t>他的伪装很完美，因为等候室也显得凌乱不堪。</t>
  </si>
  <si>
    <t>地板上铺满了溅满油漆的帆布。</t>
  </si>
  <si>
    <t>每一株植物都有充足的壤土、阳光、水分、空气和养分。</t>
  </si>
  <si>
    <t>他讽刺地笑了笑。</t>
  </si>
  <si>
    <t>这叫‘生命的幸福花园’。”</t>
  </si>
  <si>
    <t>赫茨医生英俊得耀眼。</t>
  </si>
  <si>
    <t>所有的空白都将用医院工作人员或联邦终止局芝加哥办公室重要人物的肖像填补。</t>
  </si>
  <si>
    <t>你以为我为这幅涂鸦感到自豪？”他说。</t>
  </si>
  <si>
    <t>画家指着一块肮脏的帆布。</t>
  </si>
  <si>
    <t>把它装进框里，你就会有一幅比这幅真实得多的画。”</t>
  </si>
  <si>
    <t>“你真是个忧郁的老家伙，不是吗？”勤务员说。</t>
  </si>
  <si>
    <t>“如果你不喜欢这里，老爷子——”他说，接着他用人们不想活下去时应该拨打的花招电话号码结束了这句话。</t>
  </si>
  <si>
    <t>他把电话号码中的零念作“无”。</t>
  </si>
  <si>
    <t>电话号码是：“2 B R 0 2 B。”</t>
  </si>
  <si>
    <t>这是联邦终止局一个机构的电话，那个机构的别称包括：“自动贩卖机”、“鸟乐园”、“罐头厂”、“猫箱”、“去虱器”、“轻松去”、“再见，妈妈”、“快乐小丑”、“吻我快”、“幸运皮埃尔”、“羊浸”、“不再哭泣”和“为何担忧？”</t>
  </si>
  <si>
    <t>“生存还是毁灭”是联邦终止局市政毒气室的电话号码。</t>
  </si>
  <si>
    <t>麻烦事，老爷子。</t>
  </si>
  <si>
    <t>一个穿着高跟鞋的粗鲁强悍的女人大步走进等候室。</t>
  </si>
  <si>
    <t>她紫色肩包上的徽章是联邦终止局服务部门的标志，一只老鹰栖息在旋转门上。</t>
  </si>
  <si>
    <t>“这取决于你的业务，”他说。</t>
  </si>
  <si>
    <t>“你来给人洗澡，”他说。</t>
  </si>
  <si>
    <t>“哇，”她说，“对我来说都一样。</t>
  </si>
  <si>
    <t>“一个身体就是一个身体，嗯？”他说。“好吧。</t>
  </si>
  <si>
    <t>他指着一个正把干枯的茎秆运到焚烧炉的无脸女人。</t>
  </si>
  <si>
    <t>当然，携带稻束的不适合招待员！</t>
  </si>
  <si>
    <t>剪枝的，更适合你。</t>
  </si>
  <si>
    <t>天啊——”她说，她脸红了，变得谦卑——“那——那把我放在赫茨医生旁边。”</t>
  </si>
  <si>
    <t>“老天，不！”她说。</t>
  </si>
  <si>
    <t>她在惊叹三胞胎的法律含义。</t>
  </si>
  <si>
    <t>“我最后听说的是，”赫茨医生说，“他们有一个，正在努力找另外两个。”</t>
  </si>
  <si>
    <t>除非我离开后有人打电话进来，今天通过的只有单独的预约。</t>
  </si>
  <si>
    <t>他举起右手，看着墙上的一个点，发出一声沙哑而悲伤的笑声。</t>
  </si>
  <si>
    <t>“我觉得它非常棒，”维林紧张地说。</t>
  </si>
  <si>
    <t>“我应该说‘道德自杀工作室’，对吧。”</t>
  </si>
  <si>
    <t>这只是死亡，”他对她说，她倒下时。</t>
  </si>
  <si>
    <t>画家思索着生命的悲哀之谜——生命要求出生，一旦出生，就要求繁衍，尽可能长久地生存——要在一个必须永远存在的小星球上做到这一切。</t>
  </si>
  <si>
    <t>一切都非常顺利。</t>
  </si>
  <si>
    <t>在一个明亮的早晨，在芝加哥Lying-in医院，一个名叫爱德华·K·韦林，Jr. 的男子在等待妻子分娩。</t>
  </si>
  <si>
    <t>韦林已经五十六岁，在一个平均年龄为一百二十九岁的人口中，他只是个小年轻。</t>
  </si>
  <si>
    <t>他的伪装很完美，因为等待室也有着一种杂乱和颓废的气氛。</t>
  </si>
  <si>
    <t>地板上铺满了飞溅的防护布。</t>
  </si>
  <si>
    <t>每株植物都有充足的壤土、阳光、水、空气和营养。</t>
  </si>
  <si>
    <t>“它被称为‘生命快乐花园’，你知道。”</t>
  </si>
  <si>
    <t>海兹是一个耀眼的英俊男人。</t>
  </si>
  <si>
    <t>所有的空白都将被医院职员或联邦终结局芝加哥办公室的重要人物的肖像填补。</t>
  </si>
  <si>
    <t>你以为我为这幅涂鸦感到骄傲吗？”他说。</t>
  </si>
  <si>
    <t>画家指着一块脏兮兮的防护布。</t>
  </si>
  <si>
    <t>把它裱起来，你会有一幅比这更诚实的画。</t>
  </si>
  <si>
    <t>“你是个悲观的老鸭子，不是吗？”勤杂工说。</t>
  </si>
  <si>
    <t>“如果你不喜欢这里，老爷爷——”他说，接着用人们不想再活下去时应该拨打的玩笑电话号结束了这句话。</t>
  </si>
  <si>
    <t>电话号码中的零他发音为“无”。</t>
  </si>
  <si>
    <t>这个号码是：“2 B R 0 2 B。”</t>
  </si>
  <si>
    <t>这是一个机构的电话号码，这个机构有很多别名，包括：“自动售货机”、“鸟巢”、“罐头厂”、“猫盒”、“除虱器”、“轻松去”、“再见，妈妈”、“快乐小丑”、“快吻我”、“幸运皮埃尔”、“羊圈”、“华林搅拌机”、“不要哭”和“为什么要担心？”</t>
  </si>
  <si>
    <t>乱七八糟的事，老爷爷。</t>
  </si>
  <si>
    <t>画家用一个粗俗的话表达了他对幸存者痛苦的漠不关心。</t>
  </si>
  <si>
    <t>一个粗壮的女人踩着高跟鞋走进等待室。</t>
  </si>
  <si>
    <t>她紫色的小提包上的奖章是联邦终结局服务部门的徽章，一只老鹰栖息在旋转门上。</t>
  </si>
  <si>
    <t>那要看你的业务是什么了，”他说。</t>
  </si>
  <si>
    <t>“然后你就‘邓肯’人了，”他说。</t>
  </si>
  <si>
    <t>“天啊，”她说，“对我来说都是一样的。</t>
  </si>
  <si>
    <t>“一个身体就是一个身体，是吧？”他说。“好的。</t>
  </si>
  <si>
    <t>他指着一个将干枯的茎秆带到焚烧炉的无面女子。</t>
  </si>
  <si>
    <t>那更多是处理垃圾的，不是吗？</t>
  </si>
  <si>
    <t>当然，携带稻草的角色不适合一个主持人！</t>
  </si>
  <si>
    <t>一个剪刀手，一个修剪者——这更符合你的职责。</t>
  </si>
  <si>
    <t>“天啊——”她说，脸红了，变得谦虚起来——“那——那让我和海兹医生挨得很近。”</t>
  </si>
  <si>
    <t>“天啊，不！”她说。</t>
  </si>
  <si>
    <t>他身高七英尺，充满了重要性、成就感和对生活的喜悦。</t>
  </si>
  <si>
    <t>她是在惊叹三胞胎的法律含义。</t>
  </si>
  <si>
    <t>“我最后听说，”海兹博士说，“他们有一个，正在努力再找另外两个。”</t>
  </si>
  <si>
    <t>今天除了单人没有其他人进来，除非我离开后有人打电话过来。</t>
  </si>
  <si>
    <t>“我应该说，‘道德自杀工作室’，”他说。</t>
  </si>
  <si>
    <t>画家思索着生命的哀伤难题，生命要求出生，一旦出生，就要求多子多孙，要求尽可能长寿——所有这些都要在一个必须永远持续的小星球上完成。</t>
  </si>
  <si>
    <t>number of errors</t>
  </si>
  <si>
    <t>"Gee," she said, "they're all the same to me."</t>
  </si>
  <si>
    <t>"天哪——"她说，她脸红了，变得谦卑——"那——那让我就在希茨博士旁边。”</t>
  </si>
  <si>
    <t>“这只是死亡，”他说，随着她倒下。</t>
  </si>
  <si>
    <t>"2BR02B"</t>
  </si>
  <si>
    <t>0.228</t>
  </si>
  <si>
    <t>0.174</t>
  </si>
  <si>
    <t>0.189</t>
  </si>
  <si>
    <t>0.197</t>
  </si>
  <si>
    <t>0.203</t>
  </si>
  <si>
    <t>0.207</t>
  </si>
  <si>
    <t>-9.8</t>
  </si>
  <si>
    <t>20.0</t>
  </si>
  <si>
    <t>4.5</t>
  </si>
  <si>
    <t>word count</t>
  </si>
  <si>
    <t>ChatGPT 4o with more info</t>
  </si>
  <si>
    <t>points of errors</t>
  </si>
  <si>
    <t>ChatGPT 4o required to be more creative</t>
  </si>
  <si>
    <t>Annotation of UCPs</t>
  </si>
  <si>
    <t>ChatGPT 4o sentence-level</t>
  </si>
  <si>
    <t>ChatGPT 4o document level</t>
  </si>
  <si>
    <t>more info</t>
  </si>
  <si>
    <t>More creatively</t>
  </si>
  <si>
    <t>0.1 temperature</t>
  </si>
  <si>
    <t>1.0 temperature</t>
  </si>
  <si>
    <t>document level</t>
  </si>
  <si>
    <t>sentence level</t>
  </si>
  <si>
    <t>Abstraction</t>
  </si>
  <si>
    <t>Concretization</t>
  </si>
  <si>
    <t>Modification</t>
  </si>
  <si>
    <t>Reproduction</t>
  </si>
  <si>
    <t>Error</t>
  </si>
  <si>
    <t>Omission</t>
  </si>
  <si>
    <t>Number of Creative Shifts</t>
  </si>
  <si>
    <t>Number of Errors</t>
  </si>
  <si>
    <t>Points of Errors</t>
  </si>
  <si>
    <t>226</t>
  </si>
  <si>
    <t>136</t>
  </si>
  <si>
    <t>155</t>
  </si>
  <si>
    <t>151</t>
  </si>
  <si>
    <t>186</t>
  </si>
  <si>
    <t>Creativity Score</t>
  </si>
  <si>
    <t>Comet-qe score</t>
  </si>
  <si>
    <t>-7.2</t>
  </si>
  <si>
    <t>281</t>
  </si>
  <si>
    <t>374</t>
  </si>
  <si>
    <t>ChatGPT few shot</t>
  </si>
  <si>
    <t>在一个明亮的早晨，爱德华·K·韦林，JR.，在芝加哥的产科医院等待着他的妻子分娩。</t>
  </si>
  <si>
    <t>他是唯一等待的人。</t>
  </si>
  <si>
    <t>韦林五十六岁了，在一个平均年龄为一百二十九岁的社会中，他只是个年轻人。</t>
  </si>
  <si>
    <t>他的伪装是完美的，因为候诊室的气氛也同样杂乱无章，令人沮丧。</t>
  </si>
  <si>
    <t>地板上铺满了溅满漆点的帆布。</t>
  </si>
  <si>
    <t>每一株植物都得到了它所需的全部土壤、阳光、水、空气和养分。</t>
  </si>
  <si>
    <t xml:space="preserve">吻这个悲伤的世界再见。 </t>
  </si>
  <si>
    <t>“这叫‘生命的快乐花园’，你知道。”</t>
  </si>
  <si>
    <t>所有的空白都将用医院员工或联邦终止局芝加哥办事处的重要人物的肖像填补。</t>
  </si>
  <si>
    <t>“你以为我为这幅涂鸦感到骄傲？”他说。</t>
  </si>
  <si>
    <t>画家指着一块污秽的帆布。</t>
  </si>
  <si>
    <t>“把它装裱起来，你将拥有一幅比这更诚实的画。”</t>
  </si>
  <si>
    <t>“你是个忧郁的老鸭子，不是吗？”勤杂工说。</t>
  </si>
  <si>
    <t>“如果你不喜欢这里，爷爷——”他说，然后用人们不想再活下去时应该打的那个奇特电话号码结束了这个想法。</t>
  </si>
  <si>
    <t>这是联邦终止局的一个机构的电话，其中包括各种奇幻的别名：“自动机”、“鸟地”、“罐头厂”、“猫窝”、“驱虱器”、“容易去世”、“再见，母亲”、“快乐的流氓”、“快吻我”、“幸运的皮埃尔”、“羊浸浴”、“瓦林搅拌器”、“不再哭泣”和“为什么要担心？”</t>
  </si>
  <si>
    <t>乱糟糟的事儿，爷爷。</t>
  </si>
  <si>
    <t>一个粗鲁、强悍的女人踩着尖头高跟鞋迈进了候诊室。</t>
  </si>
  <si>
    <t>她的紫色乐队包上的徽章是联邦终止局服务部门的印章，一只鹰站在旋转栅门上。</t>
  </si>
  <si>
    <t>“那要看你的业务是什么，”他说。</t>
  </si>
  <si>
    <t>“你沉人，”他说。</t>
  </si>
  <si>
    <t>你有权成为永生的一部分。</t>
  </si>
  <si>
    <t>“身体就是身体，是吧？”他说。“好的</t>
  </si>
  <si>
    <t>他指着一个无脸的女性身影，她正在把干枯的秆子运到焚烧炉。</t>
  </si>
  <si>
    <t>“嗯，”莉奥拉·邓肯说，“那更像是处理部门的，不是吗？</t>
  </si>
  <si>
    <t>画家欢快地拍了拍手，假装高兴。</t>
  </si>
  <si>
    <t>当然，运秆人对一位女主来说是错误的！</t>
  </si>
  <si>
    <t>剪枝人，更适合你。</t>
  </si>
  <si>
    <t>“天啊——”她说，脸红了，变得谦卑——“那——那让我紧挨着希茨医生。”</t>
  </si>
  <si>
    <t>她在为三胞胎的法律意义而惊叹。</t>
  </si>
  <si>
    <t>“我最后听到的是，”希茨医生说，“他们有一个，正在努力凑齐另外两个。”</t>
  </si>
  <si>
    <t>今天没有人预约三个。除非我离开后有人打电话来。</t>
  </si>
  <si>
    <t>他举起右手，看着墙上的一个点，发出一声沙哑的凄惨笑声。</t>
  </si>
  <si>
    <t>“我觉得这非常棒，”韦林紧张地说道。</t>
  </si>
  <si>
    <t>我应该说‘伦理自杀工作室’，”他说。</t>
  </si>
  <si>
    <t>画家思索着生命要求诞生的悲伤难题，一旦出生，它要求繁衍......尽可能长久地繁衍和生活——在一个必须永远存在的小星球上完成这一切。</t>
  </si>
  <si>
    <t>“这只是死亡，”他对她说道，当她倒下时。</t>
  </si>
  <si>
    <t>画家用一声粗口表达了他对幸存者困境的漠不关心。</t>
  </si>
  <si>
    <t>Few shot</t>
  </si>
  <si>
    <t>166</t>
  </si>
  <si>
    <t>singles going through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</si>
</sst>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charset val="134"/>
      <scheme val="minor"/>
    </font>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1" fillId="0" borderId="0" xfId="0" applyFont="1"/>
    <xf numFmtId="49" fontId="0" fillId="0" borderId="0" xfId="0" applyNumberForma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主题​​">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4FFF5-489B-4384-83D4-01F1DC4C90A5}">
  <dimension ref="A1:AH1048576"/>
  <sheetViews>
    <sheetView tabSelected="1" workbookViewId="0">
      <selection activeCell="AE51" sqref="AE51"/>
    </sheetView>
  </sheetViews>
  <sheetFormatPr defaultRowHeight="14.4" x14ac:dyDescent="0.25"/>
  <cols>
    <col min="1" max="1" width="57.21875" customWidth="1"/>
    <col min="2" max="2" width="16.33203125" customWidth="1"/>
    <col min="3" max="3" width="30.21875" customWidth="1"/>
    <col min="4" max="6" width="4.77734375" customWidth="1"/>
    <col min="7" max="7" width="20.44140625" customWidth="1"/>
    <col min="8" max="10" width="4.77734375" customWidth="1"/>
    <col min="11" max="11" width="20.44140625" customWidth="1"/>
    <col min="12" max="14" width="4.77734375" customWidth="1"/>
    <col min="15" max="15" width="20.44140625" customWidth="1"/>
    <col min="16" max="18" width="4.77734375" customWidth="1"/>
    <col min="19" max="19" width="26.88671875" customWidth="1"/>
    <col min="20" max="22" width="4.77734375" customWidth="1"/>
    <col min="23" max="23" width="20.44140625" customWidth="1"/>
    <col min="24" max="26" width="4.77734375" customWidth="1"/>
    <col min="32" max="33" width="4.77734375" customWidth="1"/>
    <col min="34" max="34" width="5.109375" customWidth="1"/>
  </cols>
  <sheetData>
    <row r="1" spans="1:34" x14ac:dyDescent="0.25">
      <c r="A1" t="s">
        <v>143</v>
      </c>
      <c r="B1" t="s">
        <v>144</v>
      </c>
      <c r="C1" t="s">
        <v>429</v>
      </c>
      <c r="D1" t="s">
        <v>428</v>
      </c>
      <c r="E1" t="s">
        <v>410</v>
      </c>
      <c r="F1" t="s">
        <v>426</v>
      </c>
      <c r="G1" t="s">
        <v>430</v>
      </c>
      <c r="H1" t="s">
        <v>428</v>
      </c>
      <c r="I1" t="s">
        <v>410</v>
      </c>
      <c r="J1" t="s">
        <v>426</v>
      </c>
      <c r="K1" t="s">
        <v>330</v>
      </c>
      <c r="L1" t="s">
        <v>428</v>
      </c>
      <c r="M1" t="s">
        <v>410</v>
      </c>
      <c r="N1" t="s">
        <v>426</v>
      </c>
      <c r="O1" t="s">
        <v>241</v>
      </c>
      <c r="P1" t="s">
        <v>428</v>
      </c>
      <c r="Q1" t="s">
        <v>410</v>
      </c>
      <c r="R1" t="s">
        <v>426</v>
      </c>
      <c r="S1" t="s">
        <v>425</v>
      </c>
      <c r="T1" t="s">
        <v>428</v>
      </c>
      <c r="U1" t="s">
        <v>410</v>
      </c>
      <c r="V1" t="s">
        <v>426</v>
      </c>
      <c r="W1" t="s">
        <v>427</v>
      </c>
      <c r="X1" t="s">
        <v>428</v>
      </c>
      <c r="Y1" t="s">
        <v>410</v>
      </c>
      <c r="Z1" t="s">
        <v>426</v>
      </c>
      <c r="AA1" t="s">
        <v>456</v>
      </c>
      <c r="AE1" t="s">
        <v>145</v>
      </c>
      <c r="AF1" t="s">
        <v>428</v>
      </c>
      <c r="AG1" t="s">
        <v>410</v>
      </c>
      <c r="AH1" t="s">
        <v>426</v>
      </c>
    </row>
    <row r="2" spans="1:34" ht="16.8" customHeight="1" x14ac:dyDescent="0.25">
      <c r="A2" t="s">
        <v>0</v>
      </c>
      <c r="B2" t="s">
        <v>0</v>
      </c>
      <c r="C2" t="s">
        <v>94</v>
      </c>
      <c r="D2" t="s">
        <v>195</v>
      </c>
      <c r="E2">
        <v>1</v>
      </c>
      <c r="F2">
        <v>15</v>
      </c>
      <c r="G2" t="s">
        <v>0</v>
      </c>
      <c r="H2" t="s">
        <v>193</v>
      </c>
      <c r="I2">
        <v>1</v>
      </c>
      <c r="J2">
        <v>15</v>
      </c>
      <c r="K2" t="s">
        <v>287</v>
      </c>
      <c r="L2" t="s">
        <v>193</v>
      </c>
      <c r="M2">
        <v>1</v>
      </c>
      <c r="N2">
        <v>15</v>
      </c>
      <c r="O2" t="s">
        <v>0</v>
      </c>
      <c r="P2" t="s">
        <v>193</v>
      </c>
      <c r="Q2">
        <v>1</v>
      </c>
      <c r="R2">
        <v>15</v>
      </c>
      <c r="S2" t="s">
        <v>287</v>
      </c>
      <c r="T2" t="s">
        <v>193</v>
      </c>
      <c r="U2">
        <v>1</v>
      </c>
      <c r="V2">
        <v>15</v>
      </c>
      <c r="W2" t="s">
        <v>0</v>
      </c>
      <c r="X2" t="s">
        <v>193</v>
      </c>
      <c r="Y2">
        <v>1</v>
      </c>
      <c r="Z2">
        <v>15</v>
      </c>
      <c r="AA2" t="s">
        <v>0</v>
      </c>
      <c r="AB2" t="s">
        <v>193</v>
      </c>
      <c r="AC2">
        <v>1</v>
      </c>
      <c r="AD2">
        <v>15</v>
      </c>
      <c r="AE2" s="1" t="s">
        <v>414</v>
      </c>
      <c r="AF2" t="s">
        <v>193</v>
      </c>
      <c r="AG2">
        <v>1</v>
      </c>
      <c r="AH2">
        <v>15</v>
      </c>
    </row>
    <row r="3" spans="1:34" x14ac:dyDescent="0.25">
      <c r="A3" t="s">
        <v>1</v>
      </c>
      <c r="B3" t="s">
        <v>2</v>
      </c>
      <c r="C3" t="s">
        <v>95</v>
      </c>
      <c r="D3" t="s">
        <v>193</v>
      </c>
      <c r="G3" t="s">
        <v>95</v>
      </c>
      <c r="H3" t="s">
        <v>193</v>
      </c>
      <c r="K3" t="s">
        <v>95</v>
      </c>
      <c r="L3" t="s">
        <v>193</v>
      </c>
      <c r="O3" t="s">
        <v>242</v>
      </c>
      <c r="P3" t="s">
        <v>197</v>
      </c>
      <c r="Q3">
        <v>1</v>
      </c>
      <c r="R3">
        <v>5</v>
      </c>
      <c r="S3" t="s">
        <v>373</v>
      </c>
      <c r="T3" t="s">
        <v>197</v>
      </c>
      <c r="U3">
        <v>1</v>
      </c>
      <c r="V3">
        <v>5</v>
      </c>
      <c r="W3" t="s">
        <v>333</v>
      </c>
      <c r="X3" t="s">
        <v>197</v>
      </c>
      <c r="Y3">
        <v>1</v>
      </c>
      <c r="Z3">
        <v>5</v>
      </c>
      <c r="AA3" t="s">
        <v>95</v>
      </c>
      <c r="AB3" t="s">
        <v>193</v>
      </c>
      <c r="AE3" t="s">
        <v>146</v>
      </c>
      <c r="AF3" t="s">
        <v>197</v>
      </c>
      <c r="AG3">
        <v>1</v>
      </c>
      <c r="AH3">
        <v>5</v>
      </c>
    </row>
    <row r="4" spans="1:34" x14ac:dyDescent="0.25">
      <c r="A4" t="s">
        <v>3</v>
      </c>
      <c r="B4" t="s">
        <v>91</v>
      </c>
      <c r="C4" t="s">
        <v>96</v>
      </c>
      <c r="D4" t="s">
        <v>194</v>
      </c>
      <c r="E4">
        <v>2</v>
      </c>
      <c r="F4">
        <f>15+1</f>
        <v>16</v>
      </c>
      <c r="G4" t="s">
        <v>147</v>
      </c>
      <c r="H4" t="s">
        <v>195</v>
      </c>
      <c r="K4" t="s">
        <v>243</v>
      </c>
      <c r="L4" t="s">
        <v>193</v>
      </c>
      <c r="M4">
        <v>1</v>
      </c>
      <c r="N4">
        <v>1</v>
      </c>
      <c r="O4" t="s">
        <v>243</v>
      </c>
      <c r="P4" t="s">
        <v>193</v>
      </c>
      <c r="Q4">
        <v>1</v>
      </c>
      <c r="R4">
        <v>1</v>
      </c>
      <c r="S4" t="s">
        <v>243</v>
      </c>
      <c r="T4" t="s">
        <v>193</v>
      </c>
      <c r="U4">
        <v>1</v>
      </c>
      <c r="V4">
        <v>1</v>
      </c>
      <c r="W4" t="s">
        <v>147</v>
      </c>
      <c r="X4" t="s">
        <v>195</v>
      </c>
      <c r="AA4" t="s">
        <v>147</v>
      </c>
      <c r="AB4" t="s">
        <v>195</v>
      </c>
      <c r="AE4" t="s">
        <v>147</v>
      </c>
      <c r="AF4" t="s">
        <v>195</v>
      </c>
    </row>
    <row r="5" spans="1:34" x14ac:dyDescent="0.25">
      <c r="A5" t="s">
        <v>4</v>
      </c>
      <c r="B5" t="s">
        <v>5</v>
      </c>
      <c r="C5" t="s">
        <v>97</v>
      </c>
      <c r="D5" t="s">
        <v>195</v>
      </c>
      <c r="E5">
        <v>1</v>
      </c>
      <c r="F5">
        <v>1</v>
      </c>
      <c r="G5" t="s">
        <v>199</v>
      </c>
      <c r="H5" t="s">
        <v>195</v>
      </c>
      <c r="K5" t="s">
        <v>288</v>
      </c>
      <c r="L5" t="s">
        <v>193</v>
      </c>
      <c r="M5">
        <v>1</v>
      </c>
      <c r="N5">
        <v>1</v>
      </c>
      <c r="O5" t="s">
        <v>244</v>
      </c>
      <c r="P5" t="s">
        <v>198</v>
      </c>
      <c r="Q5">
        <v>1</v>
      </c>
      <c r="R5">
        <v>1</v>
      </c>
      <c r="S5" t="s">
        <v>374</v>
      </c>
      <c r="T5" t="s">
        <v>194</v>
      </c>
      <c r="U5">
        <v>2</v>
      </c>
      <c r="V5">
        <f>15+5</f>
        <v>20</v>
      </c>
      <c r="W5" t="s">
        <v>334</v>
      </c>
      <c r="X5" t="s">
        <v>195</v>
      </c>
      <c r="Y5">
        <v>2</v>
      </c>
      <c r="Z5">
        <f>1+1</f>
        <v>2</v>
      </c>
      <c r="AA5" t="s">
        <v>457</v>
      </c>
      <c r="AB5" t="s">
        <v>193</v>
      </c>
      <c r="AC5">
        <v>2</v>
      </c>
      <c r="AD5">
        <f>1+1</f>
        <v>2</v>
      </c>
      <c r="AE5" t="s">
        <v>148</v>
      </c>
      <c r="AF5" t="s">
        <v>194</v>
      </c>
      <c r="AG5">
        <v>3</v>
      </c>
      <c r="AH5">
        <f>1+1+15</f>
        <v>17</v>
      </c>
    </row>
    <row r="6" spans="1:34" x14ac:dyDescent="0.25">
      <c r="A6" t="s">
        <v>6</v>
      </c>
      <c r="B6" t="s">
        <v>200</v>
      </c>
      <c r="C6" t="s">
        <v>98</v>
      </c>
      <c r="D6" t="s">
        <v>193</v>
      </c>
      <c r="E6">
        <v>1</v>
      </c>
      <c r="F6">
        <v>5</v>
      </c>
      <c r="G6" t="s">
        <v>331</v>
      </c>
      <c r="H6" t="s">
        <v>193</v>
      </c>
      <c r="I6">
        <v>1</v>
      </c>
      <c r="J6">
        <v>5</v>
      </c>
      <c r="K6" t="s">
        <v>289</v>
      </c>
      <c r="L6" t="s">
        <v>195</v>
      </c>
      <c r="O6" t="s">
        <v>98</v>
      </c>
      <c r="P6" t="s">
        <v>193</v>
      </c>
      <c r="Q6">
        <v>1</v>
      </c>
      <c r="R6">
        <v>5</v>
      </c>
      <c r="S6" t="s">
        <v>289</v>
      </c>
      <c r="T6" t="s">
        <v>195</v>
      </c>
      <c r="W6" t="s">
        <v>335</v>
      </c>
      <c r="X6" t="s">
        <v>195</v>
      </c>
      <c r="AA6" t="s">
        <v>458</v>
      </c>
      <c r="AB6" t="s">
        <v>195</v>
      </c>
      <c r="AE6" t="s">
        <v>149</v>
      </c>
      <c r="AF6" t="s">
        <v>195</v>
      </c>
    </row>
    <row r="7" spans="1:34" x14ac:dyDescent="0.25">
      <c r="A7" t="s">
        <v>7</v>
      </c>
      <c r="B7" t="s">
        <v>8</v>
      </c>
      <c r="C7" t="s">
        <v>99</v>
      </c>
      <c r="D7" t="s">
        <v>193</v>
      </c>
      <c r="E7">
        <v>3</v>
      </c>
      <c r="F7">
        <f>1+5+1</f>
        <v>7</v>
      </c>
      <c r="G7" t="s">
        <v>201</v>
      </c>
      <c r="H7" t="s">
        <v>193</v>
      </c>
      <c r="I7">
        <v>2</v>
      </c>
      <c r="J7">
        <f>1+1</f>
        <v>2</v>
      </c>
      <c r="K7" t="s">
        <v>290</v>
      </c>
      <c r="L7" t="s">
        <v>193</v>
      </c>
      <c r="M7">
        <v>1</v>
      </c>
      <c r="N7">
        <v>1</v>
      </c>
      <c r="O7" t="s">
        <v>245</v>
      </c>
      <c r="P7" t="s">
        <v>193</v>
      </c>
      <c r="Q7">
        <v>1</v>
      </c>
      <c r="R7">
        <v>1</v>
      </c>
      <c r="S7" t="s">
        <v>375</v>
      </c>
      <c r="T7" t="s">
        <v>195</v>
      </c>
      <c r="U7">
        <v>3</v>
      </c>
      <c r="V7">
        <f>1+1+1</f>
        <v>3</v>
      </c>
      <c r="W7" t="s">
        <v>336</v>
      </c>
      <c r="X7" t="s">
        <v>198</v>
      </c>
      <c r="Y7">
        <v>1</v>
      </c>
      <c r="Z7">
        <v>1</v>
      </c>
      <c r="AA7" t="s">
        <v>459</v>
      </c>
      <c r="AB7" t="s">
        <v>193</v>
      </c>
      <c r="AC7">
        <v>1</v>
      </c>
      <c r="AD7">
        <v>1</v>
      </c>
      <c r="AE7" t="s">
        <v>150</v>
      </c>
      <c r="AF7" t="s">
        <v>198</v>
      </c>
      <c r="AG7">
        <v>1</v>
      </c>
      <c r="AH7">
        <v>1</v>
      </c>
    </row>
    <row r="8" spans="1:34" x14ac:dyDescent="0.25">
      <c r="A8" t="s">
        <v>9</v>
      </c>
      <c r="B8" t="s">
        <v>10</v>
      </c>
      <c r="C8" t="s">
        <v>100</v>
      </c>
      <c r="D8" t="s">
        <v>195</v>
      </c>
      <c r="G8" t="s">
        <v>202</v>
      </c>
      <c r="H8" t="s">
        <v>196</v>
      </c>
      <c r="I8">
        <v>2</v>
      </c>
      <c r="J8">
        <f>5+1</f>
        <v>6</v>
      </c>
      <c r="K8" t="s">
        <v>291</v>
      </c>
      <c r="L8" t="s">
        <v>193</v>
      </c>
      <c r="M8">
        <v>3</v>
      </c>
      <c r="N8">
        <f>1+5+1</f>
        <v>7</v>
      </c>
      <c r="O8" t="s">
        <v>246</v>
      </c>
      <c r="P8" t="s">
        <v>193</v>
      </c>
      <c r="Q8">
        <v>1</v>
      </c>
      <c r="R8">
        <v>1</v>
      </c>
      <c r="S8" t="s">
        <v>376</v>
      </c>
      <c r="T8" t="s">
        <v>195</v>
      </c>
      <c r="U8">
        <v>1</v>
      </c>
      <c r="V8">
        <v>1</v>
      </c>
      <c r="W8" t="s">
        <v>337</v>
      </c>
      <c r="X8" t="s">
        <v>196</v>
      </c>
      <c r="AA8" t="s">
        <v>460</v>
      </c>
      <c r="AB8" t="s">
        <v>195</v>
      </c>
      <c r="AC8">
        <v>2</v>
      </c>
      <c r="AD8">
        <f>1+5</f>
        <v>6</v>
      </c>
      <c r="AE8" t="s">
        <v>151</v>
      </c>
      <c r="AF8" t="s">
        <v>193</v>
      </c>
      <c r="AG8">
        <v>2</v>
      </c>
      <c r="AH8">
        <f>5+1</f>
        <v>6</v>
      </c>
    </row>
    <row r="9" spans="1:34" x14ac:dyDescent="0.25">
      <c r="A9" t="s">
        <v>11</v>
      </c>
      <c r="B9" t="s">
        <v>12</v>
      </c>
      <c r="C9" t="s">
        <v>101</v>
      </c>
      <c r="D9" t="s">
        <v>194</v>
      </c>
      <c r="E9">
        <v>2</v>
      </c>
      <c r="F9">
        <f>1+5</f>
        <v>6</v>
      </c>
      <c r="G9" t="s">
        <v>203</v>
      </c>
      <c r="H9" t="s">
        <v>195</v>
      </c>
      <c r="I9">
        <v>1</v>
      </c>
      <c r="J9">
        <v>1</v>
      </c>
      <c r="K9" t="s">
        <v>293</v>
      </c>
      <c r="L9" t="s">
        <v>196</v>
      </c>
      <c r="M9">
        <v>1</v>
      </c>
      <c r="N9">
        <v>1</v>
      </c>
      <c r="O9" t="s">
        <v>247</v>
      </c>
      <c r="P9" t="s">
        <v>194</v>
      </c>
      <c r="Q9">
        <v>3</v>
      </c>
      <c r="R9">
        <f>5+1+1</f>
        <v>7</v>
      </c>
      <c r="S9" t="s">
        <v>377</v>
      </c>
      <c r="T9" t="s">
        <v>194</v>
      </c>
      <c r="U9">
        <v>2</v>
      </c>
      <c r="V9">
        <f>5+1</f>
        <v>6</v>
      </c>
      <c r="W9" t="s">
        <v>338</v>
      </c>
      <c r="X9" t="s">
        <v>198</v>
      </c>
      <c r="Y9">
        <v>1</v>
      </c>
      <c r="Z9">
        <v>1</v>
      </c>
      <c r="AA9" t="s">
        <v>461</v>
      </c>
      <c r="AB9" t="s">
        <v>198</v>
      </c>
      <c r="AC9">
        <v>1</v>
      </c>
      <c r="AD9">
        <v>1</v>
      </c>
      <c r="AE9" t="s">
        <v>152</v>
      </c>
      <c r="AF9" t="s">
        <v>194</v>
      </c>
      <c r="AG9">
        <v>1</v>
      </c>
      <c r="AH9">
        <v>1</v>
      </c>
    </row>
    <row r="10" spans="1:34" x14ac:dyDescent="0.25">
      <c r="A10" t="s">
        <v>13</v>
      </c>
      <c r="B10" t="s">
        <v>14</v>
      </c>
      <c r="C10" t="s">
        <v>102</v>
      </c>
      <c r="D10" t="s">
        <v>195</v>
      </c>
      <c r="E10">
        <v>1</v>
      </c>
      <c r="F10">
        <v>1</v>
      </c>
      <c r="G10" t="s">
        <v>204</v>
      </c>
      <c r="H10" t="s">
        <v>193</v>
      </c>
      <c r="I10">
        <v>1</v>
      </c>
      <c r="J10">
        <v>1</v>
      </c>
      <c r="K10" t="s">
        <v>292</v>
      </c>
      <c r="L10" t="s">
        <v>193</v>
      </c>
      <c r="M10">
        <v>1</v>
      </c>
      <c r="N10">
        <v>1</v>
      </c>
      <c r="O10" t="s">
        <v>248</v>
      </c>
      <c r="P10" t="s">
        <v>193</v>
      </c>
      <c r="S10" t="s">
        <v>378</v>
      </c>
      <c r="T10" t="s">
        <v>193</v>
      </c>
      <c r="W10" t="s">
        <v>339</v>
      </c>
      <c r="X10" t="s">
        <v>195</v>
      </c>
      <c r="AA10" t="s">
        <v>462</v>
      </c>
      <c r="AB10" t="s">
        <v>193</v>
      </c>
      <c r="AC10">
        <v>1</v>
      </c>
      <c r="AD10">
        <v>1</v>
      </c>
      <c r="AE10" t="s">
        <v>153</v>
      </c>
      <c r="AF10" t="s">
        <v>193</v>
      </c>
      <c r="AG10">
        <v>1</v>
      </c>
      <c r="AH10">
        <v>1</v>
      </c>
    </row>
    <row r="11" spans="1:34" x14ac:dyDescent="0.25">
      <c r="A11" t="s">
        <v>15</v>
      </c>
      <c r="B11" t="s">
        <v>15</v>
      </c>
      <c r="C11" t="s">
        <v>103</v>
      </c>
      <c r="D11" t="s">
        <v>196</v>
      </c>
      <c r="G11" t="s">
        <v>205</v>
      </c>
      <c r="H11" t="s">
        <v>195</v>
      </c>
      <c r="K11" t="s">
        <v>294</v>
      </c>
      <c r="L11" t="s">
        <v>196</v>
      </c>
      <c r="O11" t="s">
        <v>249</v>
      </c>
      <c r="P11" t="s">
        <v>193</v>
      </c>
      <c r="Q11">
        <v>1</v>
      </c>
      <c r="R11">
        <v>1</v>
      </c>
      <c r="S11" t="s">
        <v>294</v>
      </c>
      <c r="T11" t="s">
        <v>193</v>
      </c>
      <c r="W11" t="s">
        <v>294</v>
      </c>
      <c r="X11" t="s">
        <v>196</v>
      </c>
      <c r="AA11" t="s">
        <v>463</v>
      </c>
      <c r="AB11" t="s">
        <v>193</v>
      </c>
      <c r="AC11">
        <v>1</v>
      </c>
      <c r="AD11">
        <v>1</v>
      </c>
      <c r="AE11" t="s">
        <v>154</v>
      </c>
      <c r="AF11" t="s">
        <v>194</v>
      </c>
      <c r="AG11">
        <v>1</v>
      </c>
      <c r="AH11">
        <v>15</v>
      </c>
    </row>
    <row r="12" spans="1:34" x14ac:dyDescent="0.25">
      <c r="A12" t="s">
        <v>16</v>
      </c>
      <c r="B12" t="s">
        <v>17</v>
      </c>
      <c r="C12" t="s">
        <v>104</v>
      </c>
      <c r="D12" t="s">
        <v>193</v>
      </c>
      <c r="E12">
        <v>1</v>
      </c>
      <c r="F12">
        <v>1</v>
      </c>
      <c r="G12" t="s">
        <v>104</v>
      </c>
      <c r="H12" t="s">
        <v>193</v>
      </c>
      <c r="I12">
        <v>1</v>
      </c>
      <c r="J12">
        <v>1</v>
      </c>
      <c r="K12" t="s">
        <v>295</v>
      </c>
      <c r="L12" t="s">
        <v>193</v>
      </c>
      <c r="M12">
        <v>1</v>
      </c>
      <c r="N12">
        <v>1</v>
      </c>
      <c r="O12" t="s">
        <v>250</v>
      </c>
      <c r="P12" t="s">
        <v>196</v>
      </c>
      <c r="S12" t="s">
        <v>295</v>
      </c>
      <c r="T12" t="s">
        <v>193</v>
      </c>
      <c r="U12">
        <v>1</v>
      </c>
      <c r="V12">
        <v>1</v>
      </c>
      <c r="W12" t="s">
        <v>340</v>
      </c>
      <c r="X12" t="s">
        <v>198</v>
      </c>
      <c r="AA12" t="s">
        <v>340</v>
      </c>
      <c r="AB12" t="s">
        <v>198</v>
      </c>
      <c r="AE12" t="s">
        <v>155</v>
      </c>
      <c r="AF12" t="s">
        <v>193</v>
      </c>
    </row>
    <row r="13" spans="1:34" x14ac:dyDescent="0.25">
      <c r="A13" t="s">
        <v>18</v>
      </c>
      <c r="B13" t="s">
        <v>19</v>
      </c>
      <c r="C13" t="s">
        <v>105</v>
      </c>
      <c r="D13" t="s">
        <v>196</v>
      </c>
      <c r="E13">
        <v>2</v>
      </c>
      <c r="F13">
        <f>1+1</f>
        <v>2</v>
      </c>
      <c r="G13" t="s">
        <v>206</v>
      </c>
      <c r="H13" t="s">
        <v>193</v>
      </c>
      <c r="K13" t="s">
        <v>296</v>
      </c>
      <c r="L13" t="s">
        <v>193</v>
      </c>
      <c r="O13" t="s">
        <v>251</v>
      </c>
      <c r="P13" t="s">
        <v>193</v>
      </c>
      <c r="S13" t="s">
        <v>379</v>
      </c>
      <c r="T13" t="s">
        <v>195</v>
      </c>
      <c r="U13">
        <v>2</v>
      </c>
      <c r="V13">
        <f>1+1</f>
        <v>2</v>
      </c>
      <c r="W13" t="s">
        <v>341</v>
      </c>
      <c r="X13" t="s">
        <v>193</v>
      </c>
      <c r="Y13">
        <v>2</v>
      </c>
      <c r="Z13">
        <f>1+1</f>
        <v>2</v>
      </c>
      <c r="AA13" t="s">
        <v>464</v>
      </c>
      <c r="AB13" t="s">
        <v>193</v>
      </c>
      <c r="AC13">
        <v>1</v>
      </c>
      <c r="AD13">
        <v>1</v>
      </c>
      <c r="AE13" t="s">
        <v>156</v>
      </c>
      <c r="AF13" t="s">
        <v>193</v>
      </c>
      <c r="AG13">
        <v>1</v>
      </c>
      <c r="AH13">
        <v>1</v>
      </c>
    </row>
    <row r="14" spans="1:34" x14ac:dyDescent="0.25">
      <c r="A14" t="s">
        <v>20</v>
      </c>
      <c r="B14" t="s">
        <v>21</v>
      </c>
      <c r="C14" t="s">
        <v>106</v>
      </c>
      <c r="D14" t="s">
        <v>195</v>
      </c>
      <c r="E14">
        <v>1</v>
      </c>
      <c r="F14">
        <v>1</v>
      </c>
      <c r="G14" t="s">
        <v>207</v>
      </c>
      <c r="H14" t="s">
        <v>198</v>
      </c>
      <c r="K14" t="s">
        <v>297</v>
      </c>
      <c r="L14" t="s">
        <v>194</v>
      </c>
      <c r="M14">
        <v>1</v>
      </c>
      <c r="N14">
        <v>5</v>
      </c>
      <c r="O14" t="s">
        <v>252</v>
      </c>
      <c r="P14" t="s">
        <v>194</v>
      </c>
      <c r="Q14">
        <v>1</v>
      </c>
      <c r="R14">
        <v>5</v>
      </c>
      <c r="S14" t="s">
        <v>380</v>
      </c>
      <c r="T14" t="s">
        <v>194</v>
      </c>
      <c r="U14">
        <v>1</v>
      </c>
      <c r="V14">
        <v>5</v>
      </c>
      <c r="W14" t="s">
        <v>342</v>
      </c>
      <c r="X14" t="s">
        <v>196</v>
      </c>
      <c r="AA14" t="s">
        <v>297</v>
      </c>
      <c r="AB14" t="s">
        <v>194</v>
      </c>
      <c r="AC14">
        <v>1</v>
      </c>
      <c r="AD14">
        <v>5</v>
      </c>
      <c r="AE14" t="s">
        <v>157</v>
      </c>
      <c r="AF14" t="s">
        <v>195</v>
      </c>
    </row>
    <row r="15" spans="1:34" x14ac:dyDescent="0.25">
      <c r="A15" t="s">
        <v>22</v>
      </c>
      <c r="B15" t="s">
        <v>23</v>
      </c>
      <c r="C15" t="s">
        <v>107</v>
      </c>
      <c r="D15" t="s">
        <v>193</v>
      </c>
      <c r="E15">
        <v>1</v>
      </c>
      <c r="F15">
        <v>1</v>
      </c>
      <c r="G15" t="s">
        <v>208</v>
      </c>
      <c r="H15" t="s">
        <v>193</v>
      </c>
      <c r="K15" t="s">
        <v>298</v>
      </c>
      <c r="L15" t="s">
        <v>193</v>
      </c>
      <c r="O15" t="s">
        <v>253</v>
      </c>
      <c r="P15" t="s">
        <v>193</v>
      </c>
      <c r="S15" t="s">
        <v>381</v>
      </c>
      <c r="T15" t="s">
        <v>193</v>
      </c>
      <c r="W15" t="s">
        <v>343</v>
      </c>
      <c r="X15" t="s">
        <v>193</v>
      </c>
      <c r="AA15" t="s">
        <v>465</v>
      </c>
      <c r="AB15" t="s">
        <v>193</v>
      </c>
      <c r="AE15" t="s">
        <v>158</v>
      </c>
      <c r="AF15" t="s">
        <v>194</v>
      </c>
      <c r="AH15">
        <v>15</v>
      </c>
    </row>
    <row r="16" spans="1:34" x14ac:dyDescent="0.25">
      <c r="A16" t="s">
        <v>92</v>
      </c>
      <c r="B16" t="s">
        <v>24</v>
      </c>
      <c r="C16" t="s">
        <v>108</v>
      </c>
      <c r="D16" t="s">
        <v>193</v>
      </c>
      <c r="E16">
        <v>1</v>
      </c>
      <c r="F16">
        <v>5</v>
      </c>
      <c r="G16" t="s">
        <v>209</v>
      </c>
      <c r="H16" t="s">
        <v>193</v>
      </c>
      <c r="K16" t="s">
        <v>299</v>
      </c>
      <c r="L16" t="s">
        <v>193</v>
      </c>
      <c r="M16">
        <v>1</v>
      </c>
      <c r="N16">
        <v>1</v>
      </c>
      <c r="O16" t="s">
        <v>254</v>
      </c>
      <c r="P16" t="s">
        <v>193</v>
      </c>
      <c r="Q16">
        <v>1</v>
      </c>
      <c r="R16">
        <v>1</v>
      </c>
      <c r="S16" t="s">
        <v>382</v>
      </c>
      <c r="T16" t="s">
        <v>193</v>
      </c>
      <c r="W16" t="s">
        <v>344</v>
      </c>
      <c r="X16" t="s">
        <v>193</v>
      </c>
      <c r="AA16" t="s">
        <v>466</v>
      </c>
      <c r="AB16" t="s">
        <v>193</v>
      </c>
      <c r="AC16">
        <v>1</v>
      </c>
      <c r="AD16">
        <v>1</v>
      </c>
      <c r="AE16" t="s">
        <v>159</v>
      </c>
      <c r="AF16" t="s">
        <v>193</v>
      </c>
    </row>
    <row r="17" spans="1:34" x14ac:dyDescent="0.25">
      <c r="A17" t="s">
        <v>25</v>
      </c>
      <c r="B17" t="s">
        <v>26</v>
      </c>
      <c r="C17" t="s">
        <v>109</v>
      </c>
      <c r="D17" t="s">
        <v>195</v>
      </c>
      <c r="E17">
        <v>2</v>
      </c>
      <c r="F17">
        <f>1+1</f>
        <v>2</v>
      </c>
      <c r="G17" t="s">
        <v>210</v>
      </c>
      <c r="H17" t="s">
        <v>195</v>
      </c>
      <c r="I17">
        <v>2</v>
      </c>
      <c r="J17">
        <f>1+1</f>
        <v>2</v>
      </c>
      <c r="K17" t="s">
        <v>300</v>
      </c>
      <c r="L17" t="s">
        <v>197</v>
      </c>
      <c r="M17">
        <v>2</v>
      </c>
      <c r="N17">
        <f>1+1</f>
        <v>2</v>
      </c>
      <c r="O17" t="s">
        <v>255</v>
      </c>
      <c r="P17" t="s">
        <v>198</v>
      </c>
      <c r="Q17">
        <v>2</v>
      </c>
      <c r="R17">
        <f>1+1</f>
        <v>2</v>
      </c>
      <c r="S17" t="s">
        <v>383</v>
      </c>
      <c r="T17" t="s">
        <v>195</v>
      </c>
      <c r="U17">
        <v>1</v>
      </c>
      <c r="V17">
        <v>1</v>
      </c>
      <c r="W17" t="s">
        <v>345</v>
      </c>
      <c r="X17" t="s">
        <v>198</v>
      </c>
      <c r="Y17">
        <v>1</v>
      </c>
      <c r="Z17">
        <v>1</v>
      </c>
      <c r="AA17" t="s">
        <v>467</v>
      </c>
      <c r="AB17" t="s">
        <v>198</v>
      </c>
      <c r="AE17" t="s">
        <v>160</v>
      </c>
      <c r="AF17" t="s">
        <v>194</v>
      </c>
      <c r="AG17">
        <v>1</v>
      </c>
      <c r="AH17">
        <v>5</v>
      </c>
    </row>
    <row r="18" spans="1:34" x14ac:dyDescent="0.25">
      <c r="A18" t="s">
        <v>27</v>
      </c>
      <c r="B18" t="s">
        <v>28</v>
      </c>
      <c r="C18" t="s">
        <v>110</v>
      </c>
      <c r="D18" t="s">
        <v>197</v>
      </c>
      <c r="E18">
        <v>3</v>
      </c>
      <c r="F18">
        <f>1+15+5</f>
        <v>21</v>
      </c>
      <c r="G18" t="s">
        <v>211</v>
      </c>
      <c r="H18" t="s">
        <v>193</v>
      </c>
      <c r="I18">
        <v>2</v>
      </c>
      <c r="J18">
        <f>1+1</f>
        <v>2</v>
      </c>
      <c r="K18" t="s">
        <v>301</v>
      </c>
      <c r="L18" t="s">
        <v>197</v>
      </c>
      <c r="M18">
        <v>2</v>
      </c>
      <c r="N18">
        <f>1+1</f>
        <v>2</v>
      </c>
      <c r="O18" t="s">
        <v>257</v>
      </c>
      <c r="P18" t="s">
        <v>193</v>
      </c>
      <c r="Q18">
        <v>2</v>
      </c>
      <c r="R18">
        <f>1+1</f>
        <v>2</v>
      </c>
      <c r="S18" t="s">
        <v>384</v>
      </c>
      <c r="T18" t="s">
        <v>197</v>
      </c>
      <c r="U18">
        <v>2</v>
      </c>
      <c r="V18">
        <f>1+1</f>
        <v>2</v>
      </c>
      <c r="W18" t="s">
        <v>346</v>
      </c>
      <c r="X18" t="s">
        <v>193</v>
      </c>
      <c r="Y18">
        <v>1</v>
      </c>
      <c r="Z18">
        <v>1</v>
      </c>
      <c r="AA18" t="s">
        <v>468</v>
      </c>
      <c r="AB18" t="s">
        <v>197</v>
      </c>
      <c r="AC18">
        <v>1</v>
      </c>
      <c r="AD18">
        <v>1</v>
      </c>
      <c r="AE18" t="s">
        <v>161</v>
      </c>
      <c r="AF18" t="s">
        <v>197</v>
      </c>
      <c r="AG18">
        <v>1</v>
      </c>
      <c r="AH18">
        <v>1</v>
      </c>
    </row>
    <row r="19" spans="1:34" x14ac:dyDescent="0.25">
      <c r="A19" t="s">
        <v>29</v>
      </c>
      <c r="B19" t="s">
        <v>30</v>
      </c>
      <c r="C19" t="s">
        <v>111</v>
      </c>
      <c r="D19" t="s">
        <v>196</v>
      </c>
      <c r="E19">
        <v>1</v>
      </c>
      <c r="F19">
        <v>1</v>
      </c>
      <c r="G19" t="s">
        <v>212</v>
      </c>
      <c r="H19" t="s">
        <v>194</v>
      </c>
      <c r="I19">
        <v>2</v>
      </c>
      <c r="J19">
        <f>15+1</f>
        <v>16</v>
      </c>
      <c r="K19" t="s">
        <v>302</v>
      </c>
      <c r="L19" t="s">
        <v>196</v>
      </c>
      <c r="O19" t="s">
        <v>256</v>
      </c>
      <c r="P19" t="s">
        <v>196</v>
      </c>
      <c r="Q19">
        <v>1</v>
      </c>
      <c r="R19">
        <v>5</v>
      </c>
      <c r="S19" t="s">
        <v>385</v>
      </c>
      <c r="T19" t="s">
        <v>194</v>
      </c>
      <c r="U19">
        <v>1</v>
      </c>
      <c r="V19">
        <v>15</v>
      </c>
      <c r="W19" t="s">
        <v>347</v>
      </c>
      <c r="X19" t="s">
        <v>196</v>
      </c>
      <c r="AA19" t="s">
        <v>469</v>
      </c>
      <c r="AB19" t="s">
        <v>194</v>
      </c>
      <c r="AC19">
        <v>1</v>
      </c>
      <c r="AD19">
        <v>15</v>
      </c>
      <c r="AE19" t="s">
        <v>162</v>
      </c>
      <c r="AF19" t="s">
        <v>194</v>
      </c>
      <c r="AG19">
        <v>1</v>
      </c>
      <c r="AH19">
        <v>15</v>
      </c>
    </row>
    <row r="20" spans="1:34" ht="15" x14ac:dyDescent="0.3">
      <c r="A20" t="s">
        <v>31</v>
      </c>
      <c r="B20" t="s">
        <v>32</v>
      </c>
      <c r="C20" t="s">
        <v>112</v>
      </c>
      <c r="D20" t="s">
        <v>193</v>
      </c>
      <c r="E20">
        <v>4</v>
      </c>
      <c r="F20">
        <f>15+1+1+5</f>
        <v>22</v>
      </c>
      <c r="G20" t="s">
        <v>213</v>
      </c>
      <c r="H20" t="s">
        <v>193</v>
      </c>
      <c r="I20">
        <v>3</v>
      </c>
      <c r="J20">
        <f>1+5+1</f>
        <v>7</v>
      </c>
      <c r="K20" t="s">
        <v>303</v>
      </c>
      <c r="L20" t="s">
        <v>193</v>
      </c>
      <c r="M20">
        <v>3</v>
      </c>
      <c r="N20">
        <f>5+1+1</f>
        <v>7</v>
      </c>
      <c r="O20" t="s">
        <v>258</v>
      </c>
      <c r="P20" t="s">
        <v>195</v>
      </c>
      <c r="Q20">
        <v>2</v>
      </c>
      <c r="R20">
        <f>1+5</f>
        <v>6</v>
      </c>
      <c r="S20" t="s">
        <v>386</v>
      </c>
      <c r="T20" t="s">
        <v>195</v>
      </c>
      <c r="U20">
        <v>2</v>
      </c>
      <c r="V20">
        <f>15+1</f>
        <v>16</v>
      </c>
      <c r="W20" t="s">
        <v>348</v>
      </c>
      <c r="X20" t="s">
        <v>198</v>
      </c>
      <c r="Y20">
        <v>2</v>
      </c>
      <c r="Z20">
        <f>1+1</f>
        <v>2</v>
      </c>
      <c r="AA20" t="s">
        <v>470</v>
      </c>
      <c r="AB20" t="s">
        <v>193</v>
      </c>
      <c r="AC20">
        <v>2</v>
      </c>
      <c r="AD20">
        <f>1+1</f>
        <v>2</v>
      </c>
      <c r="AE20" s="2" t="s">
        <v>163</v>
      </c>
      <c r="AF20" t="s">
        <v>193</v>
      </c>
      <c r="AG20">
        <v>3</v>
      </c>
      <c r="AH20">
        <f>1+1+5</f>
        <v>7</v>
      </c>
    </row>
    <row r="21" spans="1:34" x14ac:dyDescent="0.25">
      <c r="A21" t="s">
        <v>33</v>
      </c>
      <c r="B21" t="s">
        <v>33</v>
      </c>
      <c r="C21" t="s">
        <v>113</v>
      </c>
      <c r="D21" t="s">
        <v>194</v>
      </c>
      <c r="E21">
        <v>1</v>
      </c>
      <c r="F21">
        <v>15</v>
      </c>
      <c r="G21" t="s">
        <v>214</v>
      </c>
      <c r="H21" t="s">
        <v>194</v>
      </c>
      <c r="I21">
        <v>1</v>
      </c>
      <c r="J21">
        <v>15</v>
      </c>
      <c r="K21" t="s">
        <v>304</v>
      </c>
      <c r="L21" t="s">
        <v>193</v>
      </c>
      <c r="M21">
        <v>1</v>
      </c>
      <c r="N21">
        <v>15</v>
      </c>
      <c r="O21" t="s">
        <v>259</v>
      </c>
      <c r="P21" t="s">
        <v>193</v>
      </c>
      <c r="Q21">
        <v>1</v>
      </c>
      <c r="R21">
        <v>15</v>
      </c>
      <c r="S21" t="s">
        <v>387</v>
      </c>
      <c r="T21" t="s">
        <v>193</v>
      </c>
      <c r="U21">
        <v>2</v>
      </c>
      <c r="V21">
        <f>15+1</f>
        <v>16</v>
      </c>
      <c r="W21" t="s">
        <v>349</v>
      </c>
      <c r="X21" t="s">
        <v>193</v>
      </c>
      <c r="Y21">
        <v>1</v>
      </c>
      <c r="Z21">
        <v>15</v>
      </c>
      <c r="AA21" t="s">
        <v>259</v>
      </c>
      <c r="AB21" t="s">
        <v>193</v>
      </c>
      <c r="AC21">
        <v>1</v>
      </c>
      <c r="AD21">
        <v>15</v>
      </c>
      <c r="AE21" t="s">
        <v>164</v>
      </c>
      <c r="AF21" t="s">
        <v>193</v>
      </c>
      <c r="AG21">
        <v>1</v>
      </c>
      <c r="AH21">
        <v>15</v>
      </c>
    </row>
    <row r="22" spans="1:34" x14ac:dyDescent="0.25">
      <c r="A22" t="s">
        <v>34</v>
      </c>
      <c r="B22" t="s">
        <v>0</v>
      </c>
      <c r="C22" t="s">
        <v>114</v>
      </c>
      <c r="D22" t="s">
        <v>197</v>
      </c>
      <c r="E22">
        <v>2</v>
      </c>
      <c r="F22">
        <f>15+5</f>
        <v>20</v>
      </c>
      <c r="G22" t="s">
        <v>215</v>
      </c>
      <c r="H22" t="s">
        <v>197</v>
      </c>
      <c r="I22">
        <v>2</v>
      </c>
      <c r="J22">
        <f>15+1</f>
        <v>16</v>
      </c>
      <c r="K22" t="s">
        <v>305</v>
      </c>
      <c r="L22" t="s">
        <v>197</v>
      </c>
      <c r="M22">
        <v>2</v>
      </c>
      <c r="N22">
        <f>15+1</f>
        <v>16</v>
      </c>
      <c r="O22" t="s">
        <v>260</v>
      </c>
      <c r="P22" t="s">
        <v>197</v>
      </c>
      <c r="Q22">
        <v>2</v>
      </c>
      <c r="R22">
        <f>15+1</f>
        <v>16</v>
      </c>
      <c r="S22" t="s">
        <v>388</v>
      </c>
      <c r="T22" t="s">
        <v>197</v>
      </c>
      <c r="U22">
        <v>2</v>
      </c>
      <c r="V22">
        <f>15+1</f>
        <v>16</v>
      </c>
      <c r="W22" t="s">
        <v>350</v>
      </c>
      <c r="X22" t="s">
        <v>197</v>
      </c>
      <c r="Y22">
        <v>1</v>
      </c>
      <c r="Z22">
        <v>15</v>
      </c>
      <c r="AA22" t="s">
        <v>305</v>
      </c>
      <c r="AB22" t="s">
        <v>197</v>
      </c>
      <c r="AC22">
        <v>2</v>
      </c>
      <c r="AD22">
        <v>16</v>
      </c>
      <c r="AE22" t="s">
        <v>165</v>
      </c>
      <c r="AF22" t="s">
        <v>197</v>
      </c>
      <c r="AG22">
        <v>2</v>
      </c>
      <c r="AH22">
        <f>15+1</f>
        <v>16</v>
      </c>
    </row>
    <row r="23" spans="1:34" x14ac:dyDescent="0.25">
      <c r="A23" t="s">
        <v>93</v>
      </c>
      <c r="B23" t="s">
        <v>35</v>
      </c>
      <c r="C23" t="s">
        <v>115</v>
      </c>
      <c r="D23" t="s">
        <v>195</v>
      </c>
      <c r="G23" t="s">
        <v>216</v>
      </c>
      <c r="H23" t="s">
        <v>197</v>
      </c>
      <c r="K23" t="s">
        <v>306</v>
      </c>
      <c r="L23" t="s">
        <v>197</v>
      </c>
      <c r="O23" t="s">
        <v>261</v>
      </c>
      <c r="P23" t="s">
        <v>193</v>
      </c>
      <c r="S23" t="s">
        <v>389</v>
      </c>
      <c r="T23" t="s">
        <v>193</v>
      </c>
      <c r="W23" t="s">
        <v>351</v>
      </c>
      <c r="X23" t="s">
        <v>197</v>
      </c>
      <c r="AA23" t="s">
        <v>471</v>
      </c>
      <c r="AB23" t="s">
        <v>195</v>
      </c>
      <c r="AE23" t="s">
        <v>166</v>
      </c>
      <c r="AF23" t="s">
        <v>195</v>
      </c>
    </row>
    <row r="24" spans="1:34" x14ac:dyDescent="0.25">
      <c r="B24" t="s">
        <v>36</v>
      </c>
      <c r="D24" t="s">
        <v>193</v>
      </c>
      <c r="H24" t="s">
        <v>194</v>
      </c>
      <c r="L24" t="s">
        <v>193</v>
      </c>
      <c r="P24" t="s">
        <v>198</v>
      </c>
      <c r="T24" t="s">
        <v>193</v>
      </c>
      <c r="X24" t="s">
        <v>193</v>
      </c>
      <c r="AB24" t="s">
        <v>198</v>
      </c>
      <c r="AF24" t="s">
        <v>194</v>
      </c>
    </row>
    <row r="25" spans="1:34" x14ac:dyDescent="0.25">
      <c r="B25" t="s">
        <v>37</v>
      </c>
      <c r="D25" t="s">
        <v>193</v>
      </c>
      <c r="H25" t="s">
        <v>193</v>
      </c>
      <c r="L25" t="s">
        <v>193</v>
      </c>
      <c r="P25" t="s">
        <v>193</v>
      </c>
      <c r="T25" t="s">
        <v>193</v>
      </c>
      <c r="X25" t="s">
        <v>193</v>
      </c>
      <c r="AB25" t="s">
        <v>193</v>
      </c>
      <c r="AF25" t="s">
        <v>193</v>
      </c>
    </row>
    <row r="26" spans="1:34" x14ac:dyDescent="0.25">
      <c r="B26" t="s">
        <v>38</v>
      </c>
      <c r="D26" t="s">
        <v>193</v>
      </c>
      <c r="H26" t="s">
        <v>193</v>
      </c>
      <c r="L26" t="s">
        <v>193</v>
      </c>
      <c r="P26" t="s">
        <v>194</v>
      </c>
      <c r="T26" t="s">
        <v>193</v>
      </c>
      <c r="X26" t="s">
        <v>194</v>
      </c>
      <c r="AB26" t="s">
        <v>193</v>
      </c>
      <c r="AF26" t="s">
        <v>194</v>
      </c>
    </row>
    <row r="27" spans="1:34" x14ac:dyDescent="0.25">
      <c r="B27" t="s">
        <v>39</v>
      </c>
      <c r="D27" t="s">
        <v>193</v>
      </c>
      <c r="H27" t="s">
        <v>193</v>
      </c>
      <c r="L27" t="s">
        <v>193</v>
      </c>
      <c r="P27" t="s">
        <v>193</v>
      </c>
      <c r="T27" t="s">
        <v>193</v>
      </c>
      <c r="X27" t="s">
        <v>193</v>
      </c>
      <c r="AB27" t="s">
        <v>193</v>
      </c>
      <c r="AF27" t="s">
        <v>194</v>
      </c>
    </row>
    <row r="28" spans="1:34" x14ac:dyDescent="0.25">
      <c r="B28" t="s">
        <v>40</v>
      </c>
      <c r="D28" t="s">
        <v>193</v>
      </c>
      <c r="E28">
        <v>4</v>
      </c>
      <c r="F28">
        <f>5+1+1+5</f>
        <v>12</v>
      </c>
      <c r="H28" t="s">
        <v>193</v>
      </c>
      <c r="I28">
        <v>2</v>
      </c>
      <c r="J28">
        <f>5+1</f>
        <v>6</v>
      </c>
      <c r="L28" t="s">
        <v>193</v>
      </c>
      <c r="M28">
        <v>3</v>
      </c>
      <c r="N28">
        <f>5+1+1</f>
        <v>7</v>
      </c>
      <c r="P28" t="s">
        <v>193</v>
      </c>
      <c r="Q28">
        <v>2</v>
      </c>
      <c r="R28">
        <f>5+1</f>
        <v>6</v>
      </c>
      <c r="T28" t="s">
        <v>193</v>
      </c>
      <c r="U28">
        <v>2</v>
      </c>
      <c r="V28">
        <f>5+1</f>
        <v>6</v>
      </c>
      <c r="X28" t="s">
        <v>193</v>
      </c>
      <c r="Y28">
        <v>3</v>
      </c>
      <c r="Z28">
        <f>5+1+1</f>
        <v>7</v>
      </c>
      <c r="AB28" t="s">
        <v>193</v>
      </c>
      <c r="AC28">
        <v>2</v>
      </c>
      <c r="AD28">
        <f>1+5</f>
        <v>6</v>
      </c>
      <c r="AF28" t="s">
        <v>194</v>
      </c>
      <c r="AG28">
        <v>2</v>
      </c>
      <c r="AH28">
        <f>1+15</f>
        <v>16</v>
      </c>
    </row>
    <row r="29" spans="1:34" x14ac:dyDescent="0.25">
      <c r="A29" t="s">
        <v>41</v>
      </c>
      <c r="B29" t="s">
        <v>42</v>
      </c>
      <c r="C29" t="s">
        <v>116</v>
      </c>
      <c r="D29" t="s">
        <v>194</v>
      </c>
      <c r="E29">
        <v>1</v>
      </c>
      <c r="F29">
        <v>15</v>
      </c>
      <c r="G29" t="s">
        <v>217</v>
      </c>
      <c r="H29" t="s">
        <v>193</v>
      </c>
      <c r="K29" t="s">
        <v>262</v>
      </c>
      <c r="L29" t="s">
        <v>193</v>
      </c>
      <c r="O29" t="s">
        <v>262</v>
      </c>
      <c r="P29" t="s">
        <v>193</v>
      </c>
      <c r="S29" t="s">
        <v>262</v>
      </c>
      <c r="T29" t="s">
        <v>193</v>
      </c>
      <c r="W29" t="s">
        <v>352</v>
      </c>
      <c r="X29" t="s">
        <v>193</v>
      </c>
      <c r="AA29" t="s">
        <v>352</v>
      </c>
      <c r="AB29" t="s">
        <v>193</v>
      </c>
      <c r="AE29" t="s">
        <v>167</v>
      </c>
      <c r="AF29" t="s">
        <v>194</v>
      </c>
      <c r="AG29">
        <v>1</v>
      </c>
      <c r="AH29">
        <v>5</v>
      </c>
    </row>
    <row r="30" spans="1:34" x14ac:dyDescent="0.25">
      <c r="A30" t="s">
        <v>43</v>
      </c>
      <c r="B30" t="s">
        <v>44</v>
      </c>
      <c r="C30" t="s">
        <v>117</v>
      </c>
      <c r="D30" t="s">
        <v>193</v>
      </c>
      <c r="E30">
        <v>2</v>
      </c>
      <c r="F30">
        <f>5+5</f>
        <v>10</v>
      </c>
      <c r="G30" t="s">
        <v>218</v>
      </c>
      <c r="H30" t="s">
        <v>193</v>
      </c>
      <c r="I30">
        <v>2</v>
      </c>
      <c r="J30">
        <f>5+5</f>
        <v>10</v>
      </c>
      <c r="K30" t="s">
        <v>307</v>
      </c>
      <c r="L30" t="s">
        <v>193</v>
      </c>
      <c r="M30">
        <v>2</v>
      </c>
      <c r="N30">
        <f>1+5</f>
        <v>6</v>
      </c>
      <c r="O30" t="s">
        <v>263</v>
      </c>
      <c r="P30" t="s">
        <v>195</v>
      </c>
      <c r="S30" t="s">
        <v>390</v>
      </c>
      <c r="T30" t="s">
        <v>193</v>
      </c>
      <c r="U30">
        <v>1</v>
      </c>
      <c r="V30">
        <v>5</v>
      </c>
      <c r="W30" t="s">
        <v>353</v>
      </c>
      <c r="X30" t="s">
        <v>195</v>
      </c>
      <c r="AA30" t="s">
        <v>472</v>
      </c>
      <c r="AB30" t="s">
        <v>193</v>
      </c>
      <c r="AC30">
        <v>2</v>
      </c>
      <c r="AD30">
        <f>1+5</f>
        <v>6</v>
      </c>
      <c r="AE30" t="s">
        <v>168</v>
      </c>
      <c r="AF30" t="s">
        <v>194</v>
      </c>
      <c r="AG30">
        <v>2</v>
      </c>
      <c r="AH30">
        <f>15+5</f>
        <v>20</v>
      </c>
    </row>
    <row r="31" spans="1:34" x14ac:dyDescent="0.25">
      <c r="A31" t="s">
        <v>45</v>
      </c>
      <c r="B31" t="s">
        <v>46</v>
      </c>
      <c r="C31" t="s">
        <v>118</v>
      </c>
      <c r="D31" t="s">
        <v>198</v>
      </c>
      <c r="E31">
        <v>2</v>
      </c>
      <c r="F31">
        <f>1+1</f>
        <v>2</v>
      </c>
      <c r="G31" t="s">
        <v>219</v>
      </c>
      <c r="H31" t="s">
        <v>198</v>
      </c>
      <c r="I31">
        <v>2</v>
      </c>
      <c r="J31">
        <f>1+1</f>
        <v>2</v>
      </c>
      <c r="K31" t="s">
        <v>308</v>
      </c>
      <c r="L31" t="s">
        <v>198</v>
      </c>
      <c r="M31">
        <v>3</v>
      </c>
      <c r="N31">
        <f>1+1+1</f>
        <v>3</v>
      </c>
      <c r="O31" t="s">
        <v>264</v>
      </c>
      <c r="P31" t="s">
        <v>198</v>
      </c>
      <c r="Q31">
        <v>2</v>
      </c>
      <c r="R31">
        <f>1+1</f>
        <v>2</v>
      </c>
      <c r="S31" t="s">
        <v>391</v>
      </c>
      <c r="T31" t="s">
        <v>198</v>
      </c>
      <c r="U31">
        <v>2</v>
      </c>
      <c r="V31">
        <f>1+1</f>
        <v>2</v>
      </c>
      <c r="W31" t="s">
        <v>219</v>
      </c>
      <c r="X31" t="s">
        <v>198</v>
      </c>
      <c r="Y31">
        <v>2</v>
      </c>
      <c r="Z31">
        <f>1+1</f>
        <v>2</v>
      </c>
      <c r="AA31" t="s">
        <v>493</v>
      </c>
      <c r="AB31" t="s">
        <v>198</v>
      </c>
      <c r="AC31">
        <v>2</v>
      </c>
      <c r="AD31">
        <f>1+1</f>
        <v>2</v>
      </c>
      <c r="AE31" t="s">
        <v>169</v>
      </c>
      <c r="AF31" t="s">
        <v>194</v>
      </c>
      <c r="AG31">
        <v>2</v>
      </c>
      <c r="AH31">
        <f>15+1</f>
        <v>16</v>
      </c>
    </row>
    <row r="32" spans="1:34" x14ac:dyDescent="0.25">
      <c r="A32" t="s">
        <v>47</v>
      </c>
      <c r="B32" t="s">
        <v>48</v>
      </c>
      <c r="C32" t="s">
        <v>119</v>
      </c>
      <c r="D32" t="s">
        <v>193</v>
      </c>
      <c r="E32">
        <v>3</v>
      </c>
      <c r="F32">
        <f>1+1+1</f>
        <v>3</v>
      </c>
      <c r="G32" t="s">
        <v>220</v>
      </c>
      <c r="H32" t="s">
        <v>193</v>
      </c>
      <c r="I32">
        <v>4</v>
      </c>
      <c r="J32">
        <f>1+1+1+1</f>
        <v>4</v>
      </c>
      <c r="K32" t="s">
        <v>309</v>
      </c>
      <c r="L32" t="s">
        <v>193</v>
      </c>
      <c r="M32">
        <v>3</v>
      </c>
      <c r="N32">
        <f>1+1+1</f>
        <v>3</v>
      </c>
      <c r="O32" t="s">
        <v>265</v>
      </c>
      <c r="P32" t="s">
        <v>198</v>
      </c>
      <c r="Q32">
        <v>1</v>
      </c>
      <c r="R32">
        <v>1</v>
      </c>
      <c r="S32" t="s">
        <v>392</v>
      </c>
      <c r="T32" t="s">
        <v>196</v>
      </c>
      <c r="U32">
        <v>2</v>
      </c>
      <c r="V32">
        <f>1+1</f>
        <v>2</v>
      </c>
      <c r="W32" t="s">
        <v>354</v>
      </c>
      <c r="X32" t="s">
        <v>193</v>
      </c>
      <c r="Y32">
        <v>1</v>
      </c>
      <c r="Z32">
        <f>1+1</f>
        <v>2</v>
      </c>
      <c r="AA32" t="s">
        <v>473</v>
      </c>
      <c r="AB32" t="s">
        <v>193</v>
      </c>
      <c r="AC32">
        <v>3</v>
      </c>
      <c r="AD32">
        <f>1+1+1</f>
        <v>3</v>
      </c>
      <c r="AE32" t="s">
        <v>170</v>
      </c>
      <c r="AF32" t="s">
        <v>195</v>
      </c>
      <c r="AG32">
        <v>1</v>
      </c>
      <c r="AH32">
        <v>1</v>
      </c>
    </row>
    <row r="33" spans="1:34" x14ac:dyDescent="0.25">
      <c r="A33" t="s">
        <v>49</v>
      </c>
      <c r="B33" t="s">
        <v>50</v>
      </c>
      <c r="C33" t="s">
        <v>120</v>
      </c>
      <c r="D33" t="s">
        <v>197</v>
      </c>
      <c r="E33">
        <v>4</v>
      </c>
      <c r="F33">
        <f>1+1+1+1</f>
        <v>4</v>
      </c>
      <c r="G33" t="s">
        <v>221</v>
      </c>
      <c r="H33" t="s">
        <v>198</v>
      </c>
      <c r="I33">
        <v>1</v>
      </c>
      <c r="J33">
        <v>1</v>
      </c>
      <c r="K33" t="s">
        <v>310</v>
      </c>
      <c r="L33" t="s">
        <v>193</v>
      </c>
      <c r="O33" t="s">
        <v>266</v>
      </c>
      <c r="P33" t="s">
        <v>197</v>
      </c>
      <c r="Q33">
        <v>1</v>
      </c>
      <c r="R33">
        <v>1</v>
      </c>
      <c r="S33" t="s">
        <v>393</v>
      </c>
      <c r="T33" t="s">
        <v>197</v>
      </c>
      <c r="U33">
        <v>2</v>
      </c>
      <c r="V33">
        <f>1+1+1</f>
        <v>3</v>
      </c>
      <c r="W33" t="s">
        <v>355</v>
      </c>
      <c r="X33" t="s">
        <v>193</v>
      </c>
      <c r="Y33">
        <v>1</v>
      </c>
      <c r="Z33">
        <v>1</v>
      </c>
      <c r="AA33" t="s">
        <v>474</v>
      </c>
      <c r="AB33" t="s">
        <v>194</v>
      </c>
      <c r="AC33">
        <v>2</v>
      </c>
      <c r="AD33">
        <f>5+1</f>
        <v>6</v>
      </c>
      <c r="AE33" t="s">
        <v>171</v>
      </c>
      <c r="AF33" t="s">
        <v>194</v>
      </c>
      <c r="AG33">
        <v>3</v>
      </c>
      <c r="AH33">
        <f>5+1+1</f>
        <v>7</v>
      </c>
    </row>
    <row r="34" spans="1:34" x14ac:dyDescent="0.25">
      <c r="A34" t="s">
        <v>51</v>
      </c>
      <c r="B34" t="s">
        <v>52</v>
      </c>
      <c r="C34" t="s">
        <v>121</v>
      </c>
      <c r="D34" t="s">
        <v>194</v>
      </c>
      <c r="E34">
        <v>1</v>
      </c>
      <c r="F34">
        <v>15</v>
      </c>
      <c r="G34" t="s">
        <v>222</v>
      </c>
      <c r="H34" t="s">
        <v>193</v>
      </c>
      <c r="I34">
        <v>2</v>
      </c>
      <c r="J34">
        <f>5+5</f>
        <v>10</v>
      </c>
      <c r="K34" t="s">
        <v>267</v>
      </c>
      <c r="L34" t="s">
        <v>193</v>
      </c>
      <c r="M34">
        <v>1</v>
      </c>
      <c r="N34">
        <v>5</v>
      </c>
      <c r="O34" t="s">
        <v>267</v>
      </c>
      <c r="P34" t="s">
        <v>193</v>
      </c>
      <c r="Q34">
        <v>1</v>
      </c>
      <c r="R34">
        <v>5</v>
      </c>
      <c r="S34" t="s">
        <v>394</v>
      </c>
      <c r="T34" t="s">
        <v>193</v>
      </c>
      <c r="U34">
        <v>1</v>
      </c>
      <c r="V34">
        <v>5</v>
      </c>
      <c r="W34" t="s">
        <v>356</v>
      </c>
      <c r="X34" t="s">
        <v>193</v>
      </c>
      <c r="Y34">
        <v>1</v>
      </c>
      <c r="Z34">
        <v>5</v>
      </c>
      <c r="AA34" t="s">
        <v>475</v>
      </c>
      <c r="AB34" t="s">
        <v>193</v>
      </c>
      <c r="AC34">
        <v>1</v>
      </c>
      <c r="AD34">
        <v>5</v>
      </c>
      <c r="AE34" t="s">
        <v>172</v>
      </c>
      <c r="AF34" t="s">
        <v>194</v>
      </c>
      <c r="AH34">
        <v>15</v>
      </c>
    </row>
    <row r="35" spans="1:34" x14ac:dyDescent="0.25">
      <c r="A35" t="s">
        <v>53</v>
      </c>
      <c r="B35" t="s">
        <v>54</v>
      </c>
      <c r="C35" t="s">
        <v>122</v>
      </c>
      <c r="D35" t="s">
        <v>194</v>
      </c>
      <c r="E35">
        <v>2</v>
      </c>
      <c r="F35">
        <f>5+15</f>
        <v>20</v>
      </c>
      <c r="G35" t="s">
        <v>223</v>
      </c>
      <c r="H35" t="s">
        <v>194</v>
      </c>
      <c r="I35">
        <v>2</v>
      </c>
      <c r="J35">
        <f>1+15</f>
        <v>16</v>
      </c>
      <c r="K35" t="s">
        <v>311</v>
      </c>
      <c r="L35" t="s">
        <v>193</v>
      </c>
      <c r="M35">
        <v>1</v>
      </c>
      <c r="N35">
        <v>15</v>
      </c>
      <c r="O35" t="s">
        <v>268</v>
      </c>
      <c r="P35" t="s">
        <v>193</v>
      </c>
      <c r="Q35">
        <v>1</v>
      </c>
      <c r="R35">
        <v>5</v>
      </c>
      <c r="S35" t="s">
        <v>395</v>
      </c>
      <c r="T35" t="s">
        <v>194</v>
      </c>
      <c r="U35">
        <v>2</v>
      </c>
      <c r="V35">
        <f>1+15</f>
        <v>16</v>
      </c>
      <c r="W35" t="s">
        <v>357</v>
      </c>
      <c r="X35" t="s">
        <v>194</v>
      </c>
      <c r="Y35">
        <v>1</v>
      </c>
      <c r="Z35">
        <v>15</v>
      </c>
      <c r="AA35" t="s">
        <v>476</v>
      </c>
      <c r="AB35" t="s">
        <v>193</v>
      </c>
      <c r="AC35">
        <v>1</v>
      </c>
      <c r="AD35">
        <v>15</v>
      </c>
      <c r="AE35" t="s">
        <v>173</v>
      </c>
      <c r="AF35" t="s">
        <v>194</v>
      </c>
      <c r="AG35">
        <v>2</v>
      </c>
      <c r="AH35">
        <f>15+5</f>
        <v>20</v>
      </c>
    </row>
    <row r="36" spans="1:34" x14ac:dyDescent="0.25">
      <c r="A36" t="s">
        <v>55</v>
      </c>
      <c r="B36" t="s">
        <v>56</v>
      </c>
      <c r="C36" t="s">
        <v>123</v>
      </c>
      <c r="D36" t="s">
        <v>195</v>
      </c>
      <c r="G36" t="s">
        <v>224</v>
      </c>
      <c r="H36" t="s">
        <v>193</v>
      </c>
      <c r="I36">
        <v>1</v>
      </c>
      <c r="J36">
        <v>5</v>
      </c>
      <c r="K36" t="s">
        <v>312</v>
      </c>
      <c r="L36" t="s">
        <v>193</v>
      </c>
      <c r="M36">
        <v>1</v>
      </c>
      <c r="N36">
        <v>5</v>
      </c>
      <c r="O36" t="s">
        <v>269</v>
      </c>
      <c r="P36" t="s">
        <v>196</v>
      </c>
      <c r="S36" t="s">
        <v>312</v>
      </c>
      <c r="T36" t="s">
        <v>193</v>
      </c>
      <c r="U36">
        <v>1</v>
      </c>
      <c r="V36">
        <v>5</v>
      </c>
      <c r="W36" t="s">
        <v>312</v>
      </c>
      <c r="X36" t="s">
        <v>193</v>
      </c>
      <c r="Y36">
        <v>1</v>
      </c>
      <c r="Z36">
        <v>5</v>
      </c>
      <c r="AA36" t="s">
        <v>477</v>
      </c>
      <c r="AB36" t="s">
        <v>194</v>
      </c>
      <c r="AC36">
        <v>1</v>
      </c>
      <c r="AD36">
        <v>15</v>
      </c>
      <c r="AE36" t="s">
        <v>174</v>
      </c>
      <c r="AF36" t="s">
        <v>198</v>
      </c>
      <c r="AG36">
        <v>1</v>
      </c>
      <c r="AH36">
        <v>1</v>
      </c>
    </row>
    <row r="37" spans="1:34" x14ac:dyDescent="0.25">
      <c r="A37" t="s">
        <v>411</v>
      </c>
      <c r="B37" t="s">
        <v>57</v>
      </c>
      <c r="C37" t="s">
        <v>124</v>
      </c>
      <c r="D37" t="s">
        <v>196</v>
      </c>
      <c r="E37">
        <v>1</v>
      </c>
      <c r="F37">
        <v>1</v>
      </c>
      <c r="G37" t="s">
        <v>225</v>
      </c>
      <c r="H37" t="s">
        <v>193</v>
      </c>
      <c r="K37" t="s">
        <v>313</v>
      </c>
      <c r="L37" t="s">
        <v>193</v>
      </c>
      <c r="O37" t="s">
        <v>270</v>
      </c>
      <c r="P37" t="s">
        <v>195</v>
      </c>
      <c r="Q37">
        <v>1</v>
      </c>
      <c r="R37">
        <v>1</v>
      </c>
      <c r="S37" t="s">
        <v>396</v>
      </c>
      <c r="T37" t="s">
        <v>193</v>
      </c>
      <c r="W37" t="s">
        <v>358</v>
      </c>
      <c r="X37" t="s">
        <v>198</v>
      </c>
      <c r="AA37" t="s">
        <v>396</v>
      </c>
      <c r="AB37" t="s">
        <v>193</v>
      </c>
      <c r="AE37" t="s">
        <v>175</v>
      </c>
      <c r="AF37" t="s">
        <v>196</v>
      </c>
    </row>
    <row r="38" spans="1:34" x14ac:dyDescent="0.25">
      <c r="A38" t="s">
        <v>58</v>
      </c>
      <c r="B38" t="s">
        <v>59</v>
      </c>
      <c r="C38" t="s">
        <v>125</v>
      </c>
      <c r="D38" t="s">
        <v>193</v>
      </c>
      <c r="E38">
        <v>2</v>
      </c>
      <c r="F38">
        <f>5+1</f>
        <v>6</v>
      </c>
      <c r="G38" t="s">
        <v>226</v>
      </c>
      <c r="H38" t="s">
        <v>193</v>
      </c>
      <c r="I38">
        <v>1</v>
      </c>
      <c r="J38">
        <v>1</v>
      </c>
      <c r="K38" t="s">
        <v>314</v>
      </c>
      <c r="L38" t="s">
        <v>193</v>
      </c>
      <c r="M38">
        <v>2</v>
      </c>
      <c r="N38">
        <f>1+1</f>
        <v>2</v>
      </c>
      <c r="O38" t="s">
        <v>271</v>
      </c>
      <c r="P38" t="s">
        <v>193</v>
      </c>
      <c r="Q38">
        <v>1</v>
      </c>
      <c r="R38">
        <v>1</v>
      </c>
      <c r="S38" t="s">
        <v>397</v>
      </c>
      <c r="T38" t="s">
        <v>193</v>
      </c>
      <c r="U38">
        <v>3</v>
      </c>
      <c r="V38">
        <f>5+1+1</f>
        <v>7</v>
      </c>
      <c r="W38" t="s">
        <v>359</v>
      </c>
      <c r="X38" t="s">
        <v>193</v>
      </c>
      <c r="Y38">
        <v>2</v>
      </c>
      <c r="Z38">
        <f>5+1</f>
        <v>6</v>
      </c>
      <c r="AA38" t="s">
        <v>478</v>
      </c>
      <c r="AB38" t="s">
        <v>193</v>
      </c>
      <c r="AC38">
        <v>2</v>
      </c>
      <c r="AD38">
        <f>1+1</f>
        <v>2</v>
      </c>
      <c r="AE38" t="s">
        <v>176</v>
      </c>
      <c r="AF38" t="s">
        <v>194</v>
      </c>
      <c r="AG38">
        <v>2</v>
      </c>
      <c r="AH38">
        <f>15+1</f>
        <v>16</v>
      </c>
    </row>
    <row r="39" spans="1:34" x14ac:dyDescent="0.25">
      <c r="A39" t="s">
        <v>60</v>
      </c>
      <c r="B39" t="s">
        <v>61</v>
      </c>
      <c r="C39" t="s">
        <v>126</v>
      </c>
      <c r="D39" t="s">
        <v>193</v>
      </c>
      <c r="E39">
        <v>2</v>
      </c>
      <c r="F39">
        <f>1+1</f>
        <v>2</v>
      </c>
      <c r="G39" t="s">
        <v>227</v>
      </c>
      <c r="H39" t="s">
        <v>196</v>
      </c>
      <c r="K39" t="s">
        <v>315</v>
      </c>
      <c r="L39" t="s">
        <v>196</v>
      </c>
      <c r="O39" t="s">
        <v>272</v>
      </c>
      <c r="P39" t="s">
        <v>195</v>
      </c>
      <c r="Q39">
        <v>1</v>
      </c>
      <c r="R39">
        <v>1</v>
      </c>
      <c r="S39" t="s">
        <v>398</v>
      </c>
      <c r="T39" t="s">
        <v>196</v>
      </c>
      <c r="W39" t="s">
        <v>360</v>
      </c>
      <c r="X39" t="s">
        <v>196</v>
      </c>
      <c r="AA39" t="s">
        <v>479</v>
      </c>
      <c r="AB39" t="s">
        <v>198</v>
      </c>
      <c r="AE39" t="s">
        <v>177</v>
      </c>
      <c r="AF39" t="s">
        <v>194</v>
      </c>
      <c r="AG39">
        <v>1</v>
      </c>
      <c r="AH39">
        <v>15</v>
      </c>
    </row>
    <row r="40" spans="1:34" x14ac:dyDescent="0.25">
      <c r="A40" t="s">
        <v>128</v>
      </c>
      <c r="B40" t="s">
        <v>62</v>
      </c>
      <c r="C40" t="s">
        <v>127</v>
      </c>
      <c r="D40" t="s">
        <v>196</v>
      </c>
      <c r="E40">
        <v>1</v>
      </c>
      <c r="F40">
        <v>1</v>
      </c>
      <c r="G40" t="s">
        <v>228</v>
      </c>
      <c r="H40" t="s">
        <v>193</v>
      </c>
      <c r="K40" t="s">
        <v>316</v>
      </c>
      <c r="L40" t="s">
        <v>193</v>
      </c>
      <c r="O40" t="s">
        <v>273</v>
      </c>
      <c r="P40" t="s">
        <v>193</v>
      </c>
      <c r="Q40">
        <v>1</v>
      </c>
      <c r="R40">
        <v>5</v>
      </c>
      <c r="S40" t="s">
        <v>399</v>
      </c>
      <c r="T40" t="s">
        <v>194</v>
      </c>
      <c r="U40">
        <v>4</v>
      </c>
      <c r="V40">
        <f>1+1+1+5</f>
        <v>8</v>
      </c>
      <c r="W40" t="s">
        <v>316</v>
      </c>
      <c r="X40" t="s">
        <v>193</v>
      </c>
      <c r="AA40" t="s">
        <v>480</v>
      </c>
      <c r="AB40" t="s">
        <v>197</v>
      </c>
      <c r="AC40">
        <v>1</v>
      </c>
      <c r="AD40">
        <v>1</v>
      </c>
      <c r="AE40" t="s">
        <v>178</v>
      </c>
      <c r="AF40" t="s">
        <v>196</v>
      </c>
      <c r="AG40">
        <v>2</v>
      </c>
      <c r="AH40">
        <f>1+1</f>
        <v>2</v>
      </c>
    </row>
    <row r="41" spans="1:34" x14ac:dyDescent="0.25">
      <c r="A41" t="s">
        <v>63</v>
      </c>
      <c r="B41" t="s">
        <v>64</v>
      </c>
      <c r="C41" t="s">
        <v>129</v>
      </c>
      <c r="D41" t="s">
        <v>198</v>
      </c>
      <c r="G41" t="s">
        <v>229</v>
      </c>
      <c r="H41" t="s">
        <v>195</v>
      </c>
      <c r="K41" t="s">
        <v>317</v>
      </c>
      <c r="L41" t="s">
        <v>195</v>
      </c>
      <c r="M41">
        <v>1</v>
      </c>
      <c r="N41">
        <v>1</v>
      </c>
      <c r="O41" t="s">
        <v>274</v>
      </c>
      <c r="P41" t="s">
        <v>195</v>
      </c>
      <c r="Q41">
        <v>1</v>
      </c>
      <c r="R41">
        <v>1</v>
      </c>
      <c r="S41" t="s">
        <v>274</v>
      </c>
      <c r="T41" t="s">
        <v>195</v>
      </c>
      <c r="U41">
        <v>1</v>
      </c>
      <c r="V41">
        <v>1</v>
      </c>
      <c r="W41" t="s">
        <v>229</v>
      </c>
      <c r="X41" t="s">
        <v>195</v>
      </c>
      <c r="AA41" t="s">
        <v>481</v>
      </c>
      <c r="AB41" t="s">
        <v>198</v>
      </c>
      <c r="AE41" t="s">
        <v>179</v>
      </c>
      <c r="AF41" t="s">
        <v>197</v>
      </c>
      <c r="AG41">
        <v>1</v>
      </c>
      <c r="AH41">
        <v>15</v>
      </c>
    </row>
    <row r="42" spans="1:34" x14ac:dyDescent="0.25">
      <c r="A42" t="s">
        <v>65</v>
      </c>
      <c r="B42" t="s">
        <v>66</v>
      </c>
      <c r="C42" t="s">
        <v>130</v>
      </c>
      <c r="D42" t="s">
        <v>194</v>
      </c>
      <c r="E42">
        <v>1</v>
      </c>
      <c r="F42">
        <v>15</v>
      </c>
      <c r="G42" t="s">
        <v>230</v>
      </c>
      <c r="H42" t="s">
        <v>196</v>
      </c>
      <c r="I42">
        <v>2</v>
      </c>
      <c r="J42">
        <f>5+5</f>
        <v>10</v>
      </c>
      <c r="K42" t="s">
        <v>318</v>
      </c>
      <c r="L42" t="s">
        <v>193</v>
      </c>
      <c r="M42">
        <v>1</v>
      </c>
      <c r="N42">
        <v>5</v>
      </c>
      <c r="O42" t="s">
        <v>275</v>
      </c>
      <c r="P42" t="s">
        <v>194</v>
      </c>
      <c r="Q42">
        <v>1</v>
      </c>
      <c r="R42">
        <v>5</v>
      </c>
      <c r="S42" t="s">
        <v>400</v>
      </c>
      <c r="T42" t="s">
        <v>193</v>
      </c>
      <c r="U42">
        <v>2</v>
      </c>
      <c r="V42">
        <f>5+5</f>
        <v>10</v>
      </c>
      <c r="W42" t="s">
        <v>361</v>
      </c>
      <c r="X42" t="s">
        <v>193</v>
      </c>
      <c r="Y42">
        <v>1</v>
      </c>
      <c r="Z42">
        <v>5</v>
      </c>
      <c r="AA42" t="s">
        <v>482</v>
      </c>
      <c r="AB42" t="s">
        <v>195</v>
      </c>
      <c r="AC42">
        <v>1</v>
      </c>
      <c r="AD42">
        <v>5</v>
      </c>
      <c r="AE42" t="s">
        <v>180</v>
      </c>
      <c r="AF42" t="s">
        <v>194</v>
      </c>
      <c r="AG42">
        <v>2</v>
      </c>
      <c r="AH42">
        <f>15+15</f>
        <v>30</v>
      </c>
    </row>
    <row r="43" spans="1:34" x14ac:dyDescent="0.25">
      <c r="A43" t="s">
        <v>67</v>
      </c>
      <c r="B43" t="s">
        <v>68</v>
      </c>
      <c r="C43" t="s">
        <v>131</v>
      </c>
      <c r="D43" t="s">
        <v>198</v>
      </c>
      <c r="E43">
        <v>1</v>
      </c>
      <c r="F43">
        <v>5</v>
      </c>
      <c r="G43" t="s">
        <v>231</v>
      </c>
      <c r="H43" t="s">
        <v>193</v>
      </c>
      <c r="I43">
        <v>2</v>
      </c>
      <c r="J43">
        <f>1+5</f>
        <v>6</v>
      </c>
      <c r="K43" t="s">
        <v>319</v>
      </c>
      <c r="L43" t="s">
        <v>197</v>
      </c>
      <c r="M43">
        <v>2</v>
      </c>
      <c r="N43">
        <f>1+1</f>
        <v>2</v>
      </c>
      <c r="O43" t="s">
        <v>276</v>
      </c>
      <c r="P43" t="s">
        <v>197</v>
      </c>
      <c r="Q43">
        <v>1</v>
      </c>
      <c r="R43">
        <v>1</v>
      </c>
      <c r="S43" t="s">
        <v>401</v>
      </c>
      <c r="T43" t="s">
        <v>195</v>
      </c>
      <c r="U43">
        <v>1</v>
      </c>
      <c r="V43">
        <v>1</v>
      </c>
      <c r="W43" t="s">
        <v>362</v>
      </c>
      <c r="X43" t="s">
        <v>197</v>
      </c>
      <c r="Y43">
        <v>1</v>
      </c>
      <c r="Z43">
        <v>1</v>
      </c>
      <c r="AA43" t="s">
        <v>483</v>
      </c>
      <c r="AB43" t="s">
        <v>197</v>
      </c>
      <c r="AC43">
        <v>1</v>
      </c>
      <c r="AD43">
        <v>1</v>
      </c>
      <c r="AE43" t="s">
        <v>181</v>
      </c>
      <c r="AF43" t="s">
        <v>198</v>
      </c>
    </row>
    <row r="44" spans="1:34" x14ac:dyDescent="0.25">
      <c r="A44" t="s">
        <v>69</v>
      </c>
      <c r="B44" t="s">
        <v>70</v>
      </c>
      <c r="C44" t="s">
        <v>132</v>
      </c>
      <c r="D44" t="s">
        <v>195</v>
      </c>
      <c r="E44">
        <v>2</v>
      </c>
      <c r="F44">
        <f>1+1</f>
        <v>2</v>
      </c>
      <c r="G44" t="s">
        <v>412</v>
      </c>
      <c r="H44" t="s">
        <v>195</v>
      </c>
      <c r="I44">
        <v>1</v>
      </c>
      <c r="J44">
        <v>1</v>
      </c>
      <c r="K44" t="s">
        <v>320</v>
      </c>
      <c r="L44" t="s">
        <v>195</v>
      </c>
      <c r="O44" t="s">
        <v>277</v>
      </c>
      <c r="P44" t="s">
        <v>195</v>
      </c>
      <c r="Q44">
        <v>1</v>
      </c>
      <c r="R44">
        <v>1</v>
      </c>
      <c r="S44" t="s">
        <v>402</v>
      </c>
      <c r="T44" t="s">
        <v>195</v>
      </c>
      <c r="U44">
        <v>2</v>
      </c>
      <c r="V44">
        <f>1+1</f>
        <v>2</v>
      </c>
      <c r="W44" t="s">
        <v>363</v>
      </c>
      <c r="X44" t="s">
        <v>195</v>
      </c>
      <c r="Y44">
        <v>1</v>
      </c>
      <c r="Z44">
        <v>1</v>
      </c>
      <c r="AA44" t="s">
        <v>484</v>
      </c>
      <c r="AB44" t="s">
        <v>195</v>
      </c>
      <c r="AE44" t="s">
        <v>182</v>
      </c>
      <c r="AF44" t="s">
        <v>195</v>
      </c>
      <c r="AG44">
        <v>1</v>
      </c>
      <c r="AH44">
        <v>1</v>
      </c>
    </row>
    <row r="45" spans="1:34" x14ac:dyDescent="0.25">
      <c r="A45" t="s">
        <v>71</v>
      </c>
      <c r="B45" t="s">
        <v>72</v>
      </c>
      <c r="C45" t="s">
        <v>133</v>
      </c>
      <c r="D45" t="s">
        <v>196</v>
      </c>
      <c r="E45">
        <v>1</v>
      </c>
      <c r="F45">
        <v>1</v>
      </c>
      <c r="G45" t="s">
        <v>232</v>
      </c>
      <c r="H45" t="s">
        <v>196</v>
      </c>
      <c r="K45" t="s">
        <v>321</v>
      </c>
      <c r="L45" t="s">
        <v>196</v>
      </c>
      <c r="O45" t="s">
        <v>278</v>
      </c>
      <c r="P45" t="s">
        <v>198</v>
      </c>
      <c r="S45" t="s">
        <v>403</v>
      </c>
      <c r="T45" t="s">
        <v>196</v>
      </c>
      <c r="W45" t="s">
        <v>364</v>
      </c>
      <c r="X45" t="s">
        <v>195</v>
      </c>
      <c r="AA45" t="s">
        <v>321</v>
      </c>
      <c r="AB45" t="s">
        <v>196</v>
      </c>
      <c r="AE45" t="s">
        <v>183</v>
      </c>
      <c r="AF45" t="s">
        <v>194</v>
      </c>
      <c r="AG45">
        <v>1</v>
      </c>
      <c r="AH45">
        <v>15</v>
      </c>
    </row>
    <row r="46" spans="1:34" x14ac:dyDescent="0.25">
      <c r="A46" t="s">
        <v>73</v>
      </c>
      <c r="B46" t="s">
        <v>74</v>
      </c>
      <c r="C46" t="s">
        <v>134</v>
      </c>
      <c r="D46" t="s">
        <v>193</v>
      </c>
      <c r="E46">
        <v>2</v>
      </c>
      <c r="F46">
        <f>1+1</f>
        <v>2</v>
      </c>
      <c r="G46" t="s">
        <v>233</v>
      </c>
      <c r="H46" t="s">
        <v>193</v>
      </c>
      <c r="I46">
        <v>2</v>
      </c>
      <c r="J46">
        <f>1+1</f>
        <v>2</v>
      </c>
      <c r="K46" t="s">
        <v>322</v>
      </c>
      <c r="L46" t="s">
        <v>193</v>
      </c>
      <c r="M46">
        <v>1</v>
      </c>
      <c r="N46">
        <v>1</v>
      </c>
      <c r="O46" t="s">
        <v>279</v>
      </c>
      <c r="P46" t="s">
        <v>193</v>
      </c>
      <c r="Q46">
        <v>2</v>
      </c>
      <c r="R46">
        <f>5+1</f>
        <v>6</v>
      </c>
      <c r="S46" t="s">
        <v>404</v>
      </c>
      <c r="T46" t="s">
        <v>193</v>
      </c>
      <c r="U46">
        <v>2</v>
      </c>
      <c r="V46">
        <f>1+1</f>
        <v>2</v>
      </c>
      <c r="W46" t="s">
        <v>322</v>
      </c>
      <c r="X46" t="s">
        <v>193</v>
      </c>
      <c r="Y46">
        <v>1</v>
      </c>
      <c r="Z46">
        <v>1</v>
      </c>
      <c r="AA46" t="s">
        <v>404</v>
      </c>
      <c r="AB46" t="s">
        <v>193</v>
      </c>
      <c r="AC46">
        <v>2</v>
      </c>
      <c r="AD46">
        <f>1+1</f>
        <v>2</v>
      </c>
      <c r="AE46" t="s">
        <v>184</v>
      </c>
      <c r="AF46" t="s">
        <v>193</v>
      </c>
      <c r="AG46">
        <v>2</v>
      </c>
      <c r="AH46">
        <f>5+1</f>
        <v>6</v>
      </c>
    </row>
    <row r="47" spans="1:34" x14ac:dyDescent="0.25">
      <c r="A47" t="s">
        <v>75</v>
      </c>
      <c r="B47" t="s">
        <v>76</v>
      </c>
      <c r="C47" t="s">
        <v>135</v>
      </c>
      <c r="D47" t="s">
        <v>193</v>
      </c>
      <c r="E47">
        <v>1</v>
      </c>
      <c r="F47">
        <v>1</v>
      </c>
      <c r="G47" t="s">
        <v>234</v>
      </c>
      <c r="H47" t="s">
        <v>193</v>
      </c>
      <c r="K47" t="s">
        <v>280</v>
      </c>
      <c r="L47" t="s">
        <v>193</v>
      </c>
      <c r="O47" t="s">
        <v>280</v>
      </c>
      <c r="P47" t="s">
        <v>193</v>
      </c>
      <c r="S47" t="s">
        <v>405</v>
      </c>
      <c r="T47" t="s">
        <v>193</v>
      </c>
      <c r="W47" t="s">
        <v>365</v>
      </c>
      <c r="X47" t="s">
        <v>193</v>
      </c>
      <c r="AA47" t="s">
        <v>485</v>
      </c>
      <c r="AB47" t="s">
        <v>193</v>
      </c>
      <c r="AE47" t="s">
        <v>185</v>
      </c>
      <c r="AF47" t="s">
        <v>195</v>
      </c>
    </row>
    <row r="48" spans="1:34" x14ac:dyDescent="0.25">
      <c r="A48" t="s">
        <v>77</v>
      </c>
      <c r="B48" t="s">
        <v>78</v>
      </c>
      <c r="C48" t="s">
        <v>136</v>
      </c>
      <c r="D48" t="s">
        <v>196</v>
      </c>
      <c r="G48" t="s">
        <v>235</v>
      </c>
      <c r="H48" t="s">
        <v>197</v>
      </c>
      <c r="K48" t="s">
        <v>323</v>
      </c>
      <c r="L48" t="s">
        <v>195</v>
      </c>
      <c r="O48" t="s">
        <v>281</v>
      </c>
      <c r="P48" t="s">
        <v>197</v>
      </c>
      <c r="Q48">
        <v>1</v>
      </c>
      <c r="R48">
        <v>1</v>
      </c>
      <c r="S48" t="s">
        <v>406</v>
      </c>
      <c r="T48" t="s">
        <v>197</v>
      </c>
      <c r="U48">
        <v>1</v>
      </c>
      <c r="V48">
        <v>1</v>
      </c>
      <c r="W48" t="s">
        <v>366</v>
      </c>
      <c r="X48" t="s">
        <v>197</v>
      </c>
      <c r="AA48" t="s">
        <v>486</v>
      </c>
      <c r="AB48" t="s">
        <v>195</v>
      </c>
      <c r="AC48">
        <v>1</v>
      </c>
      <c r="AD48">
        <v>1</v>
      </c>
      <c r="AE48" t="s">
        <v>186</v>
      </c>
      <c r="AF48" t="s">
        <v>196</v>
      </c>
      <c r="AG48">
        <v>1</v>
      </c>
      <c r="AH48">
        <v>1</v>
      </c>
    </row>
    <row r="49" spans="1:34" x14ac:dyDescent="0.25">
      <c r="A49" t="s">
        <v>79</v>
      </c>
      <c r="B49" t="s">
        <v>496</v>
      </c>
      <c r="C49" t="s">
        <v>137</v>
      </c>
      <c r="D49" t="s">
        <v>194</v>
      </c>
      <c r="E49">
        <v>1</v>
      </c>
      <c r="F49">
        <v>15</v>
      </c>
      <c r="G49" t="s">
        <v>332</v>
      </c>
      <c r="H49" t="s">
        <v>193</v>
      </c>
      <c r="J49">
        <v>15</v>
      </c>
      <c r="K49" t="s">
        <v>324</v>
      </c>
      <c r="L49" t="s">
        <v>194</v>
      </c>
      <c r="M49">
        <v>1</v>
      </c>
      <c r="N49">
        <v>15</v>
      </c>
      <c r="O49" t="s">
        <v>282</v>
      </c>
      <c r="P49" t="s">
        <v>193</v>
      </c>
      <c r="Q49">
        <v>1</v>
      </c>
      <c r="R49">
        <v>5</v>
      </c>
      <c r="S49" t="s">
        <v>407</v>
      </c>
      <c r="T49" t="s">
        <v>193</v>
      </c>
      <c r="U49">
        <v>1</v>
      </c>
      <c r="V49">
        <v>15</v>
      </c>
      <c r="W49" t="s">
        <v>367</v>
      </c>
      <c r="X49" t="s">
        <v>194</v>
      </c>
      <c r="Y49">
        <v>1</v>
      </c>
      <c r="Z49">
        <v>15</v>
      </c>
      <c r="AA49" t="s">
        <v>487</v>
      </c>
      <c r="AB49" t="s">
        <v>198</v>
      </c>
      <c r="AE49" t="s">
        <v>187</v>
      </c>
      <c r="AF49" t="s">
        <v>194</v>
      </c>
      <c r="AG49">
        <v>1</v>
      </c>
      <c r="AH49">
        <v>15</v>
      </c>
    </row>
    <row r="50" spans="1:34" x14ac:dyDescent="0.25">
      <c r="A50" t="s">
        <v>80</v>
      </c>
      <c r="B50" t="s">
        <v>81</v>
      </c>
      <c r="C50" t="s">
        <v>138</v>
      </c>
      <c r="D50" t="s">
        <v>194</v>
      </c>
      <c r="E50">
        <v>1</v>
      </c>
      <c r="F50">
        <v>1</v>
      </c>
      <c r="G50" t="s">
        <v>236</v>
      </c>
      <c r="H50" t="s">
        <v>196</v>
      </c>
      <c r="I50">
        <v>1</v>
      </c>
      <c r="J50">
        <v>1</v>
      </c>
      <c r="K50" t="s">
        <v>325</v>
      </c>
      <c r="L50" t="s">
        <v>193</v>
      </c>
      <c r="M50">
        <v>1</v>
      </c>
      <c r="N50">
        <v>1</v>
      </c>
      <c r="O50" t="s">
        <v>283</v>
      </c>
      <c r="P50" t="s">
        <v>198</v>
      </c>
      <c r="Q50">
        <v>1</v>
      </c>
      <c r="R50">
        <v>1</v>
      </c>
      <c r="S50" t="s">
        <v>236</v>
      </c>
      <c r="T50" t="s">
        <v>196</v>
      </c>
      <c r="U50">
        <v>1</v>
      </c>
      <c r="V50">
        <v>1</v>
      </c>
      <c r="W50" t="s">
        <v>368</v>
      </c>
      <c r="X50" t="s">
        <v>198</v>
      </c>
      <c r="Y50">
        <v>1</v>
      </c>
      <c r="Z50">
        <v>1</v>
      </c>
      <c r="AA50" t="s">
        <v>488</v>
      </c>
      <c r="AB50" t="s">
        <v>193</v>
      </c>
      <c r="AC50">
        <v>1</v>
      </c>
      <c r="AD50">
        <v>1</v>
      </c>
      <c r="AE50" t="s">
        <v>188</v>
      </c>
      <c r="AF50" t="s">
        <v>195</v>
      </c>
    </row>
    <row r="51" spans="1:34" x14ac:dyDescent="0.25">
      <c r="A51" t="s">
        <v>82</v>
      </c>
      <c r="B51" t="s">
        <v>83</v>
      </c>
      <c r="C51" t="s">
        <v>139</v>
      </c>
      <c r="D51" t="s">
        <v>193</v>
      </c>
      <c r="G51" t="s">
        <v>237</v>
      </c>
      <c r="H51" t="s">
        <v>193</v>
      </c>
      <c r="K51" t="s">
        <v>326</v>
      </c>
      <c r="L51" t="s">
        <v>193</v>
      </c>
      <c r="O51" t="s">
        <v>284</v>
      </c>
      <c r="P51" t="s">
        <v>193</v>
      </c>
      <c r="S51" t="s">
        <v>326</v>
      </c>
      <c r="T51" t="s">
        <v>193</v>
      </c>
      <c r="W51" t="s">
        <v>369</v>
      </c>
      <c r="X51" t="s">
        <v>193</v>
      </c>
      <c r="AA51" t="s">
        <v>489</v>
      </c>
      <c r="AB51" t="s">
        <v>193</v>
      </c>
      <c r="AE51" t="s">
        <v>189</v>
      </c>
      <c r="AF51" t="s">
        <v>194</v>
      </c>
    </row>
    <row r="52" spans="1:34" x14ac:dyDescent="0.25">
      <c r="B52" t="s">
        <v>84</v>
      </c>
      <c r="D52" t="s">
        <v>195</v>
      </c>
      <c r="H52" t="s">
        <v>195</v>
      </c>
      <c r="L52" t="s">
        <v>193</v>
      </c>
      <c r="P52" t="s">
        <v>193</v>
      </c>
      <c r="Q52">
        <v>1</v>
      </c>
      <c r="R52">
        <v>5</v>
      </c>
      <c r="T52" t="s">
        <v>193</v>
      </c>
      <c r="X52" t="s">
        <v>193</v>
      </c>
      <c r="AB52" t="s">
        <v>193</v>
      </c>
      <c r="AF52" t="s">
        <v>198</v>
      </c>
      <c r="AG52">
        <v>1</v>
      </c>
      <c r="AH52">
        <v>15</v>
      </c>
    </row>
    <row r="53" spans="1:34" x14ac:dyDescent="0.25">
      <c r="A53" t="s">
        <v>85</v>
      </c>
      <c r="B53" t="s">
        <v>86</v>
      </c>
      <c r="C53" t="s">
        <v>140</v>
      </c>
      <c r="D53" t="s">
        <v>195</v>
      </c>
      <c r="G53" t="s">
        <v>238</v>
      </c>
      <c r="H53" t="s">
        <v>193</v>
      </c>
      <c r="K53" t="s">
        <v>327</v>
      </c>
      <c r="L53" t="s">
        <v>193</v>
      </c>
      <c r="O53" t="s">
        <v>285</v>
      </c>
      <c r="P53" t="s">
        <v>193</v>
      </c>
      <c r="S53" t="s">
        <v>408</v>
      </c>
      <c r="T53" t="s">
        <v>195</v>
      </c>
      <c r="W53" t="s">
        <v>370</v>
      </c>
      <c r="X53" t="s">
        <v>195</v>
      </c>
      <c r="Y53">
        <v>1</v>
      </c>
      <c r="Z53">
        <v>1</v>
      </c>
      <c r="AA53" t="s">
        <v>490</v>
      </c>
      <c r="AB53" t="s">
        <v>193</v>
      </c>
      <c r="AE53" t="s">
        <v>190</v>
      </c>
      <c r="AF53" t="s">
        <v>193</v>
      </c>
    </row>
    <row r="54" spans="1:34" x14ac:dyDescent="0.25">
      <c r="A54" t="s">
        <v>87</v>
      </c>
      <c r="B54" t="s">
        <v>88</v>
      </c>
      <c r="C54" t="s">
        <v>141</v>
      </c>
      <c r="D54" t="s">
        <v>194</v>
      </c>
      <c r="E54">
        <v>1</v>
      </c>
      <c r="F54">
        <v>5</v>
      </c>
      <c r="G54" t="s">
        <v>239</v>
      </c>
      <c r="H54" t="s">
        <v>194</v>
      </c>
      <c r="I54">
        <v>2</v>
      </c>
      <c r="J54">
        <f>1+5</f>
        <v>6</v>
      </c>
      <c r="K54" t="s">
        <v>328</v>
      </c>
      <c r="L54" t="s">
        <v>194</v>
      </c>
      <c r="M54">
        <v>2</v>
      </c>
      <c r="N54">
        <f>1+5</f>
        <v>6</v>
      </c>
      <c r="O54" t="s">
        <v>141</v>
      </c>
      <c r="P54" t="s">
        <v>194</v>
      </c>
      <c r="Q54">
        <v>1</v>
      </c>
      <c r="R54">
        <v>5</v>
      </c>
      <c r="S54" t="s">
        <v>413</v>
      </c>
      <c r="T54" t="s">
        <v>194</v>
      </c>
      <c r="U54">
        <v>2</v>
      </c>
      <c r="V54">
        <f>1+5</f>
        <v>6</v>
      </c>
      <c r="W54" t="s">
        <v>371</v>
      </c>
      <c r="X54" t="s">
        <v>194</v>
      </c>
      <c r="Y54">
        <v>2</v>
      </c>
      <c r="Z54">
        <f>1+5</f>
        <v>6</v>
      </c>
      <c r="AA54" t="s">
        <v>492</v>
      </c>
      <c r="AB54" t="s">
        <v>194</v>
      </c>
      <c r="AC54">
        <v>2</v>
      </c>
      <c r="AD54">
        <f>1+5</f>
        <v>6</v>
      </c>
      <c r="AE54" t="s">
        <v>191</v>
      </c>
      <c r="AF54" t="s">
        <v>194</v>
      </c>
      <c r="AG54">
        <v>1</v>
      </c>
      <c r="AH54">
        <v>5</v>
      </c>
    </row>
    <row r="55" spans="1:34" x14ac:dyDescent="0.25">
      <c r="A55" t="s">
        <v>89</v>
      </c>
      <c r="B55" t="s">
        <v>90</v>
      </c>
      <c r="C55" t="s">
        <v>142</v>
      </c>
      <c r="D55" t="s">
        <v>198</v>
      </c>
      <c r="E55">
        <v>1</v>
      </c>
      <c r="F55">
        <v>1</v>
      </c>
      <c r="G55" t="s">
        <v>240</v>
      </c>
      <c r="H55" t="s">
        <v>197</v>
      </c>
      <c r="I55">
        <v>1</v>
      </c>
      <c r="J55">
        <v>1</v>
      </c>
      <c r="K55" t="s">
        <v>329</v>
      </c>
      <c r="L55" t="s">
        <v>193</v>
      </c>
      <c r="M55">
        <v>2</v>
      </c>
      <c r="N55">
        <f>1+1</f>
        <v>2</v>
      </c>
      <c r="O55" t="s">
        <v>286</v>
      </c>
      <c r="P55" t="s">
        <v>197</v>
      </c>
      <c r="Q55">
        <v>3</v>
      </c>
      <c r="R55">
        <f>1+1+1</f>
        <v>3</v>
      </c>
      <c r="S55" t="s">
        <v>409</v>
      </c>
      <c r="T55" t="s">
        <v>193</v>
      </c>
      <c r="U55">
        <v>3</v>
      </c>
      <c r="V55">
        <f>1+1+1</f>
        <v>3</v>
      </c>
      <c r="W55" t="s">
        <v>372</v>
      </c>
      <c r="X55" t="s">
        <v>196</v>
      </c>
      <c r="Y55">
        <v>2</v>
      </c>
      <c r="Z55">
        <f>1+1</f>
        <v>2</v>
      </c>
      <c r="AA55" t="s">
        <v>491</v>
      </c>
      <c r="AB55" t="s">
        <v>194</v>
      </c>
      <c r="AC55">
        <v>2</v>
      </c>
      <c r="AD55">
        <f>5+1</f>
        <v>6</v>
      </c>
      <c r="AE55" t="s">
        <v>192</v>
      </c>
      <c r="AF55" t="s">
        <v>198</v>
      </c>
      <c r="AG55">
        <v>1</v>
      </c>
      <c r="AH55">
        <v>1</v>
      </c>
    </row>
    <row r="56" spans="1:34" x14ac:dyDescent="0.25">
      <c r="A56">
        <v>48</v>
      </c>
      <c r="B56">
        <v>54</v>
      </c>
      <c r="E56">
        <f>SUM(E2:E55)</f>
        <v>67</v>
      </c>
      <c r="F56">
        <f>SUM(F2:F55)</f>
        <v>281</v>
      </c>
      <c r="I56">
        <f>SUM(I2:I55)</f>
        <v>49</v>
      </c>
      <c r="J56">
        <f>SUM(J2:J55)</f>
        <v>186</v>
      </c>
      <c r="M56">
        <f>SUM(M2:M55)</f>
        <v>49</v>
      </c>
      <c r="N56">
        <f>SUM(N2:N55)</f>
        <v>155</v>
      </c>
      <c r="Q56">
        <f>SUM(Q2:Q55)</f>
        <v>49</v>
      </c>
      <c r="R56">
        <f>SUM(R2:R55)</f>
        <v>151</v>
      </c>
      <c r="U56">
        <f>SUM(U2:U55)</f>
        <v>61</v>
      </c>
      <c r="V56">
        <f>SUM(V2:V55)</f>
        <v>226</v>
      </c>
      <c r="Y56">
        <f>SUM(Y2:Y55)</f>
        <v>37</v>
      </c>
      <c r="Z56">
        <f>SUM(Z2:Z55)</f>
        <v>136</v>
      </c>
      <c r="AC56">
        <f>SUM(AC2:AC55)</f>
        <v>46</v>
      </c>
      <c r="AD56">
        <f>SUM(AD2:AD55)</f>
        <v>166</v>
      </c>
      <c r="AG56">
        <f>SUM(AG2:AG55)</f>
        <v>52</v>
      </c>
      <c r="AH56">
        <f>SUM(AH2:AH55)</f>
        <v>374</v>
      </c>
    </row>
    <row r="1048576" spans="21:21" x14ac:dyDescent="0.25">
      <c r="U1048576">
        <f>SUM(U2:U1048575)</f>
        <v>122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0715D-6DEB-4EFD-913D-C83B50D359EB}">
  <dimension ref="A1:V27"/>
  <sheetViews>
    <sheetView workbookViewId="0">
      <selection activeCell="K10" sqref="K10"/>
    </sheetView>
  </sheetViews>
  <sheetFormatPr defaultRowHeight="14.4" x14ac:dyDescent="0.25"/>
  <sheetData>
    <row r="1" spans="1:9" x14ac:dyDescent="0.25">
      <c r="B1" t="s">
        <v>436</v>
      </c>
      <c r="C1" t="s">
        <v>435</v>
      </c>
      <c r="D1" t="s">
        <v>433</v>
      </c>
      <c r="E1" t="s">
        <v>434</v>
      </c>
      <c r="F1" t="s">
        <v>431</v>
      </c>
      <c r="G1" t="s">
        <v>432</v>
      </c>
      <c r="H1" t="s">
        <v>494</v>
      </c>
      <c r="I1" t="s">
        <v>145</v>
      </c>
    </row>
    <row r="2" spans="1:9" x14ac:dyDescent="0.25">
      <c r="A2" t="s">
        <v>424</v>
      </c>
      <c r="B2">
        <v>1439</v>
      </c>
      <c r="C2">
        <v>1201</v>
      </c>
      <c r="D2">
        <v>1136</v>
      </c>
      <c r="E2">
        <v>1138</v>
      </c>
      <c r="F2">
        <v>1171</v>
      </c>
      <c r="G2">
        <v>1125</v>
      </c>
      <c r="H2">
        <v>1176</v>
      </c>
      <c r="I2">
        <v>1309</v>
      </c>
    </row>
    <row r="3" spans="1:9" x14ac:dyDescent="0.25">
      <c r="A3" t="s">
        <v>437</v>
      </c>
      <c r="B3">
        <v>7</v>
      </c>
      <c r="C3">
        <v>5</v>
      </c>
      <c r="D3">
        <v>5</v>
      </c>
      <c r="E3">
        <v>3</v>
      </c>
      <c r="F3">
        <v>4</v>
      </c>
      <c r="G3">
        <v>6</v>
      </c>
      <c r="H3">
        <v>1</v>
      </c>
      <c r="I3">
        <v>3</v>
      </c>
    </row>
    <row r="4" spans="1:9" x14ac:dyDescent="0.25">
      <c r="A4" t="s">
        <v>438</v>
      </c>
      <c r="B4">
        <v>4</v>
      </c>
      <c r="C4">
        <v>3</v>
      </c>
      <c r="D4">
        <v>1</v>
      </c>
      <c r="E4">
        <v>7</v>
      </c>
      <c r="F4">
        <v>1</v>
      </c>
      <c r="G4">
        <v>8</v>
      </c>
      <c r="H4">
        <v>8</v>
      </c>
      <c r="I4">
        <v>5</v>
      </c>
    </row>
    <row r="5" spans="1:9" x14ac:dyDescent="0.25">
      <c r="A5" t="s">
        <v>439</v>
      </c>
      <c r="B5">
        <v>11</v>
      </c>
      <c r="C5">
        <v>8</v>
      </c>
      <c r="D5">
        <v>4</v>
      </c>
      <c r="E5">
        <v>6</v>
      </c>
      <c r="F5">
        <v>10</v>
      </c>
      <c r="G5">
        <v>9</v>
      </c>
      <c r="H5">
        <v>7</v>
      </c>
      <c r="I5">
        <v>8</v>
      </c>
    </row>
    <row r="6" spans="1:9" x14ac:dyDescent="0.25">
      <c r="A6" t="s">
        <v>441</v>
      </c>
      <c r="B6">
        <v>10</v>
      </c>
      <c r="C6">
        <v>5</v>
      </c>
      <c r="D6">
        <v>3</v>
      </c>
      <c r="E6">
        <v>5</v>
      </c>
      <c r="F6">
        <v>7</v>
      </c>
      <c r="G6">
        <v>4</v>
      </c>
      <c r="H6">
        <v>6</v>
      </c>
      <c r="I6">
        <v>23</v>
      </c>
    </row>
    <row r="7" spans="1:9" x14ac:dyDescent="0.25">
      <c r="A7" t="s">
        <v>442</v>
      </c>
      <c r="B7">
        <v>2</v>
      </c>
      <c r="C7">
        <v>4</v>
      </c>
      <c r="D7">
        <v>5</v>
      </c>
      <c r="E7">
        <v>6</v>
      </c>
      <c r="F7">
        <v>5</v>
      </c>
      <c r="G7">
        <v>5</v>
      </c>
      <c r="H7">
        <v>4</v>
      </c>
      <c r="I7">
        <v>4</v>
      </c>
    </row>
    <row r="8" spans="1:9" x14ac:dyDescent="0.25">
      <c r="A8" t="s">
        <v>440</v>
      </c>
      <c r="B8">
        <v>20</v>
      </c>
      <c r="C8">
        <v>29</v>
      </c>
      <c r="D8">
        <v>36</v>
      </c>
      <c r="E8">
        <v>27</v>
      </c>
      <c r="F8">
        <v>27</v>
      </c>
      <c r="G8">
        <v>22</v>
      </c>
      <c r="H8">
        <v>28</v>
      </c>
      <c r="I8">
        <v>11</v>
      </c>
    </row>
    <row r="9" spans="1:9" x14ac:dyDescent="0.25">
      <c r="A9" t="s">
        <v>443</v>
      </c>
      <c r="B9">
        <f t="shared" ref="B9:I9" si="0">SUM(B3:B5)</f>
        <v>22</v>
      </c>
      <c r="C9">
        <f t="shared" si="0"/>
        <v>16</v>
      </c>
      <c r="D9">
        <f t="shared" si="0"/>
        <v>10</v>
      </c>
      <c r="E9">
        <f t="shared" si="0"/>
        <v>16</v>
      </c>
      <c r="F9">
        <f t="shared" si="0"/>
        <v>15</v>
      </c>
      <c r="G9">
        <f t="shared" si="0"/>
        <v>23</v>
      </c>
      <c r="H9">
        <f t="shared" si="0"/>
        <v>16</v>
      </c>
      <c r="I9">
        <f t="shared" si="0"/>
        <v>16</v>
      </c>
    </row>
    <row r="10" spans="1:9" x14ac:dyDescent="0.25">
      <c r="A10" t="s">
        <v>444</v>
      </c>
      <c r="B10">
        <v>67</v>
      </c>
      <c r="C10">
        <v>49</v>
      </c>
      <c r="D10">
        <v>49</v>
      </c>
      <c r="E10">
        <v>49</v>
      </c>
      <c r="F10">
        <v>61</v>
      </c>
      <c r="G10">
        <v>37</v>
      </c>
      <c r="H10">
        <v>46</v>
      </c>
      <c r="I10">
        <v>52</v>
      </c>
    </row>
    <row r="11" spans="1:9" s="3" customFormat="1" x14ac:dyDescent="0.25">
      <c r="A11" s="3" t="s">
        <v>445</v>
      </c>
      <c r="B11" s="3" t="s">
        <v>454</v>
      </c>
      <c r="C11" s="3" t="s">
        <v>450</v>
      </c>
      <c r="D11" s="3" t="s">
        <v>448</v>
      </c>
      <c r="E11" s="3" t="s">
        <v>449</v>
      </c>
      <c r="F11" s="3" t="s">
        <v>446</v>
      </c>
      <c r="G11" s="3" t="s">
        <v>447</v>
      </c>
      <c r="H11" s="3" t="s">
        <v>495</v>
      </c>
      <c r="I11" s="3" t="s">
        <v>455</v>
      </c>
    </row>
    <row r="12" spans="1:9" x14ac:dyDescent="0.25">
      <c r="A12" t="s">
        <v>451</v>
      </c>
      <c r="B12">
        <v>-5.9</v>
      </c>
      <c r="C12">
        <v>-1.3</v>
      </c>
      <c r="D12" s="3" t="s">
        <v>453</v>
      </c>
      <c r="E12" s="3" t="s">
        <v>423</v>
      </c>
      <c r="F12" s="3" t="s">
        <v>421</v>
      </c>
      <c r="G12" s="3" t="s">
        <v>422</v>
      </c>
      <c r="H12">
        <v>2.1</v>
      </c>
      <c r="I12">
        <v>-34.200000000000003</v>
      </c>
    </row>
    <row r="13" spans="1:9" x14ac:dyDescent="0.25">
      <c r="A13" t="s">
        <v>452</v>
      </c>
      <c r="B13" s="3" t="s">
        <v>420</v>
      </c>
      <c r="C13" s="3" t="s">
        <v>418</v>
      </c>
      <c r="D13" s="3" t="s">
        <v>418</v>
      </c>
      <c r="E13" s="3" t="s">
        <v>419</v>
      </c>
      <c r="F13" s="3" t="s">
        <v>416</v>
      </c>
      <c r="G13" s="3" t="s">
        <v>417</v>
      </c>
      <c r="H13">
        <v>0.19400000000000001</v>
      </c>
      <c r="I13" s="3" t="s">
        <v>415</v>
      </c>
    </row>
    <row r="26" spans="3:22" x14ac:dyDescent="0.25">
      <c r="C26" s="3"/>
      <c r="D26" s="3"/>
      <c r="E26" s="3"/>
      <c r="F26" s="3"/>
      <c r="G26" s="3"/>
      <c r="H26" s="3"/>
      <c r="I26" s="3"/>
      <c r="J26" s="3"/>
      <c r="K26" s="3"/>
      <c r="L26" s="3"/>
      <c r="M26" s="3"/>
      <c r="N26" s="3"/>
      <c r="O26" s="3"/>
      <c r="P26" s="3"/>
      <c r="Q26" s="3"/>
      <c r="R26" s="3"/>
      <c r="S26" s="3"/>
      <c r="T26" s="3"/>
      <c r="U26" s="3"/>
      <c r="V26" s="3"/>
    </row>
    <row r="27" spans="3:22" x14ac:dyDescent="0.25">
      <c r="C27" s="3"/>
      <c r="D27" s="3"/>
      <c r="E27" s="3"/>
      <c r="F27" s="3"/>
      <c r="G27" s="3"/>
      <c r="H27" s="3"/>
      <c r="I27" s="3"/>
      <c r="J27" s="3"/>
      <c r="K27" s="3"/>
      <c r="L27" s="3"/>
      <c r="M27" s="3"/>
      <c r="N27" s="3"/>
      <c r="O27" s="3"/>
      <c r="P27" s="3"/>
      <c r="Q27" s="3"/>
      <c r="R27" s="3"/>
      <c r="S27" s="3"/>
      <c r="T27" s="3"/>
      <c r="U27" s="3"/>
      <c r="V27"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Luna</dc:creator>
  <cp:lastModifiedBy>Luna</cp:lastModifiedBy>
  <dcterms:created xsi:type="dcterms:W3CDTF">2024-06-11T03:59:24Z</dcterms:created>
  <dcterms:modified xsi:type="dcterms:W3CDTF">2024-08-31T20:09:45Z</dcterms:modified>
</cp:coreProperties>
</file>