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Edu\2de master\Thesis\"/>
    </mc:Choice>
  </mc:AlternateContent>
  <xr:revisionPtr revIDLastSave="0" documentId="13_ncr:2001_{FFA9A543-C455-402F-8DBC-131E42C0A102}" xr6:coauthVersionLast="47" xr6:coauthVersionMax="47" xr10:uidLastSave="{00000000-0000-0000-0000-000000000000}"/>
  <bookViews>
    <workbookView xWindow="-120" yWindow="-120" windowWidth="16440" windowHeight="28320" xr2:uid="{82149295-0DEB-42B0-92E9-952152BCD025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6" i="1"/>
  <c r="D14" i="1" s="1"/>
  <c r="D13" i="1"/>
  <c r="D21" i="1"/>
  <c r="D17" i="1"/>
  <c r="D11" i="1"/>
  <c r="V7" i="1"/>
  <c r="W7" i="1"/>
  <c r="X7" i="1"/>
  <c r="Y7" i="1"/>
  <c r="U7" i="1"/>
  <c r="V4" i="1"/>
  <c r="W4" i="1"/>
  <c r="X4" i="1"/>
  <c r="Y4" i="1"/>
  <c r="U4" i="1"/>
  <c r="V3" i="1"/>
  <c r="W3" i="1"/>
  <c r="X3" i="1"/>
  <c r="Y3" i="1"/>
  <c r="U3" i="1"/>
  <c r="T3" i="1"/>
  <c r="T2" i="1"/>
  <c r="V2" i="1"/>
  <c r="W2" i="1"/>
  <c r="X2" i="1"/>
  <c r="Y2" i="1"/>
  <c r="U2" i="1"/>
  <c r="D9" i="1"/>
</calcChain>
</file>

<file path=xl/sharedStrings.xml><?xml version="1.0" encoding="utf-8"?>
<sst xmlns="http://schemas.openxmlformats.org/spreadsheetml/2006/main" count="32" uniqueCount="24">
  <si>
    <t>Day</t>
  </si>
  <si>
    <t xml:space="preserve">Market </t>
  </si>
  <si>
    <t>S&amp;P 500 Return</t>
  </si>
  <si>
    <t>Stock A</t>
  </si>
  <si>
    <t>Tesla Return</t>
  </si>
  <si>
    <t>Stock B</t>
  </si>
  <si>
    <t>Variable</t>
  </si>
  <si>
    <t>Monday</t>
  </si>
  <si>
    <t>Tuesday</t>
  </si>
  <si>
    <t xml:space="preserve">Wednesday </t>
  </si>
  <si>
    <t>Thursday</t>
  </si>
  <si>
    <t>Friday</t>
  </si>
  <si>
    <t>Same Sign?</t>
  </si>
  <si>
    <t>Frequency of Comovement</t>
  </si>
  <si>
    <t>Correlation (beta)</t>
  </si>
  <si>
    <t>NVIDIA Return</t>
  </si>
  <si>
    <t>On days with extreme market returns</t>
  </si>
  <si>
    <t>Tesla has an extreme positive dependence in returns. When the market moves up or down a lot, Tesla does so too.</t>
  </si>
  <si>
    <t>NVIDIA has not so much dependence in extreme returns. It will go up and down too (positive dependence), but not as extreme as Tesla.</t>
  </si>
  <si>
    <t>On days with moderate market returns</t>
  </si>
  <si>
    <t>Tesla does follow the market a bit, but can be a few percentage points off.</t>
  </si>
  <si>
    <t>NVIDIA has perfect dependece in the moderate returns: it always has the same return as the market.</t>
  </si>
  <si>
    <t>Average Return</t>
  </si>
  <si>
    <t>Return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</si>
</sst>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4"/>
      <name val="Aptos Narrow"/>
      <family val="2"/>
      <scheme val="minor"/>
    </font>
    <font>
      <i/>
      <sz val="11"/>
      <color theme="0" tint="-0.499984740745262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b/>
      <sz val="11"/>
      <color theme="4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0" fontId="3" fillId="0" borderId="0" xfId="0" applyFont="1"/>
    <xf numFmtId="0" fontId="2" fillId="2" borderId="0" xfId="0" applyFont="1" applyFill="1"/>
    <xf numFmtId="14" fontId="2" fillId="2" borderId="0" xfId="0" applyNumberFormat="1" applyFont="1" applyFill="1"/>
    <xf numFmtId="0" fontId="5" fillId="0" borderId="0" xfId="0" applyFont="1"/>
    <xf numFmtId="9" fontId="0" fillId="0" borderId="0" xfId="1" applyFont="1"/>
    <xf numFmtId="0" fontId="0" fillId="3" borderId="0" xfId="0" applyFill="1"/>
    <xf numFmtId="0" fontId="4" fillId="3" borderId="0" xfId="0" applyFont="1" applyFill="1"/>
    <xf numFmtId="9" fontId="4" fillId="3" borderId="0" xfId="0" applyNumberFormat="1" applyFont="1" applyFill="1"/>
    <xf numFmtId="9" fontId="7" fillId="3" borderId="0" xfId="0" applyNumberFormat="1" applyFont="1" applyFill="1"/>
    <xf numFmtId="0" fontId="5" fillId="3" borderId="0" xfId="0" applyFont="1" applyFill="1"/>
    <xf numFmtId="0" fontId="4" fillId="3" borderId="0" xfId="0" applyFont="1" applyFill="1" applyAlignment="1">
      <alignment horizontal="left" vertical="top"/>
    </xf>
    <xf numFmtId="9" fontId="5" fillId="3" borderId="0" xfId="1" applyFont="1" applyFill="1" applyAlignment="1">
      <alignment horizontal="center"/>
    </xf>
    <xf numFmtId="164" fontId="7" fillId="3" borderId="0" xfId="0" applyNumberFormat="1" applyFont="1" applyFill="1"/>
    <xf numFmtId="164" fontId="4" fillId="3" borderId="0" xfId="0" applyNumberFormat="1" applyFont="1" applyFill="1"/>
    <xf numFmtId="9" fontId="5" fillId="3" borderId="0" xfId="0" applyNumberFormat="1" applyFont="1" applyFill="1"/>
    <xf numFmtId="0" fontId="6" fillId="3" borderId="0" xfId="0" applyFont="1" applyFill="1"/>
    <xf numFmtId="10" fontId="5" fillId="3" borderId="0" xfId="0" applyNumberFormat="1" applyFont="1" applyFill="1" applyAlignment="1">
      <alignment horizontal="center"/>
    </xf>
    <xf numFmtId="10" fontId="5" fillId="3" borderId="0" xfId="1" applyNumberFormat="1" applyFont="1" applyFill="1" applyAlignment="1">
      <alignment horizontal="center"/>
    </xf>
    <xf numFmtId="9" fontId="5" fillId="3" borderId="0" xfId="1" applyFont="1" applyFill="1" applyAlignment="1">
      <alignment horizontal="center"/>
    </xf>
    <xf numFmtId="0" fontId="4" fillId="3" borderId="0" xfId="0" applyFont="1" applyFill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Sheet1!$T$3</c:f>
              <c:strCache>
                <c:ptCount val="1"/>
                <c:pt idx="0">
                  <c:v>S&amp;P 500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Sheet1!$U$2:$Y$2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 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Sheet1!$U$3:$Y$3</c:f>
              <c:numCache>
                <c:formatCode>0%</c:formatCode>
                <c:ptCount val="5"/>
                <c:pt idx="0">
                  <c:v>0.01</c:v>
                </c:pt>
                <c:pt idx="1">
                  <c:v>0.06</c:v>
                </c:pt>
                <c:pt idx="2">
                  <c:v>-0.05</c:v>
                </c:pt>
                <c:pt idx="3">
                  <c:v>-0.01</c:v>
                </c:pt>
                <c:pt idx="4">
                  <c:v>0.03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744-46C1-A094-51A44F68B9BE}"/>
            </c:ext>
          </c:extLst>
        </c:ser>
        <c:ser>
          <c:idx val="1"/>
          <c:order val="1"/>
          <c:tx>
            <c:strRef>
              <c:f>Sheet1!$T$4</c:f>
              <c:strCache>
                <c:ptCount val="1"/>
                <c:pt idx="0">
                  <c:v>Tesla Return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  <a:prstDash val="sysDot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Sheet1!$U$2:$Y$2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 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Sheet1!$U$4:$Y$4</c:f>
              <c:numCache>
                <c:formatCode>0%</c:formatCode>
                <c:ptCount val="5"/>
                <c:pt idx="0">
                  <c:v>-0.01</c:v>
                </c:pt>
                <c:pt idx="1">
                  <c:v>0.15</c:v>
                </c:pt>
                <c:pt idx="2">
                  <c:v>-0.14000000000000001</c:v>
                </c:pt>
                <c:pt idx="3">
                  <c:v>0.01</c:v>
                </c:pt>
                <c:pt idx="4">
                  <c:v>0.02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744-46C1-A094-51A44F68B9BE}"/>
            </c:ext>
          </c:extLst>
        </c:ser>
        <c:ser>
          <c:idx val="2"/>
          <c:order val="2"/>
          <c:tx>
            <c:strRef>
              <c:f>Sheet1!$T$7</c:f>
              <c:strCache>
                <c:ptCount val="1"/>
                <c:pt idx="0">
                  <c:v>NVIDIA Return</c:v>
                </c:pt>
              </c:strCache>
            </c:strRef>
          </c:tx>
          <c:spPr>
            <a:ln w="28575" cap="rnd">
              <a:solidFill>
                <a:schemeClr val="tx2">
                  <a:lumMod val="10000"/>
                  <a:lumOff val="90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tx2">
                  <a:lumMod val="10000"/>
                  <a:lumOff val="90000"/>
                </a:schemeClr>
              </a:solidFill>
              <a:ln w="9525">
                <a:solidFill>
                  <a:schemeClr val="tx2">
                    <a:lumMod val="10000"/>
                    <a:lumOff val="90000"/>
                  </a:schemeClr>
                </a:solidFill>
                <a:prstDash val="sysDot"/>
              </a:ln>
              <a:effectLst/>
            </c:spPr>
          </c:marker>
          <c:dLbls>
            <c:dLbl>
              <c:idx val="4"/>
              <c:layout>
                <c:manualLayout>
                  <c:x val="-1.6395635229486435E-2"/>
                  <c:y val="-3.601605720700520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4733830345696441E-2"/>
                      <c:h val="0.1120721418303946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744-46C1-A094-51A44F68B9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Sheet1!$U$2:$Y$2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 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Sheet1!$U$7:$Y$7</c:f>
              <c:numCache>
                <c:formatCode>0%</c:formatCode>
                <c:ptCount val="5"/>
                <c:pt idx="0">
                  <c:v>0.01</c:v>
                </c:pt>
                <c:pt idx="1">
                  <c:v>0.04</c:v>
                </c:pt>
                <c:pt idx="2">
                  <c:v>-1.2500000000000001E-2</c:v>
                </c:pt>
                <c:pt idx="3">
                  <c:v>-0.01</c:v>
                </c:pt>
                <c:pt idx="4">
                  <c:v>0.03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744-46C1-A094-51A44F68B9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93488928"/>
        <c:axId val="1993489408"/>
      </c:lineChart>
      <c:catAx>
        <c:axId val="199348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93489408"/>
        <c:crosses val="autoZero"/>
        <c:auto val="1"/>
        <c:lblAlgn val="ctr"/>
        <c:lblOffset val="100"/>
        <c:noMultiLvlLbl val="0"/>
      </c:catAx>
      <c:valAx>
        <c:axId val="19934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93488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Sheet1!$T$3</c:f>
              <c:strCache>
                <c:ptCount val="1"/>
                <c:pt idx="0">
                  <c:v>S&amp;P 500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Sheet1!$U$2:$Y$2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 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Sheet1!$U$3:$Y$3</c:f>
              <c:numCache>
                <c:formatCode>0%</c:formatCode>
                <c:ptCount val="5"/>
                <c:pt idx="0">
                  <c:v>0.01</c:v>
                </c:pt>
                <c:pt idx="1">
                  <c:v>0.06</c:v>
                </c:pt>
                <c:pt idx="2">
                  <c:v>-0.05</c:v>
                </c:pt>
                <c:pt idx="3">
                  <c:v>-0.01</c:v>
                </c:pt>
                <c:pt idx="4">
                  <c:v>0.03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AD0-4989-9BAF-3676A9155B20}"/>
            </c:ext>
          </c:extLst>
        </c:ser>
        <c:ser>
          <c:idx val="1"/>
          <c:order val="1"/>
          <c:tx>
            <c:strRef>
              <c:f>Sheet1!$T$4</c:f>
              <c:strCache>
                <c:ptCount val="1"/>
                <c:pt idx="0">
                  <c:v>Tesla Return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  <a:prstDash val="sysDot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Sheet1!$U$2:$Y$2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 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Sheet1!$U$4:$Y$4</c:f>
              <c:numCache>
                <c:formatCode>0%</c:formatCode>
                <c:ptCount val="5"/>
                <c:pt idx="0">
                  <c:v>-0.01</c:v>
                </c:pt>
                <c:pt idx="1">
                  <c:v>0.15</c:v>
                </c:pt>
                <c:pt idx="2">
                  <c:v>-0.14000000000000001</c:v>
                </c:pt>
                <c:pt idx="3">
                  <c:v>0.01</c:v>
                </c:pt>
                <c:pt idx="4">
                  <c:v>0.02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AD0-4989-9BAF-3676A9155B20}"/>
            </c:ext>
          </c:extLst>
        </c:ser>
        <c:ser>
          <c:idx val="2"/>
          <c:order val="2"/>
          <c:tx>
            <c:strRef>
              <c:f>Sheet1!$T$7</c:f>
              <c:strCache>
                <c:ptCount val="1"/>
                <c:pt idx="0">
                  <c:v>NVIDIA Return</c:v>
                </c:pt>
              </c:strCache>
            </c:strRef>
          </c:tx>
          <c:spPr>
            <a:ln w="28575" cap="rnd">
              <a:solidFill>
                <a:schemeClr val="tx2">
                  <a:lumMod val="10000"/>
                  <a:lumOff val="90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tx2">
                  <a:lumMod val="10000"/>
                  <a:lumOff val="90000"/>
                </a:schemeClr>
              </a:solidFill>
              <a:ln w="9525">
                <a:solidFill>
                  <a:schemeClr val="tx2">
                    <a:lumMod val="10000"/>
                    <a:lumOff val="90000"/>
                  </a:schemeClr>
                </a:solidFill>
                <a:prstDash val="sysDot"/>
              </a:ln>
              <a:effectLst/>
            </c:spPr>
          </c:marker>
          <c:dLbls>
            <c:dLbl>
              <c:idx val="4"/>
              <c:layout>
                <c:manualLayout>
                  <c:x val="-1.6395635229486435E-2"/>
                  <c:y val="-3.601605720700520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4733830345696441E-2"/>
                      <c:h val="0.1120721418303946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AD0-4989-9BAF-3676A9155B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Sheet1!$U$2:$Y$2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 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Sheet1!$U$7:$Y$7</c:f>
              <c:numCache>
                <c:formatCode>0%</c:formatCode>
                <c:ptCount val="5"/>
                <c:pt idx="0">
                  <c:v>0.01</c:v>
                </c:pt>
                <c:pt idx="1">
                  <c:v>0.04</c:v>
                </c:pt>
                <c:pt idx="2">
                  <c:v>-1.2500000000000001E-2</c:v>
                </c:pt>
                <c:pt idx="3">
                  <c:v>-0.01</c:v>
                </c:pt>
                <c:pt idx="4">
                  <c:v>0.03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AD0-4989-9BAF-3676A9155B2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93488928"/>
        <c:axId val="1993489408"/>
      </c:lineChart>
      <c:catAx>
        <c:axId val="199348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93489408"/>
        <c:crosses val="autoZero"/>
        <c:auto val="1"/>
        <c:lblAlgn val="ctr"/>
        <c:lblOffset val="100"/>
        <c:noMultiLvlLbl val="0"/>
      </c:catAx>
      <c:valAx>
        <c:axId val="19934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93488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Sheet1!$T$3</c:f>
              <c:strCache>
                <c:ptCount val="1"/>
                <c:pt idx="0">
                  <c:v>S&amp;P 500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Sheet1!$U$2:$Y$2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 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Sheet1!$U$3:$Y$3</c:f>
              <c:numCache>
                <c:formatCode>0%</c:formatCode>
                <c:ptCount val="5"/>
                <c:pt idx="0">
                  <c:v>0.01</c:v>
                </c:pt>
                <c:pt idx="1">
                  <c:v>0.06</c:v>
                </c:pt>
                <c:pt idx="2">
                  <c:v>-0.05</c:v>
                </c:pt>
                <c:pt idx="3">
                  <c:v>-0.01</c:v>
                </c:pt>
                <c:pt idx="4">
                  <c:v>0.03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09D-4BD8-8BFB-344E51642CE4}"/>
            </c:ext>
          </c:extLst>
        </c:ser>
        <c:ser>
          <c:idx val="1"/>
          <c:order val="1"/>
          <c:tx>
            <c:strRef>
              <c:f>Sheet1!$T$4</c:f>
              <c:strCache>
                <c:ptCount val="1"/>
                <c:pt idx="0">
                  <c:v>Tesla Return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  <a:prstDash val="sysDot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Sheet1!$U$2:$Y$2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 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Sheet1!$U$4:$Y$4</c:f>
              <c:numCache>
                <c:formatCode>0%</c:formatCode>
                <c:ptCount val="5"/>
                <c:pt idx="0">
                  <c:v>-0.01</c:v>
                </c:pt>
                <c:pt idx="1">
                  <c:v>0.15</c:v>
                </c:pt>
                <c:pt idx="2">
                  <c:v>-0.14000000000000001</c:v>
                </c:pt>
                <c:pt idx="3">
                  <c:v>0.01</c:v>
                </c:pt>
                <c:pt idx="4">
                  <c:v>0.02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09D-4BD8-8BFB-344E51642CE4}"/>
            </c:ext>
          </c:extLst>
        </c:ser>
        <c:ser>
          <c:idx val="2"/>
          <c:order val="2"/>
          <c:tx>
            <c:strRef>
              <c:f>Sheet1!$T$7</c:f>
              <c:strCache>
                <c:ptCount val="1"/>
                <c:pt idx="0">
                  <c:v>NVIDIA Return</c:v>
                </c:pt>
              </c:strCache>
            </c:strRef>
          </c:tx>
          <c:spPr>
            <a:ln w="28575" cap="rnd">
              <a:solidFill>
                <a:schemeClr val="tx2">
                  <a:lumMod val="10000"/>
                  <a:lumOff val="90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tx2">
                  <a:lumMod val="10000"/>
                  <a:lumOff val="90000"/>
                </a:schemeClr>
              </a:solidFill>
              <a:ln w="9525">
                <a:solidFill>
                  <a:schemeClr val="tx2">
                    <a:lumMod val="10000"/>
                    <a:lumOff val="90000"/>
                  </a:schemeClr>
                </a:solidFill>
                <a:prstDash val="sysDot"/>
              </a:ln>
              <a:effectLst/>
            </c:spPr>
          </c:marker>
          <c:dLbls>
            <c:dLbl>
              <c:idx val="4"/>
              <c:layout>
                <c:manualLayout>
                  <c:x val="-1.6395635229486435E-2"/>
                  <c:y val="-3.601605720700520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4733830345696441E-2"/>
                      <c:h val="0.1120721418303946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D09D-4BD8-8BFB-344E51642C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Sheet1!$U$2:$Y$2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 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Sheet1!$U$7:$Y$7</c:f>
              <c:numCache>
                <c:formatCode>0%</c:formatCode>
                <c:ptCount val="5"/>
                <c:pt idx="0">
                  <c:v>0.01</c:v>
                </c:pt>
                <c:pt idx="1">
                  <c:v>0.04</c:v>
                </c:pt>
                <c:pt idx="2">
                  <c:v>-1.2500000000000001E-2</c:v>
                </c:pt>
                <c:pt idx="3">
                  <c:v>-0.01</c:v>
                </c:pt>
                <c:pt idx="4">
                  <c:v>0.03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09D-4BD8-8BFB-344E51642C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93488928"/>
        <c:axId val="1993489408"/>
      </c:lineChart>
      <c:catAx>
        <c:axId val="199348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93489408"/>
        <c:crosses val="autoZero"/>
        <c:auto val="1"/>
        <c:lblAlgn val="ctr"/>
        <c:lblOffset val="100"/>
        <c:noMultiLvlLbl val="0"/>
      </c:catAx>
      <c:valAx>
        <c:axId val="19934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93488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1</xdr:row>
      <xdr:rowOff>4761</xdr:rowOff>
    </xdr:from>
    <xdr:to>
      <xdr:col>25</xdr:col>
      <xdr:colOff>76200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F0AD60-F2AA-D32B-04E7-2FF968BB0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171450</xdr:rowOff>
    </xdr:from>
    <xdr:to>
      <xdr:col>17</xdr:col>
      <xdr:colOff>76201</xdr:colOff>
      <xdr:row>25</xdr:row>
      <xdr:rowOff>166689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BCFED0-FDC7-4800-9036-DD7FB3A88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1</xdr:row>
      <xdr:rowOff>171450</xdr:rowOff>
    </xdr:from>
    <xdr:to>
      <xdr:col>8</xdr:col>
      <xdr:colOff>171450</xdr:colOff>
      <xdr:row>20</xdr:row>
      <xdr:rowOff>123825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00251EF-2654-624C-B5D1-2EF5690CCB18}"/>
            </a:ext>
          </a:extLst>
        </xdr:cNvPr>
        <xdr:cNvSpPr/>
      </xdr:nvSpPr>
      <xdr:spPr>
        <a:xfrm>
          <a:off x="3857625" y="361950"/>
          <a:ext cx="1190625" cy="3571875"/>
        </a:xfrm>
        <a:prstGeom prst="rect">
          <a:avLst/>
        </a:prstGeom>
        <a:solidFill>
          <a:schemeClr val="accent1">
            <a:alpha val="2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>
    <xdr:from>
      <xdr:col>8</xdr:col>
      <xdr:colOff>485775</xdr:colOff>
      <xdr:row>1</xdr:row>
      <xdr:rowOff>171450</xdr:rowOff>
    </xdr:from>
    <xdr:to>
      <xdr:col>10</xdr:col>
      <xdr:colOff>457200</xdr:colOff>
      <xdr:row>20</xdr:row>
      <xdr:rowOff>123825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F61E9A9-7C2C-43CC-8B41-B78721E3A956}"/>
            </a:ext>
          </a:extLst>
        </xdr:cNvPr>
        <xdr:cNvSpPr/>
      </xdr:nvSpPr>
      <xdr:spPr>
        <a:xfrm>
          <a:off x="5362575" y="361950"/>
          <a:ext cx="1190625" cy="3571875"/>
        </a:xfrm>
        <a:prstGeom prst="rect">
          <a:avLst/>
        </a:prstGeom>
        <a:solidFill>
          <a:schemeClr val="accent1">
            <a:alpha val="2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>
    <xdr:from>
      <xdr:col>1</xdr:col>
      <xdr:colOff>0</xdr:colOff>
      <xdr:row>28</xdr:row>
      <xdr:rowOff>0</xdr:rowOff>
    </xdr:from>
    <xdr:to>
      <xdr:col>17</xdr:col>
      <xdr:colOff>85726</xdr:colOff>
      <xdr:row>52</xdr:row>
      <xdr:rowOff>185739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9DECCD-4670-4B70-A966-26914F94A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476250</xdr:colOff>
      <xdr:row>29</xdr:row>
      <xdr:rowOff>0</xdr:rowOff>
    </xdr:from>
    <xdr:to>
      <xdr:col>5</xdr:col>
      <xdr:colOff>447675</xdr:colOff>
      <xdr:row>47</xdr:row>
      <xdr:rowOff>142875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7441FE0-53DA-4C0E-AF22-9D27A969700A}"/>
            </a:ext>
          </a:extLst>
        </xdr:cNvPr>
        <xdr:cNvSpPr/>
      </xdr:nvSpPr>
      <xdr:spPr>
        <a:xfrm>
          <a:off x="2305050" y="5524500"/>
          <a:ext cx="1190625" cy="3571875"/>
        </a:xfrm>
        <a:prstGeom prst="rect">
          <a:avLst/>
        </a:prstGeom>
        <a:solidFill>
          <a:schemeClr val="accent1">
            <a:alpha val="2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>
    <xdr:from>
      <xdr:col>11</xdr:col>
      <xdr:colOff>523875</xdr:colOff>
      <xdr:row>29</xdr:row>
      <xdr:rowOff>19050</xdr:rowOff>
    </xdr:from>
    <xdr:to>
      <xdr:col>13</xdr:col>
      <xdr:colOff>495300</xdr:colOff>
      <xdr:row>47</xdr:row>
      <xdr:rowOff>161925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262EB1D-91DF-4B04-AC14-0AF8D1A6D78A}"/>
            </a:ext>
          </a:extLst>
        </xdr:cNvPr>
        <xdr:cNvSpPr/>
      </xdr:nvSpPr>
      <xdr:spPr>
        <a:xfrm>
          <a:off x="7229475" y="5543550"/>
          <a:ext cx="1190625" cy="3571875"/>
        </a:xfrm>
        <a:prstGeom prst="rect">
          <a:avLst/>
        </a:prstGeom>
        <a:solidFill>
          <a:schemeClr val="accent1">
            <a:alpha val="2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>
    <xdr:from>
      <xdr:col>14</xdr:col>
      <xdr:colOff>238125</xdr:colOff>
      <xdr:row>29</xdr:row>
      <xdr:rowOff>28575</xdr:rowOff>
    </xdr:from>
    <xdr:to>
      <xdr:col>16</xdr:col>
      <xdr:colOff>209550</xdr:colOff>
      <xdr:row>47</xdr:row>
      <xdr:rowOff>171450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47CB5CC4-9A82-444E-9B66-16365B316B12}"/>
            </a:ext>
          </a:extLst>
        </xdr:cNvPr>
        <xdr:cNvSpPr/>
      </xdr:nvSpPr>
      <xdr:spPr>
        <a:xfrm>
          <a:off x="8772525" y="5553075"/>
          <a:ext cx="1190625" cy="3571875"/>
        </a:xfrm>
        <a:prstGeom prst="rect">
          <a:avLst/>
        </a:prstGeom>
        <a:solidFill>
          <a:schemeClr val="accent1">
            <a:alpha val="2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91C6F-F88D-4307-8648-EBC3BC5742B7}">
  <dimension ref="A2:Z22"/>
  <sheetViews>
    <sheetView tabSelected="1" zoomScale="80" zoomScaleNormal="80" workbookViewId="0">
      <selection activeCell="E29" sqref="E29"/>
    </sheetView>
  </sheetViews>
  <sheetFormatPr defaultRowHeight="15" x14ac:dyDescent="0.25"/>
  <cols>
    <col min="2" max="2" width="24.42578125" bestFit="1" customWidth="1"/>
    <col min="4" max="4" width="8" bestFit="1" customWidth="1"/>
    <col min="5" max="5" width="8.28515625" bestFit="1" customWidth="1"/>
    <col min="6" max="6" width="11.5703125" bestFit="1" customWidth="1"/>
    <col min="8" max="8" width="6.42578125" bestFit="1" customWidth="1"/>
  </cols>
  <sheetData>
    <row r="2" spans="1:26" x14ac:dyDescent="0.25">
      <c r="A2" s="4" t="s">
        <v>0</v>
      </c>
      <c r="B2" s="4" t="s">
        <v>6</v>
      </c>
      <c r="C2" s="4"/>
      <c r="D2" s="5" t="s">
        <v>7</v>
      </c>
      <c r="E2" s="4" t="s">
        <v>8</v>
      </c>
      <c r="F2" s="4" t="s">
        <v>9</v>
      </c>
      <c r="G2" s="4" t="s">
        <v>10</v>
      </c>
      <c r="H2" s="4" t="s">
        <v>11</v>
      </c>
      <c r="T2" t="str">
        <f>A2</f>
        <v>Day</v>
      </c>
      <c r="U2" s="1" t="str">
        <f>D2</f>
        <v>Monday</v>
      </c>
      <c r="V2" s="1" t="str">
        <f>E2</f>
        <v>Tuesday</v>
      </c>
      <c r="W2" s="1" t="str">
        <f>F2</f>
        <v xml:space="preserve">Wednesday </v>
      </c>
      <c r="X2" s="1" t="str">
        <f>G2</f>
        <v>Thursday</v>
      </c>
      <c r="Y2" s="1" t="str">
        <f>H2</f>
        <v>Friday</v>
      </c>
      <c r="Z2" s="1"/>
    </row>
    <row r="3" spans="1:26" x14ac:dyDescent="0.25">
      <c r="A3" s="8"/>
      <c r="B3" s="8"/>
      <c r="C3" s="8"/>
      <c r="D3" s="8"/>
      <c r="E3" s="8"/>
      <c r="F3" s="8"/>
      <c r="G3" s="8"/>
      <c r="H3" s="8"/>
      <c r="T3" t="str">
        <f>B4</f>
        <v>S&amp;P 500 Return</v>
      </c>
      <c r="U3" s="2">
        <f>D4</f>
        <v>0.01</v>
      </c>
      <c r="V3" s="2">
        <f>E4</f>
        <v>0.06</v>
      </c>
      <c r="W3" s="2">
        <f>F4</f>
        <v>-0.05</v>
      </c>
      <c r="X3" s="2">
        <f>G4</f>
        <v>-0.01</v>
      </c>
      <c r="Y3" s="2">
        <f>H4</f>
        <v>0.03</v>
      </c>
    </row>
    <row r="4" spans="1:26" x14ac:dyDescent="0.25">
      <c r="A4" s="9" t="s">
        <v>1</v>
      </c>
      <c r="B4" s="9" t="s">
        <v>2</v>
      </c>
      <c r="C4" s="9"/>
      <c r="D4" s="10">
        <v>0.01</v>
      </c>
      <c r="E4" s="11">
        <v>0.06</v>
      </c>
      <c r="F4" s="11">
        <v>-0.05</v>
      </c>
      <c r="G4" s="10">
        <v>-0.01</v>
      </c>
      <c r="H4" s="10">
        <v>0.03</v>
      </c>
      <c r="T4" t="s">
        <v>4</v>
      </c>
      <c r="U4" s="2">
        <f>D8</f>
        <v>-0.01</v>
      </c>
      <c r="V4" s="2">
        <f>E8</f>
        <v>0.15</v>
      </c>
      <c r="W4" s="2">
        <f>F8</f>
        <v>-0.14000000000000001</v>
      </c>
      <c r="X4" s="2">
        <f>G8</f>
        <v>0.01</v>
      </c>
      <c r="Y4" s="2">
        <f>H8</f>
        <v>0.02</v>
      </c>
    </row>
    <row r="5" spans="1:26" x14ac:dyDescent="0.25">
      <c r="A5" s="9"/>
      <c r="B5" s="9"/>
      <c r="C5" s="9"/>
      <c r="D5" s="10"/>
      <c r="E5" s="11"/>
      <c r="F5" s="11"/>
      <c r="G5" s="10"/>
      <c r="H5" s="10"/>
      <c r="U5" s="2"/>
      <c r="V5" s="2"/>
      <c r="W5" s="2"/>
      <c r="X5" s="2"/>
      <c r="Y5" s="2"/>
    </row>
    <row r="6" spans="1:26" x14ac:dyDescent="0.25">
      <c r="A6" s="9"/>
      <c r="B6" s="12" t="s">
        <v>22</v>
      </c>
      <c r="C6" s="9"/>
      <c r="D6" s="19">
        <f>AVERAGE(D4:H4)</f>
        <v>7.9999999999999967E-3</v>
      </c>
      <c r="E6" s="19"/>
      <c r="F6" s="19"/>
      <c r="G6" s="19"/>
      <c r="H6" s="19"/>
      <c r="U6" s="2"/>
      <c r="V6" s="2"/>
      <c r="W6" s="2"/>
      <c r="X6" s="2"/>
      <c r="Y6" s="2"/>
    </row>
    <row r="7" spans="1:26" x14ac:dyDescent="0.25">
      <c r="A7" s="8"/>
      <c r="B7" s="8"/>
      <c r="C7" s="8"/>
      <c r="D7" s="8"/>
      <c r="E7" s="8"/>
      <c r="F7" s="8"/>
      <c r="G7" s="8"/>
      <c r="H7" s="8"/>
      <c r="T7" t="s">
        <v>15</v>
      </c>
      <c r="U7" s="7">
        <f>D16</f>
        <v>0.01</v>
      </c>
      <c r="V7" s="7">
        <f>E16</f>
        <v>0.04</v>
      </c>
      <c r="W7" s="7">
        <f>F16</f>
        <v>-1.2500000000000001E-2</v>
      </c>
      <c r="X7" s="7">
        <f>G16</f>
        <v>-0.01</v>
      </c>
      <c r="Y7" s="7">
        <f>H16</f>
        <v>0.03</v>
      </c>
    </row>
    <row r="8" spans="1:26" x14ac:dyDescent="0.25">
      <c r="A8" s="22" t="s">
        <v>3</v>
      </c>
      <c r="B8" s="9" t="s">
        <v>4</v>
      </c>
      <c r="C8" s="9"/>
      <c r="D8" s="10">
        <v>-0.01</v>
      </c>
      <c r="E8" s="11">
        <v>0.15</v>
      </c>
      <c r="F8" s="11">
        <v>-0.14000000000000001</v>
      </c>
      <c r="G8" s="10">
        <v>0.01</v>
      </c>
      <c r="H8" s="10">
        <v>0.02</v>
      </c>
    </row>
    <row r="9" spans="1:26" s="6" customFormat="1" x14ac:dyDescent="0.25">
      <c r="A9" s="22"/>
      <c r="B9" s="12" t="s">
        <v>14</v>
      </c>
      <c r="C9" s="12"/>
      <c r="D9" s="21">
        <f>CORREL(D4:H4,D8:H8)</f>
        <v>0.9448231143257424</v>
      </c>
      <c r="E9" s="21"/>
      <c r="F9" s="21"/>
      <c r="G9" s="21"/>
      <c r="H9" s="21"/>
    </row>
    <row r="10" spans="1:26" s="6" customFormat="1" x14ac:dyDescent="0.25">
      <c r="A10" s="22"/>
      <c r="B10" s="12" t="s">
        <v>12</v>
      </c>
      <c r="C10" s="12"/>
      <c r="D10" s="12">
        <v>0</v>
      </c>
      <c r="E10" s="12">
        <v>1</v>
      </c>
      <c r="F10" s="12">
        <v>1</v>
      </c>
      <c r="G10" s="12">
        <v>0</v>
      </c>
      <c r="H10" s="12">
        <v>1</v>
      </c>
    </row>
    <row r="11" spans="1:26" s="6" customFormat="1" x14ac:dyDescent="0.25">
      <c r="A11" s="22"/>
      <c r="B11" s="12" t="s">
        <v>13</v>
      </c>
      <c r="C11" s="12"/>
      <c r="D11" s="21">
        <f>SUM(D10:H10)/5</f>
        <v>0.6</v>
      </c>
      <c r="E11" s="21"/>
      <c r="F11" s="21"/>
      <c r="G11" s="21"/>
      <c r="H11" s="21"/>
    </row>
    <row r="12" spans="1:26" s="6" customFormat="1" x14ac:dyDescent="0.25">
      <c r="A12" s="13"/>
      <c r="B12" s="12"/>
      <c r="C12" s="12"/>
      <c r="D12" s="14"/>
      <c r="E12" s="14"/>
      <c r="F12" s="14"/>
      <c r="G12" s="14"/>
      <c r="H12" s="14"/>
    </row>
    <row r="13" spans="1:26" s="6" customFormat="1" x14ac:dyDescent="0.25">
      <c r="A13" s="13"/>
      <c r="B13" s="12" t="s">
        <v>22</v>
      </c>
      <c r="C13" s="12"/>
      <c r="D13" s="20">
        <f>AVERAGE(D8:H8)</f>
        <v>5.9999999999999941E-3</v>
      </c>
      <c r="E13" s="20"/>
      <c r="F13" s="20"/>
      <c r="G13" s="20"/>
      <c r="H13" s="20"/>
    </row>
    <row r="14" spans="1:26" s="6" customFormat="1" x14ac:dyDescent="0.25">
      <c r="A14" s="13"/>
      <c r="B14" s="12" t="s">
        <v>23</v>
      </c>
      <c r="C14" s="12"/>
      <c r="D14" s="20">
        <f>D13-D6</f>
        <v>-2.0000000000000026E-3</v>
      </c>
      <c r="E14" s="20"/>
      <c r="F14" s="20"/>
      <c r="G14" s="20"/>
      <c r="H14" s="20"/>
    </row>
    <row r="15" spans="1:26" x14ac:dyDescent="0.25">
      <c r="A15" s="9"/>
      <c r="B15" s="9"/>
      <c r="C15" s="9"/>
      <c r="D15" s="9"/>
      <c r="E15" s="9"/>
      <c r="F15" s="9"/>
      <c r="G15" s="9"/>
      <c r="H15" s="9"/>
    </row>
    <row r="16" spans="1:26" x14ac:dyDescent="0.25">
      <c r="A16" s="9" t="s">
        <v>5</v>
      </c>
      <c r="B16" s="9" t="s">
        <v>15</v>
      </c>
      <c r="C16" s="9"/>
      <c r="D16" s="10">
        <v>0.01</v>
      </c>
      <c r="E16" s="15">
        <v>0.04</v>
      </c>
      <c r="F16" s="11">
        <v>-1.2500000000000001E-2</v>
      </c>
      <c r="G16" s="10">
        <v>-0.01</v>
      </c>
      <c r="H16" s="16">
        <v>0.03</v>
      </c>
    </row>
    <row r="17" spans="1:8" s="3" customFormat="1" x14ac:dyDescent="0.25">
      <c r="A17" s="12"/>
      <c r="B17" s="12" t="s">
        <v>14</v>
      </c>
      <c r="C17" s="12"/>
      <c r="D17" s="21">
        <f>CORREL(D4:H4,D16:H16)</f>
        <v>0.9431103209040671</v>
      </c>
      <c r="E17" s="21"/>
      <c r="F17" s="21"/>
      <c r="G17" s="21"/>
      <c r="H17" s="21"/>
    </row>
    <row r="18" spans="1:8" s="3" customFormat="1" x14ac:dyDescent="0.25">
      <c r="A18" s="12"/>
      <c r="B18" s="12" t="s">
        <v>12</v>
      </c>
      <c r="C18" s="12"/>
      <c r="D18" s="12">
        <v>1</v>
      </c>
      <c r="E18" s="12">
        <v>1</v>
      </c>
      <c r="F18" s="12">
        <v>1</v>
      </c>
      <c r="G18" s="12">
        <v>1</v>
      </c>
      <c r="H18" s="12">
        <v>1</v>
      </c>
    </row>
    <row r="19" spans="1:8" s="3" customFormat="1" x14ac:dyDescent="0.25">
      <c r="A19" s="12"/>
      <c r="B19" s="12" t="s">
        <v>13</v>
      </c>
      <c r="C19" s="12"/>
      <c r="D19" s="12"/>
      <c r="E19" s="12"/>
      <c r="F19" s="17">
        <v>1</v>
      </c>
      <c r="G19" s="12"/>
      <c r="H19" s="12"/>
    </row>
    <row r="20" spans="1:8" s="3" customFormat="1" x14ac:dyDescent="0.25">
      <c r="A20" s="12"/>
      <c r="B20" s="12"/>
      <c r="C20" s="12"/>
      <c r="D20" s="12"/>
      <c r="E20" s="12"/>
      <c r="F20" s="17"/>
      <c r="G20" s="12"/>
      <c r="H20" s="12"/>
    </row>
    <row r="21" spans="1:8" s="3" customFormat="1" x14ac:dyDescent="0.25">
      <c r="A21" s="12"/>
      <c r="B21" s="12" t="s">
        <v>22</v>
      </c>
      <c r="C21" s="12"/>
      <c r="D21" s="19">
        <f>AVERAGE(D16:H16)</f>
        <v>1.15E-2</v>
      </c>
      <c r="E21" s="19"/>
      <c r="F21" s="19"/>
      <c r="G21" s="19"/>
      <c r="H21" s="19"/>
    </row>
    <row r="22" spans="1:8" x14ac:dyDescent="0.25">
      <c r="A22" s="18"/>
      <c r="B22" s="18" t="s">
        <v>23</v>
      </c>
      <c r="C22" s="18"/>
      <c r="D22" s="19">
        <f>D21-D6</f>
        <v>3.5000000000000031E-3</v>
      </c>
      <c r="E22" s="19"/>
      <c r="F22" s="19"/>
      <c r="G22" s="19"/>
      <c r="H22" s="19"/>
    </row>
  </sheetData>
  <mergeCells count="9">
    <mergeCell ref="A8:A11"/>
    <mergeCell ref="D17:H17"/>
    <mergeCell ref="D13:H13"/>
    <mergeCell ref="D21:H21"/>
    <mergeCell ref="D6:H6"/>
    <mergeCell ref="D14:H14"/>
    <mergeCell ref="D22:H22"/>
    <mergeCell ref="D9:H9"/>
    <mergeCell ref="D11:H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BF929-1039-4D60-B6F8-2659BE7A5DE1}">
  <dimension ref="S4:S32"/>
  <sheetViews>
    <sheetView zoomScale="70" zoomScaleNormal="70" workbookViewId="0">
      <selection activeCell="S32" sqref="S32"/>
    </sheetView>
  </sheetViews>
  <sheetFormatPr defaultRowHeight="15" x14ac:dyDescent="0.25"/>
  <sheetData>
    <row r="4" spans="19:19" x14ac:dyDescent="0.25">
      <c r="S4" t="s">
        <v>16</v>
      </c>
    </row>
    <row r="5" spans="19:19" x14ac:dyDescent="0.25">
      <c r="S5" t="s">
        <v>17</v>
      </c>
    </row>
    <row r="6" spans="19:19" x14ac:dyDescent="0.25">
      <c r="S6" t="s">
        <v>18</v>
      </c>
    </row>
    <row r="30" spans="19:19" x14ac:dyDescent="0.25">
      <c r="S30" t="s">
        <v>19</v>
      </c>
    </row>
    <row r="31" spans="19:19" x14ac:dyDescent="0.25">
      <c r="S31" t="s">
        <v>20</v>
      </c>
    </row>
    <row r="32" spans="19:19" x14ac:dyDescent="0.25">
      <c r="S32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Luna Geens</dc:creator>
  <cp:lastModifiedBy>Luna Geens</cp:lastModifiedBy>
  <dcterms:created xsi:type="dcterms:W3CDTF">2025-08-21T14:40:44Z</dcterms:created>
  <dcterms:modified xsi:type="dcterms:W3CDTF">2025-08-28T20:21:40Z</dcterms:modified>
</cp:coreProperties>
</file>