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temp_repos\2201496\source_workbooks\"/>
    </mc:Choice>
  </mc:AlternateContent>
  <xr:revisionPtr revIDLastSave="0" documentId="13_ncr:1_{BA476864-3F8D-4457-B695-12BEA6F1DEB1}" xr6:coauthVersionLast="47" xr6:coauthVersionMax="47" xr10:uidLastSave="{00000000-0000-0000-0000-000000000000}"/>
  <bookViews>
    <workbookView xWindow="1140" yWindow="-120" windowWidth="22980" windowHeight="13740" tabRatio="788" firstSheet="5" activeTab="11" xr2:uid="{00000000-000D-0000-FFFF-FFFF00000000}"/>
  </bookViews>
  <sheets>
    <sheet name="Introduction" sheetId="47" r:id="rId1"/>
    <sheet name="1.1 Mean, Median, &amp; Mode" sheetId="44" r:id="rId2"/>
    <sheet name="1.2 Histogram" sheetId="49" r:id="rId3"/>
    <sheet name="1.3 Standard Deviation" sheetId="48" r:id="rId4"/>
    <sheet name="1.4 Coefficient of Var." sheetId="50" r:id="rId5"/>
    <sheet name="2.1 Central Limit Theorem" sheetId="35" r:id="rId6"/>
    <sheet name="3.0 T Table" sheetId="52" r:id="rId7"/>
    <sheet name="3.1 Confidence Interval" sheetId="53" r:id="rId8"/>
    <sheet name="4.1 Scatter Plot" sheetId="54" r:id="rId9"/>
    <sheet name="4.2 Correlation" sheetId="55" r:id="rId10"/>
    <sheet name="4.3 Trendline" sheetId="56" r:id="rId11"/>
    <sheet name="5.1 Regression Analysis" sheetId="57" r:id="rId12"/>
  </sheets>
  <definedNames>
    <definedName name="_xlchart.v1.0" hidden="1">'1.2 Histogram'!$B$6:$B$66</definedName>
    <definedName name="_xlchart.v1.1" hidden="1">'1.2 Histogram'!$C$6:$C$66</definedName>
    <definedName name="_xlchart.v1.2" hidden="1">'1.3 Standard Deviation'!$B$6:$B$66</definedName>
    <definedName name="_xlchart.v1.3" hidden="1">'1.3 Standard Deviation'!$C$6:$C$66</definedName>
    <definedName name="_xlchart.v1.4" hidden="1">'1.4 Coefficient of Var.'!$C$6:$C$66</definedName>
    <definedName name="_xlchart.v1.5" hidden="1">'1.4 Coefficient of Var.'!$B$6:$B$66</definedName>
    <definedName name="Division" localSheetId="2">'1.2 Histogram'!$F:$F</definedName>
    <definedName name="Division" localSheetId="3">'1.3 Standard Deviation'!$I:$I</definedName>
    <definedName name="Division" localSheetId="4">'1.4 Coefficient of Var.'!$I:$I</definedName>
    <definedName name="Division" localSheetId="7">'3.1 Confidence Interval'!#REF!</definedName>
    <definedName name="Division" localSheetId="8">'4.1 Scatter Plot'!#REF!</definedName>
    <definedName name="Division" localSheetId="9">'4.2 Correlation'!#REF!</definedName>
    <definedName name="Division" localSheetId="10">'4.3 Trendline'!#REF!</definedName>
    <definedName name="Division" localSheetId="11">'5.1 Regression Analysis'!#REF!</definedName>
    <definedName name="Division">'1.1 Mean, Median, &amp; Mode'!$F:$F</definedName>
    <definedName name="EndDate" localSheetId="2">'1.2 Histogram'!$D:$D</definedName>
    <definedName name="EndDate" localSheetId="3">'1.3 Standard Deviation'!$D:$D</definedName>
    <definedName name="EndDate" localSheetId="4">'1.4 Coefficient of Var.'!$D:$D</definedName>
    <definedName name="EndDate" localSheetId="7">'3.1 Confidence Interval'!$D:$D</definedName>
    <definedName name="EndDate" localSheetId="8">'4.1 Scatter Plot'!$D:$D</definedName>
    <definedName name="EndDate" localSheetId="9">'4.2 Correlation'!$D:$D</definedName>
    <definedName name="EndDate" localSheetId="10">'4.3 Trendline'!$D:$D</definedName>
    <definedName name="EndDate" localSheetId="11">'5.1 Regression Analysis'!$D:$D</definedName>
    <definedName name="EndDate">'1.1 Mean, Median, &amp; Mode'!$D:$D</definedName>
    <definedName name="Gender" localSheetId="2">'1.2 Histogram'!$G:$G</definedName>
    <definedName name="Gender" localSheetId="3">'1.3 Standard Deviation'!#REF!</definedName>
    <definedName name="Gender" localSheetId="4">'1.4 Coefficient of Var.'!$J:$J</definedName>
    <definedName name="Gender" localSheetId="7">'3.1 Confidence Interval'!#REF!</definedName>
    <definedName name="Gender" localSheetId="8">'4.1 Scatter Plot'!#REF!</definedName>
    <definedName name="Gender" localSheetId="9">'4.2 Correlation'!#REF!</definedName>
    <definedName name="Gender" localSheetId="10">'4.3 Trendline'!#REF!</definedName>
    <definedName name="Gender" localSheetId="11">'5.1 Regression Analysis'!#REF!</definedName>
    <definedName name="Gender">'1.1 Mean, Median, &amp; Mode'!$G:$G</definedName>
    <definedName name="GenderVariable" localSheetId="2">'1.2 Histogram'!$H:$H</definedName>
    <definedName name="GenderVariable" localSheetId="3">'1.3 Standard Deviation'!$E:$E</definedName>
    <definedName name="GenderVariable" localSheetId="4">'1.4 Coefficient of Var.'!$E:$E</definedName>
    <definedName name="GenderVariable" localSheetId="7">'3.1 Confidence Interval'!#REF!</definedName>
    <definedName name="GenderVariable" localSheetId="8">'4.1 Scatter Plot'!#REF!</definedName>
    <definedName name="GenderVariable" localSheetId="9">'4.2 Correlation'!#REF!</definedName>
    <definedName name="GenderVariable" localSheetId="10">'4.3 Trendline'!#REF!</definedName>
    <definedName name="GenderVariable" localSheetId="11">'5.1 Regression Analysis'!#REF!</definedName>
    <definedName name="GenderVariable">'1.1 Mean, Median, &amp; Mode'!$H:$H</definedName>
    <definedName name="MaternityLeave" localSheetId="2">'1.2 Histogram'!$J:$J</definedName>
    <definedName name="MaternityLeave" localSheetId="3">'1.3 Standard Deviation'!$L:$L</definedName>
    <definedName name="MaternityLeave" localSheetId="4">'1.4 Coefficient of Var.'!$M:$M</definedName>
    <definedName name="MaternityLeave" localSheetId="7">'3.1 Confidence Interval'!$H:$H</definedName>
    <definedName name="MaternityLeave" localSheetId="8">'4.1 Scatter Plot'!#REF!</definedName>
    <definedName name="MaternityLeave" localSheetId="9">'4.2 Correlation'!#REF!</definedName>
    <definedName name="MaternityLeave" localSheetId="10">'4.3 Trendline'!#REF!</definedName>
    <definedName name="MaternityLeave" localSheetId="11">'5.1 Regression Analysis'!#REF!</definedName>
    <definedName name="MaternityLeave">'1.1 Mean, Median, &amp; Mode'!$J:$J</definedName>
    <definedName name="ReturnedPostML" localSheetId="2">'1.2 Histogram'!$K:$K</definedName>
    <definedName name="ReturnedPostML" localSheetId="3">'1.3 Standard Deviation'!$M:$M</definedName>
    <definedName name="ReturnedPostML" localSheetId="4">'1.4 Coefficient of Var.'!$N:$N</definedName>
    <definedName name="ReturnedPostML" localSheetId="7">'3.1 Confidence Interval'!$I:$I</definedName>
    <definedName name="ReturnedPostML" localSheetId="8">'4.1 Scatter Plot'!#REF!</definedName>
    <definedName name="ReturnedPostML" localSheetId="9">'4.2 Correlation'!#REF!</definedName>
    <definedName name="ReturnedPostML" localSheetId="10">'4.3 Trendline'!#REF!</definedName>
    <definedName name="ReturnedPostML" localSheetId="11">'5.1 Regression Analysis'!#REF!</definedName>
    <definedName name="ReturnedPostML">'1.1 Mean, Median, &amp; Mode'!$K:$K</definedName>
    <definedName name="Salary" localSheetId="2">'1.2 Histogram'!$I:$I</definedName>
    <definedName name="Salary" localSheetId="3">'1.3 Standard Deviation'!$F:$F</definedName>
    <definedName name="Salary" localSheetId="4">'1.4 Coefficient of Var.'!$F:$F</definedName>
    <definedName name="Salary" localSheetId="7">'3.1 Confidence Interval'!#REF!</definedName>
    <definedName name="Salary" localSheetId="8">'4.1 Scatter Plot'!#REF!</definedName>
    <definedName name="Salary" localSheetId="9">'4.2 Correlation'!#REF!</definedName>
    <definedName name="Salary" localSheetId="10">'4.3 Trendline'!#REF!</definedName>
    <definedName name="Salary" localSheetId="11">'5.1 Regression Analysis'!#REF!</definedName>
    <definedName name="Salary">'1.1 Mean, Median, &amp; Mode'!$I:$I</definedName>
    <definedName name="SalaryFemale" localSheetId="2">'1.2 Histogram'!$AA:$AA</definedName>
    <definedName name="SalaryFemale" localSheetId="3">'1.3 Standard Deviation'!$AC:$AC</definedName>
    <definedName name="SalaryFemale" localSheetId="4">'1.4 Coefficient of Var.'!$AD:$AD</definedName>
    <definedName name="SalaryFemale" localSheetId="7">'3.1 Confidence Interval'!$Y:$Y</definedName>
    <definedName name="SalaryFemale" localSheetId="8">'4.1 Scatter Plot'!$W:$W</definedName>
    <definedName name="SalaryFemale" localSheetId="9">'4.2 Correlation'!$W:$W</definedName>
    <definedName name="SalaryFemale" localSheetId="10">'4.3 Trendline'!$W:$W</definedName>
    <definedName name="SalaryFemale" localSheetId="11">'5.1 Regression Analysis'!$K:$K</definedName>
    <definedName name="SalaryFemale">'1.1 Mean, Median, &amp; Mode'!$AA:$AA</definedName>
    <definedName name="SalaryMale" localSheetId="2">'1.2 Histogram'!$R:$R</definedName>
    <definedName name="SalaryMale" localSheetId="3">'1.3 Standard Deviation'!$T:$T</definedName>
    <definedName name="SalaryMale" localSheetId="4">'1.4 Coefficient of Var.'!$U:$U</definedName>
    <definedName name="SalaryMale" localSheetId="7">'3.1 Confidence Interval'!$P:$P</definedName>
    <definedName name="SalaryMale" localSheetId="8">'4.1 Scatter Plot'!$N:$N</definedName>
    <definedName name="SalaryMale" localSheetId="9">'4.2 Correlation'!$N:$N</definedName>
    <definedName name="SalaryMale" localSheetId="10">'4.3 Trendline'!$N:$N</definedName>
    <definedName name="SalaryMale" localSheetId="11">'5.1 Regression Analysis'!#REF!</definedName>
    <definedName name="SalaryMale">'1.1 Mean, Median, &amp; Mode'!$R:$R</definedName>
    <definedName name="StartDate" localSheetId="2">'1.2 Histogram'!$C:$C</definedName>
    <definedName name="StartDate" localSheetId="3">'1.3 Standard Deviation'!$C:$C</definedName>
    <definedName name="StartDate" localSheetId="4">'1.4 Coefficient of Var.'!$C:$C</definedName>
    <definedName name="StartDate" localSheetId="7">'3.1 Confidence Interval'!$C:$C</definedName>
    <definedName name="StartDate" localSheetId="8">'4.1 Scatter Plot'!$C:$C</definedName>
    <definedName name="StartDate" localSheetId="9">'4.2 Correlation'!$C:$C</definedName>
    <definedName name="StartDate" localSheetId="10">'4.3 Trendline'!$C:$C</definedName>
    <definedName name="StartDate" localSheetId="11">'5.1 Regression Analysis'!$C:$C</definedName>
    <definedName name="StartDate">'1.1 Mean, Median, &amp; Mode'!$C:$C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55" l="1"/>
  <c r="F7" i="44"/>
  <c r="F8" i="44"/>
  <c r="F6" i="44"/>
  <c r="B9" i="57"/>
  <c r="B10" i="57" s="1"/>
  <c r="G12" i="56"/>
  <c r="G10" i="56"/>
  <c r="G9" i="56"/>
  <c r="B9" i="56"/>
  <c r="B10" i="56" s="1"/>
  <c r="G10" i="55"/>
  <c r="B10" i="55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G9" i="55"/>
  <c r="B9" i="55"/>
  <c r="G10" i="54"/>
  <c r="G9" i="54"/>
  <c r="B9" i="54"/>
  <c r="B9" i="53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10" i="54" l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11" i="57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11" i="56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G8" i="55"/>
  <c r="G11" i="55" s="1"/>
  <c r="G8" i="54" l="1"/>
  <c r="G11" i="54" s="1"/>
  <c r="G8" i="56"/>
  <c r="G11" i="56" s="1"/>
  <c r="F10" i="35"/>
  <c r="F9" i="35"/>
  <c r="F8" i="35"/>
  <c r="F7" i="35"/>
  <c r="F6" i="35"/>
  <c r="I9" i="50" l="1"/>
  <c r="I8" i="50"/>
  <c r="I7" i="50"/>
  <c r="F7" i="50"/>
  <c r="E7" i="50"/>
  <c r="E8" i="50" s="1"/>
  <c r="I6" i="50"/>
  <c r="F6" i="50"/>
  <c r="E7" i="48"/>
  <c r="E8" i="48" s="1"/>
  <c r="F8" i="49"/>
  <c r="F7" i="49"/>
  <c r="F6" i="49"/>
  <c r="I8" i="48"/>
  <c r="I7" i="48"/>
  <c r="I6" i="48"/>
  <c r="F8" i="50" l="1"/>
  <c r="E9" i="50"/>
  <c r="E9" i="48"/>
  <c r="E10" i="50" l="1"/>
  <c r="F9" i="50"/>
  <c r="E10" i="48"/>
  <c r="F10" i="50" l="1"/>
  <c r="E11" i="50"/>
  <c r="E11" i="48"/>
  <c r="E12" i="50" l="1"/>
  <c r="F11" i="50"/>
  <c r="E12" i="48"/>
  <c r="F12" i="50" l="1"/>
  <c r="E13" i="50"/>
  <c r="E13" i="48"/>
  <c r="E14" i="50" l="1"/>
  <c r="F13" i="50"/>
  <c r="E14" i="48"/>
  <c r="F14" i="50" l="1"/>
  <c r="E15" i="50"/>
  <c r="E15" i="48"/>
  <c r="E16" i="50" l="1"/>
  <c r="F15" i="50"/>
  <c r="E16" i="48"/>
  <c r="F16" i="50" l="1"/>
  <c r="E17" i="50"/>
  <c r="E17" i="48"/>
  <c r="E18" i="50" l="1"/>
  <c r="F17" i="50"/>
  <c r="E18" i="48"/>
  <c r="F18" i="50" l="1"/>
  <c r="E19" i="50"/>
  <c r="E19" i="48"/>
  <c r="E20" i="50" l="1"/>
  <c r="F19" i="50"/>
  <c r="E20" i="48"/>
  <c r="F20" i="50" l="1"/>
  <c r="E21" i="50"/>
  <c r="E21" i="48"/>
  <c r="E22" i="50" l="1"/>
  <c r="F21" i="50"/>
  <c r="E22" i="48"/>
  <c r="F22" i="50" l="1"/>
  <c r="E23" i="50"/>
  <c r="E23" i="48"/>
  <c r="E24" i="50" l="1"/>
  <c r="F23" i="50"/>
  <c r="E24" i="48"/>
  <c r="F24" i="50" l="1"/>
  <c r="E25" i="50"/>
  <c r="E25" i="48"/>
  <c r="E26" i="50" l="1"/>
  <c r="F25" i="50"/>
  <c r="E26" i="48"/>
  <c r="F26" i="50" l="1"/>
  <c r="E27" i="50"/>
  <c r="E27" i="48"/>
  <c r="E28" i="50" l="1"/>
  <c r="F27" i="50"/>
  <c r="E28" i="48"/>
  <c r="F28" i="50" l="1"/>
  <c r="E29" i="50"/>
  <c r="E29" i="48"/>
  <c r="E30" i="50" l="1"/>
  <c r="F29" i="50"/>
  <c r="E30" i="48"/>
  <c r="F30" i="50" l="1"/>
  <c r="E31" i="50"/>
  <c r="E31" i="48"/>
  <c r="E32" i="50" l="1"/>
  <c r="F31" i="50"/>
  <c r="E32" i="48"/>
  <c r="F32" i="50" l="1"/>
  <c r="E33" i="50"/>
  <c r="E33" i="48"/>
  <c r="E34" i="50" l="1"/>
  <c r="F33" i="50"/>
  <c r="E34" i="48"/>
  <c r="F34" i="50" l="1"/>
  <c r="E35" i="50"/>
  <c r="E35" i="48"/>
  <c r="E36" i="50" l="1"/>
  <c r="F36" i="50" s="1"/>
  <c r="F35" i="50"/>
  <c r="E36" i="48"/>
  <c r="I10" i="50" l="1"/>
</calcChain>
</file>

<file path=xl/sharedStrings.xml><?xml version="1.0" encoding="utf-8"?>
<sst xmlns="http://schemas.openxmlformats.org/spreadsheetml/2006/main" count="242" uniqueCount="170">
  <si>
    <t>Overall Stats</t>
  </si>
  <si>
    <t>Sales</t>
  </si>
  <si>
    <t xml:space="preserve"> </t>
  </si>
  <si>
    <t>Correlation</t>
  </si>
  <si>
    <t>Average</t>
  </si>
  <si>
    <t>Mean, Median, &amp; Mode</t>
  </si>
  <si>
    <t>Date</t>
  </si>
  <si>
    <t>Mean</t>
  </si>
  <si>
    <t>Median</t>
  </si>
  <si>
    <t>Mode</t>
  </si>
  <si>
    <t>Basic Descriptive Statistics</t>
  </si>
  <si>
    <t>Mean:</t>
  </si>
  <si>
    <t>Median:</t>
  </si>
  <si>
    <t>Mode:</t>
  </si>
  <si>
    <t>Histogram</t>
  </si>
  <si>
    <t># Transactions</t>
  </si>
  <si>
    <t>Sales Data</t>
  </si>
  <si>
    <t>Transactions per Day</t>
  </si>
  <si>
    <t>Sales SD</t>
  </si>
  <si>
    <t>Coefficient</t>
  </si>
  <si>
    <t>Trans SD</t>
  </si>
  <si>
    <t>Central Limit Theorem Proof</t>
  </si>
  <si>
    <t>Student #</t>
  </si>
  <si>
    <t>Grade</t>
  </si>
  <si>
    <t># Students</t>
  </si>
  <si>
    <t>Random Samples of 20 Students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</si>
  <si>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</si>
  <si>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</si>
  <si>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</si>
  <si>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</si>
  <si>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</si>
  <si>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</si>
  <si>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</si>
  <si>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</si>
  <si>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</si>
  <si>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</si>
  <si>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</si>
  <si>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</si>
  <si>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</si>
  <si>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</si>
  <si>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</si>
  <si>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</si>
  <si>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</si>
  <si>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</si>
  <si>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</si>
  <si>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</si>
  <si>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</si>
  <si>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</si>
  <si>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</si>
  <si>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</si>
  <si>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</si>
  <si>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</si>
  <si>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</si>
  <si>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</si>
  <si>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</si>
  <si>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</si>
  <si>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</si>
  <si>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</si>
  <si>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</si>
  <si>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</si>
  <si>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</si>
  <si>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</si>
  <si>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</si>
  <si>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</si>
  <si>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</si>
  <si>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</si>
  <si>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</si>
  <si>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</si>
  <si>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</si>
  <si>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</si>
  <si>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</si>
  <si>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</si>
  <si>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</si>
  <si>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</si>
  <si>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</si>
  <si>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</si>
  <si>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</si>
  <si>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</si>
  <si>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</si>
  <si>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</si>
  <si>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</si>
  <si>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</si>
  <si>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</si>
  <si>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</si>
  <si>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</si>
  <si>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</si>
  <si>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</si>
  <si>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</si>
  <si>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13</t>
  </si>
  <si>
    <t>Grade 14</t>
  </si>
  <si>
    <t>Grade 15</t>
  </si>
  <si>
    <t>Grade 16</t>
  </si>
  <si>
    <t>Grade 17</t>
  </si>
  <si>
    <t>Grade 18</t>
  </si>
  <si>
    <t>Grade 19</t>
  </si>
  <si>
    <t>Grade 20</t>
  </si>
  <si>
    <t>Grade 21</t>
  </si>
  <si>
    <t>Grade 22</t>
  </si>
  <si>
    <t>Grade 23</t>
  </si>
  <si>
    <t>Grade 24</t>
  </si>
  <si>
    <t>Grade 25</t>
  </si>
  <si>
    <t>Grade 26</t>
  </si>
  <si>
    <t>Grade 27</t>
  </si>
  <si>
    <t>Grade 28</t>
  </si>
  <si>
    <t>Grade 29</t>
  </si>
  <si>
    <t>Grade 30</t>
  </si>
  <si>
    <t>Grade 31</t>
  </si>
  <si>
    <t>Grade 32</t>
  </si>
  <si>
    <t>Grade 33</t>
  </si>
  <si>
    <t>Grade 34</t>
  </si>
  <si>
    <t>Grade 35</t>
  </si>
  <si>
    <t>Grade 36</t>
  </si>
  <si>
    <t>Grade 37</t>
  </si>
  <si>
    <t>Grade 38</t>
  </si>
  <si>
    <t>Grade 39</t>
  </si>
  <si>
    <t>Grade 40</t>
  </si>
  <si>
    <t>Grade 41</t>
  </si>
  <si>
    <t>Grade 42</t>
  </si>
  <si>
    <t>Grade 43</t>
  </si>
  <si>
    <t>Grade 44</t>
  </si>
  <si>
    <t>Grade 45</t>
  </si>
  <si>
    <t>Grade 46</t>
  </si>
  <si>
    <t>Grade 47</t>
  </si>
  <si>
    <t>Grade 48</t>
  </si>
  <si>
    <t>Grade 49</t>
  </si>
  <si>
    <t>Grade 50</t>
  </si>
  <si>
    <t>Grade &amp; Mean of Random Sample</t>
  </si>
  <si>
    <t>Sample size</t>
  </si>
  <si>
    <t>T Table</t>
  </si>
  <si>
    <t>Wands Sold</t>
  </si>
  <si>
    <t>August Wand Sales</t>
  </si>
  <si>
    <t>Year</t>
  </si>
  <si>
    <t>Ollivander's Wand Shop</t>
  </si>
  <si>
    <t>Stand. Error</t>
  </si>
  <si>
    <t>Stand. Dev.</t>
  </si>
  <si>
    <t>Sample Size</t>
  </si>
  <si>
    <t>T-stat</t>
  </si>
  <si>
    <t>Low</t>
  </si>
  <si>
    <t>High</t>
  </si>
  <si>
    <t>Confidence Interval</t>
  </si>
  <si>
    <t>Standard Deviation</t>
  </si>
  <si>
    <t>Coefficient of Variation</t>
  </si>
  <si>
    <t>Scatter Plot</t>
  </si>
  <si>
    <t>Gold Price</t>
  </si>
  <si>
    <t>Trendline ("Line of best fit" or "Regression line")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</si>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</sst>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"/>
    <numFmt numFmtId="165" formatCode="&quot;$&quot;#,##0.00"/>
    <numFmt numFmtId="166" formatCode="#,##0.0"/>
    <numFmt numFmtId="167" formatCode="&quot;$&quot;#,##0.0"/>
    <numFmt numFmtId="168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4"/>
      <color rgb="FF0284BA"/>
      <name val="Calibri"/>
      <family val="2"/>
      <scheme val="minor"/>
    </font>
    <font>
      <b/>
      <i/>
      <sz val="11"/>
      <color rgb="FF0284BA"/>
      <name val="Calibri"/>
      <family val="2"/>
      <scheme val="minor"/>
    </font>
    <font>
      <b/>
      <sz val="12"/>
      <color rgb="FFFC7B17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rgb="FF0284BA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rgb="FF0284B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84BA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 applyAlignment="1">
      <alignment horizontal="left"/>
    </xf>
    <xf numFmtId="0" fontId="1" fillId="0" borderId="0" xfId="0" applyFont="1"/>
    <xf numFmtId="0" fontId="13" fillId="0" borderId="0" xfId="0" applyFont="1"/>
    <xf numFmtId="14" fontId="0" fillId="0" borderId="0" xfId="0" applyNumberFormat="1"/>
    <xf numFmtId="0" fontId="0" fillId="0" borderId="2" xfId="0" applyBorder="1" applyAlignment="1">
      <alignment horizontal="left" indent="1"/>
    </xf>
    <xf numFmtId="0" fontId="2" fillId="3" borderId="2" xfId="0" applyFont="1" applyFill="1" applyBorder="1"/>
    <xf numFmtId="0" fontId="2" fillId="3" borderId="3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5" fontId="0" fillId="2" borderId="3" xfId="0" applyNumberFormat="1" applyFill="1" applyBorder="1"/>
    <xf numFmtId="167" fontId="0" fillId="2" borderId="3" xfId="0" applyNumberFormat="1" applyFill="1" applyBorder="1"/>
    <xf numFmtId="166" fontId="0" fillId="2" borderId="3" xfId="0" applyNumberFormat="1" applyFill="1" applyBorder="1"/>
    <xf numFmtId="9" fontId="4" fillId="2" borderId="1" xfId="1" applyFont="1" applyFill="1" applyBorder="1" applyAlignment="1">
      <alignment horizontal="center"/>
    </xf>
    <xf numFmtId="165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4" borderId="4" xfId="0" applyFont="1" applyFill="1" applyBorder="1"/>
    <xf numFmtId="9" fontId="15" fillId="4" borderId="5" xfId="0" applyNumberFormat="1" applyFont="1" applyFill="1" applyBorder="1" applyAlignment="1">
      <alignment horizontal="center"/>
    </xf>
    <xf numFmtId="9" fontId="15" fillId="4" borderId="4" xfId="0" applyNumberFormat="1" applyFont="1" applyFill="1" applyBorder="1" applyAlignment="1">
      <alignment horizontal="center"/>
    </xf>
    <xf numFmtId="10" fontId="15" fillId="4" borderId="4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168" fontId="16" fillId="4" borderId="6" xfId="0" applyNumberFormat="1" applyFont="1" applyFill="1" applyBorder="1" applyAlignment="1">
      <alignment horizontal="center"/>
    </xf>
    <xf numFmtId="168" fontId="16" fillId="4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17" fillId="0" borderId="0" xfId="0" applyFont="1"/>
    <xf numFmtId="0" fontId="11" fillId="0" borderId="0" xfId="0" applyFont="1"/>
    <xf numFmtId="0" fontId="0" fillId="2" borderId="1" xfId="0" applyFill="1" applyBorder="1"/>
    <xf numFmtId="2" fontId="0" fillId="2" borderId="1" xfId="0" applyNumberFormat="1" applyFill="1" applyBorder="1"/>
    <xf numFmtId="0" fontId="6" fillId="2" borderId="1" xfId="0" applyFont="1" applyFill="1" applyBorder="1"/>
    <xf numFmtId="0" fontId="2" fillId="3" borderId="7" xfId="0" applyFont="1" applyFill="1" applyBorder="1"/>
    <xf numFmtId="0" fontId="0" fillId="0" borderId="1" xfId="0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0" xfId="0" applyNumberFormat="1"/>
    <xf numFmtId="14" fontId="0" fillId="0" borderId="3" xfId="0" applyNumberFormat="1" applyBorder="1"/>
    <xf numFmtId="165" fontId="0" fillId="0" borderId="2" xfId="0" applyNumberFormat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4" fontId="0" fillId="0" borderId="10" xfId="0" applyNumberFormat="1" applyBorder="1"/>
    <xf numFmtId="165" fontId="0" fillId="0" borderId="11" xfId="0" applyNumberForma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14">
    <dxf>
      <numFmt numFmtId="165" formatCode="&quot;$&quot;#,##0.0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m/d/yyyy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284B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numFmt numFmtId="165" formatCode="&quot;$&quot;#,##0.0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m/d/yyyy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284B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colors>
    <mruColors>
      <color rgb="FF0000FF"/>
      <color rgb="FFFC7B17"/>
      <color rgb="FF0284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284BA"/>
            </a:solidFill>
            <a:ln>
              <a:noFill/>
            </a:ln>
            <a:effectLst/>
          </c:spPr>
          <c:invertIfNegative val="0"/>
          <c:cat>
            <c:numRef>
              <c:f>'2.1 Central Limit Theorem'!$E$6:$E$10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cat>
          <c:val>
            <c:numRef>
              <c:f>'2.1 Central Limit Theorem'!$F$6:$F$10</c:f>
              <c:numCache>
                <c:formatCode>General</c:formatCode>
                <c:ptCount val="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380-8ACD-2D917E07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72318640"/>
        <c:axId val="1072316016"/>
      </c:barChart>
      <c:catAx>
        <c:axId val="1072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6016"/>
        <c:crosses val="autoZero"/>
        <c:auto val="1"/>
        <c:lblAlgn val="ctr"/>
        <c:lblOffset val="100"/>
        <c:noMultiLvlLbl val="0"/>
      </c:catAx>
      <c:valAx>
        <c:axId val="1072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 Scatter Plot'!$D$7</c:f>
              <c:strCache>
                <c:ptCount val="1"/>
                <c:pt idx="0">
                  <c:v>Wands Sold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 Scatter Plot'!$C$8:$C$27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'4.1 Scatter Plot'!$D$8:$D$27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8-4D4E-9601-FF0A1E66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21520"/>
        <c:axId val="1760729008"/>
      </c:scatterChart>
      <c:valAx>
        <c:axId val="17607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29008"/>
        <c:crosses val="autoZero"/>
        <c:crossBetween val="midCat"/>
      </c:valAx>
      <c:valAx>
        <c:axId val="1760729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 Correlation'!$C$8:$C$27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'4.2 Correlation'!$D$8:$D$27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8-444E-84E2-81CBA2E4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Wands Sold vs. 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08447555166714"/>
                  <c:y val="0.46641987459900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'4.3 Trendline'!$C$8:$C$27</c:f>
              <c:numCache>
                <c:formatCode>"$"#,##0</c:formatCode>
                <c:ptCount val="20"/>
                <c:pt idx="0">
                  <c:v>272.64999999999998</c:v>
                </c:pt>
                <c:pt idx="1">
                  <c:v>276.5</c:v>
                </c:pt>
                <c:pt idx="2">
                  <c:v>342</c:v>
                </c:pt>
                <c:pt idx="3">
                  <c:v>417</c:v>
                </c:pt>
                <c:pt idx="4">
                  <c:v>435</c:v>
                </c:pt>
                <c:pt idx="5">
                  <c:v>513</c:v>
                </c:pt>
                <c:pt idx="6">
                  <c:v>635</c:v>
                </c:pt>
                <c:pt idx="7">
                  <c:v>836</c:v>
                </c:pt>
                <c:pt idx="8">
                  <c:v>869</c:v>
                </c:pt>
                <c:pt idx="9">
                  <c:v>1087</c:v>
                </c:pt>
                <c:pt idx="10">
                  <c:v>1420</c:v>
                </c:pt>
                <c:pt idx="11">
                  <c:v>1531</c:v>
                </c:pt>
                <c:pt idx="12">
                  <c:v>1664</c:v>
                </c:pt>
                <c:pt idx="13">
                  <c:v>1204</c:v>
                </c:pt>
                <c:pt idx="14">
                  <c:v>1199</c:v>
                </c:pt>
                <c:pt idx="15">
                  <c:v>1060</c:v>
                </c:pt>
                <c:pt idx="16">
                  <c:v>1145</c:v>
                </c:pt>
                <c:pt idx="17">
                  <c:v>1296</c:v>
                </c:pt>
                <c:pt idx="18">
                  <c:v>1322</c:v>
                </c:pt>
                <c:pt idx="19">
                  <c:v>1489</c:v>
                </c:pt>
              </c:numCache>
            </c:numRef>
          </c:xVal>
          <c:yVal>
            <c:numRef>
              <c:f>'4.3 Trendline'!$D$8:$D$27</c:f>
              <c:numCache>
                <c:formatCode>#,##0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43</c:v>
                </c:pt>
                <c:pt idx="8">
                  <c:v>43</c:v>
                </c:pt>
                <c:pt idx="9">
                  <c:v>35</c:v>
                </c:pt>
                <c:pt idx="10">
                  <c:v>58</c:v>
                </c:pt>
                <c:pt idx="11">
                  <c:v>52</c:v>
                </c:pt>
                <c:pt idx="12">
                  <c:v>47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51</c:v>
                </c:pt>
                <c:pt idx="18">
                  <c:v>58</c:v>
                </c:pt>
                <c:pt idx="1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AF3-B840-3B5BAA4D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18968"/>
        <c:axId val="1072313720"/>
      </c:scatterChart>
      <c:valAx>
        <c:axId val="10723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3720"/>
        <c:crosses val="autoZero"/>
        <c:crossBetween val="midCat"/>
      </c:valAx>
      <c:valAx>
        <c:axId val="10723137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Amount Per Transaction</a:t>
          </a:r>
        </a:p>
      </cx:txPr>
    </cx:title>
    <cx:plotArea>
      <cx:plotAreaRegion>
        <cx:series layoutId="clusteredColumn" uniqueId="{687A92A9-3F8A-44F8-B5B8-932FC98EB489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Sales Per Day</a:t>
          </a:r>
        </a:p>
      </cx:txPr>
    </cx:title>
    <cx:plotArea>
      <cx:plotAreaRegion>
        <cx:series layoutId="clusteredColumn" uniqueId="{C574D2CC-5BDD-4532-8060-17D1319235C0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[$-en-US]d-mmm;@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Number of sales per day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Number of sales per day</a:t>
          </a:r>
        </a:p>
      </cx:txPr>
    </cx:title>
    <cx:plotArea>
      <cx:plotAreaRegion>
        <cx:series layoutId="clusteredColumn" uniqueId="{9D775563-B7B0-48BF-B0A2-22CE4493E65C}"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ckLabels/>
        <cx:numFmt formatCode="m/d;@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Amount per transaction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Amount per transaction</a:t>
          </a:r>
        </a:p>
      </cx:txPr>
    </cx:title>
    <cx:plotArea>
      <cx:plotAreaRegion>
        <cx:series layoutId="clusteredColumn" uniqueId="{BC266923-F407-4649-BA66-E517CE67D4D9}">
          <cx:dataId val="0"/>
          <cx:layoutPr>
            <cx:binning intervalClosed="r">
              <cx:binSize val="25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15</xdr:col>
      <xdr:colOff>0</xdr:colOff>
      <xdr:row>42</xdr:row>
      <xdr:rowOff>57626</xdr:rowOff>
    </xdr:to>
    <xdr:sp macro="" textlink="">
      <xdr:nvSpPr>
        <xdr:cNvPr id="2" name="Shap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1906"/>
          <a:ext cx="13299281" cy="8046720"/>
        </a:xfrm>
        <a:prstGeom prst="rect">
          <a:avLst/>
        </a:prstGeom>
        <a:solidFill>
          <a:srgbClr val="54BFEC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595851</xdr:colOff>
      <xdr:row>0</xdr:row>
      <xdr:rowOff>65506</xdr:rowOff>
    </xdr:from>
    <xdr:to>
      <xdr:col>11</xdr:col>
      <xdr:colOff>222471</xdr:colOff>
      <xdr:row>35</xdr:row>
      <xdr:rowOff>73126</xdr:rowOff>
    </xdr:to>
    <xdr:sp macro="" textlink="">
      <xdr:nvSpPr>
        <xdr:cNvPr id="3" name="Shape 3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29526" y="65506"/>
          <a:ext cx="6713220" cy="667512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7</xdr:col>
      <xdr:colOff>804800</xdr:colOff>
      <xdr:row>0</xdr:row>
      <xdr:rowOff>0</xdr:rowOff>
    </xdr:from>
    <xdr:to>
      <xdr:col>10</xdr:col>
      <xdr:colOff>264732</xdr:colOff>
      <xdr:row>11</xdr:row>
      <xdr:rowOff>7620</xdr:rowOff>
    </xdr:to>
    <xdr:sp macro="" textlink="">
      <xdr:nvSpPr>
        <xdr:cNvPr id="4" name="Shape 3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081775" y="0"/>
          <a:ext cx="2117407" cy="2103120"/>
        </a:xfrm>
        <a:prstGeom prst="ellipse">
          <a:avLst/>
        </a:prstGeom>
        <a:solidFill>
          <a:srgbClr val="A9D430">
            <a:alpha val="7962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553000</xdr:colOff>
      <xdr:row>31</xdr:row>
      <xdr:rowOff>105733</xdr:rowOff>
    </xdr:from>
    <xdr:to>
      <xdr:col>9</xdr:col>
      <xdr:colOff>769218</xdr:colOff>
      <xdr:row>37</xdr:row>
      <xdr:rowOff>58871</xdr:rowOff>
    </xdr:to>
    <xdr:sp macro="" textlink="">
      <xdr:nvSpPr>
        <xdr:cNvPr id="5" name="Shape 4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15800" y="6011233"/>
          <a:ext cx="1102043" cy="1096138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729199</xdr:colOff>
      <xdr:row>25</xdr:row>
      <xdr:rowOff>121603</xdr:rowOff>
    </xdr:from>
    <xdr:to>
      <xdr:col>5</xdr:col>
      <xdr:colOff>800532</xdr:colOff>
      <xdr:row>35</xdr:row>
      <xdr:rowOff>45403</xdr:rowOff>
    </xdr:to>
    <xdr:sp macro="" textlink="">
      <xdr:nvSpPr>
        <xdr:cNvPr id="6" name="Shape 4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62874" y="4884103"/>
          <a:ext cx="1842983" cy="1828800"/>
        </a:xfrm>
        <a:prstGeom prst="ellipse">
          <a:avLst/>
        </a:prstGeom>
        <a:solidFill>
          <a:srgbClr val="FC9817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153886</xdr:colOff>
      <xdr:row>2</xdr:row>
      <xdr:rowOff>111578</xdr:rowOff>
    </xdr:from>
    <xdr:to>
      <xdr:col>4</xdr:col>
      <xdr:colOff>644423</xdr:colOff>
      <xdr:row>9</xdr:row>
      <xdr:rowOff>149678</xdr:rowOff>
    </xdr:to>
    <xdr:sp macro="" textlink="">
      <xdr:nvSpPr>
        <xdr:cNvPr id="7" name="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87561" y="492578"/>
          <a:ext cx="1376362" cy="137160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471199</xdr:colOff>
      <xdr:row>8</xdr:row>
      <xdr:rowOff>136286</xdr:rowOff>
    </xdr:from>
    <xdr:to>
      <xdr:col>10</xdr:col>
      <xdr:colOff>230216</xdr:colOff>
      <xdr:row>12</xdr:row>
      <xdr:rowOff>14366</xdr:rowOff>
    </xdr:to>
    <xdr:sp macro="" textlink="">
      <xdr:nvSpPr>
        <xdr:cNvPr id="8" name="Shape 4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519824" y="1660286"/>
          <a:ext cx="644842" cy="64008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347631</xdr:colOff>
      <xdr:row>23</xdr:row>
      <xdr:rowOff>129757</xdr:rowOff>
    </xdr:from>
    <xdr:to>
      <xdr:col>4</xdr:col>
      <xdr:colOff>106648</xdr:colOff>
      <xdr:row>27</xdr:row>
      <xdr:rowOff>7837</xdr:rowOff>
    </xdr:to>
    <xdr:sp macro="" textlink="">
      <xdr:nvSpPr>
        <xdr:cNvPr id="9" name="Shape 4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81306" y="4511257"/>
          <a:ext cx="644842" cy="640080"/>
        </a:xfrm>
        <a:prstGeom prst="ellipse">
          <a:avLst/>
        </a:prstGeom>
        <a:solidFill>
          <a:srgbClr val="0284BA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520337</xdr:colOff>
      <xdr:row>9</xdr:row>
      <xdr:rowOff>65461</xdr:rowOff>
    </xdr:from>
    <xdr:to>
      <xdr:col>4</xdr:col>
      <xdr:colOff>96474</xdr:colOff>
      <xdr:row>11</xdr:row>
      <xdr:rowOff>141661</xdr:rowOff>
    </xdr:to>
    <xdr:sp macro="" textlink="">
      <xdr:nvSpPr>
        <xdr:cNvPr id="10" name="Shape 4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254012" y="1779961"/>
          <a:ext cx="461962" cy="45720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877614</xdr:colOff>
      <xdr:row>6</xdr:row>
      <xdr:rowOff>121222</xdr:rowOff>
    </xdr:from>
    <xdr:to>
      <xdr:col>10</xdr:col>
      <xdr:colOff>179431</xdr:colOff>
      <xdr:row>7</xdr:row>
      <xdr:rowOff>113602</xdr:rowOff>
    </xdr:to>
    <xdr:sp macro="" textlink="">
      <xdr:nvSpPr>
        <xdr:cNvPr id="11" name="Shape 4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926239" y="1264222"/>
          <a:ext cx="187642" cy="182880"/>
        </a:xfrm>
        <a:prstGeom prst="ellipse">
          <a:avLst/>
        </a:prstGeom>
        <a:solidFill>
          <a:srgbClr val="FFFFFF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9</xdr:col>
      <xdr:colOff>4986</xdr:colOff>
      <xdr:row>29</xdr:row>
      <xdr:rowOff>79599</xdr:rowOff>
    </xdr:from>
    <xdr:to>
      <xdr:col>9</xdr:col>
      <xdr:colOff>163183</xdr:colOff>
      <xdr:row>30</xdr:row>
      <xdr:rowOff>59996</xdr:rowOff>
    </xdr:to>
    <xdr:sp macro="" textlink="">
      <xdr:nvSpPr>
        <xdr:cNvPr id="12" name="Shape 4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053611" y="5604099"/>
          <a:ext cx="158197" cy="170897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4</xdr:col>
      <xdr:colOff>165623</xdr:colOff>
      <xdr:row>3</xdr:row>
      <xdr:rowOff>54709</xdr:rowOff>
    </xdr:from>
    <xdr:to>
      <xdr:col>4</xdr:col>
      <xdr:colOff>714263</xdr:colOff>
      <xdr:row>6</xdr:row>
      <xdr:rowOff>31849</xdr:rowOff>
    </xdr:to>
    <xdr:sp macro="" textlink="">
      <xdr:nvSpPr>
        <xdr:cNvPr id="13" name="Shape 6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785123" y="626209"/>
          <a:ext cx="548640" cy="548640"/>
        </a:xfrm>
        <a:prstGeom prst="ellipse">
          <a:avLst/>
        </a:prstGeom>
        <a:solidFill>
          <a:srgbClr val="0284BA">
            <a:alpha val="78850"/>
          </a:srgbClr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5</xdr:col>
      <xdr:colOff>22236</xdr:colOff>
      <xdr:row>32</xdr:row>
      <xdr:rowOff>56612</xdr:rowOff>
    </xdr:from>
    <xdr:to>
      <xdr:col>5</xdr:col>
      <xdr:colOff>387996</xdr:colOff>
      <xdr:row>34</xdr:row>
      <xdr:rowOff>41372</xdr:rowOff>
    </xdr:to>
    <xdr:sp macro="" textlink="">
      <xdr:nvSpPr>
        <xdr:cNvPr id="14" name="Shape 6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527561" y="6152612"/>
          <a:ext cx="365760" cy="365760"/>
        </a:xfrm>
        <a:prstGeom prst="ellipse">
          <a:avLst/>
        </a:prstGeom>
        <a:solidFill>
          <a:srgbClr val="A9D430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8</xdr:col>
      <xdr:colOff>1798</xdr:colOff>
      <xdr:row>29</xdr:row>
      <xdr:rowOff>79600</xdr:rowOff>
    </xdr:from>
    <xdr:to>
      <xdr:col>8</xdr:col>
      <xdr:colOff>733318</xdr:colOff>
      <xdr:row>33</xdr:row>
      <xdr:rowOff>49120</xdr:rowOff>
    </xdr:to>
    <xdr:sp macro="" textlink="">
      <xdr:nvSpPr>
        <xdr:cNvPr id="15" name="Shape 6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164598" y="5604100"/>
          <a:ext cx="731520" cy="731520"/>
        </a:xfrm>
        <a:prstGeom prst="ellipse">
          <a:avLst/>
        </a:prstGeom>
        <a:solidFill>
          <a:srgbClr val="FC9817"/>
        </a:solidFill>
        <a:ln>
          <a:noFill/>
        </a:ln>
      </xdr:spPr>
      <xdr:txBody>
        <a:bodyPr wrap="square" lIns="121900" tIns="121900" rIns="121900" bIns="1219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defRPr sz="1867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lvl="0">
            <a:spcBef>
              <a:spcPts val="0"/>
            </a:spcBef>
            <a:buNone/>
          </a:pPr>
          <a:endParaRPr sz="1867"/>
        </a:p>
      </xdr:txBody>
    </xdr:sp>
    <xdr:clientData/>
  </xdr:twoCellAnchor>
  <xdr:twoCellAnchor>
    <xdr:from>
      <xdr:col>3</xdr:col>
      <xdr:colOff>881062</xdr:colOff>
      <xdr:row>12</xdr:row>
      <xdr:rowOff>0</xdr:rowOff>
    </xdr:from>
    <xdr:to>
      <xdr:col>10</xdr:col>
      <xdr:colOff>726280</xdr:colOff>
      <xdr:row>21</xdr:row>
      <xdr:rowOff>140787</xdr:rowOff>
    </xdr:to>
    <xdr:sp macro="" textlink="">
      <xdr:nvSpPr>
        <xdr:cNvPr id="16" name="Shape 6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Grp="1"/>
        </xdr:cNvSpPr>
      </xdr:nvSpPr>
      <xdr:spPr>
        <a:xfrm>
          <a:off x="3607593" y="2286000"/>
          <a:ext cx="6012656" cy="1855287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ct val="100000"/>
            <a:buFont typeface="Roboto Slab Light"/>
            <a:buNone/>
            <a:defRPr sz="2000" b="0" i="0" u="none" strike="noStrike" cap="none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1pPr>
          <a:lvl2pPr lvl="1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2pPr>
          <a:lvl3pPr lvl="2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3pPr>
          <a:lvl4pPr lvl="3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4pPr>
          <a:lvl5pPr lvl="4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5pPr>
          <a:lvl6pPr lvl="5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6pPr>
          <a:lvl7pPr lvl="6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7pPr>
          <a:lvl8pPr lvl="7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8pPr>
          <a:lvl9pPr lvl="8">
            <a:spcBef>
              <a:spcPts val="0"/>
            </a:spcBef>
            <a:buClr>
              <a:srgbClr val="FFFFFF"/>
            </a:buClr>
            <a:buSzPct val="100000"/>
            <a:buFont typeface="Roboto Slab Light"/>
            <a:buNone/>
            <a:defRPr sz="2000">
              <a:solidFill>
                <a:srgbClr val="FFFFFF"/>
              </a:solidFill>
              <a:latin typeface="Roboto Slab Light"/>
              <a:ea typeface="Roboto Slab Light"/>
              <a:cs typeface="Roboto Slab Light"/>
              <a:sym typeface="Roboto Slab Light"/>
            </a:defRPr>
          </a:lvl9pPr>
        </a:lstStyle>
        <a:p>
          <a:pPr algn="ctr"/>
          <a:r>
            <a:rPr lang="en-US" sz="4000">
              <a:solidFill>
                <a:srgbClr val="0284BA"/>
              </a:solidFill>
            </a:rPr>
            <a:t>Stats for Data</a:t>
          </a:r>
          <a:r>
            <a:rPr lang="en-US" sz="4000" baseline="0">
              <a:solidFill>
                <a:srgbClr val="0284BA"/>
              </a:solidFill>
            </a:rPr>
            <a:t> Analytics</a:t>
          </a:r>
          <a:endParaRPr sz="4000">
            <a:solidFill>
              <a:srgbClr val="0284BA"/>
            </a:solidFill>
          </a:endParaRPr>
        </a:p>
      </xdr:txBody>
    </xdr:sp>
    <xdr:clientData/>
  </xdr:twoCellAnchor>
  <xdr:twoCellAnchor>
    <xdr:from>
      <xdr:col>4</xdr:col>
      <xdr:colOff>35717</xdr:colOff>
      <xdr:row>18</xdr:row>
      <xdr:rowOff>174376</xdr:rowOff>
    </xdr:from>
    <xdr:to>
      <xdr:col>10</xdr:col>
      <xdr:colOff>773905</xdr:colOff>
      <xdr:row>26</xdr:row>
      <xdr:rowOff>61456</xdr:rowOff>
    </xdr:to>
    <xdr:sp macro="" textlink="">
      <xdr:nvSpPr>
        <xdr:cNvPr id="17" name="Shape 6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Grp="1"/>
        </xdr:cNvSpPr>
      </xdr:nvSpPr>
      <xdr:spPr>
        <a:xfrm>
          <a:off x="3643311" y="3603376"/>
          <a:ext cx="6024563" cy="141108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t" anchorCtr="0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○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1pPr>
          <a:lvl2pPr marR="0" lvl="1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2pPr>
          <a:lvl3pPr marR="0" lvl="2" algn="l" rtl="0">
            <a:lnSpc>
              <a:spcPct val="100000"/>
            </a:lnSpc>
            <a:spcBef>
              <a:spcPts val="48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3pPr>
          <a:lvl4pPr marR="0" lvl="3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4pPr>
          <a:lvl5pPr marR="0" lvl="4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5pPr>
          <a:lvl6pPr marR="0" lvl="5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6pPr>
          <a:lvl7pPr marR="0" lvl="6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7pPr>
          <a:lvl8pPr marR="0" lvl="7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8pPr>
          <a:lvl9pPr marR="0" lvl="8" algn="l" rtl="0">
            <a:lnSpc>
              <a:spcPct val="100000"/>
            </a:lnSpc>
            <a:spcBef>
              <a:spcPts val="36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Char char="◦"/>
            <a:defRPr sz="2000" b="0" i="0" u="none" strike="noStrike" cap="none">
              <a:solidFill>
                <a:srgbClr val="4A5C65"/>
              </a:solidFill>
              <a:latin typeface="Lato Light"/>
              <a:ea typeface="Lato Light"/>
              <a:cs typeface="Lato Light"/>
              <a:sym typeface="Lato Light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1000"/>
            </a:spcAft>
            <a:buClr>
              <a:srgbClr val="A6BCC9"/>
            </a:buClr>
            <a:buSzPct val="100000"/>
            <a:buFont typeface="Lato Light"/>
            <a:buNone/>
            <a:tabLst/>
            <a:defRPr/>
          </a:pPr>
          <a:r>
            <a:rPr lang="en-US" sz="2000">
              <a:solidFill>
                <a:srgbClr val="FC9817"/>
              </a:solidFill>
            </a:rPr>
            <a:t>Becoming the nerd you always dreamed of becoming</a:t>
          </a:r>
          <a:endParaRPr sz="2000">
            <a:solidFill>
              <a:srgbClr val="FC9817"/>
            </a:solidFill>
          </a:endParaRPr>
        </a:p>
      </xdr:txBody>
    </xdr:sp>
    <xdr:clientData/>
  </xdr:twoCellAnchor>
  <xdr:twoCellAnchor editAs="oneCell">
    <xdr:from>
      <xdr:col>0</xdr:col>
      <xdr:colOff>59531</xdr:colOff>
      <xdr:row>0</xdr:row>
      <xdr:rowOff>59530</xdr:rowOff>
    </xdr:from>
    <xdr:to>
      <xdr:col>2</xdr:col>
      <xdr:colOff>702468</xdr:colOff>
      <xdr:row>4</xdr:row>
      <xdr:rowOff>153051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27471EB-55E5-4AE7-8FD6-79CF1E53C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59530"/>
          <a:ext cx="2488406" cy="8555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33638-8D1F-47BA-AAD0-E893153E5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10</xdr:row>
      <xdr:rowOff>19050</xdr:rowOff>
    </xdr:from>
    <xdr:to>
      <xdr:col>12</xdr:col>
      <xdr:colOff>257175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472EC2-5885-4513-BB94-C906FF59D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4" y="1866900"/>
              <a:ext cx="8001001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476250</xdr:colOff>
      <xdr:row>29</xdr:row>
      <xdr:rowOff>19050</xdr:rowOff>
    </xdr:from>
    <xdr:to>
      <xdr:col>11</xdr:col>
      <xdr:colOff>0</xdr:colOff>
      <xdr:row>43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996F8F-2FCC-4AD6-8EC6-862071556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5486400"/>
              <a:ext cx="6838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4</xdr:row>
      <xdr:rowOff>10583</xdr:rowOff>
    </xdr:from>
    <xdr:to>
      <xdr:col>18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E270DF-40F3-4DFE-BFDB-7FA2749DE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6625" y="715433"/>
              <a:ext cx="72982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53975</xdr:colOff>
      <xdr:row>19</xdr:row>
      <xdr:rowOff>4233</xdr:rowOff>
    </xdr:from>
    <xdr:to>
      <xdr:col>18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0F8C26-19AF-45F5-BEFA-3A3C848429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0275" y="3566583"/>
              <a:ext cx="72982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4</xdr:row>
      <xdr:rowOff>10583</xdr:rowOff>
    </xdr:from>
    <xdr:to>
      <xdr:col>19</xdr:col>
      <xdr:colOff>195791</xdr:colOff>
      <xdr:row>18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581DE8-6410-4B8A-898E-EEB29F098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1975" y="715433"/>
              <a:ext cx="72982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53975</xdr:colOff>
      <xdr:row>19</xdr:row>
      <xdr:rowOff>4233</xdr:rowOff>
    </xdr:from>
    <xdr:to>
      <xdr:col>19</xdr:col>
      <xdr:colOff>189441</xdr:colOff>
      <xdr:row>33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338AA6-F02E-4703-853C-06D63CE95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5625" y="3566583"/>
              <a:ext cx="729826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582084</xdr:colOff>
      <xdr:row>1</xdr:row>
      <xdr:rowOff>152399</xdr:rowOff>
    </xdr:from>
    <xdr:to>
      <xdr:col>12</xdr:col>
      <xdr:colOff>455084</xdr:colOff>
      <xdr:row>15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B6B30-704B-435A-B72C-877EB073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2C2959-BDFD-42DD-87B5-1B15539F0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85143-D792-46A2-9D30-79A88818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719137</xdr:colOff>
      <xdr:row>13</xdr:row>
      <xdr:rowOff>80962</xdr:rowOff>
    </xdr:from>
    <xdr:to>
      <xdr:col>10</xdr:col>
      <xdr:colOff>661987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9972C-5ED9-E924-3B87-3ECBCA9D3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D280-98D6-4558-8028-882E366ED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01F89-492E-45AC-8243-B2B4CA4B3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</xdr:row>
      <xdr:rowOff>19050</xdr:rowOff>
    </xdr:from>
    <xdr:to>
      <xdr:col>3</xdr:col>
      <xdr:colOff>438150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2ABE7-5265-4FA3-ABC5-3876FE4BE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342900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161925</xdr:rowOff>
    </xdr:from>
    <xdr:to>
      <xdr:col>13</xdr:col>
      <xdr:colOff>704850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C714E-F069-4635-AD62-7BA74B3F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B2764-E6D3-4556-8BEF-40178AD10628}" name="mode_tbl" displayName="mode_tbl" ref="B5:C66" totalsRowShown="0" headerRowDxfId="11" headerRowBorderDxfId="10" tableBorderDxfId="9" totalsRowBorderDxfId="8">
  <autoFilter ref="B5:C66" xr:uid="{148B2764-E6D3-4556-8BEF-40178AD10628}"/>
  <tableColumns count="2">
    <tableColumn id="1" xr3:uid="{C297BA02-496E-44D8-96E2-396D28C84E87}" name="Date" dataDxfId="7"/>
    <tableColumn id="2" xr3:uid="{F3A4A6E3-60A3-41C1-9D56-291328A68744}" name="Sale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32B11-7D14-4023-8B62-15FDDB953CCF}" name="hist_tbl" displayName="hist_tbl" ref="B5:C66" totalsRowShown="0" headerRowDxfId="5" headerRowBorderDxfId="4" tableBorderDxfId="3" totalsRowBorderDxfId="2">
  <autoFilter ref="B5:C66" xr:uid="{AAA32B11-7D14-4023-8B62-15FDDB953CCF}"/>
  <tableColumns count="2">
    <tableColumn id="1" xr3:uid="{D23459A6-5A05-44A4-96FC-8EA7F7291D0E}" name="Date" dataDxfId="1"/>
    <tableColumn id="2" xr3:uid="{9F8ECB89-98C0-4C80-A454-ABBBBFE804E1}" name="Sal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"/>
  <sheetViews>
    <sheetView showGridLines="0" zoomScale="90" zoomScaleNormal="90" workbookViewId="0"/>
  </sheetViews>
  <sheetFormatPr defaultColWidth="0" defaultRowHeight="15" x14ac:dyDescent="0.25"/>
  <cols>
    <col min="1" max="1" width="14.375" customWidth="1"/>
    <col min="2" max="15" width="13.25" customWidth="1"/>
    <col min="16" max="20" width="13.25" hidden="1" customWidth="1"/>
    <col min="21" max="16384" width="12.125" hidden="1"/>
  </cols>
  <sheetData>
    <row r="1" spans="1:7" s="6" customFormat="1" x14ac:dyDescent="0.25">
      <c r="A1" s="5"/>
      <c r="B1" s="5"/>
      <c r="C1" s="5"/>
      <c r="D1" s="5"/>
      <c r="F1" s="5"/>
      <c r="G1" s="5"/>
    </row>
    <row r="9" spans="1:7" x14ac:dyDescent="0.25">
      <c r="A9" s="7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R27"/>
  <sheetViews>
    <sheetView showGridLines="0" zoomScaleNormal="100" workbookViewId="0">
      <selection activeCell="G13" sqref="G13"/>
    </sheetView>
  </sheetViews>
  <sheetFormatPr defaultColWidth="11.75" defaultRowHeight="15" x14ac:dyDescent="0.25"/>
  <cols>
    <col min="1" max="1" width="1.75" customWidth="1"/>
    <col min="2" max="5" width="11.75" customWidth="1"/>
    <col min="6" max="6" width="13.75" customWidth="1"/>
  </cols>
  <sheetData>
    <row r="1" spans="2:18" ht="6.95" customHeight="1" x14ac:dyDescent="0.25"/>
    <row r="2" spans="2:18" ht="18.75" x14ac:dyDescent="0.3">
      <c r="B2" s="2" t="s">
        <v>3</v>
      </c>
      <c r="R2" s="1"/>
    </row>
    <row r="3" spans="2:18" x14ac:dyDescent="0.25">
      <c r="B3" s="3"/>
      <c r="R3" s="4"/>
    </row>
    <row r="4" spans="2:18" ht="15.75" x14ac:dyDescent="0.25">
      <c r="B4" s="38" t="s">
        <v>132</v>
      </c>
      <c r="R4" s="4"/>
    </row>
    <row r="5" spans="2:18" ht="15.75" x14ac:dyDescent="0.25">
      <c r="B5" s="37"/>
      <c r="R5" s="4"/>
    </row>
    <row r="6" spans="2:18" x14ac:dyDescent="0.25">
      <c r="B6" s="3" t="s">
        <v>130</v>
      </c>
      <c r="R6" s="4"/>
    </row>
    <row r="7" spans="2:18" x14ac:dyDescent="0.25">
      <c r="B7" s="22" t="s">
        <v>131</v>
      </c>
      <c r="C7" s="22" t="s">
        <v>143</v>
      </c>
      <c r="D7" s="22" t="s">
        <v>129</v>
      </c>
      <c r="F7" s="10" t="s">
        <v>0</v>
      </c>
      <c r="G7" s="11"/>
      <c r="R7" s="4"/>
    </row>
    <row r="8" spans="2:18" x14ac:dyDescent="0.25">
      <c r="B8" s="23">
        <v>2000</v>
      </c>
      <c r="C8" s="45">
        <v>272.64999999999998</v>
      </c>
      <c r="D8" s="36">
        <v>36</v>
      </c>
      <c r="F8" s="43" t="s">
        <v>135</v>
      </c>
      <c r="G8" s="39">
        <f>COUNTA(B8:B27)</f>
        <v>20</v>
      </c>
    </row>
    <row r="9" spans="2:18" x14ac:dyDescent="0.25">
      <c r="B9" s="23">
        <f>B8+1</f>
        <v>2001</v>
      </c>
      <c r="C9" s="45">
        <v>276.5</v>
      </c>
      <c r="D9" s="36">
        <v>31</v>
      </c>
      <c r="F9" s="43" t="s">
        <v>7</v>
      </c>
      <c r="G9" s="40">
        <f>AVERAGE(D8:D27)</f>
        <v>43.8</v>
      </c>
    </row>
    <row r="10" spans="2:18" x14ac:dyDescent="0.25">
      <c r="B10" s="23">
        <f t="shared" ref="B10:B27" si="0">B9+1</f>
        <v>2002</v>
      </c>
      <c r="C10" s="45">
        <v>342</v>
      </c>
      <c r="D10" s="36">
        <v>37</v>
      </c>
      <c r="F10" s="43" t="s">
        <v>134</v>
      </c>
      <c r="G10" s="40">
        <f>_xlfn.STDEV.S(D8:D27)</f>
        <v>9.0297753075734395</v>
      </c>
    </row>
    <row r="11" spans="2:18" x14ac:dyDescent="0.25">
      <c r="B11" s="23">
        <f t="shared" si="0"/>
        <v>2003</v>
      </c>
      <c r="C11" s="45">
        <v>417</v>
      </c>
      <c r="D11" s="36">
        <v>42</v>
      </c>
      <c r="F11" s="43" t="s">
        <v>133</v>
      </c>
      <c r="G11" s="40">
        <f>G10/SQRT(G8-1)</f>
        <v>2.0715725288732378</v>
      </c>
    </row>
    <row r="12" spans="2:18" x14ac:dyDescent="0.25">
      <c r="B12" s="23">
        <f t="shared" si="0"/>
        <v>2004</v>
      </c>
      <c r="C12" s="45">
        <v>435</v>
      </c>
      <c r="D12" s="36">
        <v>30</v>
      </c>
      <c r="F12" s="43" t="s">
        <v>3</v>
      </c>
      <c r="G12" s="40">
        <f>CORREL(C8:C27,D8:D27)</f>
        <v>0.7363393687127795</v>
      </c>
    </row>
    <row r="13" spans="2:18" x14ac:dyDescent="0.25">
      <c r="B13" s="23">
        <f t="shared" si="0"/>
        <v>2005</v>
      </c>
      <c r="C13" s="45">
        <v>513</v>
      </c>
      <c r="D13" s="36">
        <v>34</v>
      </c>
    </row>
    <row r="14" spans="2:18" x14ac:dyDescent="0.25">
      <c r="B14" s="23">
        <f t="shared" si="0"/>
        <v>2006</v>
      </c>
      <c r="C14" s="45">
        <v>635</v>
      </c>
      <c r="D14" s="36">
        <v>35</v>
      </c>
    </row>
    <row r="15" spans="2:18" x14ac:dyDescent="0.25">
      <c r="B15" s="23">
        <f t="shared" si="0"/>
        <v>2007</v>
      </c>
      <c r="C15" s="45">
        <v>836</v>
      </c>
      <c r="D15" s="36">
        <v>43</v>
      </c>
    </row>
    <row r="16" spans="2:18" x14ac:dyDescent="0.25">
      <c r="B16" s="23">
        <f t="shared" si="0"/>
        <v>2008</v>
      </c>
      <c r="C16" s="45">
        <v>869</v>
      </c>
      <c r="D16" s="36">
        <v>43</v>
      </c>
    </row>
    <row r="17" spans="2:4" x14ac:dyDescent="0.25">
      <c r="B17" s="23">
        <f t="shared" si="0"/>
        <v>2009</v>
      </c>
      <c r="C17" s="45">
        <v>1087</v>
      </c>
      <c r="D17" s="36">
        <v>35</v>
      </c>
    </row>
    <row r="18" spans="2:4" x14ac:dyDescent="0.25">
      <c r="B18" s="23">
        <f t="shared" si="0"/>
        <v>2010</v>
      </c>
      <c r="C18" s="45">
        <v>1420</v>
      </c>
      <c r="D18" s="36">
        <v>58</v>
      </c>
    </row>
    <row r="19" spans="2:4" x14ac:dyDescent="0.25">
      <c r="B19" s="23">
        <f t="shared" si="0"/>
        <v>2011</v>
      </c>
      <c r="C19" s="45">
        <v>1531</v>
      </c>
      <c r="D19" s="36">
        <v>52</v>
      </c>
    </row>
    <row r="20" spans="2:4" x14ac:dyDescent="0.25">
      <c r="B20" s="23">
        <f t="shared" si="0"/>
        <v>2012</v>
      </c>
      <c r="C20" s="45">
        <v>1664</v>
      </c>
      <c r="D20" s="36">
        <v>47</v>
      </c>
    </row>
    <row r="21" spans="2:4" x14ac:dyDescent="0.25">
      <c r="B21" s="23">
        <f t="shared" si="0"/>
        <v>2013</v>
      </c>
      <c r="C21" s="45">
        <v>1204</v>
      </c>
      <c r="D21" s="36">
        <v>46</v>
      </c>
    </row>
    <row r="22" spans="2:4" x14ac:dyDescent="0.25">
      <c r="B22" s="23">
        <f t="shared" si="0"/>
        <v>2014</v>
      </c>
      <c r="C22" s="45">
        <v>1199</v>
      </c>
      <c r="D22" s="36">
        <v>50</v>
      </c>
    </row>
    <row r="23" spans="2:4" x14ac:dyDescent="0.25">
      <c r="B23" s="23">
        <f t="shared" si="0"/>
        <v>2015</v>
      </c>
      <c r="C23" s="45">
        <v>1060</v>
      </c>
      <c r="D23" s="36">
        <v>48</v>
      </c>
    </row>
    <row r="24" spans="2:4" x14ac:dyDescent="0.25">
      <c r="B24" s="23">
        <f t="shared" si="0"/>
        <v>2016</v>
      </c>
      <c r="C24" s="45">
        <v>1145</v>
      </c>
      <c r="D24" s="36">
        <v>59</v>
      </c>
    </row>
    <row r="25" spans="2:4" x14ac:dyDescent="0.25">
      <c r="B25" s="23">
        <f t="shared" si="0"/>
        <v>2017</v>
      </c>
      <c r="C25" s="45">
        <v>1296</v>
      </c>
      <c r="D25" s="36">
        <v>51</v>
      </c>
    </row>
    <row r="26" spans="2:4" x14ac:dyDescent="0.25">
      <c r="B26" s="23">
        <f t="shared" si="0"/>
        <v>2018</v>
      </c>
      <c r="C26" s="45">
        <v>1322</v>
      </c>
      <c r="D26" s="36">
        <v>58</v>
      </c>
    </row>
    <row r="27" spans="2:4" x14ac:dyDescent="0.25">
      <c r="B27" s="23">
        <f t="shared" si="0"/>
        <v>2019</v>
      </c>
      <c r="C27" s="45">
        <v>1489</v>
      </c>
      <c r="D27" s="36">
        <v>41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R27"/>
  <sheetViews>
    <sheetView showGridLines="0" zoomScaleNormal="100" workbookViewId="0">
      <selection activeCell="P17" sqref="P17"/>
    </sheetView>
  </sheetViews>
  <sheetFormatPr defaultColWidth="11.75" defaultRowHeight="15" x14ac:dyDescent="0.25"/>
  <cols>
    <col min="1" max="1" width="1.75" customWidth="1"/>
    <col min="2" max="5" width="11.75" customWidth="1"/>
    <col min="6" max="6" width="13.75" customWidth="1"/>
  </cols>
  <sheetData>
    <row r="1" spans="2:18" ht="6.95" customHeight="1" x14ac:dyDescent="0.25"/>
    <row r="2" spans="2:18" ht="18.75" x14ac:dyDescent="0.3">
      <c r="B2" s="2" t="s">
        <v>144</v>
      </c>
      <c r="R2" s="1"/>
    </row>
    <row r="3" spans="2:18" x14ac:dyDescent="0.25">
      <c r="B3" s="3"/>
      <c r="R3" s="4"/>
    </row>
    <row r="4" spans="2:18" ht="15.75" x14ac:dyDescent="0.25">
      <c r="B4" s="38" t="s">
        <v>132</v>
      </c>
      <c r="R4" s="4"/>
    </row>
    <row r="5" spans="2:18" ht="15.75" x14ac:dyDescent="0.25">
      <c r="B5" s="37"/>
      <c r="R5" s="4"/>
    </row>
    <row r="6" spans="2:18" x14ac:dyDescent="0.25">
      <c r="B6" s="3" t="s">
        <v>130</v>
      </c>
      <c r="R6" s="4"/>
    </row>
    <row r="7" spans="2:18" x14ac:dyDescent="0.25">
      <c r="B7" s="22" t="s">
        <v>131</v>
      </c>
      <c r="C7" s="22" t="s">
        <v>143</v>
      </c>
      <c r="D7" s="22" t="s">
        <v>129</v>
      </c>
      <c r="F7" s="10" t="s">
        <v>0</v>
      </c>
      <c r="G7" s="11"/>
      <c r="R7" s="4"/>
    </row>
    <row r="8" spans="2:18" x14ac:dyDescent="0.25">
      <c r="B8" s="23">
        <v>2000</v>
      </c>
      <c r="C8" s="45">
        <v>272.64999999999998</v>
      </c>
      <c r="D8" s="36">
        <v>36</v>
      </c>
      <c r="F8" s="43" t="s">
        <v>135</v>
      </c>
      <c r="G8" s="39">
        <f>COUNTA(B8:B27)</f>
        <v>20</v>
      </c>
    </row>
    <row r="9" spans="2:18" x14ac:dyDescent="0.25">
      <c r="B9" s="23">
        <f>B8+1</f>
        <v>2001</v>
      </c>
      <c r="C9" s="45">
        <v>276.5</v>
      </c>
      <c r="D9" s="36">
        <v>31</v>
      </c>
      <c r="F9" s="43" t="s">
        <v>7</v>
      </c>
      <c r="G9" s="40">
        <f>AVERAGE(D8:D27)</f>
        <v>43.8</v>
      </c>
    </row>
    <row r="10" spans="2:18" x14ac:dyDescent="0.25">
      <c r="B10" s="23">
        <f t="shared" ref="B10:B27" si="0">B9+1</f>
        <v>2002</v>
      </c>
      <c r="C10" s="45">
        <v>342</v>
      </c>
      <c r="D10" s="36">
        <v>37</v>
      </c>
      <c r="F10" s="43" t="s">
        <v>134</v>
      </c>
      <c r="G10" s="40">
        <f>_xlfn.STDEV.S(D8:D27)</f>
        <v>9.0297753075734395</v>
      </c>
    </row>
    <row r="11" spans="2:18" x14ac:dyDescent="0.25">
      <c r="B11" s="23">
        <f t="shared" si="0"/>
        <v>2003</v>
      </c>
      <c r="C11" s="45">
        <v>417</v>
      </c>
      <c r="D11" s="36">
        <v>42</v>
      </c>
      <c r="F11" s="43" t="s">
        <v>133</v>
      </c>
      <c r="G11" s="40">
        <f>G10/SQRT(G8-1)</f>
        <v>2.0715725288732378</v>
      </c>
    </row>
    <row r="12" spans="2:18" x14ac:dyDescent="0.25">
      <c r="B12" s="23">
        <f t="shared" si="0"/>
        <v>2004</v>
      </c>
      <c r="C12" s="45">
        <v>435</v>
      </c>
      <c r="D12" s="36">
        <v>30</v>
      </c>
      <c r="F12" s="43" t="s">
        <v>3</v>
      </c>
      <c r="G12" s="40">
        <f>CORREL(C8:C27,D8:D27)</f>
        <v>0.7363393687127795</v>
      </c>
    </row>
    <row r="13" spans="2:18" x14ac:dyDescent="0.25">
      <c r="B13" s="23">
        <f t="shared" si="0"/>
        <v>2005</v>
      </c>
      <c r="C13" s="45">
        <v>513</v>
      </c>
      <c r="D13" s="36">
        <v>34</v>
      </c>
    </row>
    <row r="14" spans="2:18" x14ac:dyDescent="0.25">
      <c r="B14" s="23">
        <f t="shared" si="0"/>
        <v>2006</v>
      </c>
      <c r="C14" s="45">
        <v>635</v>
      </c>
      <c r="D14" s="36">
        <v>35</v>
      </c>
    </row>
    <row r="15" spans="2:18" x14ac:dyDescent="0.25">
      <c r="B15" s="23">
        <f t="shared" si="0"/>
        <v>2007</v>
      </c>
      <c r="C15" s="45">
        <v>836</v>
      </c>
      <c r="D15" s="36">
        <v>43</v>
      </c>
    </row>
    <row r="16" spans="2:18" x14ac:dyDescent="0.25">
      <c r="B16" s="23">
        <f t="shared" si="0"/>
        <v>2008</v>
      </c>
      <c r="C16" s="45">
        <v>869</v>
      </c>
      <c r="D16" s="36">
        <v>43</v>
      </c>
    </row>
    <row r="17" spans="2:4" x14ac:dyDescent="0.25">
      <c r="B17" s="23">
        <f t="shared" si="0"/>
        <v>2009</v>
      </c>
      <c r="C17" s="45">
        <v>1087</v>
      </c>
      <c r="D17" s="36">
        <v>35</v>
      </c>
    </row>
    <row r="18" spans="2:4" x14ac:dyDescent="0.25">
      <c r="B18" s="23">
        <f t="shared" si="0"/>
        <v>2010</v>
      </c>
      <c r="C18" s="45">
        <v>1420</v>
      </c>
      <c r="D18" s="36">
        <v>58</v>
      </c>
    </row>
    <row r="19" spans="2:4" x14ac:dyDescent="0.25">
      <c r="B19" s="23">
        <f t="shared" si="0"/>
        <v>2011</v>
      </c>
      <c r="C19" s="45">
        <v>1531</v>
      </c>
      <c r="D19" s="36">
        <v>52</v>
      </c>
    </row>
    <row r="20" spans="2:4" x14ac:dyDescent="0.25">
      <c r="B20" s="23">
        <f t="shared" si="0"/>
        <v>2012</v>
      </c>
      <c r="C20" s="45">
        <v>1664</v>
      </c>
      <c r="D20" s="36">
        <v>47</v>
      </c>
    </row>
    <row r="21" spans="2:4" x14ac:dyDescent="0.25">
      <c r="B21" s="23">
        <f t="shared" si="0"/>
        <v>2013</v>
      </c>
      <c r="C21" s="45">
        <v>1204</v>
      </c>
      <c r="D21" s="36">
        <v>46</v>
      </c>
    </row>
    <row r="22" spans="2:4" x14ac:dyDescent="0.25">
      <c r="B22" s="23">
        <f t="shared" si="0"/>
        <v>2014</v>
      </c>
      <c r="C22" s="45">
        <v>1199</v>
      </c>
      <c r="D22" s="36">
        <v>50</v>
      </c>
    </row>
    <row r="23" spans="2:4" x14ac:dyDescent="0.25">
      <c r="B23" s="23">
        <f t="shared" si="0"/>
        <v>2015</v>
      </c>
      <c r="C23" s="45">
        <v>1060</v>
      </c>
      <c r="D23" s="36">
        <v>48</v>
      </c>
    </row>
    <row r="24" spans="2:4" x14ac:dyDescent="0.25">
      <c r="B24" s="23">
        <f t="shared" si="0"/>
        <v>2016</v>
      </c>
      <c r="C24" s="45">
        <v>1145</v>
      </c>
      <c r="D24" s="36">
        <v>59</v>
      </c>
    </row>
    <row r="25" spans="2:4" x14ac:dyDescent="0.25">
      <c r="B25" s="23">
        <f t="shared" si="0"/>
        <v>2017</v>
      </c>
      <c r="C25" s="45">
        <v>1296</v>
      </c>
      <c r="D25" s="36">
        <v>51</v>
      </c>
    </row>
    <row r="26" spans="2:4" x14ac:dyDescent="0.25">
      <c r="B26" s="23">
        <f t="shared" si="0"/>
        <v>2018</v>
      </c>
      <c r="C26" s="45">
        <v>1322</v>
      </c>
      <c r="D26" s="36">
        <v>58</v>
      </c>
    </row>
    <row r="27" spans="2:4" x14ac:dyDescent="0.25">
      <c r="B27" s="23">
        <f t="shared" si="0"/>
        <v>2019</v>
      </c>
      <c r="C27" s="45">
        <v>1489</v>
      </c>
      <c r="D27" s="36">
        <v>41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N27"/>
  <sheetViews>
    <sheetView showGridLines="0" tabSelected="1" zoomScaleNormal="100" workbookViewId="0">
      <selection activeCell="K18" sqref="K18"/>
    </sheetView>
  </sheetViews>
  <sheetFormatPr defaultColWidth="11.75" defaultRowHeight="15" x14ac:dyDescent="0.25"/>
  <cols>
    <col min="1" max="1" width="1.75" customWidth="1"/>
    <col min="2" max="5" width="11.75" customWidth="1"/>
  </cols>
  <sheetData>
    <row r="1" spans="2:7" ht="6.95" customHeight="1" x14ac:dyDescent="0.25"/>
    <row r="2" spans="2:7" ht="18.75" x14ac:dyDescent="0.3">
      <c r="B2" s="2" t="s">
        <v>145</v>
      </c>
      <c r="F2" s="1"/>
    </row>
    <row r="3" spans="2:7" x14ac:dyDescent="0.25">
      <c r="B3" s="3"/>
      <c r="F3" s="4"/>
    </row>
    <row r="4" spans="2:7" ht="15.75" x14ac:dyDescent="0.25">
      <c r="B4" s="38" t="s">
        <v>132</v>
      </c>
      <c r="F4" s="4"/>
    </row>
    <row r="5" spans="2:7" ht="15.75" x14ac:dyDescent="0.25">
      <c r="B5" s="37"/>
      <c r="F5" s="4"/>
    </row>
    <row r="6" spans="2:7" x14ac:dyDescent="0.25">
      <c r="B6" s="3" t="s">
        <v>130</v>
      </c>
      <c r="F6" s="4"/>
    </row>
    <row r="7" spans="2:7" x14ac:dyDescent="0.25">
      <c r="B7" s="22" t="s">
        <v>131</v>
      </c>
      <c r="C7" s="22" t="s">
        <v>143</v>
      </c>
      <c r="D7" s="22" t="s">
        <v>129</v>
      </c>
      <c r="F7" t="s">
        <v>146</v>
      </c>
    </row>
    <row r="8" spans="2:7" ht="15.75" thickBot="1" x14ac:dyDescent="0.3">
      <c r="B8" s="23">
        <v>2000</v>
      </c>
      <c r="C8" s="45">
        <v>272.64999999999998</v>
      </c>
      <c r="D8" s="36">
        <v>36</v>
      </c>
    </row>
    <row r="9" spans="2:7" x14ac:dyDescent="0.25">
      <c r="B9" s="23">
        <f>B8+1</f>
        <v>2001</v>
      </c>
      <c r="C9" s="45">
        <v>276.5</v>
      </c>
      <c r="D9" s="36">
        <v>31</v>
      </c>
      <c r="F9" s="56" t="s">
        <v>147</v>
      </c>
      <c r="G9" s="56"/>
    </row>
    <row r="10" spans="2:7" x14ac:dyDescent="0.25">
      <c r="B10" s="23">
        <f t="shared" ref="B10:B27" si="0">B9+1</f>
        <v>2002</v>
      </c>
      <c r="C10" s="45">
        <v>342</v>
      </c>
      <c r="D10" s="36">
        <v>37</v>
      </c>
      <c r="F10" s="53" t="s">
        <v>148</v>
      </c>
      <c r="G10" s="53">
        <v>0.73633936871277939</v>
      </c>
    </row>
    <row r="11" spans="2:7" x14ac:dyDescent="0.25">
      <c r="B11" s="23">
        <f t="shared" si="0"/>
        <v>2003</v>
      </c>
      <c r="C11" s="45">
        <v>417</v>
      </c>
      <c r="D11" s="36">
        <v>42</v>
      </c>
      <c r="F11" s="53" t="s">
        <v>149</v>
      </c>
      <c r="G11" s="53">
        <v>0.54219566591633439</v>
      </c>
    </row>
    <row r="12" spans="2:7" x14ac:dyDescent="0.25">
      <c r="B12" s="23">
        <f t="shared" si="0"/>
        <v>2004</v>
      </c>
      <c r="C12" s="45">
        <v>435</v>
      </c>
      <c r="D12" s="36">
        <v>30</v>
      </c>
      <c r="F12" s="53" t="s">
        <v>150</v>
      </c>
      <c r="G12" s="53">
        <v>0.5167620918005752</v>
      </c>
    </row>
    <row r="13" spans="2:7" x14ac:dyDescent="0.25">
      <c r="B13" s="23">
        <f t="shared" si="0"/>
        <v>2005</v>
      </c>
      <c r="C13" s="45">
        <v>513</v>
      </c>
      <c r="D13" s="36">
        <v>34</v>
      </c>
      <c r="F13" s="53" t="s">
        <v>151</v>
      </c>
      <c r="G13" s="53">
        <v>6.277076789408758</v>
      </c>
    </row>
    <row r="14" spans="2:7" ht="15.75" thickBot="1" x14ac:dyDescent="0.3">
      <c r="B14" s="23">
        <f t="shared" si="0"/>
        <v>2006</v>
      </c>
      <c r="C14" s="45">
        <v>635</v>
      </c>
      <c r="D14" s="36">
        <v>35</v>
      </c>
      <c r="F14" s="54" t="s">
        <v>152</v>
      </c>
      <c r="G14" s="54">
        <v>20</v>
      </c>
    </row>
    <row r="15" spans="2:7" x14ac:dyDescent="0.25">
      <c r="B15" s="23">
        <f t="shared" si="0"/>
        <v>2007</v>
      </c>
      <c r="C15" s="45">
        <v>836</v>
      </c>
      <c r="D15" s="36">
        <v>43</v>
      </c>
    </row>
    <row r="16" spans="2:7" ht="15.75" thickBot="1" x14ac:dyDescent="0.3">
      <c r="B16" s="23">
        <f t="shared" si="0"/>
        <v>2008</v>
      </c>
      <c r="C16" s="45">
        <v>869</v>
      </c>
      <c r="D16" s="36">
        <v>43</v>
      </c>
      <c r="F16" t="s">
        <v>153</v>
      </c>
    </row>
    <row r="17" spans="2:14" x14ac:dyDescent="0.25">
      <c r="B17" s="23">
        <f t="shared" si="0"/>
        <v>2009</v>
      </c>
      <c r="C17" s="45">
        <v>1087</v>
      </c>
      <c r="D17" s="36">
        <v>35</v>
      </c>
      <c r="F17" s="55"/>
      <c r="G17" s="55" t="s">
        <v>158</v>
      </c>
      <c r="H17" s="55" t="s">
        <v>159</v>
      </c>
      <c r="I17" s="55" t="s">
        <v>160</v>
      </c>
      <c r="J17" s="55" t="s">
        <v>161</v>
      </c>
      <c r="K17" s="55" t="s">
        <v>162</v>
      </c>
    </row>
    <row r="18" spans="2:14" x14ac:dyDescent="0.25">
      <c r="B18" s="23">
        <f t="shared" si="0"/>
        <v>2010</v>
      </c>
      <c r="C18" s="45">
        <v>1420</v>
      </c>
      <c r="D18" s="36">
        <v>58</v>
      </c>
      <c r="F18" s="53" t="s">
        <v>154</v>
      </c>
      <c r="G18" s="53">
        <v>1</v>
      </c>
      <c r="H18" s="53">
        <v>839.96952563758543</v>
      </c>
      <c r="I18" s="53">
        <v>839.96952563758543</v>
      </c>
      <c r="J18" s="53">
        <v>21.318107453107743</v>
      </c>
      <c r="K18" s="53">
        <v>2.1402525430047601E-4</v>
      </c>
    </row>
    <row r="19" spans="2:14" x14ac:dyDescent="0.25">
      <c r="B19" s="23">
        <f t="shared" si="0"/>
        <v>2011</v>
      </c>
      <c r="C19" s="45">
        <v>1531</v>
      </c>
      <c r="D19" s="36">
        <v>52</v>
      </c>
      <c r="F19" s="53" t="s">
        <v>155</v>
      </c>
      <c r="G19" s="53">
        <v>18</v>
      </c>
      <c r="H19" s="53">
        <v>709.23047436241484</v>
      </c>
      <c r="I19" s="53">
        <v>39.401693020134161</v>
      </c>
      <c r="J19" s="53"/>
      <c r="K19" s="53"/>
    </row>
    <row r="20" spans="2:14" ht="15.75" thickBot="1" x14ac:dyDescent="0.3">
      <c r="B20" s="23">
        <f t="shared" si="0"/>
        <v>2012</v>
      </c>
      <c r="C20" s="45">
        <v>1664</v>
      </c>
      <c r="D20" s="36">
        <v>47</v>
      </c>
      <c r="F20" s="54" t="s">
        <v>156</v>
      </c>
      <c r="G20" s="54">
        <v>19</v>
      </c>
      <c r="H20" s="54">
        <v>1549.2000000000003</v>
      </c>
      <c r="I20" s="54"/>
      <c r="J20" s="54"/>
      <c r="K20" s="54"/>
    </row>
    <row r="21" spans="2:14" ht="15.75" thickBot="1" x14ac:dyDescent="0.3">
      <c r="B21" s="23">
        <f t="shared" si="0"/>
        <v>2013</v>
      </c>
      <c r="C21" s="45">
        <v>1204</v>
      </c>
      <c r="D21" s="36">
        <v>46</v>
      </c>
    </row>
    <row r="22" spans="2:14" x14ac:dyDescent="0.25">
      <c r="B22" s="23">
        <f t="shared" si="0"/>
        <v>2014</v>
      </c>
      <c r="C22" s="45">
        <v>1199</v>
      </c>
      <c r="D22" s="36">
        <v>50</v>
      </c>
      <c r="F22" s="55"/>
      <c r="G22" s="55" t="s">
        <v>163</v>
      </c>
      <c r="H22" s="55" t="s">
        <v>151</v>
      </c>
      <c r="I22" s="55" t="s">
        <v>164</v>
      </c>
      <c r="J22" s="55" t="s">
        <v>165</v>
      </c>
      <c r="K22" s="55" t="s">
        <v>166</v>
      </c>
      <c r="L22" s="55" t="s">
        <v>167</v>
      </c>
      <c r="M22" s="55" t="s">
        <v>168</v>
      </c>
      <c r="N22" s="55" t="s">
        <v>169</v>
      </c>
    </row>
    <row r="23" spans="2:14" x14ac:dyDescent="0.25">
      <c r="B23" s="23">
        <f t="shared" si="0"/>
        <v>2015</v>
      </c>
      <c r="C23" s="45">
        <v>1060</v>
      </c>
      <c r="D23" s="36">
        <v>48</v>
      </c>
      <c r="F23" s="53" t="s">
        <v>157</v>
      </c>
      <c r="G23" s="53">
        <v>29.942985816995694</v>
      </c>
      <c r="H23" s="53">
        <v>3.3132012756207194</v>
      </c>
      <c r="I23" s="53">
        <v>9.0374786576725423</v>
      </c>
      <c r="J23" s="53">
        <v>4.1398670782329278E-8</v>
      </c>
      <c r="K23" s="53">
        <v>22.982208233289406</v>
      </c>
      <c r="L23" s="53">
        <v>36.903763400701983</v>
      </c>
      <c r="M23" s="53">
        <v>22.982208233289406</v>
      </c>
      <c r="N23" s="53">
        <v>36.903763400701983</v>
      </c>
    </row>
    <row r="24" spans="2:14" ht="15.75" thickBot="1" x14ac:dyDescent="0.3">
      <c r="B24" s="23">
        <f t="shared" si="0"/>
        <v>2016</v>
      </c>
      <c r="C24" s="45">
        <v>1145</v>
      </c>
      <c r="D24" s="36">
        <v>59</v>
      </c>
      <c r="F24" s="54" t="s">
        <v>143</v>
      </c>
      <c r="G24" s="54">
        <v>1.457624242485259E-2</v>
      </c>
      <c r="H24" s="54">
        <v>3.156975846562749E-3</v>
      </c>
      <c r="I24" s="54">
        <v>4.6171536094338217</v>
      </c>
      <c r="J24" s="54">
        <v>2.1402525430047462E-4</v>
      </c>
      <c r="K24" s="54">
        <v>7.9436822883003026E-3</v>
      </c>
      <c r="L24" s="54">
        <v>2.120880256140488E-2</v>
      </c>
      <c r="M24" s="54">
        <v>7.9436822883003026E-3</v>
      </c>
      <c r="N24" s="54">
        <v>2.120880256140488E-2</v>
      </c>
    </row>
    <row r="25" spans="2:14" x14ac:dyDescent="0.25">
      <c r="B25" s="23">
        <f t="shared" si="0"/>
        <v>2017</v>
      </c>
      <c r="C25" s="45">
        <v>1296</v>
      </c>
      <c r="D25" s="36">
        <v>51</v>
      </c>
    </row>
    <row r="26" spans="2:14" x14ac:dyDescent="0.25">
      <c r="B26" s="23">
        <f t="shared" si="0"/>
        <v>2018</v>
      </c>
      <c r="C26" s="45">
        <v>1322</v>
      </c>
      <c r="D26" s="36">
        <v>58</v>
      </c>
    </row>
    <row r="27" spans="2:14" x14ac:dyDescent="0.25">
      <c r="B27" s="23">
        <f t="shared" si="0"/>
        <v>2019</v>
      </c>
      <c r="C27" s="45">
        <v>1489</v>
      </c>
      <c r="D27" s="36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V66"/>
  <sheetViews>
    <sheetView showGridLines="0" zoomScaleNormal="100" workbookViewId="0">
      <selection activeCell="G8" sqref="G8"/>
    </sheetView>
  </sheetViews>
  <sheetFormatPr defaultColWidth="12.75" defaultRowHeight="15" x14ac:dyDescent="0.25"/>
  <cols>
    <col min="1" max="1" width="1.75" customWidth="1"/>
    <col min="2" max="4" width="11.75" customWidth="1"/>
    <col min="5" max="6" width="12.75" customWidth="1"/>
    <col min="7" max="21" width="11.75" customWidth="1"/>
  </cols>
  <sheetData>
    <row r="1" spans="2:22" ht="6.95" customHeight="1" x14ac:dyDescent="0.25">
      <c r="I1" t="s">
        <v>2</v>
      </c>
    </row>
    <row r="2" spans="2:22" ht="18.75" x14ac:dyDescent="0.3">
      <c r="B2" s="2" t="s">
        <v>5</v>
      </c>
      <c r="V2" s="1"/>
    </row>
    <row r="3" spans="2:22" x14ac:dyDescent="0.25">
      <c r="B3" s="3"/>
      <c r="V3" s="4"/>
    </row>
    <row r="4" spans="2:22" x14ac:dyDescent="0.25">
      <c r="B4" s="3" t="s">
        <v>16</v>
      </c>
      <c r="E4" s="3" t="s">
        <v>0</v>
      </c>
      <c r="V4" s="4"/>
    </row>
    <row r="5" spans="2:22" x14ac:dyDescent="0.25">
      <c r="B5" s="49" t="s">
        <v>6</v>
      </c>
      <c r="C5" s="50" t="s">
        <v>1</v>
      </c>
      <c r="E5" s="10" t="s">
        <v>10</v>
      </c>
      <c r="F5" s="11"/>
      <c r="V5" s="4"/>
    </row>
    <row r="6" spans="2:22" x14ac:dyDescent="0.25">
      <c r="B6" s="47">
        <v>43435</v>
      </c>
      <c r="C6" s="48">
        <v>272.95</v>
      </c>
      <c r="E6" s="9" t="s">
        <v>11</v>
      </c>
      <c r="F6" s="16">
        <f>AVERAGE(mode_tbl[Sales])</f>
        <v>586.99639344262312</v>
      </c>
    </row>
    <row r="7" spans="2:22" x14ac:dyDescent="0.25">
      <c r="B7" s="47">
        <v>43436</v>
      </c>
      <c r="C7" s="48">
        <v>577.45000000000005</v>
      </c>
      <c r="E7" s="9" t="s">
        <v>12</v>
      </c>
      <c r="F7" s="16">
        <f>MEDIAN(mode_tbl[Sales])</f>
        <v>435.23</v>
      </c>
    </row>
    <row r="8" spans="2:22" x14ac:dyDescent="0.25">
      <c r="B8" s="47">
        <v>43440</v>
      </c>
      <c r="C8" s="48">
        <v>445.73</v>
      </c>
      <c r="E8" s="9" t="s">
        <v>13</v>
      </c>
      <c r="F8" s="16">
        <f>MODE(mode_tbl[Sales])</f>
        <v>246.7</v>
      </c>
    </row>
    <row r="9" spans="2:22" x14ac:dyDescent="0.25">
      <c r="B9" s="47">
        <v>43441</v>
      </c>
      <c r="C9" s="48">
        <v>246.7</v>
      </c>
    </row>
    <row r="10" spans="2:22" x14ac:dyDescent="0.25">
      <c r="B10" s="47">
        <v>43441</v>
      </c>
      <c r="C10" s="48">
        <v>1181.2</v>
      </c>
    </row>
    <row r="11" spans="2:22" x14ac:dyDescent="0.25">
      <c r="B11" s="47">
        <v>43441</v>
      </c>
      <c r="C11" s="48">
        <v>246.7</v>
      </c>
    </row>
    <row r="12" spans="2:22" x14ac:dyDescent="0.25">
      <c r="B12" s="47">
        <v>43441</v>
      </c>
      <c r="C12" s="48">
        <v>1181.2</v>
      </c>
    </row>
    <row r="13" spans="2:22" x14ac:dyDescent="0.25">
      <c r="B13" s="47">
        <v>43442</v>
      </c>
      <c r="C13" s="48">
        <v>367.45</v>
      </c>
      <c r="I13" s="46"/>
    </row>
    <row r="14" spans="2:22" x14ac:dyDescent="0.25">
      <c r="B14" s="47">
        <v>43442</v>
      </c>
      <c r="C14" s="48">
        <v>1359.7</v>
      </c>
    </row>
    <row r="15" spans="2:22" x14ac:dyDescent="0.25">
      <c r="B15" s="47">
        <v>43443</v>
      </c>
      <c r="C15" s="48">
        <v>1070.95</v>
      </c>
    </row>
    <row r="16" spans="2:22" x14ac:dyDescent="0.25">
      <c r="B16" s="47">
        <v>43446</v>
      </c>
      <c r="C16" s="48">
        <v>576.98</v>
      </c>
    </row>
    <row r="17" spans="2:3" x14ac:dyDescent="0.25">
      <c r="B17" s="47">
        <v>43446</v>
      </c>
      <c r="C17" s="48">
        <v>997.45</v>
      </c>
    </row>
    <row r="18" spans="2:3" x14ac:dyDescent="0.25">
      <c r="B18" s="47">
        <v>43446</v>
      </c>
      <c r="C18" s="48">
        <v>330.23</v>
      </c>
    </row>
    <row r="19" spans="2:3" x14ac:dyDescent="0.25">
      <c r="B19" s="47">
        <v>43447</v>
      </c>
      <c r="C19" s="48">
        <v>218.93</v>
      </c>
    </row>
    <row r="20" spans="2:3" x14ac:dyDescent="0.25">
      <c r="B20" s="47">
        <v>43447</v>
      </c>
      <c r="C20" s="48">
        <v>456.7</v>
      </c>
    </row>
    <row r="21" spans="2:3" x14ac:dyDescent="0.25">
      <c r="B21" s="47">
        <v>43447</v>
      </c>
      <c r="C21" s="48">
        <v>218.93</v>
      </c>
    </row>
    <row r="22" spans="2:3" x14ac:dyDescent="0.25">
      <c r="B22" s="47">
        <v>43447</v>
      </c>
      <c r="C22" s="48">
        <v>1259.74</v>
      </c>
    </row>
    <row r="23" spans="2:3" x14ac:dyDescent="0.25">
      <c r="B23" s="47">
        <v>43448</v>
      </c>
      <c r="C23" s="48">
        <v>120.7</v>
      </c>
    </row>
    <row r="24" spans="2:3" x14ac:dyDescent="0.25">
      <c r="B24" s="47">
        <v>43448</v>
      </c>
      <c r="C24" s="48">
        <v>178.45</v>
      </c>
    </row>
    <row r="25" spans="2:3" x14ac:dyDescent="0.25">
      <c r="B25" s="47">
        <v>43448</v>
      </c>
      <c r="C25" s="48">
        <v>125.95</v>
      </c>
    </row>
    <row r="26" spans="2:3" x14ac:dyDescent="0.25">
      <c r="B26" s="47">
        <v>43448</v>
      </c>
      <c r="C26" s="48">
        <v>971.2</v>
      </c>
    </row>
    <row r="27" spans="2:3" x14ac:dyDescent="0.25">
      <c r="B27" s="47">
        <v>43448</v>
      </c>
      <c r="C27" s="48">
        <v>624.23</v>
      </c>
    </row>
    <row r="28" spans="2:3" x14ac:dyDescent="0.25">
      <c r="B28" s="47">
        <v>43448</v>
      </c>
      <c r="C28" s="48">
        <v>1708.82</v>
      </c>
    </row>
    <row r="29" spans="2:3" x14ac:dyDescent="0.25">
      <c r="B29" s="47">
        <v>43448</v>
      </c>
      <c r="C29" s="48">
        <v>958.07</v>
      </c>
    </row>
    <row r="30" spans="2:3" x14ac:dyDescent="0.25">
      <c r="B30" s="47">
        <v>43448</v>
      </c>
      <c r="C30" s="48">
        <v>75.599999999999994</v>
      </c>
    </row>
    <row r="31" spans="2:3" x14ac:dyDescent="0.25">
      <c r="B31" s="47">
        <v>43451</v>
      </c>
      <c r="C31" s="48">
        <v>456.7</v>
      </c>
    </row>
    <row r="32" spans="2:3" x14ac:dyDescent="0.25">
      <c r="B32" s="47">
        <v>43453</v>
      </c>
      <c r="C32" s="48">
        <v>419.95</v>
      </c>
    </row>
    <row r="33" spans="2:3" x14ac:dyDescent="0.25">
      <c r="B33" s="47">
        <v>43453</v>
      </c>
      <c r="C33" s="48">
        <v>99.7</v>
      </c>
    </row>
    <row r="34" spans="2:3" x14ac:dyDescent="0.25">
      <c r="B34" s="47">
        <v>43453</v>
      </c>
      <c r="C34" s="48">
        <v>178.45</v>
      </c>
    </row>
    <row r="35" spans="2:3" x14ac:dyDescent="0.25">
      <c r="B35" s="47">
        <v>43453</v>
      </c>
      <c r="C35" s="48">
        <v>75.599999999999994</v>
      </c>
    </row>
    <row r="36" spans="2:3" x14ac:dyDescent="0.25">
      <c r="B36" s="47">
        <v>43454</v>
      </c>
      <c r="C36" s="48">
        <v>209.48</v>
      </c>
    </row>
    <row r="37" spans="2:3" x14ac:dyDescent="0.25">
      <c r="B37" s="47">
        <v>43454</v>
      </c>
      <c r="C37" s="48">
        <v>393.23</v>
      </c>
    </row>
    <row r="38" spans="2:3" x14ac:dyDescent="0.25">
      <c r="B38" s="47">
        <v>43454</v>
      </c>
      <c r="C38" s="48">
        <v>272.95</v>
      </c>
    </row>
    <row r="39" spans="2:3" x14ac:dyDescent="0.25">
      <c r="B39" s="47">
        <v>43454</v>
      </c>
      <c r="C39" s="48">
        <v>272.48</v>
      </c>
    </row>
    <row r="40" spans="2:3" x14ac:dyDescent="0.25">
      <c r="B40" s="47">
        <v>43455</v>
      </c>
      <c r="C40" s="48">
        <v>317.57</v>
      </c>
    </row>
    <row r="41" spans="2:3" x14ac:dyDescent="0.25">
      <c r="B41" s="47">
        <v>43455</v>
      </c>
      <c r="C41" s="48">
        <v>692.95</v>
      </c>
    </row>
    <row r="42" spans="2:3" x14ac:dyDescent="0.25">
      <c r="B42" s="47">
        <v>43455</v>
      </c>
      <c r="C42" s="48">
        <v>238.82</v>
      </c>
    </row>
    <row r="43" spans="2:3" x14ac:dyDescent="0.25">
      <c r="B43" s="47">
        <v>43455</v>
      </c>
      <c r="C43" s="48">
        <v>524.48</v>
      </c>
    </row>
    <row r="44" spans="2:3" x14ac:dyDescent="0.25">
      <c r="B44" s="47">
        <v>43455</v>
      </c>
      <c r="C44" s="48">
        <v>377.42</v>
      </c>
    </row>
    <row r="45" spans="2:3" x14ac:dyDescent="0.25">
      <c r="B45" s="47">
        <v>43455</v>
      </c>
      <c r="C45" s="48">
        <v>1359.7</v>
      </c>
    </row>
    <row r="46" spans="2:3" x14ac:dyDescent="0.25">
      <c r="B46" s="47">
        <v>43455</v>
      </c>
      <c r="C46" s="48">
        <v>246.7</v>
      </c>
    </row>
    <row r="47" spans="2:3" x14ac:dyDescent="0.25">
      <c r="B47" s="47">
        <v>43455</v>
      </c>
      <c r="C47" s="48">
        <v>388.45</v>
      </c>
    </row>
    <row r="48" spans="2:3" x14ac:dyDescent="0.25">
      <c r="B48" s="47">
        <v>43456</v>
      </c>
      <c r="C48" s="48">
        <v>172.73</v>
      </c>
    </row>
    <row r="49" spans="2:3" x14ac:dyDescent="0.25">
      <c r="B49" s="47">
        <v>43456</v>
      </c>
      <c r="C49" s="48">
        <v>1359.7</v>
      </c>
    </row>
    <row r="50" spans="2:3" x14ac:dyDescent="0.25">
      <c r="B50" s="47">
        <v>43456</v>
      </c>
      <c r="C50" s="48">
        <v>435.23</v>
      </c>
    </row>
    <row r="51" spans="2:3" x14ac:dyDescent="0.25">
      <c r="B51" s="47">
        <v>43457</v>
      </c>
      <c r="C51" s="48">
        <v>1220.57</v>
      </c>
    </row>
    <row r="52" spans="2:3" x14ac:dyDescent="0.25">
      <c r="B52" s="47">
        <v>43457</v>
      </c>
      <c r="C52" s="48">
        <v>603.23</v>
      </c>
    </row>
    <row r="53" spans="2:3" x14ac:dyDescent="0.25">
      <c r="B53" s="47">
        <v>43457</v>
      </c>
      <c r="C53" s="48">
        <v>314.95</v>
      </c>
    </row>
    <row r="54" spans="2:3" x14ac:dyDescent="0.25">
      <c r="B54" s="47">
        <v>43457</v>
      </c>
      <c r="C54" s="48">
        <v>1181.2</v>
      </c>
    </row>
    <row r="55" spans="2:3" x14ac:dyDescent="0.25">
      <c r="B55" s="47">
        <v>43457</v>
      </c>
      <c r="C55" s="48">
        <v>498.7</v>
      </c>
    </row>
    <row r="56" spans="2:3" x14ac:dyDescent="0.25">
      <c r="B56" s="47">
        <v>43457</v>
      </c>
      <c r="C56" s="48">
        <v>997.45</v>
      </c>
    </row>
    <row r="57" spans="2:3" x14ac:dyDescent="0.25">
      <c r="B57" s="47">
        <v>43457</v>
      </c>
      <c r="C57" s="48">
        <v>167.95</v>
      </c>
    </row>
    <row r="58" spans="2:3" x14ac:dyDescent="0.25">
      <c r="B58" s="47">
        <v>43458</v>
      </c>
      <c r="C58" s="48">
        <v>1123.45</v>
      </c>
    </row>
    <row r="59" spans="2:3" x14ac:dyDescent="0.25">
      <c r="B59" s="47">
        <v>43458</v>
      </c>
      <c r="C59" s="48">
        <v>971.2</v>
      </c>
    </row>
    <row r="60" spans="2:3" x14ac:dyDescent="0.25">
      <c r="B60" s="47">
        <v>43458</v>
      </c>
      <c r="C60" s="48">
        <v>104.95</v>
      </c>
    </row>
    <row r="61" spans="2:3" x14ac:dyDescent="0.25">
      <c r="B61" s="47">
        <v>43458</v>
      </c>
      <c r="C61" s="48">
        <v>1191.7</v>
      </c>
    </row>
    <row r="62" spans="2:3" x14ac:dyDescent="0.25">
      <c r="B62" s="47">
        <v>43460</v>
      </c>
      <c r="C62" s="48">
        <v>997.4</v>
      </c>
    </row>
    <row r="63" spans="2:3" x14ac:dyDescent="0.25">
      <c r="B63" s="47">
        <v>43461</v>
      </c>
      <c r="C63" s="48">
        <v>419.95</v>
      </c>
    </row>
    <row r="64" spans="2:3" x14ac:dyDescent="0.25">
      <c r="B64" s="47">
        <v>43464</v>
      </c>
      <c r="C64" s="48">
        <v>807.98</v>
      </c>
    </row>
    <row r="65" spans="2:3" x14ac:dyDescent="0.25">
      <c r="B65" s="47">
        <v>43464</v>
      </c>
      <c r="C65" s="48">
        <v>517.07000000000005</v>
      </c>
    </row>
    <row r="66" spans="2:3" x14ac:dyDescent="0.25">
      <c r="B66" s="51">
        <v>43465</v>
      </c>
      <c r="C66" s="52">
        <v>424.73</v>
      </c>
    </row>
  </sheetData>
  <sortState xmlns:xlrd2="http://schemas.microsoft.com/office/spreadsheetml/2017/richdata2" ref="B5:C66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V66"/>
  <sheetViews>
    <sheetView showGridLines="0" topLeftCell="A9" zoomScaleNormal="100" workbookViewId="0">
      <selection activeCell="O19" sqref="O19"/>
    </sheetView>
  </sheetViews>
  <sheetFormatPr defaultRowHeight="15" x14ac:dyDescent="0.25"/>
  <cols>
    <col min="1" max="1" width="1.75" customWidth="1"/>
    <col min="2" max="4" width="11.75" customWidth="1"/>
    <col min="5" max="6" width="12.75" customWidth="1"/>
    <col min="7" max="21" width="11.75" customWidth="1"/>
    <col min="25" max="25" width="16.875" bestFit="1" customWidth="1"/>
    <col min="26" max="29" width="12.75" customWidth="1"/>
  </cols>
  <sheetData>
    <row r="1" spans="2:22" ht="6.95" customHeight="1" x14ac:dyDescent="0.25">
      <c r="I1" t="s">
        <v>2</v>
      </c>
    </row>
    <row r="2" spans="2:22" ht="18.75" x14ac:dyDescent="0.3">
      <c r="B2" s="2" t="s">
        <v>14</v>
      </c>
      <c r="V2" s="1"/>
    </row>
    <row r="3" spans="2:22" x14ac:dyDescent="0.25">
      <c r="B3" s="3"/>
      <c r="V3" s="4"/>
    </row>
    <row r="4" spans="2:22" x14ac:dyDescent="0.25">
      <c r="B4" s="3" t="s">
        <v>16</v>
      </c>
      <c r="E4" s="3" t="s">
        <v>0</v>
      </c>
      <c r="V4" s="4"/>
    </row>
    <row r="5" spans="2:22" x14ac:dyDescent="0.25">
      <c r="B5" s="49" t="s">
        <v>6</v>
      </c>
      <c r="C5" s="50" t="s">
        <v>1</v>
      </c>
      <c r="E5" s="10" t="s">
        <v>10</v>
      </c>
      <c r="F5" s="11"/>
      <c r="V5" s="4"/>
    </row>
    <row r="6" spans="2:22" x14ac:dyDescent="0.25">
      <c r="B6" s="47">
        <v>43435</v>
      </c>
      <c r="C6" s="48">
        <v>272.95</v>
      </c>
      <c r="E6" s="9" t="s">
        <v>11</v>
      </c>
      <c r="F6" s="16">
        <f>AVERAGE(C6:C66)</f>
        <v>586.99639344262312</v>
      </c>
    </row>
    <row r="7" spans="2:22" x14ac:dyDescent="0.25">
      <c r="B7" s="47">
        <v>43436</v>
      </c>
      <c r="C7" s="48">
        <v>577.45000000000005</v>
      </c>
      <c r="E7" s="9" t="s">
        <v>12</v>
      </c>
      <c r="F7" s="16">
        <f>MEDIAN(C6:C66)</f>
        <v>435.23</v>
      </c>
    </row>
    <row r="8" spans="2:22" x14ac:dyDescent="0.25">
      <c r="B8" s="47">
        <v>43440</v>
      </c>
      <c r="C8" s="48">
        <v>445.73</v>
      </c>
      <c r="E8" s="9" t="s">
        <v>13</v>
      </c>
      <c r="F8" s="16">
        <f>MODE(C6:C66)</f>
        <v>246.7</v>
      </c>
    </row>
    <row r="9" spans="2:22" x14ac:dyDescent="0.25">
      <c r="B9" s="47">
        <v>43441</v>
      </c>
      <c r="C9" s="48">
        <v>246.7</v>
      </c>
    </row>
    <row r="10" spans="2:22" x14ac:dyDescent="0.25">
      <c r="B10" s="47">
        <v>43441</v>
      </c>
      <c r="C10" s="48">
        <v>1181.2</v>
      </c>
    </row>
    <row r="11" spans="2:22" x14ac:dyDescent="0.25">
      <c r="B11" s="47">
        <v>43441</v>
      </c>
      <c r="C11" s="48">
        <v>246.7</v>
      </c>
    </row>
    <row r="12" spans="2:22" x14ac:dyDescent="0.25">
      <c r="B12" s="47">
        <v>43441</v>
      </c>
      <c r="C12" s="48">
        <v>1181.2</v>
      </c>
    </row>
    <row r="13" spans="2:22" x14ac:dyDescent="0.25">
      <c r="B13" s="47">
        <v>43442</v>
      </c>
      <c r="C13" s="48">
        <v>367.45</v>
      </c>
    </row>
    <row r="14" spans="2:22" x14ac:dyDescent="0.25">
      <c r="B14" s="47">
        <v>43442</v>
      </c>
      <c r="C14" s="48">
        <v>1359.7</v>
      </c>
    </row>
    <row r="15" spans="2:22" x14ac:dyDescent="0.25">
      <c r="B15" s="47">
        <v>43443</v>
      </c>
      <c r="C15" s="48">
        <v>1070.95</v>
      </c>
    </row>
    <row r="16" spans="2:22" x14ac:dyDescent="0.25">
      <c r="B16" s="47">
        <v>43446</v>
      </c>
      <c r="C16" s="48">
        <v>576.98</v>
      </c>
    </row>
    <row r="17" spans="2:3" x14ac:dyDescent="0.25">
      <c r="B17" s="47">
        <v>43446</v>
      </c>
      <c r="C17" s="48">
        <v>997.45</v>
      </c>
    </row>
    <row r="18" spans="2:3" x14ac:dyDescent="0.25">
      <c r="B18" s="47">
        <v>43446</v>
      </c>
      <c r="C18" s="48">
        <v>330.23</v>
      </c>
    </row>
    <row r="19" spans="2:3" x14ac:dyDescent="0.25">
      <c r="B19" s="47">
        <v>43447</v>
      </c>
      <c r="C19" s="48">
        <v>218.93</v>
      </c>
    </row>
    <row r="20" spans="2:3" x14ac:dyDescent="0.25">
      <c r="B20" s="47">
        <v>43447</v>
      </c>
      <c r="C20" s="48">
        <v>456.7</v>
      </c>
    </row>
    <row r="21" spans="2:3" x14ac:dyDescent="0.25">
      <c r="B21" s="47">
        <v>43447</v>
      </c>
      <c r="C21" s="48">
        <v>218.93</v>
      </c>
    </row>
    <row r="22" spans="2:3" x14ac:dyDescent="0.25">
      <c r="B22" s="47">
        <v>43447</v>
      </c>
      <c r="C22" s="48">
        <v>1259.74</v>
      </c>
    </row>
    <row r="23" spans="2:3" x14ac:dyDescent="0.25">
      <c r="B23" s="47">
        <v>43448</v>
      </c>
      <c r="C23" s="48">
        <v>120.7</v>
      </c>
    </row>
    <row r="24" spans="2:3" x14ac:dyDescent="0.25">
      <c r="B24" s="47">
        <v>43448</v>
      </c>
      <c r="C24" s="48">
        <v>178.45</v>
      </c>
    </row>
    <row r="25" spans="2:3" x14ac:dyDescent="0.25">
      <c r="B25" s="47">
        <v>43448</v>
      </c>
      <c r="C25" s="48">
        <v>125.95</v>
      </c>
    </row>
    <row r="26" spans="2:3" x14ac:dyDescent="0.25">
      <c r="B26" s="47">
        <v>43448</v>
      </c>
      <c r="C26" s="48">
        <v>971.2</v>
      </c>
    </row>
    <row r="27" spans="2:3" x14ac:dyDescent="0.25">
      <c r="B27" s="47">
        <v>43448</v>
      </c>
      <c r="C27" s="48">
        <v>624.23</v>
      </c>
    </row>
    <row r="28" spans="2:3" x14ac:dyDescent="0.25">
      <c r="B28" s="47">
        <v>43448</v>
      </c>
      <c r="C28" s="48">
        <v>1708.82</v>
      </c>
    </row>
    <row r="29" spans="2:3" x14ac:dyDescent="0.25">
      <c r="B29" s="47">
        <v>43448</v>
      </c>
      <c r="C29" s="48">
        <v>958.07</v>
      </c>
    </row>
    <row r="30" spans="2:3" x14ac:dyDescent="0.25">
      <c r="B30" s="47">
        <v>43448</v>
      </c>
      <c r="C30" s="48">
        <v>75.599999999999994</v>
      </c>
    </row>
    <row r="31" spans="2:3" x14ac:dyDescent="0.25">
      <c r="B31" s="47">
        <v>43451</v>
      </c>
      <c r="C31" s="48">
        <v>456.7</v>
      </c>
    </row>
    <row r="32" spans="2:3" x14ac:dyDescent="0.25">
      <c r="B32" s="47">
        <v>43453</v>
      </c>
      <c r="C32" s="48">
        <v>419.95</v>
      </c>
    </row>
    <row r="33" spans="2:3" x14ac:dyDescent="0.25">
      <c r="B33" s="47">
        <v>43453</v>
      </c>
      <c r="C33" s="48">
        <v>99.7</v>
      </c>
    </row>
    <row r="34" spans="2:3" x14ac:dyDescent="0.25">
      <c r="B34" s="47">
        <v>43453</v>
      </c>
      <c r="C34" s="48">
        <v>178.45</v>
      </c>
    </row>
    <row r="35" spans="2:3" x14ac:dyDescent="0.25">
      <c r="B35" s="47">
        <v>43453</v>
      </c>
      <c r="C35" s="48">
        <v>75.599999999999994</v>
      </c>
    </row>
    <row r="36" spans="2:3" x14ac:dyDescent="0.25">
      <c r="B36" s="47">
        <v>43454</v>
      </c>
      <c r="C36" s="48">
        <v>209.48</v>
      </c>
    </row>
    <row r="37" spans="2:3" x14ac:dyDescent="0.25">
      <c r="B37" s="47">
        <v>43454</v>
      </c>
      <c r="C37" s="48">
        <v>393.23</v>
      </c>
    </row>
    <row r="38" spans="2:3" x14ac:dyDescent="0.25">
      <c r="B38" s="47">
        <v>43454</v>
      </c>
      <c r="C38" s="48">
        <v>272.95</v>
      </c>
    </row>
    <row r="39" spans="2:3" x14ac:dyDescent="0.25">
      <c r="B39" s="47">
        <v>43454</v>
      </c>
      <c r="C39" s="48">
        <v>272.48</v>
      </c>
    </row>
    <row r="40" spans="2:3" x14ac:dyDescent="0.25">
      <c r="B40" s="47">
        <v>43455</v>
      </c>
      <c r="C40" s="48">
        <v>317.57</v>
      </c>
    </row>
    <row r="41" spans="2:3" x14ac:dyDescent="0.25">
      <c r="B41" s="47">
        <v>43455</v>
      </c>
      <c r="C41" s="48">
        <v>692.95</v>
      </c>
    </row>
    <row r="42" spans="2:3" x14ac:dyDescent="0.25">
      <c r="B42" s="47">
        <v>43455</v>
      </c>
      <c r="C42" s="48">
        <v>238.82</v>
      </c>
    </row>
    <row r="43" spans="2:3" x14ac:dyDescent="0.25">
      <c r="B43" s="47">
        <v>43455</v>
      </c>
      <c r="C43" s="48">
        <v>524.48</v>
      </c>
    </row>
    <row r="44" spans="2:3" x14ac:dyDescent="0.25">
      <c r="B44" s="47">
        <v>43455</v>
      </c>
      <c r="C44" s="48">
        <v>377.42</v>
      </c>
    </row>
    <row r="45" spans="2:3" x14ac:dyDescent="0.25">
      <c r="B45" s="47">
        <v>43455</v>
      </c>
      <c r="C45" s="48">
        <v>1359.7</v>
      </c>
    </row>
    <row r="46" spans="2:3" x14ac:dyDescent="0.25">
      <c r="B46" s="47">
        <v>43455</v>
      </c>
      <c r="C46" s="48">
        <v>246.7</v>
      </c>
    </row>
    <row r="47" spans="2:3" x14ac:dyDescent="0.25">
      <c r="B47" s="47">
        <v>43455</v>
      </c>
      <c r="C47" s="48">
        <v>388.45</v>
      </c>
    </row>
    <row r="48" spans="2:3" x14ac:dyDescent="0.25">
      <c r="B48" s="47">
        <v>43456</v>
      </c>
      <c r="C48" s="48">
        <v>172.73</v>
      </c>
    </row>
    <row r="49" spans="2:3" x14ac:dyDescent="0.25">
      <c r="B49" s="47">
        <v>43456</v>
      </c>
      <c r="C49" s="48">
        <v>1359.7</v>
      </c>
    </row>
    <row r="50" spans="2:3" x14ac:dyDescent="0.25">
      <c r="B50" s="47">
        <v>43456</v>
      </c>
      <c r="C50" s="48">
        <v>435.23</v>
      </c>
    </row>
    <row r="51" spans="2:3" x14ac:dyDescent="0.25">
      <c r="B51" s="47">
        <v>43457</v>
      </c>
      <c r="C51" s="48">
        <v>1220.57</v>
      </c>
    </row>
    <row r="52" spans="2:3" x14ac:dyDescent="0.25">
      <c r="B52" s="47">
        <v>43457</v>
      </c>
      <c r="C52" s="48">
        <v>603.23</v>
      </c>
    </row>
    <row r="53" spans="2:3" x14ac:dyDescent="0.25">
      <c r="B53" s="47">
        <v>43457</v>
      </c>
      <c r="C53" s="48">
        <v>314.95</v>
      </c>
    </row>
    <row r="54" spans="2:3" x14ac:dyDescent="0.25">
      <c r="B54" s="47">
        <v>43457</v>
      </c>
      <c r="C54" s="48">
        <v>1181.2</v>
      </c>
    </row>
    <row r="55" spans="2:3" x14ac:dyDescent="0.25">
      <c r="B55" s="47">
        <v>43457</v>
      </c>
      <c r="C55" s="48">
        <v>498.7</v>
      </c>
    </row>
    <row r="56" spans="2:3" x14ac:dyDescent="0.25">
      <c r="B56" s="47">
        <v>43457</v>
      </c>
      <c r="C56" s="48">
        <v>997.45</v>
      </c>
    </row>
    <row r="57" spans="2:3" x14ac:dyDescent="0.25">
      <c r="B57" s="47">
        <v>43457</v>
      </c>
      <c r="C57" s="48">
        <v>167.95</v>
      </c>
    </row>
    <row r="58" spans="2:3" x14ac:dyDescent="0.25">
      <c r="B58" s="47">
        <v>43458</v>
      </c>
      <c r="C58" s="48">
        <v>1123.45</v>
      </c>
    </row>
    <row r="59" spans="2:3" x14ac:dyDescent="0.25">
      <c r="B59" s="47">
        <v>43458</v>
      </c>
      <c r="C59" s="48">
        <v>971.2</v>
      </c>
    </row>
    <row r="60" spans="2:3" x14ac:dyDescent="0.25">
      <c r="B60" s="47">
        <v>43458</v>
      </c>
      <c r="C60" s="48">
        <v>104.95</v>
      </c>
    </row>
    <row r="61" spans="2:3" x14ac:dyDescent="0.25">
      <c r="B61" s="47">
        <v>43458</v>
      </c>
      <c r="C61" s="48">
        <v>1191.7</v>
      </c>
    </row>
    <row r="62" spans="2:3" x14ac:dyDescent="0.25">
      <c r="B62" s="47">
        <v>43460</v>
      </c>
      <c r="C62" s="48">
        <v>997.4</v>
      </c>
    </row>
    <row r="63" spans="2:3" x14ac:dyDescent="0.25">
      <c r="B63" s="47">
        <v>43461</v>
      </c>
      <c r="C63" s="48">
        <v>419.95</v>
      </c>
    </row>
    <row r="64" spans="2:3" x14ac:dyDescent="0.25">
      <c r="B64" s="47">
        <v>43464</v>
      </c>
      <c r="C64" s="48">
        <v>807.98</v>
      </c>
    </row>
    <row r="65" spans="2:3" x14ac:dyDescent="0.25">
      <c r="B65" s="47">
        <v>43464</v>
      </c>
      <c r="C65" s="48">
        <v>517.07000000000005</v>
      </c>
    </row>
    <row r="66" spans="2:3" x14ac:dyDescent="0.25">
      <c r="B66" s="51">
        <v>43465</v>
      </c>
      <c r="C66" s="52">
        <v>424.73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X66"/>
  <sheetViews>
    <sheetView showGridLines="0" zoomScaleNormal="100" workbookViewId="0"/>
  </sheetViews>
  <sheetFormatPr defaultColWidth="11.75" defaultRowHeight="15" x14ac:dyDescent="0.25"/>
  <cols>
    <col min="1" max="1" width="1.75" customWidth="1"/>
    <col min="2" max="4" width="11.75" customWidth="1"/>
    <col min="5" max="6" width="12.75" customWidth="1"/>
    <col min="7" max="7" width="11.75" customWidth="1"/>
    <col min="8" max="9" width="12.75" customWidth="1"/>
  </cols>
  <sheetData>
    <row r="1" spans="2:24" ht="6.95" customHeight="1" x14ac:dyDescent="0.25">
      <c r="F1" t="s">
        <v>2</v>
      </c>
    </row>
    <row r="2" spans="2:24" ht="18.75" x14ac:dyDescent="0.3">
      <c r="B2" s="2" t="s">
        <v>140</v>
      </c>
      <c r="X2" s="1"/>
    </row>
    <row r="3" spans="2:24" x14ac:dyDescent="0.25">
      <c r="B3" s="3"/>
      <c r="X3" s="4"/>
    </row>
    <row r="4" spans="2:24" x14ac:dyDescent="0.25">
      <c r="B4" s="3" t="s">
        <v>16</v>
      </c>
      <c r="E4" s="3" t="s">
        <v>17</v>
      </c>
      <c r="H4" s="3" t="s">
        <v>0</v>
      </c>
      <c r="X4" s="4"/>
    </row>
    <row r="5" spans="2:24" x14ac:dyDescent="0.25">
      <c r="B5" s="22" t="s">
        <v>6</v>
      </c>
      <c r="C5" s="22" t="s">
        <v>1</v>
      </c>
      <c r="E5" s="21" t="s">
        <v>6</v>
      </c>
      <c r="F5" s="11" t="s">
        <v>15</v>
      </c>
      <c r="H5" s="10" t="s">
        <v>10</v>
      </c>
      <c r="I5" s="11"/>
      <c r="X5" s="4"/>
    </row>
    <row r="6" spans="2:24" x14ac:dyDescent="0.25">
      <c r="B6" s="12">
        <v>43435</v>
      </c>
      <c r="C6" s="20">
        <v>272.95</v>
      </c>
      <c r="E6" s="14">
        <v>43435</v>
      </c>
      <c r="F6" s="13"/>
      <c r="H6" s="9" t="s">
        <v>7</v>
      </c>
      <c r="I6" s="17">
        <f>AVERAGE(C6:C66)</f>
        <v>586.99639344262312</v>
      </c>
    </row>
    <row r="7" spans="2:24" x14ac:dyDescent="0.25">
      <c r="B7" s="12">
        <v>43436</v>
      </c>
      <c r="C7" s="20">
        <v>577.45000000000005</v>
      </c>
      <c r="E7" s="14">
        <f t="shared" ref="E7:E36" si="0">E6+1</f>
        <v>43436</v>
      </c>
      <c r="F7" s="13"/>
      <c r="H7" s="9" t="s">
        <v>8</v>
      </c>
      <c r="I7" s="17">
        <f>MEDIAN(C6:C66)</f>
        <v>435.23</v>
      </c>
    </row>
    <row r="8" spans="2:24" x14ac:dyDescent="0.25">
      <c r="B8" s="12">
        <v>43440</v>
      </c>
      <c r="C8" s="20">
        <v>445.73</v>
      </c>
      <c r="E8" s="14">
        <f t="shared" si="0"/>
        <v>43437</v>
      </c>
      <c r="F8" s="13"/>
      <c r="H8" s="9" t="s">
        <v>9</v>
      </c>
      <c r="I8" s="17">
        <f>MODE(C6:C66)</f>
        <v>246.7</v>
      </c>
    </row>
    <row r="9" spans="2:24" x14ac:dyDescent="0.25">
      <c r="B9" s="12">
        <v>43441</v>
      </c>
      <c r="C9" s="20">
        <v>246.7</v>
      </c>
      <c r="E9" s="14">
        <f t="shared" si="0"/>
        <v>43438</v>
      </c>
      <c r="F9" s="13"/>
      <c r="H9" s="9" t="s">
        <v>18</v>
      </c>
      <c r="I9" s="17"/>
    </row>
    <row r="10" spans="2:24" x14ac:dyDescent="0.25">
      <c r="B10" s="12">
        <v>43441</v>
      </c>
      <c r="C10" s="20">
        <v>1181.2</v>
      </c>
      <c r="E10" s="14">
        <f t="shared" si="0"/>
        <v>43439</v>
      </c>
      <c r="F10" s="13"/>
      <c r="H10" s="9" t="s">
        <v>20</v>
      </c>
      <c r="I10" s="18"/>
    </row>
    <row r="11" spans="2:24" x14ac:dyDescent="0.25">
      <c r="B11" s="12">
        <v>43441</v>
      </c>
      <c r="C11" s="20">
        <v>246.7</v>
      </c>
      <c r="E11" s="14">
        <f t="shared" si="0"/>
        <v>43440</v>
      </c>
      <c r="F11" s="13"/>
    </row>
    <row r="12" spans="2:24" x14ac:dyDescent="0.25">
      <c r="B12" s="12">
        <v>43441</v>
      </c>
      <c r="C12" s="20">
        <v>1181.2</v>
      </c>
      <c r="E12" s="14">
        <f t="shared" si="0"/>
        <v>43441</v>
      </c>
      <c r="F12" s="13"/>
    </row>
    <row r="13" spans="2:24" x14ac:dyDescent="0.25">
      <c r="B13" s="12">
        <v>43442</v>
      </c>
      <c r="C13" s="20">
        <v>367.45</v>
      </c>
      <c r="E13" s="14">
        <f t="shared" si="0"/>
        <v>43442</v>
      </c>
      <c r="F13" s="13"/>
    </row>
    <row r="14" spans="2:24" x14ac:dyDescent="0.25">
      <c r="B14" s="12">
        <v>43442</v>
      </c>
      <c r="C14" s="20">
        <v>1359.7</v>
      </c>
      <c r="E14" s="14">
        <f t="shared" si="0"/>
        <v>43443</v>
      </c>
      <c r="F14" s="13"/>
    </row>
    <row r="15" spans="2:24" x14ac:dyDescent="0.25">
      <c r="B15" s="12">
        <v>43443</v>
      </c>
      <c r="C15" s="20">
        <v>1070.95</v>
      </c>
      <c r="E15" s="14">
        <f t="shared" si="0"/>
        <v>43444</v>
      </c>
      <c r="F15" s="13"/>
    </row>
    <row r="16" spans="2:24" x14ac:dyDescent="0.25">
      <c r="B16" s="12">
        <v>43446</v>
      </c>
      <c r="C16" s="20">
        <v>576.98</v>
      </c>
      <c r="E16" s="14">
        <f t="shared" si="0"/>
        <v>43445</v>
      </c>
      <c r="F16" s="13"/>
    </row>
    <row r="17" spans="2:6" x14ac:dyDescent="0.25">
      <c r="B17" s="12">
        <v>43446</v>
      </c>
      <c r="C17" s="20">
        <v>997.45</v>
      </c>
      <c r="E17" s="14">
        <f t="shared" si="0"/>
        <v>43446</v>
      </c>
      <c r="F17" s="13"/>
    </row>
    <row r="18" spans="2:6" x14ac:dyDescent="0.25">
      <c r="B18" s="12">
        <v>43446</v>
      </c>
      <c r="C18" s="20">
        <v>330.23</v>
      </c>
      <c r="E18" s="14">
        <f t="shared" si="0"/>
        <v>43447</v>
      </c>
      <c r="F18" s="13"/>
    </row>
    <row r="19" spans="2:6" x14ac:dyDescent="0.25">
      <c r="B19" s="12">
        <v>43447</v>
      </c>
      <c r="C19" s="20">
        <v>218.93</v>
      </c>
      <c r="E19" s="14">
        <f t="shared" si="0"/>
        <v>43448</v>
      </c>
      <c r="F19" s="13"/>
    </row>
    <row r="20" spans="2:6" x14ac:dyDescent="0.25">
      <c r="B20" s="12">
        <v>43447</v>
      </c>
      <c r="C20" s="20">
        <v>456.7</v>
      </c>
      <c r="E20" s="14">
        <f t="shared" si="0"/>
        <v>43449</v>
      </c>
      <c r="F20" s="13"/>
    </row>
    <row r="21" spans="2:6" x14ac:dyDescent="0.25">
      <c r="B21" s="12">
        <v>43447</v>
      </c>
      <c r="C21" s="20">
        <v>218.93</v>
      </c>
      <c r="E21" s="14">
        <f t="shared" si="0"/>
        <v>43450</v>
      </c>
      <c r="F21" s="13"/>
    </row>
    <row r="22" spans="2:6" x14ac:dyDescent="0.25">
      <c r="B22" s="12">
        <v>43447</v>
      </c>
      <c r="C22" s="20">
        <v>1259.74</v>
      </c>
      <c r="E22" s="14">
        <f t="shared" si="0"/>
        <v>43451</v>
      </c>
      <c r="F22" s="13"/>
    </row>
    <row r="23" spans="2:6" x14ac:dyDescent="0.25">
      <c r="B23" s="12">
        <v>43448</v>
      </c>
      <c r="C23" s="20">
        <v>120.7</v>
      </c>
      <c r="E23" s="14">
        <f t="shared" si="0"/>
        <v>43452</v>
      </c>
      <c r="F23" s="13"/>
    </row>
    <row r="24" spans="2:6" x14ac:dyDescent="0.25">
      <c r="B24" s="12">
        <v>43448</v>
      </c>
      <c r="C24" s="20">
        <v>178.45</v>
      </c>
      <c r="E24" s="14">
        <f t="shared" si="0"/>
        <v>43453</v>
      </c>
      <c r="F24" s="13"/>
    </row>
    <row r="25" spans="2:6" x14ac:dyDescent="0.25">
      <c r="B25" s="12">
        <v>43448</v>
      </c>
      <c r="C25" s="20">
        <v>125.95</v>
      </c>
      <c r="E25" s="14">
        <f t="shared" si="0"/>
        <v>43454</v>
      </c>
      <c r="F25" s="13"/>
    </row>
    <row r="26" spans="2:6" x14ac:dyDescent="0.25">
      <c r="B26" s="12">
        <v>43448</v>
      </c>
      <c r="C26" s="20">
        <v>971.2</v>
      </c>
      <c r="E26" s="14">
        <f t="shared" si="0"/>
        <v>43455</v>
      </c>
      <c r="F26" s="13"/>
    </row>
    <row r="27" spans="2:6" x14ac:dyDescent="0.25">
      <c r="B27" s="12">
        <v>43448</v>
      </c>
      <c r="C27" s="20">
        <v>624.23</v>
      </c>
      <c r="E27" s="14">
        <f t="shared" si="0"/>
        <v>43456</v>
      </c>
      <c r="F27" s="13"/>
    </row>
    <row r="28" spans="2:6" x14ac:dyDescent="0.25">
      <c r="B28" s="12">
        <v>43448</v>
      </c>
      <c r="C28" s="20">
        <v>1708.82</v>
      </c>
      <c r="E28" s="14">
        <f t="shared" si="0"/>
        <v>43457</v>
      </c>
      <c r="F28" s="13"/>
    </row>
    <row r="29" spans="2:6" x14ac:dyDescent="0.25">
      <c r="B29" s="12">
        <v>43448</v>
      </c>
      <c r="C29" s="20">
        <v>958.07</v>
      </c>
      <c r="E29" s="14">
        <f t="shared" si="0"/>
        <v>43458</v>
      </c>
      <c r="F29" s="13"/>
    </row>
    <row r="30" spans="2:6" x14ac:dyDescent="0.25">
      <c r="B30" s="12">
        <v>43448</v>
      </c>
      <c r="C30" s="20">
        <v>75.599999999999994</v>
      </c>
      <c r="E30" s="14">
        <f t="shared" si="0"/>
        <v>43459</v>
      </c>
      <c r="F30" s="13"/>
    </row>
    <row r="31" spans="2:6" x14ac:dyDescent="0.25">
      <c r="B31" s="12">
        <v>43451</v>
      </c>
      <c r="C31" s="20">
        <v>456.7</v>
      </c>
      <c r="E31" s="14">
        <f t="shared" si="0"/>
        <v>43460</v>
      </c>
      <c r="F31" s="13"/>
    </row>
    <row r="32" spans="2:6" x14ac:dyDescent="0.25">
      <c r="B32" s="12">
        <v>43453</v>
      </c>
      <c r="C32" s="20">
        <v>419.95</v>
      </c>
      <c r="E32" s="14">
        <f t="shared" si="0"/>
        <v>43461</v>
      </c>
      <c r="F32" s="13"/>
    </row>
    <row r="33" spans="2:8" x14ac:dyDescent="0.25">
      <c r="B33" s="12">
        <v>43453</v>
      </c>
      <c r="C33" s="20">
        <v>99.7</v>
      </c>
      <c r="E33" s="14">
        <f t="shared" si="0"/>
        <v>43462</v>
      </c>
      <c r="F33" s="13"/>
    </row>
    <row r="34" spans="2:8" x14ac:dyDescent="0.25">
      <c r="B34" s="12">
        <v>43453</v>
      </c>
      <c r="C34" s="20">
        <v>178.45</v>
      </c>
      <c r="E34" s="14">
        <f t="shared" si="0"/>
        <v>43463</v>
      </c>
      <c r="F34" s="13"/>
    </row>
    <row r="35" spans="2:8" x14ac:dyDescent="0.25">
      <c r="B35" s="12">
        <v>43453</v>
      </c>
      <c r="C35" s="20">
        <v>75.599999999999994</v>
      </c>
      <c r="E35" s="14">
        <f t="shared" si="0"/>
        <v>43464</v>
      </c>
      <c r="F35" s="13"/>
    </row>
    <row r="36" spans="2:8" x14ac:dyDescent="0.25">
      <c r="B36" s="12">
        <v>43454</v>
      </c>
      <c r="C36" s="20">
        <v>209.48</v>
      </c>
      <c r="E36" s="14">
        <f t="shared" si="0"/>
        <v>43465</v>
      </c>
      <c r="F36" s="13"/>
    </row>
    <row r="37" spans="2:8" x14ac:dyDescent="0.25">
      <c r="B37" s="12">
        <v>43454</v>
      </c>
      <c r="C37" s="20">
        <v>393.23</v>
      </c>
    </row>
    <row r="38" spans="2:8" x14ac:dyDescent="0.25">
      <c r="B38" s="12">
        <v>43454</v>
      </c>
      <c r="C38" s="20">
        <v>272.95</v>
      </c>
    </row>
    <row r="39" spans="2:8" x14ac:dyDescent="0.25">
      <c r="B39" s="12">
        <v>43454</v>
      </c>
      <c r="C39" s="20">
        <v>272.48</v>
      </c>
    </row>
    <row r="40" spans="2:8" x14ac:dyDescent="0.25">
      <c r="B40" s="12">
        <v>43455</v>
      </c>
      <c r="C40" s="20">
        <v>317.57</v>
      </c>
    </row>
    <row r="41" spans="2:8" x14ac:dyDescent="0.25">
      <c r="B41" s="12">
        <v>43455</v>
      </c>
      <c r="C41" s="20">
        <v>692.95</v>
      </c>
    </row>
    <row r="42" spans="2:8" x14ac:dyDescent="0.25">
      <c r="B42" s="12">
        <v>43455</v>
      </c>
      <c r="C42" s="20">
        <v>238.82</v>
      </c>
    </row>
    <row r="43" spans="2:8" x14ac:dyDescent="0.25">
      <c r="B43" s="12">
        <v>43455</v>
      </c>
      <c r="C43" s="20">
        <v>524.48</v>
      </c>
      <c r="H43" s="8"/>
    </row>
    <row r="44" spans="2:8" x14ac:dyDescent="0.25">
      <c r="B44" s="12">
        <v>43455</v>
      </c>
      <c r="C44" s="20">
        <v>377.42</v>
      </c>
    </row>
    <row r="45" spans="2:8" x14ac:dyDescent="0.25">
      <c r="B45" s="12">
        <v>43455</v>
      </c>
      <c r="C45" s="20">
        <v>1359.7</v>
      </c>
    </row>
    <row r="46" spans="2:8" x14ac:dyDescent="0.25">
      <c r="B46" s="12">
        <v>43455</v>
      </c>
      <c r="C46" s="20">
        <v>246.7</v>
      </c>
    </row>
    <row r="47" spans="2:8" x14ac:dyDescent="0.25">
      <c r="B47" s="12">
        <v>43455</v>
      </c>
      <c r="C47" s="20">
        <v>388.45</v>
      </c>
    </row>
    <row r="48" spans="2:8" x14ac:dyDescent="0.25">
      <c r="B48" s="12">
        <v>43456</v>
      </c>
      <c r="C48" s="20">
        <v>172.73</v>
      </c>
    </row>
    <row r="49" spans="2:3" x14ac:dyDescent="0.25">
      <c r="B49" s="12">
        <v>43456</v>
      </c>
      <c r="C49" s="20">
        <v>1359.7</v>
      </c>
    </row>
    <row r="50" spans="2:3" x14ac:dyDescent="0.25">
      <c r="B50" s="12">
        <v>43456</v>
      </c>
      <c r="C50" s="20">
        <v>435.23</v>
      </c>
    </row>
    <row r="51" spans="2:3" x14ac:dyDescent="0.25">
      <c r="B51" s="12">
        <v>43457</v>
      </c>
      <c r="C51" s="20">
        <v>1220.57</v>
      </c>
    </row>
    <row r="52" spans="2:3" x14ac:dyDescent="0.25">
      <c r="B52" s="12">
        <v>43457</v>
      </c>
      <c r="C52" s="20">
        <v>603.23</v>
      </c>
    </row>
    <row r="53" spans="2:3" x14ac:dyDescent="0.25">
      <c r="B53" s="12">
        <v>43457</v>
      </c>
      <c r="C53" s="20">
        <v>314.95</v>
      </c>
    </row>
    <row r="54" spans="2:3" x14ac:dyDescent="0.25">
      <c r="B54" s="12">
        <v>43457</v>
      </c>
      <c r="C54" s="20">
        <v>1181.2</v>
      </c>
    </row>
    <row r="55" spans="2:3" x14ac:dyDescent="0.25">
      <c r="B55" s="12">
        <v>43457</v>
      </c>
      <c r="C55" s="20">
        <v>498.7</v>
      </c>
    </row>
    <row r="56" spans="2:3" x14ac:dyDescent="0.25">
      <c r="B56" s="12">
        <v>43457</v>
      </c>
      <c r="C56" s="20">
        <v>997.45</v>
      </c>
    </row>
    <row r="57" spans="2:3" x14ac:dyDescent="0.25">
      <c r="B57" s="12">
        <v>43457</v>
      </c>
      <c r="C57" s="20">
        <v>167.95</v>
      </c>
    </row>
    <row r="58" spans="2:3" x14ac:dyDescent="0.25">
      <c r="B58" s="12">
        <v>43458</v>
      </c>
      <c r="C58" s="20">
        <v>1123.45</v>
      </c>
    </row>
    <row r="59" spans="2:3" x14ac:dyDescent="0.25">
      <c r="B59" s="12">
        <v>43458</v>
      </c>
      <c r="C59" s="20">
        <v>971.2</v>
      </c>
    </row>
    <row r="60" spans="2:3" x14ac:dyDescent="0.25">
      <c r="B60" s="12">
        <v>43458</v>
      </c>
      <c r="C60" s="20">
        <v>104.95</v>
      </c>
    </row>
    <row r="61" spans="2:3" x14ac:dyDescent="0.25">
      <c r="B61" s="12">
        <v>43458</v>
      </c>
      <c r="C61" s="20">
        <v>1191.7</v>
      </c>
    </row>
    <row r="62" spans="2:3" x14ac:dyDescent="0.25">
      <c r="B62" s="12">
        <v>43460</v>
      </c>
      <c r="C62" s="20">
        <v>997.4</v>
      </c>
    </row>
    <row r="63" spans="2:3" x14ac:dyDescent="0.25">
      <c r="B63" s="12">
        <v>43461</v>
      </c>
      <c r="C63" s="20">
        <v>419.95</v>
      </c>
    </row>
    <row r="64" spans="2:3" x14ac:dyDescent="0.25">
      <c r="B64" s="12">
        <v>43464</v>
      </c>
      <c r="C64" s="20">
        <v>807.98</v>
      </c>
    </row>
    <row r="65" spans="2:3" x14ac:dyDescent="0.25">
      <c r="B65" s="12">
        <v>43464</v>
      </c>
      <c r="C65" s="20">
        <v>517.07000000000005</v>
      </c>
    </row>
    <row r="66" spans="2:3" x14ac:dyDescent="0.25">
      <c r="B66" s="12">
        <v>43465</v>
      </c>
      <c r="C66" s="20">
        <v>424.73</v>
      </c>
    </row>
  </sheetData>
  <sortState xmlns:xlrd2="http://schemas.microsoft.com/office/spreadsheetml/2017/richdata2" ref="B5:C65">
    <sortCondition ref="B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1:Y66"/>
  <sheetViews>
    <sheetView showGridLines="0" zoomScaleNormal="100" workbookViewId="0"/>
  </sheetViews>
  <sheetFormatPr defaultColWidth="11.75" defaultRowHeight="15" x14ac:dyDescent="0.25"/>
  <cols>
    <col min="1" max="1" width="1.75" customWidth="1"/>
    <col min="2" max="4" width="11.75" customWidth="1"/>
    <col min="5" max="6" width="12.75" customWidth="1"/>
    <col min="7" max="7" width="11.75" customWidth="1"/>
    <col min="8" max="9" width="12.75" customWidth="1"/>
    <col min="10" max="10" width="11.75" customWidth="1"/>
  </cols>
  <sheetData>
    <row r="1" spans="2:25" ht="6.95" customHeight="1" x14ac:dyDescent="0.25">
      <c r="F1" t="s">
        <v>2</v>
      </c>
    </row>
    <row r="2" spans="2:25" ht="18.75" x14ac:dyDescent="0.3">
      <c r="B2" s="2" t="s">
        <v>141</v>
      </c>
      <c r="Y2" s="1"/>
    </row>
    <row r="3" spans="2:25" x14ac:dyDescent="0.25">
      <c r="B3" s="3"/>
      <c r="Y3" s="4"/>
    </row>
    <row r="4" spans="2:25" x14ac:dyDescent="0.25">
      <c r="B4" s="3" t="s">
        <v>16</v>
      </c>
      <c r="E4" s="3" t="s">
        <v>17</v>
      </c>
      <c r="H4" s="3" t="s">
        <v>0</v>
      </c>
      <c r="Y4" s="4"/>
    </row>
    <row r="5" spans="2:25" x14ac:dyDescent="0.25">
      <c r="B5" s="22" t="s">
        <v>6</v>
      </c>
      <c r="C5" s="22" t="s">
        <v>1</v>
      </c>
      <c r="E5" s="21" t="s">
        <v>6</v>
      </c>
      <c r="F5" s="11" t="s">
        <v>15</v>
      </c>
      <c r="H5" s="10" t="s">
        <v>10</v>
      </c>
      <c r="I5" s="11"/>
      <c r="Y5" s="4"/>
    </row>
    <row r="6" spans="2:25" x14ac:dyDescent="0.25">
      <c r="B6" s="12">
        <v>43435</v>
      </c>
      <c r="C6" s="20">
        <v>272.95</v>
      </c>
      <c r="E6" s="14">
        <v>43435</v>
      </c>
      <c r="F6" s="13">
        <f t="shared" ref="F6:F36" si="0">COUNTIF(B:B,E6)</f>
        <v>1</v>
      </c>
      <c r="H6" s="9" t="s">
        <v>7</v>
      </c>
      <c r="I6" s="17">
        <f>AVERAGE(C6:C66)</f>
        <v>586.99639344262312</v>
      </c>
    </row>
    <row r="7" spans="2:25" x14ac:dyDescent="0.25">
      <c r="B7" s="12">
        <v>43436</v>
      </c>
      <c r="C7" s="20">
        <v>577.45000000000005</v>
      </c>
      <c r="E7" s="14">
        <f t="shared" ref="E7:E36" si="1">E6+1</f>
        <v>43436</v>
      </c>
      <c r="F7" s="13">
        <f t="shared" si="0"/>
        <v>1</v>
      </c>
      <c r="H7" s="9" t="s">
        <v>8</v>
      </c>
      <c r="I7" s="17">
        <f>MEDIAN(C6:C66)</f>
        <v>435.23</v>
      </c>
    </row>
    <row r="8" spans="2:25" x14ac:dyDescent="0.25">
      <c r="B8" s="12">
        <v>43440</v>
      </c>
      <c r="C8" s="20">
        <v>445.73</v>
      </c>
      <c r="E8" s="14">
        <f t="shared" si="1"/>
        <v>43437</v>
      </c>
      <c r="F8" s="13">
        <f t="shared" si="0"/>
        <v>0</v>
      </c>
      <c r="H8" s="9" t="s">
        <v>9</v>
      </c>
      <c r="I8" s="17">
        <f>MODE(C6:C66)</f>
        <v>246.7</v>
      </c>
      <c r="J8" s="15" t="s">
        <v>19</v>
      </c>
    </row>
    <row r="9" spans="2:25" x14ac:dyDescent="0.25">
      <c r="B9" s="12">
        <v>43441</v>
      </c>
      <c r="C9" s="20">
        <v>246.7</v>
      </c>
      <c r="E9" s="14">
        <f t="shared" si="1"/>
        <v>43438</v>
      </c>
      <c r="F9" s="13">
        <f t="shared" si="0"/>
        <v>0</v>
      </c>
      <c r="H9" s="9" t="s">
        <v>18</v>
      </c>
      <c r="I9" s="17">
        <f>_xlfn.STDEV.S(C6:C66)</f>
        <v>422.10316743671706</v>
      </c>
      <c r="J9" s="19"/>
    </row>
    <row r="10" spans="2:25" x14ac:dyDescent="0.25">
      <c r="B10" s="12">
        <v>43441</v>
      </c>
      <c r="C10" s="20">
        <v>1181.2</v>
      </c>
      <c r="E10" s="14">
        <f t="shared" si="1"/>
        <v>43439</v>
      </c>
      <c r="F10" s="13">
        <f t="shared" si="0"/>
        <v>0</v>
      </c>
      <c r="H10" s="9" t="s">
        <v>20</v>
      </c>
      <c r="I10" s="18">
        <f>_xlfn.STDEV.S(F6:F36)</f>
        <v>2.3872420763682087</v>
      </c>
      <c r="J10" s="19"/>
    </row>
    <row r="11" spans="2:25" x14ac:dyDescent="0.25">
      <c r="B11" s="12">
        <v>43441</v>
      </c>
      <c r="C11" s="20">
        <v>246.7</v>
      </c>
      <c r="E11" s="14">
        <f t="shared" si="1"/>
        <v>43440</v>
      </c>
      <c r="F11" s="13">
        <f t="shared" si="0"/>
        <v>1</v>
      </c>
    </row>
    <row r="12" spans="2:25" x14ac:dyDescent="0.25">
      <c r="B12" s="12">
        <v>43441</v>
      </c>
      <c r="C12" s="20">
        <v>1181.2</v>
      </c>
      <c r="E12" s="14">
        <f t="shared" si="1"/>
        <v>43441</v>
      </c>
      <c r="F12" s="13">
        <f t="shared" si="0"/>
        <v>4</v>
      </c>
    </row>
    <row r="13" spans="2:25" x14ac:dyDescent="0.25">
      <c r="B13" s="12">
        <v>43442</v>
      </c>
      <c r="C13" s="20">
        <v>367.45</v>
      </c>
      <c r="E13" s="14">
        <f t="shared" si="1"/>
        <v>43442</v>
      </c>
      <c r="F13" s="13">
        <f t="shared" si="0"/>
        <v>2</v>
      </c>
    </row>
    <row r="14" spans="2:25" x14ac:dyDescent="0.25">
      <c r="B14" s="12">
        <v>43442</v>
      </c>
      <c r="C14" s="20">
        <v>1359.7</v>
      </c>
      <c r="E14" s="14">
        <f t="shared" si="1"/>
        <v>43443</v>
      </c>
      <c r="F14" s="13">
        <f t="shared" si="0"/>
        <v>1</v>
      </c>
    </row>
    <row r="15" spans="2:25" x14ac:dyDescent="0.25">
      <c r="B15" s="12">
        <v>43443</v>
      </c>
      <c r="C15" s="20">
        <v>1070.95</v>
      </c>
      <c r="E15" s="14">
        <f t="shared" si="1"/>
        <v>43444</v>
      </c>
      <c r="F15" s="13">
        <f t="shared" si="0"/>
        <v>0</v>
      </c>
    </row>
    <row r="16" spans="2:25" x14ac:dyDescent="0.25">
      <c r="B16" s="12">
        <v>43446</v>
      </c>
      <c r="C16" s="20">
        <v>576.98</v>
      </c>
      <c r="E16" s="14">
        <f t="shared" si="1"/>
        <v>43445</v>
      </c>
      <c r="F16" s="13">
        <f t="shared" si="0"/>
        <v>0</v>
      </c>
    </row>
    <row r="17" spans="2:6" x14ac:dyDescent="0.25">
      <c r="B17" s="12">
        <v>43446</v>
      </c>
      <c r="C17" s="20">
        <v>997.45</v>
      </c>
      <c r="E17" s="14">
        <f t="shared" si="1"/>
        <v>43446</v>
      </c>
      <c r="F17" s="13">
        <f t="shared" si="0"/>
        <v>3</v>
      </c>
    </row>
    <row r="18" spans="2:6" x14ac:dyDescent="0.25">
      <c r="B18" s="12">
        <v>43446</v>
      </c>
      <c r="C18" s="20">
        <v>330.23</v>
      </c>
      <c r="E18" s="14">
        <f t="shared" si="1"/>
        <v>43447</v>
      </c>
      <c r="F18" s="13">
        <f t="shared" si="0"/>
        <v>4</v>
      </c>
    </row>
    <row r="19" spans="2:6" x14ac:dyDescent="0.25">
      <c r="B19" s="12">
        <v>43447</v>
      </c>
      <c r="C19" s="20">
        <v>218.93</v>
      </c>
      <c r="E19" s="14">
        <f t="shared" si="1"/>
        <v>43448</v>
      </c>
      <c r="F19" s="13">
        <f t="shared" si="0"/>
        <v>8</v>
      </c>
    </row>
    <row r="20" spans="2:6" x14ac:dyDescent="0.25">
      <c r="B20" s="12">
        <v>43447</v>
      </c>
      <c r="C20" s="20">
        <v>456.7</v>
      </c>
      <c r="E20" s="14">
        <f t="shared" si="1"/>
        <v>43449</v>
      </c>
      <c r="F20" s="13">
        <f t="shared" si="0"/>
        <v>0</v>
      </c>
    </row>
    <row r="21" spans="2:6" x14ac:dyDescent="0.25">
      <c r="B21" s="12">
        <v>43447</v>
      </c>
      <c r="C21" s="20">
        <v>218.93</v>
      </c>
      <c r="E21" s="14">
        <f t="shared" si="1"/>
        <v>43450</v>
      </c>
      <c r="F21" s="13">
        <f t="shared" si="0"/>
        <v>0</v>
      </c>
    </row>
    <row r="22" spans="2:6" x14ac:dyDescent="0.25">
      <c r="B22" s="12">
        <v>43447</v>
      </c>
      <c r="C22" s="20">
        <v>1259.74</v>
      </c>
      <c r="E22" s="14">
        <f t="shared" si="1"/>
        <v>43451</v>
      </c>
      <c r="F22" s="13">
        <f t="shared" si="0"/>
        <v>1</v>
      </c>
    </row>
    <row r="23" spans="2:6" x14ac:dyDescent="0.25">
      <c r="B23" s="12">
        <v>43448</v>
      </c>
      <c r="C23" s="20">
        <v>120.7</v>
      </c>
      <c r="E23" s="14">
        <f t="shared" si="1"/>
        <v>43452</v>
      </c>
      <c r="F23" s="13">
        <f t="shared" si="0"/>
        <v>0</v>
      </c>
    </row>
    <row r="24" spans="2:6" x14ac:dyDescent="0.25">
      <c r="B24" s="12">
        <v>43448</v>
      </c>
      <c r="C24" s="20">
        <v>178.45</v>
      </c>
      <c r="E24" s="14">
        <f t="shared" si="1"/>
        <v>43453</v>
      </c>
      <c r="F24" s="13">
        <f t="shared" si="0"/>
        <v>4</v>
      </c>
    </row>
    <row r="25" spans="2:6" x14ac:dyDescent="0.25">
      <c r="B25" s="12">
        <v>43448</v>
      </c>
      <c r="C25" s="20">
        <v>125.95</v>
      </c>
      <c r="E25" s="14">
        <f t="shared" si="1"/>
        <v>43454</v>
      </c>
      <c r="F25" s="13">
        <f t="shared" si="0"/>
        <v>4</v>
      </c>
    </row>
    <row r="26" spans="2:6" x14ac:dyDescent="0.25">
      <c r="B26" s="12">
        <v>43448</v>
      </c>
      <c r="C26" s="20">
        <v>971.2</v>
      </c>
      <c r="E26" s="14">
        <f t="shared" si="1"/>
        <v>43455</v>
      </c>
      <c r="F26" s="13">
        <f t="shared" si="0"/>
        <v>8</v>
      </c>
    </row>
    <row r="27" spans="2:6" x14ac:dyDescent="0.25">
      <c r="B27" s="12">
        <v>43448</v>
      </c>
      <c r="C27" s="20">
        <v>624.23</v>
      </c>
      <c r="E27" s="14">
        <f t="shared" si="1"/>
        <v>43456</v>
      </c>
      <c r="F27" s="13">
        <f t="shared" si="0"/>
        <v>3</v>
      </c>
    </row>
    <row r="28" spans="2:6" x14ac:dyDescent="0.25">
      <c r="B28" s="12">
        <v>43448</v>
      </c>
      <c r="C28" s="20">
        <v>1708.82</v>
      </c>
      <c r="E28" s="14">
        <f t="shared" si="1"/>
        <v>43457</v>
      </c>
      <c r="F28" s="13">
        <f t="shared" si="0"/>
        <v>7</v>
      </c>
    </row>
    <row r="29" spans="2:6" x14ac:dyDescent="0.25">
      <c r="B29" s="12">
        <v>43448</v>
      </c>
      <c r="C29" s="20">
        <v>958.07</v>
      </c>
      <c r="E29" s="14">
        <f t="shared" si="1"/>
        <v>43458</v>
      </c>
      <c r="F29" s="13">
        <f t="shared" si="0"/>
        <v>4</v>
      </c>
    </row>
    <row r="30" spans="2:6" x14ac:dyDescent="0.25">
      <c r="B30" s="12">
        <v>43448</v>
      </c>
      <c r="C30" s="20">
        <v>75.599999999999994</v>
      </c>
      <c r="E30" s="14">
        <f t="shared" si="1"/>
        <v>43459</v>
      </c>
      <c r="F30" s="13">
        <f t="shared" si="0"/>
        <v>0</v>
      </c>
    </row>
    <row r="31" spans="2:6" x14ac:dyDescent="0.25">
      <c r="B31" s="12">
        <v>43451</v>
      </c>
      <c r="C31" s="20">
        <v>456.7</v>
      </c>
      <c r="E31" s="14">
        <f t="shared" si="1"/>
        <v>43460</v>
      </c>
      <c r="F31" s="13">
        <f t="shared" si="0"/>
        <v>1</v>
      </c>
    </row>
    <row r="32" spans="2:6" x14ac:dyDescent="0.25">
      <c r="B32" s="12">
        <v>43453</v>
      </c>
      <c r="C32" s="20">
        <v>419.95</v>
      </c>
      <c r="E32" s="14">
        <f t="shared" si="1"/>
        <v>43461</v>
      </c>
      <c r="F32" s="13">
        <f t="shared" si="0"/>
        <v>1</v>
      </c>
    </row>
    <row r="33" spans="2:8" x14ac:dyDescent="0.25">
      <c r="B33" s="12">
        <v>43453</v>
      </c>
      <c r="C33" s="20">
        <v>99.7</v>
      </c>
      <c r="E33" s="14">
        <f t="shared" si="1"/>
        <v>43462</v>
      </c>
      <c r="F33" s="13">
        <f t="shared" si="0"/>
        <v>0</v>
      </c>
    </row>
    <row r="34" spans="2:8" x14ac:dyDescent="0.25">
      <c r="B34" s="12">
        <v>43453</v>
      </c>
      <c r="C34" s="20">
        <v>178.45</v>
      </c>
      <c r="E34" s="14">
        <f t="shared" si="1"/>
        <v>43463</v>
      </c>
      <c r="F34" s="13">
        <f t="shared" si="0"/>
        <v>0</v>
      </c>
    </row>
    <row r="35" spans="2:8" x14ac:dyDescent="0.25">
      <c r="B35" s="12">
        <v>43453</v>
      </c>
      <c r="C35" s="20">
        <v>75.599999999999994</v>
      </c>
      <c r="E35" s="14">
        <f t="shared" si="1"/>
        <v>43464</v>
      </c>
      <c r="F35" s="13">
        <f t="shared" si="0"/>
        <v>2</v>
      </c>
    </row>
    <row r="36" spans="2:8" x14ac:dyDescent="0.25">
      <c r="B36" s="12">
        <v>43454</v>
      </c>
      <c r="C36" s="20">
        <v>209.48</v>
      </c>
      <c r="E36" s="14">
        <f t="shared" si="1"/>
        <v>43465</v>
      </c>
      <c r="F36" s="13">
        <f t="shared" si="0"/>
        <v>1</v>
      </c>
    </row>
    <row r="37" spans="2:8" x14ac:dyDescent="0.25">
      <c r="B37" s="12">
        <v>43454</v>
      </c>
      <c r="C37" s="20">
        <v>393.23</v>
      </c>
    </row>
    <row r="38" spans="2:8" x14ac:dyDescent="0.25">
      <c r="B38" s="12">
        <v>43454</v>
      </c>
      <c r="C38" s="20">
        <v>272.95</v>
      </c>
    </row>
    <row r="39" spans="2:8" x14ac:dyDescent="0.25">
      <c r="B39" s="12">
        <v>43454</v>
      </c>
      <c r="C39" s="20">
        <v>272.48</v>
      </c>
    </row>
    <row r="40" spans="2:8" x14ac:dyDescent="0.25">
      <c r="B40" s="12">
        <v>43455</v>
      </c>
      <c r="C40" s="20">
        <v>317.57</v>
      </c>
    </row>
    <row r="41" spans="2:8" x14ac:dyDescent="0.25">
      <c r="B41" s="12">
        <v>43455</v>
      </c>
      <c r="C41" s="20">
        <v>692.95</v>
      </c>
    </row>
    <row r="42" spans="2:8" x14ac:dyDescent="0.25">
      <c r="B42" s="12">
        <v>43455</v>
      </c>
      <c r="C42" s="20">
        <v>238.82</v>
      </c>
    </row>
    <row r="43" spans="2:8" x14ac:dyDescent="0.25">
      <c r="B43" s="12">
        <v>43455</v>
      </c>
      <c r="C43" s="20">
        <v>524.48</v>
      </c>
      <c r="H43" s="8"/>
    </row>
    <row r="44" spans="2:8" x14ac:dyDescent="0.25">
      <c r="B44" s="12">
        <v>43455</v>
      </c>
      <c r="C44" s="20">
        <v>377.42</v>
      </c>
    </row>
    <row r="45" spans="2:8" x14ac:dyDescent="0.25">
      <c r="B45" s="12">
        <v>43455</v>
      </c>
      <c r="C45" s="20">
        <v>1359.7</v>
      </c>
    </row>
    <row r="46" spans="2:8" x14ac:dyDescent="0.25">
      <c r="B46" s="12">
        <v>43455</v>
      </c>
      <c r="C46" s="20">
        <v>246.7</v>
      </c>
    </row>
    <row r="47" spans="2:8" x14ac:dyDescent="0.25">
      <c r="B47" s="12">
        <v>43455</v>
      </c>
      <c r="C47" s="20">
        <v>388.45</v>
      </c>
    </row>
    <row r="48" spans="2:8" x14ac:dyDescent="0.25">
      <c r="B48" s="12">
        <v>43456</v>
      </c>
      <c r="C48" s="20">
        <v>172.73</v>
      </c>
    </row>
    <row r="49" spans="2:3" x14ac:dyDescent="0.25">
      <c r="B49" s="12">
        <v>43456</v>
      </c>
      <c r="C49" s="20">
        <v>1359.7</v>
      </c>
    </row>
    <row r="50" spans="2:3" x14ac:dyDescent="0.25">
      <c r="B50" s="12">
        <v>43456</v>
      </c>
      <c r="C50" s="20">
        <v>435.23</v>
      </c>
    </row>
    <row r="51" spans="2:3" x14ac:dyDescent="0.25">
      <c r="B51" s="12">
        <v>43457</v>
      </c>
      <c r="C51" s="20">
        <v>1220.57</v>
      </c>
    </row>
    <row r="52" spans="2:3" x14ac:dyDescent="0.25">
      <c r="B52" s="12">
        <v>43457</v>
      </c>
      <c r="C52" s="20">
        <v>603.23</v>
      </c>
    </row>
    <row r="53" spans="2:3" x14ac:dyDescent="0.25">
      <c r="B53" s="12">
        <v>43457</v>
      </c>
      <c r="C53" s="20">
        <v>314.95</v>
      </c>
    </row>
    <row r="54" spans="2:3" x14ac:dyDescent="0.25">
      <c r="B54" s="12">
        <v>43457</v>
      </c>
      <c r="C54" s="20">
        <v>1181.2</v>
      </c>
    </row>
    <row r="55" spans="2:3" x14ac:dyDescent="0.25">
      <c r="B55" s="12">
        <v>43457</v>
      </c>
      <c r="C55" s="20">
        <v>498.7</v>
      </c>
    </row>
    <row r="56" spans="2:3" x14ac:dyDescent="0.25">
      <c r="B56" s="12">
        <v>43457</v>
      </c>
      <c r="C56" s="20">
        <v>997.45</v>
      </c>
    </row>
    <row r="57" spans="2:3" x14ac:dyDescent="0.25">
      <c r="B57" s="12">
        <v>43457</v>
      </c>
      <c r="C57" s="20">
        <v>167.95</v>
      </c>
    </row>
    <row r="58" spans="2:3" x14ac:dyDescent="0.25">
      <c r="B58" s="12">
        <v>43458</v>
      </c>
      <c r="C58" s="20">
        <v>1123.45</v>
      </c>
    </row>
    <row r="59" spans="2:3" x14ac:dyDescent="0.25">
      <c r="B59" s="12">
        <v>43458</v>
      </c>
      <c r="C59" s="20">
        <v>971.2</v>
      </c>
    </row>
    <row r="60" spans="2:3" x14ac:dyDescent="0.25">
      <c r="B60" s="12">
        <v>43458</v>
      </c>
      <c r="C60" s="20">
        <v>104.95</v>
      </c>
    </row>
    <row r="61" spans="2:3" x14ac:dyDescent="0.25">
      <c r="B61" s="12">
        <v>43458</v>
      </c>
      <c r="C61" s="20">
        <v>1191.7</v>
      </c>
    </row>
    <row r="62" spans="2:3" x14ac:dyDescent="0.25">
      <c r="B62" s="12">
        <v>43460</v>
      </c>
      <c r="C62" s="20">
        <v>997.4</v>
      </c>
    </row>
    <row r="63" spans="2:3" x14ac:dyDescent="0.25">
      <c r="B63" s="12">
        <v>43461</v>
      </c>
      <c r="C63" s="20">
        <v>419.95</v>
      </c>
    </row>
    <row r="64" spans="2:3" x14ac:dyDescent="0.25">
      <c r="B64" s="12">
        <v>43464</v>
      </c>
      <c r="C64" s="20">
        <v>807.98</v>
      </c>
    </row>
    <row r="65" spans="2:3" x14ac:dyDescent="0.25">
      <c r="B65" s="12">
        <v>43464</v>
      </c>
      <c r="C65" s="20">
        <v>517.07000000000005</v>
      </c>
    </row>
    <row r="66" spans="2:3" x14ac:dyDescent="0.25">
      <c r="B66" s="12">
        <v>43465</v>
      </c>
      <c r="C66" s="20">
        <v>424.73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1:BB1005"/>
  <sheetViews>
    <sheetView showGridLines="0" zoomScaleNormal="100" workbookViewId="0"/>
  </sheetViews>
  <sheetFormatPr defaultColWidth="11.75" defaultRowHeight="15" x14ac:dyDescent="0.25"/>
  <cols>
    <col min="1" max="1" width="1.75" customWidth="1"/>
  </cols>
  <sheetData>
    <row r="1" spans="2:6" ht="6.95" customHeight="1" x14ac:dyDescent="0.25"/>
    <row r="2" spans="2:6" ht="18.75" x14ac:dyDescent="0.3">
      <c r="B2" s="2" t="s">
        <v>21</v>
      </c>
    </row>
    <row r="3" spans="2:6" x14ac:dyDescent="0.25">
      <c r="B3" s="3"/>
    </row>
    <row r="5" spans="2:6" x14ac:dyDescent="0.25">
      <c r="B5" s="22" t="s">
        <v>22</v>
      </c>
      <c r="C5" s="22" t="s">
        <v>23</v>
      </c>
      <c r="E5" s="22" t="s">
        <v>23</v>
      </c>
      <c r="F5" s="22" t="s">
        <v>24</v>
      </c>
    </row>
    <row r="6" spans="2:6" x14ac:dyDescent="0.25">
      <c r="B6" s="23">
        <v>1</v>
      </c>
      <c r="C6" s="23">
        <v>8</v>
      </c>
      <c r="E6" s="13">
        <v>8</v>
      </c>
      <c r="F6" s="13">
        <f>COUNTIF(C:C,E6)</f>
        <v>200</v>
      </c>
    </row>
    <row r="7" spans="2:6" x14ac:dyDescent="0.25">
      <c r="B7" s="23">
        <v>2</v>
      </c>
      <c r="C7" s="23">
        <v>8</v>
      </c>
      <c r="E7" s="13">
        <v>9</v>
      </c>
      <c r="F7" s="13">
        <f>COUNTIF(C:C,E7)</f>
        <v>200</v>
      </c>
    </row>
    <row r="8" spans="2:6" x14ac:dyDescent="0.25">
      <c r="B8" s="23">
        <v>3</v>
      </c>
      <c r="C8" s="23">
        <v>8</v>
      </c>
      <c r="E8" s="13">
        <v>10</v>
      </c>
      <c r="F8" s="13">
        <f>COUNTIF(C:C,E8)</f>
        <v>200</v>
      </c>
    </row>
    <row r="9" spans="2:6" x14ac:dyDescent="0.25">
      <c r="B9" s="23">
        <v>4</v>
      </c>
      <c r="C9" s="23">
        <v>8</v>
      </c>
      <c r="E9" s="13">
        <v>11</v>
      </c>
      <c r="F9" s="13">
        <f>COUNTIF(C:C,E9)</f>
        <v>200</v>
      </c>
    </row>
    <row r="10" spans="2:6" x14ac:dyDescent="0.25">
      <c r="B10" s="23">
        <v>5</v>
      </c>
      <c r="C10" s="23">
        <v>8</v>
      </c>
      <c r="E10" s="13">
        <v>12</v>
      </c>
      <c r="F10" s="13">
        <f>COUNTIF(C:C,E10)</f>
        <v>200</v>
      </c>
    </row>
    <row r="11" spans="2:6" x14ac:dyDescent="0.25">
      <c r="B11" s="23">
        <v>6</v>
      </c>
      <c r="C11" s="23">
        <v>8</v>
      </c>
    </row>
    <row r="12" spans="2:6" x14ac:dyDescent="0.25">
      <c r="B12" s="23">
        <v>7</v>
      </c>
      <c r="C12" s="23">
        <v>8</v>
      </c>
    </row>
    <row r="13" spans="2:6" x14ac:dyDescent="0.25">
      <c r="B13" s="23">
        <v>8</v>
      </c>
      <c r="C13" s="23">
        <v>8</v>
      </c>
    </row>
    <row r="14" spans="2:6" x14ac:dyDescent="0.25">
      <c r="B14" s="23">
        <v>9</v>
      </c>
      <c r="C14" s="23">
        <v>8</v>
      </c>
    </row>
    <row r="15" spans="2:6" x14ac:dyDescent="0.25">
      <c r="B15" s="23">
        <v>10</v>
      </c>
      <c r="C15" s="23">
        <v>8</v>
      </c>
    </row>
    <row r="16" spans="2:6" x14ac:dyDescent="0.25">
      <c r="B16" s="23">
        <v>11</v>
      </c>
      <c r="C16" s="23">
        <v>8</v>
      </c>
    </row>
    <row r="17" spans="2:54" x14ac:dyDescent="0.25">
      <c r="B17" s="23">
        <v>12</v>
      </c>
      <c r="C17" s="23">
        <v>8</v>
      </c>
      <c r="E17" s="3" t="s">
        <v>25</v>
      </c>
    </row>
    <row r="18" spans="2:54" x14ac:dyDescent="0.25">
      <c r="B18" s="23">
        <v>13</v>
      </c>
      <c r="C18" s="23">
        <v>8</v>
      </c>
      <c r="E18" s="24" t="s">
        <v>26</v>
      </c>
      <c r="F18" s="24" t="s">
        <v>27</v>
      </c>
      <c r="G18" s="24" t="s">
        <v>28</v>
      </c>
      <c r="H18" s="24" t="s">
        <v>29</v>
      </c>
      <c r="I18" s="24" t="s">
        <v>30</v>
      </c>
      <c r="J18" s="24" t="s">
        <v>31</v>
      </c>
      <c r="K18" s="24" t="s">
        <v>32</v>
      </c>
      <c r="L18" s="24" t="s">
        <v>33</v>
      </c>
      <c r="M18" s="24" t="s">
        <v>34</v>
      </c>
      <c r="N18" s="24" t="s">
        <v>35</v>
      </c>
      <c r="O18" s="24" t="s">
        <v>36</v>
      </c>
      <c r="P18" s="24" t="s">
        <v>37</v>
      </c>
      <c r="Q18" s="24" t="s">
        <v>38</v>
      </c>
      <c r="R18" s="24" t="s">
        <v>39</v>
      </c>
      <c r="S18" s="24" t="s">
        <v>40</v>
      </c>
      <c r="T18" s="24" t="s">
        <v>41</v>
      </c>
      <c r="U18" s="24" t="s">
        <v>42</v>
      </c>
      <c r="V18" s="24" t="s">
        <v>43</v>
      </c>
      <c r="W18" s="24" t="s">
        <v>44</v>
      </c>
      <c r="X18" s="24" t="s">
        <v>45</v>
      </c>
      <c r="Y18" s="24" t="s">
        <v>46</v>
      </c>
      <c r="Z18" s="24" t="s">
        <v>47</v>
      </c>
      <c r="AA18" s="24" t="s">
        <v>48</v>
      </c>
      <c r="AB18" s="24" t="s">
        <v>49</v>
      </c>
      <c r="AC18" s="24" t="s">
        <v>50</v>
      </c>
      <c r="AD18" s="24" t="s">
        <v>51</v>
      </c>
      <c r="AE18" s="24" t="s">
        <v>52</v>
      </c>
      <c r="AF18" s="24" t="s">
        <v>53</v>
      </c>
      <c r="AG18" s="24" t="s">
        <v>54</v>
      </c>
      <c r="AH18" s="24" t="s">
        <v>55</v>
      </c>
      <c r="AI18" s="24" t="s">
        <v>56</v>
      </c>
      <c r="AJ18" s="24" t="s">
        <v>57</v>
      </c>
      <c r="AK18" s="24" t="s">
        <v>58</v>
      </c>
      <c r="AL18" s="24" t="s">
        <v>59</v>
      </c>
      <c r="AM18" s="24" t="s">
        <v>60</v>
      </c>
      <c r="AN18" s="24" t="s">
        <v>61</v>
      </c>
      <c r="AO18" s="24" t="s">
        <v>62</v>
      </c>
      <c r="AP18" s="24" t="s">
        <v>63</v>
      </c>
      <c r="AQ18" s="24" t="s">
        <v>64</v>
      </c>
      <c r="AR18" s="24" t="s">
        <v>65</v>
      </c>
      <c r="AS18" s="24" t="s">
        <v>66</v>
      </c>
      <c r="AT18" s="24" t="s">
        <v>67</v>
      </c>
      <c r="AU18" s="24" t="s">
        <v>68</v>
      </c>
      <c r="AV18" s="24" t="s">
        <v>69</v>
      </c>
      <c r="AW18" s="24" t="s">
        <v>70</v>
      </c>
      <c r="AX18" s="24" t="s">
        <v>71</v>
      </c>
      <c r="AY18" s="24" t="s">
        <v>72</v>
      </c>
      <c r="AZ18" s="24" t="s">
        <v>73</v>
      </c>
      <c r="BA18" s="24" t="s">
        <v>74</v>
      </c>
      <c r="BB18" s="24" t="s">
        <v>75</v>
      </c>
    </row>
    <row r="19" spans="2:54" x14ac:dyDescent="0.25">
      <c r="B19" s="23">
        <v>14</v>
      </c>
      <c r="C19" s="23">
        <v>8</v>
      </c>
      <c r="E19" s="13">
        <v>668</v>
      </c>
      <c r="F19" s="13">
        <v>460</v>
      </c>
      <c r="G19" s="13">
        <v>376</v>
      </c>
      <c r="H19" s="13">
        <v>941</v>
      </c>
      <c r="I19" s="13">
        <v>243</v>
      </c>
      <c r="J19" s="13">
        <v>331</v>
      </c>
      <c r="K19" s="13">
        <v>508</v>
      </c>
      <c r="L19" s="13">
        <v>841</v>
      </c>
      <c r="M19" s="13">
        <v>933</v>
      </c>
      <c r="N19" s="13">
        <v>500</v>
      </c>
      <c r="O19" s="13">
        <v>612</v>
      </c>
      <c r="P19" s="13">
        <v>469</v>
      </c>
      <c r="Q19" s="13">
        <v>765</v>
      </c>
      <c r="R19" s="13">
        <v>850</v>
      </c>
      <c r="S19" s="13">
        <v>764</v>
      </c>
      <c r="T19" s="13">
        <v>673</v>
      </c>
      <c r="U19" s="13">
        <v>906</v>
      </c>
      <c r="V19" s="13">
        <v>557</v>
      </c>
      <c r="W19" s="13">
        <v>503</v>
      </c>
      <c r="X19" s="13">
        <v>242</v>
      </c>
      <c r="Y19" s="13">
        <v>459</v>
      </c>
      <c r="Z19" s="13">
        <v>589</v>
      </c>
      <c r="AA19" s="13">
        <v>921</v>
      </c>
      <c r="AB19" s="13">
        <v>424</v>
      </c>
      <c r="AC19" s="13">
        <v>998</v>
      </c>
      <c r="AD19" s="13">
        <v>907</v>
      </c>
      <c r="AE19" s="13">
        <v>980</v>
      </c>
      <c r="AF19" s="13">
        <v>280</v>
      </c>
      <c r="AG19" s="13">
        <v>359</v>
      </c>
      <c r="AH19" s="13">
        <v>759</v>
      </c>
      <c r="AI19" s="13">
        <v>529</v>
      </c>
      <c r="AJ19" s="13">
        <v>916</v>
      </c>
      <c r="AK19" s="13">
        <v>600</v>
      </c>
      <c r="AL19" s="13">
        <v>892</v>
      </c>
      <c r="AM19" s="13">
        <v>193</v>
      </c>
      <c r="AN19" s="13">
        <v>60</v>
      </c>
      <c r="AO19" s="13">
        <v>48</v>
      </c>
      <c r="AP19" s="13">
        <v>449</v>
      </c>
      <c r="AQ19" s="13">
        <v>57</v>
      </c>
      <c r="AR19" s="13">
        <v>35</v>
      </c>
      <c r="AS19" s="13">
        <v>109</v>
      </c>
      <c r="AT19" s="13">
        <v>620</v>
      </c>
      <c r="AU19" s="13">
        <v>208</v>
      </c>
      <c r="AV19" s="13">
        <v>107</v>
      </c>
      <c r="AW19" s="13">
        <v>617</v>
      </c>
      <c r="AX19" s="13">
        <v>648</v>
      </c>
      <c r="AY19" s="13">
        <v>410</v>
      </c>
      <c r="AZ19" s="13">
        <v>191</v>
      </c>
      <c r="BA19" s="13">
        <v>901</v>
      </c>
      <c r="BB19" s="13">
        <v>340</v>
      </c>
    </row>
    <row r="20" spans="2:54" x14ac:dyDescent="0.25">
      <c r="B20" s="23">
        <v>15</v>
      </c>
      <c r="C20" s="23">
        <v>8</v>
      </c>
      <c r="E20" s="13">
        <v>125</v>
      </c>
      <c r="F20" s="13">
        <v>318</v>
      </c>
      <c r="G20" s="13">
        <v>448</v>
      </c>
      <c r="H20" s="13">
        <v>360</v>
      </c>
      <c r="I20" s="13">
        <v>183</v>
      </c>
      <c r="J20" s="13">
        <v>534</v>
      </c>
      <c r="K20" s="13">
        <v>411</v>
      </c>
      <c r="L20" s="13">
        <v>877</v>
      </c>
      <c r="M20" s="13">
        <v>312</v>
      </c>
      <c r="N20" s="13">
        <v>916</v>
      </c>
      <c r="O20" s="13">
        <v>147</v>
      </c>
      <c r="P20" s="13">
        <v>510</v>
      </c>
      <c r="Q20" s="13">
        <v>138</v>
      </c>
      <c r="R20" s="13">
        <v>295</v>
      </c>
      <c r="S20" s="13">
        <v>430</v>
      </c>
      <c r="T20" s="13">
        <v>721</v>
      </c>
      <c r="U20" s="13">
        <v>184</v>
      </c>
      <c r="V20" s="13">
        <v>771</v>
      </c>
      <c r="W20" s="13">
        <v>345</v>
      </c>
      <c r="X20" s="13">
        <v>107</v>
      </c>
      <c r="Y20" s="13">
        <v>771</v>
      </c>
      <c r="Z20" s="13">
        <v>29</v>
      </c>
      <c r="AA20" s="13">
        <v>938</v>
      </c>
      <c r="AB20" s="13">
        <v>596</v>
      </c>
      <c r="AC20" s="13">
        <v>282</v>
      </c>
      <c r="AD20" s="13">
        <v>756</v>
      </c>
      <c r="AE20" s="13">
        <v>105</v>
      </c>
      <c r="AF20" s="13">
        <v>449</v>
      </c>
      <c r="AG20" s="13">
        <v>180</v>
      </c>
      <c r="AH20" s="13">
        <v>886</v>
      </c>
      <c r="AI20" s="13">
        <v>997</v>
      </c>
      <c r="AJ20" s="13">
        <v>962</v>
      </c>
      <c r="AK20" s="13">
        <v>345</v>
      </c>
      <c r="AL20" s="13">
        <v>428</v>
      </c>
      <c r="AM20" s="13">
        <v>755</v>
      </c>
      <c r="AN20" s="13">
        <v>642</v>
      </c>
      <c r="AO20" s="13">
        <v>699</v>
      </c>
      <c r="AP20" s="13">
        <v>146</v>
      </c>
      <c r="AQ20" s="13">
        <v>453</v>
      </c>
      <c r="AR20" s="13">
        <v>991</v>
      </c>
      <c r="AS20" s="13">
        <v>741</v>
      </c>
      <c r="AT20" s="13">
        <v>343</v>
      </c>
      <c r="AU20" s="13">
        <v>596</v>
      </c>
      <c r="AV20" s="13">
        <v>827</v>
      </c>
      <c r="AW20" s="13">
        <v>989</v>
      </c>
      <c r="AX20" s="13">
        <v>234</v>
      </c>
      <c r="AY20" s="13">
        <v>673</v>
      </c>
      <c r="AZ20" s="13">
        <v>824</v>
      </c>
      <c r="BA20" s="13">
        <v>278</v>
      </c>
      <c r="BB20" s="13">
        <v>541</v>
      </c>
    </row>
    <row r="21" spans="2:54" x14ac:dyDescent="0.25">
      <c r="B21" s="23">
        <v>16</v>
      </c>
      <c r="C21" s="23">
        <v>8</v>
      </c>
      <c r="E21" s="13">
        <v>304</v>
      </c>
      <c r="F21" s="13">
        <v>946</v>
      </c>
      <c r="G21" s="13">
        <v>404</v>
      </c>
      <c r="H21" s="13">
        <v>288</v>
      </c>
      <c r="I21" s="13">
        <v>53</v>
      </c>
      <c r="J21" s="13">
        <v>59</v>
      </c>
      <c r="K21" s="13">
        <v>760</v>
      </c>
      <c r="L21" s="13">
        <v>983</v>
      </c>
      <c r="M21" s="13">
        <v>786</v>
      </c>
      <c r="N21" s="13">
        <v>940</v>
      </c>
      <c r="O21" s="13">
        <v>140</v>
      </c>
      <c r="P21" s="13">
        <v>204</v>
      </c>
      <c r="Q21" s="13">
        <v>570</v>
      </c>
      <c r="R21" s="13">
        <v>315</v>
      </c>
      <c r="S21" s="13">
        <v>99</v>
      </c>
      <c r="T21" s="13">
        <v>452</v>
      </c>
      <c r="U21" s="13">
        <v>123</v>
      </c>
      <c r="V21" s="13">
        <v>656</v>
      </c>
      <c r="W21" s="13">
        <v>461</v>
      </c>
      <c r="X21" s="13">
        <v>362</v>
      </c>
      <c r="Y21" s="13">
        <v>106</v>
      </c>
      <c r="Z21" s="13">
        <v>196</v>
      </c>
      <c r="AA21" s="13">
        <v>929</v>
      </c>
      <c r="AB21" s="13">
        <v>174</v>
      </c>
      <c r="AC21" s="13">
        <v>380</v>
      </c>
      <c r="AD21" s="13">
        <v>727</v>
      </c>
      <c r="AE21" s="13">
        <v>315</v>
      </c>
      <c r="AF21" s="13">
        <v>188</v>
      </c>
      <c r="AG21" s="13">
        <v>437</v>
      </c>
      <c r="AH21" s="13">
        <v>383</v>
      </c>
      <c r="AI21" s="13">
        <v>99</v>
      </c>
      <c r="AJ21" s="13">
        <v>404</v>
      </c>
      <c r="AK21" s="13">
        <v>899</v>
      </c>
      <c r="AL21" s="13">
        <v>772</v>
      </c>
      <c r="AM21" s="13">
        <v>420</v>
      </c>
      <c r="AN21" s="13">
        <v>437</v>
      </c>
      <c r="AO21" s="13">
        <v>262</v>
      </c>
      <c r="AP21" s="13">
        <v>13</v>
      </c>
      <c r="AQ21" s="13">
        <v>178</v>
      </c>
      <c r="AR21" s="13">
        <v>492</v>
      </c>
      <c r="AS21" s="13">
        <v>419</v>
      </c>
      <c r="AT21" s="13">
        <v>497</v>
      </c>
      <c r="AU21" s="13">
        <v>760</v>
      </c>
      <c r="AV21" s="13">
        <v>15</v>
      </c>
      <c r="AW21" s="13">
        <v>477</v>
      </c>
      <c r="AX21" s="13">
        <v>76</v>
      </c>
      <c r="AY21" s="13">
        <v>590</v>
      </c>
      <c r="AZ21" s="13">
        <v>85</v>
      </c>
      <c r="BA21" s="13">
        <v>646</v>
      </c>
      <c r="BB21" s="13">
        <v>601</v>
      </c>
    </row>
    <row r="22" spans="2:54" x14ac:dyDescent="0.25">
      <c r="B22" s="23">
        <v>17</v>
      </c>
      <c r="C22" s="23">
        <v>8</v>
      </c>
      <c r="E22" s="13">
        <v>84</v>
      </c>
      <c r="F22" s="13">
        <v>607</v>
      </c>
      <c r="G22" s="13">
        <v>710</v>
      </c>
      <c r="H22" s="13">
        <v>685</v>
      </c>
      <c r="I22" s="13">
        <v>622</v>
      </c>
      <c r="J22" s="13">
        <v>540</v>
      </c>
      <c r="K22" s="13">
        <v>199</v>
      </c>
      <c r="L22" s="13">
        <v>283</v>
      </c>
      <c r="M22" s="13">
        <v>808</v>
      </c>
      <c r="N22" s="13">
        <v>708</v>
      </c>
      <c r="O22" s="13">
        <v>388</v>
      </c>
      <c r="P22" s="13">
        <v>390</v>
      </c>
      <c r="Q22" s="13">
        <v>587</v>
      </c>
      <c r="R22" s="13">
        <v>893</v>
      </c>
      <c r="S22" s="13">
        <v>333</v>
      </c>
      <c r="T22" s="13">
        <v>458</v>
      </c>
      <c r="U22" s="13">
        <v>236</v>
      </c>
      <c r="V22" s="13">
        <v>347</v>
      </c>
      <c r="W22" s="13">
        <v>17</v>
      </c>
      <c r="X22" s="13">
        <v>81</v>
      </c>
      <c r="Y22" s="13">
        <v>15</v>
      </c>
      <c r="Z22" s="13">
        <v>32</v>
      </c>
      <c r="AA22" s="13">
        <v>256</v>
      </c>
      <c r="AB22" s="13">
        <v>204</v>
      </c>
      <c r="AC22" s="13">
        <v>895</v>
      </c>
      <c r="AD22" s="13">
        <v>604</v>
      </c>
      <c r="AE22" s="13">
        <v>321</v>
      </c>
      <c r="AF22" s="13">
        <v>440</v>
      </c>
      <c r="AG22" s="13">
        <v>429</v>
      </c>
      <c r="AH22" s="13">
        <v>580</v>
      </c>
      <c r="AI22" s="13">
        <v>345</v>
      </c>
      <c r="AJ22" s="13">
        <v>536</v>
      </c>
      <c r="AK22" s="13">
        <v>838</v>
      </c>
      <c r="AL22" s="13">
        <v>34</v>
      </c>
      <c r="AM22" s="13">
        <v>994</v>
      </c>
      <c r="AN22" s="13">
        <v>1000</v>
      </c>
      <c r="AO22" s="13">
        <v>489</v>
      </c>
      <c r="AP22" s="13">
        <v>861</v>
      </c>
      <c r="AQ22" s="13">
        <v>887</v>
      </c>
      <c r="AR22" s="13">
        <v>324</v>
      </c>
      <c r="AS22" s="13">
        <v>952</v>
      </c>
      <c r="AT22" s="13">
        <v>872</v>
      </c>
      <c r="AU22" s="13">
        <v>400</v>
      </c>
      <c r="AV22" s="13">
        <v>512</v>
      </c>
      <c r="AW22" s="13">
        <v>791</v>
      </c>
      <c r="AX22" s="13">
        <v>347</v>
      </c>
      <c r="AY22" s="13">
        <v>218</v>
      </c>
      <c r="AZ22" s="13">
        <v>306</v>
      </c>
      <c r="BA22" s="13">
        <v>893</v>
      </c>
      <c r="BB22" s="13">
        <v>706</v>
      </c>
    </row>
    <row r="23" spans="2:54" x14ac:dyDescent="0.25">
      <c r="B23" s="23">
        <v>18</v>
      </c>
      <c r="C23" s="23">
        <v>8</v>
      </c>
      <c r="E23" s="13">
        <v>982</v>
      </c>
      <c r="F23" s="13">
        <v>573</v>
      </c>
      <c r="G23" s="13">
        <v>669</v>
      </c>
      <c r="H23" s="13">
        <v>399</v>
      </c>
      <c r="I23" s="13">
        <v>474</v>
      </c>
      <c r="J23" s="13">
        <v>844</v>
      </c>
      <c r="K23" s="13">
        <v>771</v>
      </c>
      <c r="L23" s="13">
        <v>221</v>
      </c>
      <c r="M23" s="13">
        <v>468</v>
      </c>
      <c r="N23" s="13">
        <v>171</v>
      </c>
      <c r="O23" s="13">
        <v>813</v>
      </c>
      <c r="P23" s="13">
        <v>639</v>
      </c>
      <c r="Q23" s="13">
        <v>941</v>
      </c>
      <c r="R23" s="13">
        <v>624</v>
      </c>
      <c r="S23" s="13">
        <v>615</v>
      </c>
      <c r="T23" s="13">
        <v>966</v>
      </c>
      <c r="U23" s="13">
        <v>790</v>
      </c>
      <c r="V23" s="13">
        <v>657</v>
      </c>
      <c r="W23" s="13">
        <v>122</v>
      </c>
      <c r="X23" s="13">
        <v>997</v>
      </c>
      <c r="Y23" s="13">
        <v>318</v>
      </c>
      <c r="Z23" s="13">
        <v>346</v>
      </c>
      <c r="AA23" s="13">
        <v>913</v>
      </c>
      <c r="AB23" s="13">
        <v>286</v>
      </c>
      <c r="AC23" s="13">
        <v>383</v>
      </c>
      <c r="AD23" s="13">
        <v>75</v>
      </c>
      <c r="AE23" s="13">
        <v>773</v>
      </c>
      <c r="AF23" s="13">
        <v>285</v>
      </c>
      <c r="AG23" s="13">
        <v>966</v>
      </c>
      <c r="AH23" s="13">
        <v>262</v>
      </c>
      <c r="AI23" s="13">
        <v>609</v>
      </c>
      <c r="AJ23" s="13">
        <v>399</v>
      </c>
      <c r="AK23" s="13">
        <v>970</v>
      </c>
      <c r="AL23" s="13">
        <v>487</v>
      </c>
      <c r="AM23" s="13">
        <v>85</v>
      </c>
      <c r="AN23" s="13">
        <v>815</v>
      </c>
      <c r="AO23" s="13">
        <v>337</v>
      </c>
      <c r="AP23" s="13">
        <v>994</v>
      </c>
      <c r="AQ23" s="13">
        <v>743</v>
      </c>
      <c r="AR23" s="13">
        <v>179</v>
      </c>
      <c r="AS23" s="13">
        <v>143</v>
      </c>
      <c r="AT23" s="13">
        <v>521</v>
      </c>
      <c r="AU23" s="13">
        <v>925</v>
      </c>
      <c r="AV23" s="13">
        <v>763</v>
      </c>
      <c r="AW23" s="13">
        <v>638</v>
      </c>
      <c r="AX23" s="13">
        <v>938</v>
      </c>
      <c r="AY23" s="13">
        <v>216</v>
      </c>
      <c r="AZ23" s="13">
        <v>574</v>
      </c>
      <c r="BA23" s="13">
        <v>106</v>
      </c>
      <c r="BB23" s="13">
        <v>459</v>
      </c>
    </row>
    <row r="24" spans="2:54" x14ac:dyDescent="0.25">
      <c r="B24" s="23">
        <v>19</v>
      </c>
      <c r="C24" s="23">
        <v>8</v>
      </c>
      <c r="E24" s="13">
        <v>862</v>
      </c>
      <c r="F24" s="13">
        <v>256</v>
      </c>
      <c r="G24" s="13">
        <v>610</v>
      </c>
      <c r="H24" s="13">
        <v>199</v>
      </c>
      <c r="I24" s="13">
        <v>564</v>
      </c>
      <c r="J24" s="13">
        <v>97</v>
      </c>
      <c r="K24" s="13">
        <v>604</v>
      </c>
      <c r="L24" s="13">
        <v>800</v>
      </c>
      <c r="M24" s="13">
        <v>368</v>
      </c>
      <c r="N24" s="13">
        <v>220</v>
      </c>
      <c r="O24" s="13">
        <v>392</v>
      </c>
      <c r="P24" s="13">
        <v>602</v>
      </c>
      <c r="Q24" s="13">
        <v>133</v>
      </c>
      <c r="R24" s="13">
        <v>744</v>
      </c>
      <c r="S24" s="13">
        <v>460</v>
      </c>
      <c r="T24" s="13">
        <v>302</v>
      </c>
      <c r="U24" s="13">
        <v>836</v>
      </c>
      <c r="V24" s="13">
        <v>302</v>
      </c>
      <c r="W24" s="13">
        <v>620</v>
      </c>
      <c r="X24" s="13">
        <v>531</v>
      </c>
      <c r="Y24" s="13">
        <v>384</v>
      </c>
      <c r="Z24" s="13">
        <v>201</v>
      </c>
      <c r="AA24" s="13">
        <v>982</v>
      </c>
      <c r="AB24" s="13">
        <v>704</v>
      </c>
      <c r="AC24" s="13">
        <v>869</v>
      </c>
      <c r="AD24" s="13">
        <v>206</v>
      </c>
      <c r="AE24" s="13">
        <v>842</v>
      </c>
      <c r="AF24" s="13">
        <v>471</v>
      </c>
      <c r="AG24" s="13">
        <v>568</v>
      </c>
      <c r="AH24" s="13">
        <v>999</v>
      </c>
      <c r="AI24" s="13">
        <v>293</v>
      </c>
      <c r="AJ24" s="13">
        <v>579</v>
      </c>
      <c r="AK24" s="13">
        <v>258</v>
      </c>
      <c r="AL24" s="13">
        <v>746</v>
      </c>
      <c r="AM24" s="13">
        <v>656</v>
      </c>
      <c r="AN24" s="13">
        <v>513</v>
      </c>
      <c r="AO24" s="13">
        <v>913</v>
      </c>
      <c r="AP24" s="13">
        <v>387</v>
      </c>
      <c r="AQ24" s="13">
        <v>601</v>
      </c>
      <c r="AR24" s="13">
        <v>758</v>
      </c>
      <c r="AS24" s="13">
        <v>324</v>
      </c>
      <c r="AT24" s="13">
        <v>569</v>
      </c>
      <c r="AU24" s="13">
        <v>198</v>
      </c>
      <c r="AV24" s="13">
        <v>427</v>
      </c>
      <c r="AW24" s="13">
        <v>965</v>
      </c>
      <c r="AX24" s="13">
        <v>562</v>
      </c>
      <c r="AY24" s="13">
        <v>943</v>
      </c>
      <c r="AZ24" s="13">
        <v>583</v>
      </c>
      <c r="BA24" s="13">
        <v>55</v>
      </c>
      <c r="BB24" s="13">
        <v>295</v>
      </c>
    </row>
    <row r="25" spans="2:54" x14ac:dyDescent="0.25">
      <c r="B25" s="23">
        <v>20</v>
      </c>
      <c r="C25" s="23">
        <v>8</v>
      </c>
      <c r="E25" s="13">
        <v>582</v>
      </c>
      <c r="F25" s="13">
        <v>50</v>
      </c>
      <c r="G25" s="13">
        <v>24</v>
      </c>
      <c r="H25" s="13">
        <v>370</v>
      </c>
      <c r="I25" s="13">
        <v>316</v>
      </c>
      <c r="J25" s="13">
        <v>995</v>
      </c>
      <c r="K25" s="13">
        <v>753</v>
      </c>
      <c r="L25" s="13">
        <v>821</v>
      </c>
      <c r="M25" s="13">
        <v>811</v>
      </c>
      <c r="N25" s="13">
        <v>240</v>
      </c>
      <c r="O25" s="13">
        <v>762</v>
      </c>
      <c r="P25" s="13">
        <v>791</v>
      </c>
      <c r="Q25" s="13">
        <v>335</v>
      </c>
      <c r="R25" s="13">
        <v>359</v>
      </c>
      <c r="S25" s="13">
        <v>952</v>
      </c>
      <c r="T25" s="13">
        <v>230</v>
      </c>
      <c r="U25" s="13">
        <v>305</v>
      </c>
      <c r="V25" s="13">
        <v>360</v>
      </c>
      <c r="W25" s="13">
        <v>461</v>
      </c>
      <c r="X25" s="13">
        <v>955</v>
      </c>
      <c r="Y25" s="13">
        <v>365</v>
      </c>
      <c r="Z25" s="13">
        <v>885</v>
      </c>
      <c r="AA25" s="13">
        <v>258</v>
      </c>
      <c r="AB25" s="13">
        <v>872</v>
      </c>
      <c r="AC25" s="13">
        <v>222</v>
      </c>
      <c r="AD25" s="13">
        <v>87</v>
      </c>
      <c r="AE25" s="13">
        <v>565</v>
      </c>
      <c r="AF25" s="13">
        <v>568</v>
      </c>
      <c r="AG25" s="13">
        <v>626</v>
      </c>
      <c r="AH25" s="13">
        <v>779</v>
      </c>
      <c r="AI25" s="13">
        <v>49</v>
      </c>
      <c r="AJ25" s="13">
        <v>522</v>
      </c>
      <c r="AK25" s="13">
        <v>728</v>
      </c>
      <c r="AL25" s="13">
        <v>983</v>
      </c>
      <c r="AM25" s="13">
        <v>286</v>
      </c>
      <c r="AN25" s="13">
        <v>243</v>
      </c>
      <c r="AO25" s="13">
        <v>522</v>
      </c>
      <c r="AP25" s="13">
        <v>252</v>
      </c>
      <c r="AQ25" s="13">
        <v>703</v>
      </c>
      <c r="AR25" s="13">
        <v>336</v>
      </c>
      <c r="AS25" s="13">
        <v>747</v>
      </c>
      <c r="AT25" s="13">
        <v>931</v>
      </c>
      <c r="AU25" s="13">
        <v>899</v>
      </c>
      <c r="AV25" s="13">
        <v>28</v>
      </c>
      <c r="AW25" s="13">
        <v>702</v>
      </c>
      <c r="AX25" s="13">
        <v>711</v>
      </c>
      <c r="AY25" s="13">
        <v>314</v>
      </c>
      <c r="AZ25" s="13">
        <v>90</v>
      </c>
      <c r="BA25" s="13">
        <v>658</v>
      </c>
      <c r="BB25" s="13">
        <v>232</v>
      </c>
    </row>
    <row r="26" spans="2:54" x14ac:dyDescent="0.25">
      <c r="B26" s="23">
        <v>21</v>
      </c>
      <c r="C26" s="23">
        <v>8</v>
      </c>
      <c r="E26" s="13">
        <v>118</v>
      </c>
      <c r="F26" s="13">
        <v>868</v>
      </c>
      <c r="G26" s="13">
        <v>136</v>
      </c>
      <c r="H26" s="13">
        <v>246</v>
      </c>
      <c r="I26" s="13">
        <v>665</v>
      </c>
      <c r="J26" s="13">
        <v>597</v>
      </c>
      <c r="K26" s="13">
        <v>945</v>
      </c>
      <c r="L26" s="13">
        <v>629</v>
      </c>
      <c r="M26" s="13">
        <v>228</v>
      </c>
      <c r="N26" s="13">
        <v>756</v>
      </c>
      <c r="O26" s="13">
        <v>309</v>
      </c>
      <c r="P26" s="13">
        <v>794</v>
      </c>
      <c r="Q26" s="13">
        <v>810</v>
      </c>
      <c r="R26" s="13">
        <v>847</v>
      </c>
      <c r="S26" s="13">
        <v>264</v>
      </c>
      <c r="T26" s="13">
        <v>95</v>
      </c>
      <c r="U26" s="13">
        <v>955</v>
      </c>
      <c r="V26" s="13">
        <v>613</v>
      </c>
      <c r="W26" s="13">
        <v>407</v>
      </c>
      <c r="X26" s="13">
        <v>536</v>
      </c>
      <c r="Y26" s="13">
        <v>20</v>
      </c>
      <c r="Z26" s="13">
        <v>702</v>
      </c>
      <c r="AA26" s="13">
        <v>895</v>
      </c>
      <c r="AB26" s="13">
        <v>157</v>
      </c>
      <c r="AC26" s="13">
        <v>117</v>
      </c>
      <c r="AD26" s="13">
        <v>229</v>
      </c>
      <c r="AE26" s="13">
        <v>913</v>
      </c>
      <c r="AF26" s="13">
        <v>805</v>
      </c>
      <c r="AG26" s="13">
        <v>98</v>
      </c>
      <c r="AH26" s="13">
        <v>997</v>
      </c>
      <c r="AI26" s="13">
        <v>402</v>
      </c>
      <c r="AJ26" s="13">
        <v>34</v>
      </c>
      <c r="AK26" s="13">
        <v>800</v>
      </c>
      <c r="AL26" s="13">
        <v>794</v>
      </c>
      <c r="AM26" s="13">
        <v>578</v>
      </c>
      <c r="AN26" s="13">
        <v>742</v>
      </c>
      <c r="AO26" s="13">
        <v>538</v>
      </c>
      <c r="AP26" s="13">
        <v>934</v>
      </c>
      <c r="AQ26" s="13">
        <v>444</v>
      </c>
      <c r="AR26" s="13">
        <v>300</v>
      </c>
      <c r="AS26" s="13">
        <v>391</v>
      </c>
      <c r="AT26" s="13">
        <v>142</v>
      </c>
      <c r="AU26" s="13">
        <v>451</v>
      </c>
      <c r="AV26" s="13">
        <v>41</v>
      </c>
      <c r="AW26" s="13">
        <v>334</v>
      </c>
      <c r="AX26" s="13">
        <v>385</v>
      </c>
      <c r="AY26" s="13">
        <v>257</v>
      </c>
      <c r="AZ26" s="13">
        <v>439</v>
      </c>
      <c r="BA26" s="13">
        <v>986</v>
      </c>
      <c r="BB26" s="13">
        <v>436</v>
      </c>
    </row>
    <row r="27" spans="2:54" x14ac:dyDescent="0.25">
      <c r="B27" s="23">
        <v>22</v>
      </c>
      <c r="C27" s="23">
        <v>8</v>
      </c>
      <c r="E27" s="13">
        <v>702</v>
      </c>
      <c r="F27" s="13">
        <v>270</v>
      </c>
      <c r="G27" s="13">
        <v>799</v>
      </c>
      <c r="H27" s="13">
        <v>415</v>
      </c>
      <c r="I27" s="13">
        <v>834</v>
      </c>
      <c r="J27" s="13">
        <v>45</v>
      </c>
      <c r="K27" s="13">
        <v>564</v>
      </c>
      <c r="L27" s="13">
        <v>893</v>
      </c>
      <c r="M27" s="13">
        <v>697</v>
      </c>
      <c r="N27" s="13">
        <v>918</v>
      </c>
      <c r="O27" s="13">
        <v>922</v>
      </c>
      <c r="P27" s="13">
        <v>860</v>
      </c>
      <c r="Q27" s="13">
        <v>481</v>
      </c>
      <c r="R27" s="13">
        <v>833</v>
      </c>
      <c r="S27" s="13">
        <v>284</v>
      </c>
      <c r="T27" s="13">
        <v>334</v>
      </c>
      <c r="U27" s="13">
        <v>601</v>
      </c>
      <c r="V27" s="13">
        <v>907</v>
      </c>
      <c r="W27" s="13">
        <v>184</v>
      </c>
      <c r="X27" s="13">
        <v>369</v>
      </c>
      <c r="Y27" s="13">
        <v>372</v>
      </c>
      <c r="Z27" s="13">
        <v>170</v>
      </c>
      <c r="AA27" s="13">
        <v>156</v>
      </c>
      <c r="AB27" s="13">
        <v>99</v>
      </c>
      <c r="AC27" s="13">
        <v>703</v>
      </c>
      <c r="AD27" s="13">
        <v>476</v>
      </c>
      <c r="AE27" s="13">
        <v>464</v>
      </c>
      <c r="AF27" s="13">
        <v>386</v>
      </c>
      <c r="AG27" s="13">
        <v>429</v>
      </c>
      <c r="AH27" s="13">
        <v>247</v>
      </c>
      <c r="AI27" s="13">
        <v>800</v>
      </c>
      <c r="AJ27" s="13">
        <v>60</v>
      </c>
      <c r="AK27" s="13">
        <v>716</v>
      </c>
      <c r="AL27" s="13">
        <v>582</v>
      </c>
      <c r="AM27" s="13">
        <v>849</v>
      </c>
      <c r="AN27" s="13">
        <v>962</v>
      </c>
      <c r="AO27" s="13">
        <v>478</v>
      </c>
      <c r="AP27" s="13">
        <v>321</v>
      </c>
      <c r="AQ27" s="13">
        <v>198</v>
      </c>
      <c r="AR27" s="13">
        <v>241</v>
      </c>
      <c r="AS27" s="13">
        <v>627</v>
      </c>
      <c r="AT27" s="13">
        <v>857</v>
      </c>
      <c r="AU27" s="13">
        <v>35</v>
      </c>
      <c r="AV27" s="13">
        <v>658</v>
      </c>
      <c r="AW27" s="13">
        <v>367</v>
      </c>
      <c r="AX27" s="13">
        <v>10</v>
      </c>
      <c r="AY27" s="13">
        <v>23</v>
      </c>
      <c r="AZ27" s="13">
        <v>184</v>
      </c>
      <c r="BA27" s="13">
        <v>378</v>
      </c>
      <c r="BB27" s="13">
        <v>453</v>
      </c>
    </row>
    <row r="28" spans="2:54" x14ac:dyDescent="0.25">
      <c r="B28" s="23">
        <v>23</v>
      </c>
      <c r="C28" s="23">
        <v>8</v>
      </c>
      <c r="E28" s="13">
        <v>329</v>
      </c>
      <c r="F28" s="13">
        <v>934</v>
      </c>
      <c r="G28" s="13">
        <v>893</v>
      </c>
      <c r="H28" s="13">
        <v>605</v>
      </c>
      <c r="I28" s="13">
        <v>557</v>
      </c>
      <c r="J28" s="13">
        <v>316</v>
      </c>
      <c r="K28" s="13">
        <v>683</v>
      </c>
      <c r="L28" s="13">
        <v>337</v>
      </c>
      <c r="M28" s="13">
        <v>131</v>
      </c>
      <c r="N28" s="13">
        <v>553</v>
      </c>
      <c r="O28" s="13">
        <v>731</v>
      </c>
      <c r="P28" s="13">
        <v>562</v>
      </c>
      <c r="Q28" s="13">
        <v>337</v>
      </c>
      <c r="R28" s="13">
        <v>962</v>
      </c>
      <c r="S28" s="13">
        <v>617</v>
      </c>
      <c r="T28" s="13">
        <v>842</v>
      </c>
      <c r="U28" s="13">
        <v>101</v>
      </c>
      <c r="V28" s="13">
        <v>460</v>
      </c>
      <c r="W28" s="13">
        <v>663</v>
      </c>
      <c r="X28" s="13">
        <v>311</v>
      </c>
      <c r="Y28" s="13">
        <v>150</v>
      </c>
      <c r="Z28" s="13">
        <v>36</v>
      </c>
      <c r="AA28" s="13">
        <v>114</v>
      </c>
      <c r="AB28" s="13">
        <v>328</v>
      </c>
      <c r="AC28" s="13">
        <v>74</v>
      </c>
      <c r="AD28" s="13">
        <v>93</v>
      </c>
      <c r="AE28" s="13">
        <v>13</v>
      </c>
      <c r="AF28" s="13">
        <v>694</v>
      </c>
      <c r="AG28" s="13">
        <v>252</v>
      </c>
      <c r="AH28" s="13">
        <v>647</v>
      </c>
      <c r="AI28" s="13">
        <v>747</v>
      </c>
      <c r="AJ28" s="13">
        <v>197</v>
      </c>
      <c r="AK28" s="13">
        <v>785</v>
      </c>
      <c r="AL28" s="13">
        <v>467</v>
      </c>
      <c r="AM28" s="13">
        <v>364</v>
      </c>
      <c r="AN28" s="13">
        <v>924</v>
      </c>
      <c r="AO28" s="13">
        <v>490</v>
      </c>
      <c r="AP28" s="13">
        <v>535</v>
      </c>
      <c r="AQ28" s="13">
        <v>359</v>
      </c>
      <c r="AR28" s="13">
        <v>708</v>
      </c>
      <c r="AS28" s="13">
        <v>863</v>
      </c>
      <c r="AT28" s="13">
        <v>529</v>
      </c>
      <c r="AU28" s="13">
        <v>45</v>
      </c>
      <c r="AV28" s="13">
        <v>243</v>
      </c>
      <c r="AW28" s="13">
        <v>801</v>
      </c>
      <c r="AX28" s="13">
        <v>80</v>
      </c>
      <c r="AY28" s="13">
        <v>60</v>
      </c>
      <c r="AZ28" s="13">
        <v>805</v>
      </c>
      <c r="BA28" s="13">
        <v>757</v>
      </c>
      <c r="BB28" s="13">
        <v>198</v>
      </c>
    </row>
    <row r="29" spans="2:54" x14ac:dyDescent="0.25">
      <c r="B29" s="23">
        <v>24</v>
      </c>
      <c r="C29" s="23">
        <v>8</v>
      </c>
      <c r="E29" s="13">
        <v>236</v>
      </c>
      <c r="F29" s="13">
        <v>540</v>
      </c>
      <c r="G29" s="13">
        <v>183</v>
      </c>
      <c r="H29" s="13">
        <v>352</v>
      </c>
      <c r="I29" s="13">
        <v>532</v>
      </c>
      <c r="J29" s="13">
        <v>1000</v>
      </c>
      <c r="K29" s="13">
        <v>891</v>
      </c>
      <c r="L29" s="13">
        <v>690</v>
      </c>
      <c r="M29" s="13">
        <v>676</v>
      </c>
      <c r="N29" s="13">
        <v>372</v>
      </c>
      <c r="O29" s="13">
        <v>316</v>
      </c>
      <c r="P29" s="13">
        <v>296</v>
      </c>
      <c r="Q29" s="13">
        <v>229</v>
      </c>
      <c r="R29" s="13">
        <v>694</v>
      </c>
      <c r="S29" s="13">
        <v>731</v>
      </c>
      <c r="T29" s="13">
        <v>760</v>
      </c>
      <c r="U29" s="13">
        <v>886</v>
      </c>
      <c r="V29" s="13">
        <v>740</v>
      </c>
      <c r="W29" s="13">
        <v>924</v>
      </c>
      <c r="X29" s="13">
        <v>486</v>
      </c>
      <c r="Y29" s="13">
        <v>463</v>
      </c>
      <c r="Z29" s="13">
        <v>493</v>
      </c>
      <c r="AA29" s="13">
        <v>772</v>
      </c>
      <c r="AB29" s="13">
        <v>140</v>
      </c>
      <c r="AC29" s="13">
        <v>878</v>
      </c>
      <c r="AD29" s="13">
        <v>744</v>
      </c>
      <c r="AE29" s="13">
        <v>3</v>
      </c>
      <c r="AF29" s="13">
        <v>449</v>
      </c>
      <c r="AG29" s="13">
        <v>352</v>
      </c>
      <c r="AH29" s="13">
        <v>143</v>
      </c>
      <c r="AI29" s="13">
        <v>48</v>
      </c>
      <c r="AJ29" s="13">
        <v>139</v>
      </c>
      <c r="AK29" s="13">
        <v>539</v>
      </c>
      <c r="AL29" s="13">
        <v>779</v>
      </c>
      <c r="AM29" s="13">
        <v>45</v>
      </c>
      <c r="AN29" s="13">
        <v>33</v>
      </c>
      <c r="AO29" s="13">
        <v>475</v>
      </c>
      <c r="AP29" s="13">
        <v>944</v>
      </c>
      <c r="AQ29" s="13">
        <v>911</v>
      </c>
      <c r="AR29" s="13">
        <v>277</v>
      </c>
      <c r="AS29" s="13">
        <v>344</v>
      </c>
      <c r="AT29" s="13">
        <v>735</v>
      </c>
      <c r="AU29" s="13">
        <v>823</v>
      </c>
      <c r="AV29" s="13">
        <v>207</v>
      </c>
      <c r="AW29" s="13">
        <v>181</v>
      </c>
      <c r="AX29" s="13">
        <v>414</v>
      </c>
      <c r="AY29" s="13">
        <v>801</v>
      </c>
      <c r="AZ29" s="13">
        <v>799</v>
      </c>
      <c r="BA29" s="13">
        <v>282</v>
      </c>
      <c r="BB29" s="13">
        <v>105</v>
      </c>
    </row>
    <row r="30" spans="2:54" x14ac:dyDescent="0.25">
      <c r="B30" s="23">
        <v>25</v>
      </c>
      <c r="C30" s="23">
        <v>8</v>
      </c>
      <c r="E30" s="13">
        <v>383</v>
      </c>
      <c r="F30" s="13">
        <v>170</v>
      </c>
      <c r="G30" s="13">
        <v>642</v>
      </c>
      <c r="H30" s="13">
        <v>254</v>
      </c>
      <c r="I30" s="13">
        <v>947</v>
      </c>
      <c r="J30" s="13">
        <v>231</v>
      </c>
      <c r="K30" s="13">
        <v>165</v>
      </c>
      <c r="L30" s="13">
        <v>596</v>
      </c>
      <c r="M30" s="13">
        <v>209</v>
      </c>
      <c r="N30" s="13">
        <v>162</v>
      </c>
      <c r="O30" s="13">
        <v>135</v>
      </c>
      <c r="P30" s="13">
        <v>482</v>
      </c>
      <c r="Q30" s="13">
        <v>374</v>
      </c>
      <c r="R30" s="13">
        <v>337</v>
      </c>
      <c r="S30" s="13">
        <v>264</v>
      </c>
      <c r="T30" s="13">
        <v>810</v>
      </c>
      <c r="U30" s="13">
        <v>487</v>
      </c>
      <c r="V30" s="13">
        <v>775</v>
      </c>
      <c r="W30" s="13">
        <v>811</v>
      </c>
      <c r="X30" s="13">
        <v>834</v>
      </c>
      <c r="Y30" s="13">
        <v>682</v>
      </c>
      <c r="Z30" s="13">
        <v>577</v>
      </c>
      <c r="AA30" s="13">
        <v>762</v>
      </c>
      <c r="AB30" s="13">
        <v>566</v>
      </c>
      <c r="AC30" s="13">
        <v>337</v>
      </c>
      <c r="AD30" s="13">
        <v>26</v>
      </c>
      <c r="AE30" s="13">
        <v>203</v>
      </c>
      <c r="AF30" s="13">
        <v>76</v>
      </c>
      <c r="AG30" s="13">
        <v>209</v>
      </c>
      <c r="AH30" s="13">
        <v>782</v>
      </c>
      <c r="AI30" s="13">
        <v>528</v>
      </c>
      <c r="AJ30" s="13">
        <v>337</v>
      </c>
      <c r="AK30" s="13">
        <v>148</v>
      </c>
      <c r="AL30" s="13">
        <v>913</v>
      </c>
      <c r="AM30" s="13">
        <v>337</v>
      </c>
      <c r="AN30" s="13">
        <v>445</v>
      </c>
      <c r="AO30" s="13">
        <v>87</v>
      </c>
      <c r="AP30" s="13">
        <v>565</v>
      </c>
      <c r="AQ30" s="13">
        <v>535</v>
      </c>
      <c r="AR30" s="13">
        <v>542</v>
      </c>
      <c r="AS30" s="13">
        <v>544</v>
      </c>
      <c r="AT30" s="13">
        <v>597</v>
      </c>
      <c r="AU30" s="13">
        <v>424</v>
      </c>
      <c r="AV30" s="13">
        <v>812</v>
      </c>
      <c r="AW30" s="13">
        <v>262</v>
      </c>
      <c r="AX30" s="13">
        <v>297</v>
      </c>
      <c r="AY30" s="13">
        <v>580</v>
      </c>
      <c r="AZ30" s="13">
        <v>432</v>
      </c>
      <c r="BA30" s="13">
        <v>697</v>
      </c>
      <c r="BB30" s="13">
        <v>251</v>
      </c>
    </row>
    <row r="31" spans="2:54" x14ac:dyDescent="0.25">
      <c r="B31" s="23">
        <v>26</v>
      </c>
      <c r="C31" s="23">
        <v>8</v>
      </c>
      <c r="E31" s="13">
        <v>150</v>
      </c>
      <c r="F31" s="13">
        <v>762</v>
      </c>
      <c r="G31" s="13">
        <v>706</v>
      </c>
      <c r="H31" s="13">
        <v>298</v>
      </c>
      <c r="I31" s="13">
        <v>1</v>
      </c>
      <c r="J31" s="13">
        <v>374</v>
      </c>
      <c r="K31" s="13">
        <v>780</v>
      </c>
      <c r="L31" s="13">
        <v>7</v>
      </c>
      <c r="M31" s="13">
        <v>690</v>
      </c>
      <c r="N31" s="13">
        <v>770</v>
      </c>
      <c r="O31" s="13">
        <v>463</v>
      </c>
      <c r="P31" s="13">
        <v>448</v>
      </c>
      <c r="Q31" s="13">
        <v>290</v>
      </c>
      <c r="R31" s="13">
        <v>513</v>
      </c>
      <c r="S31" s="13">
        <v>103</v>
      </c>
      <c r="T31" s="13">
        <v>350</v>
      </c>
      <c r="U31" s="13">
        <v>167</v>
      </c>
      <c r="V31" s="13">
        <v>771</v>
      </c>
      <c r="W31" s="13">
        <v>201</v>
      </c>
      <c r="X31" s="13">
        <v>105</v>
      </c>
      <c r="Y31" s="13">
        <v>149</v>
      </c>
      <c r="Z31" s="13">
        <v>614</v>
      </c>
      <c r="AA31" s="13">
        <v>934</v>
      </c>
      <c r="AB31" s="13">
        <v>483</v>
      </c>
      <c r="AC31" s="13">
        <v>347</v>
      </c>
      <c r="AD31" s="13">
        <v>193</v>
      </c>
      <c r="AE31" s="13">
        <v>965</v>
      </c>
      <c r="AF31" s="13">
        <v>542</v>
      </c>
      <c r="AG31" s="13">
        <v>485</v>
      </c>
      <c r="AH31" s="13">
        <v>437</v>
      </c>
      <c r="AI31" s="13">
        <v>420</v>
      </c>
      <c r="AJ31" s="13">
        <v>417</v>
      </c>
      <c r="AK31" s="13">
        <v>109</v>
      </c>
      <c r="AL31" s="13">
        <v>853</v>
      </c>
      <c r="AM31" s="13">
        <v>601</v>
      </c>
      <c r="AN31" s="13">
        <v>126</v>
      </c>
      <c r="AO31" s="13">
        <v>551</v>
      </c>
      <c r="AP31" s="13">
        <v>977</v>
      </c>
      <c r="AQ31" s="13">
        <v>655</v>
      </c>
      <c r="AR31" s="13">
        <v>420</v>
      </c>
      <c r="AS31" s="13">
        <v>147</v>
      </c>
      <c r="AT31" s="13">
        <v>767</v>
      </c>
      <c r="AU31" s="13">
        <v>925</v>
      </c>
      <c r="AV31" s="13">
        <v>368</v>
      </c>
      <c r="AW31" s="13">
        <v>478</v>
      </c>
      <c r="AX31" s="13">
        <v>474</v>
      </c>
      <c r="AY31" s="13">
        <v>488</v>
      </c>
      <c r="AZ31" s="13">
        <v>228</v>
      </c>
      <c r="BA31" s="13">
        <v>240</v>
      </c>
      <c r="BB31" s="13">
        <v>495</v>
      </c>
    </row>
    <row r="32" spans="2:54" x14ac:dyDescent="0.25">
      <c r="B32" s="23">
        <v>27</v>
      </c>
      <c r="C32" s="23">
        <v>8</v>
      </c>
      <c r="E32" s="13">
        <v>951</v>
      </c>
      <c r="F32" s="13">
        <v>567</v>
      </c>
      <c r="G32" s="13">
        <v>7</v>
      </c>
      <c r="H32" s="13">
        <v>864</v>
      </c>
      <c r="I32" s="13">
        <v>332</v>
      </c>
      <c r="J32" s="13">
        <v>926</v>
      </c>
      <c r="K32" s="13">
        <v>839</v>
      </c>
      <c r="L32" s="13">
        <v>205</v>
      </c>
      <c r="M32" s="13">
        <v>692</v>
      </c>
      <c r="N32" s="13">
        <v>161</v>
      </c>
      <c r="O32" s="13">
        <v>557</v>
      </c>
      <c r="P32" s="13">
        <v>460</v>
      </c>
      <c r="Q32" s="13">
        <v>498</v>
      </c>
      <c r="R32" s="13">
        <v>168</v>
      </c>
      <c r="S32" s="13">
        <v>338</v>
      </c>
      <c r="T32" s="13">
        <v>888</v>
      </c>
      <c r="U32" s="13">
        <v>912</v>
      </c>
      <c r="V32" s="13">
        <v>700</v>
      </c>
      <c r="W32" s="13">
        <v>985</v>
      </c>
      <c r="X32" s="13">
        <v>718</v>
      </c>
      <c r="Y32" s="13">
        <v>686</v>
      </c>
      <c r="Z32" s="13">
        <v>228</v>
      </c>
      <c r="AA32" s="13">
        <v>836</v>
      </c>
      <c r="AB32" s="13">
        <v>862</v>
      </c>
      <c r="AC32" s="13">
        <v>505</v>
      </c>
      <c r="AD32" s="13">
        <v>713</v>
      </c>
      <c r="AE32" s="13">
        <v>335</v>
      </c>
      <c r="AF32" s="13">
        <v>329</v>
      </c>
      <c r="AG32" s="13">
        <v>916</v>
      </c>
      <c r="AH32" s="13">
        <v>739</v>
      </c>
      <c r="AI32" s="13">
        <v>779</v>
      </c>
      <c r="AJ32" s="13">
        <v>371</v>
      </c>
      <c r="AK32" s="13">
        <v>788</v>
      </c>
      <c r="AL32" s="13">
        <v>960</v>
      </c>
      <c r="AM32" s="13">
        <v>277</v>
      </c>
      <c r="AN32" s="13">
        <v>882</v>
      </c>
      <c r="AO32" s="13">
        <v>777</v>
      </c>
      <c r="AP32" s="13">
        <v>294</v>
      </c>
      <c r="AQ32" s="13">
        <v>746</v>
      </c>
      <c r="AR32" s="13">
        <v>849</v>
      </c>
      <c r="AS32" s="13">
        <v>540</v>
      </c>
      <c r="AT32" s="13">
        <v>474</v>
      </c>
      <c r="AU32" s="13">
        <v>903</v>
      </c>
      <c r="AV32" s="13">
        <v>256</v>
      </c>
      <c r="AW32" s="13">
        <v>44</v>
      </c>
      <c r="AX32" s="13">
        <v>577</v>
      </c>
      <c r="AY32" s="13">
        <v>111</v>
      </c>
      <c r="AZ32" s="13">
        <v>734</v>
      </c>
      <c r="BA32" s="13">
        <v>234</v>
      </c>
      <c r="BB32" s="13">
        <v>621</v>
      </c>
    </row>
    <row r="33" spans="2:54" x14ac:dyDescent="0.25">
      <c r="B33" s="23">
        <v>28</v>
      </c>
      <c r="C33" s="23">
        <v>8</v>
      </c>
      <c r="E33" s="13">
        <v>950</v>
      </c>
      <c r="F33" s="13">
        <v>666</v>
      </c>
      <c r="G33" s="13">
        <v>276</v>
      </c>
      <c r="H33" s="13">
        <v>786</v>
      </c>
      <c r="I33" s="13">
        <v>3</v>
      </c>
      <c r="J33" s="13">
        <v>312</v>
      </c>
      <c r="K33" s="13">
        <v>191</v>
      </c>
      <c r="L33" s="13">
        <v>333</v>
      </c>
      <c r="M33" s="13">
        <v>489</v>
      </c>
      <c r="N33" s="13">
        <v>926</v>
      </c>
      <c r="O33" s="13">
        <v>45</v>
      </c>
      <c r="P33" s="13">
        <v>953</v>
      </c>
      <c r="Q33" s="13">
        <v>714</v>
      </c>
      <c r="R33" s="13">
        <v>971</v>
      </c>
      <c r="S33" s="13">
        <v>702</v>
      </c>
      <c r="T33" s="13">
        <v>798</v>
      </c>
      <c r="U33" s="13">
        <v>138</v>
      </c>
      <c r="V33" s="13">
        <v>485</v>
      </c>
      <c r="W33" s="13">
        <v>529</v>
      </c>
      <c r="X33" s="13">
        <v>186</v>
      </c>
      <c r="Y33" s="13">
        <v>912</v>
      </c>
      <c r="Z33" s="13">
        <v>823</v>
      </c>
      <c r="AA33" s="13">
        <v>872</v>
      </c>
      <c r="AB33" s="13">
        <v>745</v>
      </c>
      <c r="AC33" s="13">
        <v>955</v>
      </c>
      <c r="AD33" s="13">
        <v>427</v>
      </c>
      <c r="AE33" s="13">
        <v>186</v>
      </c>
      <c r="AF33" s="13">
        <v>331</v>
      </c>
      <c r="AG33" s="13">
        <v>197</v>
      </c>
      <c r="AH33" s="13">
        <v>207</v>
      </c>
      <c r="AI33" s="13">
        <v>344</v>
      </c>
      <c r="AJ33" s="13">
        <v>768</v>
      </c>
      <c r="AK33" s="13">
        <v>518</v>
      </c>
      <c r="AL33" s="13">
        <v>276</v>
      </c>
      <c r="AM33" s="13">
        <v>287</v>
      </c>
      <c r="AN33" s="13">
        <v>264</v>
      </c>
      <c r="AO33" s="13">
        <v>203</v>
      </c>
      <c r="AP33" s="13">
        <v>663</v>
      </c>
      <c r="AQ33" s="13">
        <v>560</v>
      </c>
      <c r="AR33" s="13">
        <v>36</v>
      </c>
      <c r="AS33" s="13">
        <v>142</v>
      </c>
      <c r="AT33" s="13">
        <v>53</v>
      </c>
      <c r="AU33" s="13">
        <v>146</v>
      </c>
      <c r="AV33" s="13">
        <v>817</v>
      </c>
      <c r="AW33" s="13">
        <v>920</v>
      </c>
      <c r="AX33" s="13">
        <v>308</v>
      </c>
      <c r="AY33" s="13">
        <v>961</v>
      </c>
      <c r="AZ33" s="13">
        <v>888</v>
      </c>
      <c r="BA33" s="13">
        <v>163</v>
      </c>
      <c r="BB33" s="13">
        <v>714</v>
      </c>
    </row>
    <row r="34" spans="2:54" x14ac:dyDescent="0.25">
      <c r="B34" s="23">
        <v>29</v>
      </c>
      <c r="C34" s="23">
        <v>8</v>
      </c>
      <c r="E34" s="13">
        <v>834</v>
      </c>
      <c r="F34" s="13">
        <v>13</v>
      </c>
      <c r="G34" s="13">
        <v>735</v>
      </c>
      <c r="H34" s="13">
        <v>302</v>
      </c>
      <c r="I34" s="13">
        <v>993</v>
      </c>
      <c r="J34" s="13">
        <v>979</v>
      </c>
      <c r="K34" s="13">
        <v>222</v>
      </c>
      <c r="L34" s="13">
        <v>223</v>
      </c>
      <c r="M34" s="13">
        <v>808</v>
      </c>
      <c r="N34" s="13">
        <v>466</v>
      </c>
      <c r="O34" s="13">
        <v>714</v>
      </c>
      <c r="P34" s="13">
        <v>596</v>
      </c>
      <c r="Q34" s="13">
        <v>168</v>
      </c>
      <c r="R34" s="13">
        <v>278</v>
      </c>
      <c r="S34" s="13">
        <v>475</v>
      </c>
      <c r="T34" s="13">
        <v>406</v>
      </c>
      <c r="U34" s="13">
        <v>117</v>
      </c>
      <c r="V34" s="13">
        <v>235</v>
      </c>
      <c r="W34" s="13">
        <v>677</v>
      </c>
      <c r="X34" s="13">
        <v>130</v>
      </c>
      <c r="Y34" s="13">
        <v>95</v>
      </c>
      <c r="Z34" s="13">
        <v>189</v>
      </c>
      <c r="AA34" s="13">
        <v>153</v>
      </c>
      <c r="AB34" s="13">
        <v>607</v>
      </c>
      <c r="AC34" s="13">
        <v>832</v>
      </c>
      <c r="AD34" s="13">
        <v>465</v>
      </c>
      <c r="AE34" s="13">
        <v>864</v>
      </c>
      <c r="AF34" s="13">
        <v>3</v>
      </c>
      <c r="AG34" s="13">
        <v>176</v>
      </c>
      <c r="AH34" s="13">
        <v>486</v>
      </c>
      <c r="AI34" s="13">
        <v>487</v>
      </c>
      <c r="AJ34" s="13">
        <v>204</v>
      </c>
      <c r="AK34" s="13">
        <v>56</v>
      </c>
      <c r="AL34" s="13">
        <v>838</v>
      </c>
      <c r="AM34" s="13">
        <v>354</v>
      </c>
      <c r="AN34" s="13">
        <v>132</v>
      </c>
      <c r="AO34" s="13">
        <v>794</v>
      </c>
      <c r="AP34" s="13">
        <v>752</v>
      </c>
      <c r="AQ34" s="13">
        <v>718</v>
      </c>
      <c r="AR34" s="13">
        <v>919</v>
      </c>
      <c r="AS34" s="13">
        <v>974</v>
      </c>
      <c r="AT34" s="13">
        <v>185</v>
      </c>
      <c r="AU34" s="13">
        <v>344</v>
      </c>
      <c r="AV34" s="13">
        <v>315</v>
      </c>
      <c r="AW34" s="13">
        <v>999</v>
      </c>
      <c r="AX34" s="13">
        <v>362</v>
      </c>
      <c r="AY34" s="13">
        <v>730</v>
      </c>
      <c r="AZ34" s="13">
        <v>86</v>
      </c>
      <c r="BA34" s="13">
        <v>763</v>
      </c>
      <c r="BB34" s="13">
        <v>193</v>
      </c>
    </row>
    <row r="35" spans="2:54" x14ac:dyDescent="0.25">
      <c r="B35" s="23">
        <v>30</v>
      </c>
      <c r="C35" s="23">
        <v>8</v>
      </c>
      <c r="E35" s="13">
        <v>859</v>
      </c>
      <c r="F35" s="13">
        <v>347</v>
      </c>
      <c r="G35" s="13">
        <v>351</v>
      </c>
      <c r="H35" s="13">
        <v>928</v>
      </c>
      <c r="I35" s="13">
        <v>372</v>
      </c>
      <c r="J35" s="13">
        <v>688</v>
      </c>
      <c r="K35" s="13">
        <v>275</v>
      </c>
      <c r="L35" s="13">
        <v>624</v>
      </c>
      <c r="M35" s="13">
        <v>706</v>
      </c>
      <c r="N35" s="13">
        <v>42</v>
      </c>
      <c r="O35" s="13">
        <v>450</v>
      </c>
      <c r="P35" s="13">
        <v>956</v>
      </c>
      <c r="Q35" s="13">
        <v>808</v>
      </c>
      <c r="R35" s="13">
        <v>226</v>
      </c>
      <c r="S35" s="13">
        <v>126</v>
      </c>
      <c r="T35" s="13">
        <v>508</v>
      </c>
      <c r="U35" s="13">
        <v>443</v>
      </c>
      <c r="V35" s="13">
        <v>238</v>
      </c>
      <c r="W35" s="13">
        <v>278</v>
      </c>
      <c r="X35" s="13">
        <v>39</v>
      </c>
      <c r="Y35" s="13">
        <v>51</v>
      </c>
      <c r="Z35" s="13">
        <v>778</v>
      </c>
      <c r="AA35" s="13">
        <v>94</v>
      </c>
      <c r="AB35" s="13">
        <v>352</v>
      </c>
      <c r="AC35" s="13">
        <v>65</v>
      </c>
      <c r="AD35" s="13">
        <v>443</v>
      </c>
      <c r="AE35" s="13">
        <v>665</v>
      </c>
      <c r="AF35" s="13">
        <v>846</v>
      </c>
      <c r="AG35" s="13">
        <v>579</v>
      </c>
      <c r="AH35" s="13">
        <v>786</v>
      </c>
      <c r="AI35" s="13">
        <v>798</v>
      </c>
      <c r="AJ35" s="13">
        <v>798</v>
      </c>
      <c r="AK35" s="13">
        <v>903</v>
      </c>
      <c r="AL35" s="13">
        <v>963</v>
      </c>
      <c r="AM35" s="13">
        <v>96</v>
      </c>
      <c r="AN35" s="13">
        <v>452</v>
      </c>
      <c r="AO35" s="13">
        <v>278</v>
      </c>
      <c r="AP35" s="13">
        <v>919</v>
      </c>
      <c r="AQ35" s="13">
        <v>928</v>
      </c>
      <c r="AR35" s="13">
        <v>951</v>
      </c>
      <c r="AS35" s="13">
        <v>249</v>
      </c>
      <c r="AT35" s="13">
        <v>1</v>
      </c>
      <c r="AU35" s="13">
        <v>272</v>
      </c>
      <c r="AV35" s="13">
        <v>467</v>
      </c>
      <c r="AW35" s="13">
        <v>838</v>
      </c>
      <c r="AX35" s="13">
        <v>836</v>
      </c>
      <c r="AY35" s="13">
        <v>529</v>
      </c>
      <c r="AZ35" s="13">
        <v>382</v>
      </c>
      <c r="BA35" s="13">
        <v>436</v>
      </c>
      <c r="BB35" s="13">
        <v>141</v>
      </c>
    </row>
    <row r="36" spans="2:54" x14ac:dyDescent="0.25">
      <c r="B36" s="23">
        <v>31</v>
      </c>
      <c r="C36" s="23">
        <v>8</v>
      </c>
      <c r="E36" s="13">
        <v>801</v>
      </c>
      <c r="F36" s="13">
        <v>622</v>
      </c>
      <c r="G36" s="13">
        <v>15</v>
      </c>
      <c r="H36" s="13">
        <v>994</v>
      </c>
      <c r="I36" s="13">
        <v>803</v>
      </c>
      <c r="J36" s="13">
        <v>573</v>
      </c>
      <c r="K36" s="13">
        <v>448</v>
      </c>
      <c r="L36" s="13">
        <v>774</v>
      </c>
      <c r="M36" s="13">
        <v>923</v>
      </c>
      <c r="N36" s="13">
        <v>508</v>
      </c>
      <c r="O36" s="13">
        <v>99</v>
      </c>
      <c r="P36" s="13">
        <v>406</v>
      </c>
      <c r="Q36" s="13">
        <v>178</v>
      </c>
      <c r="R36" s="13">
        <v>182</v>
      </c>
      <c r="S36" s="13">
        <v>801</v>
      </c>
      <c r="T36" s="13">
        <v>556</v>
      </c>
      <c r="U36" s="13">
        <v>881</v>
      </c>
      <c r="V36" s="13">
        <v>43</v>
      </c>
      <c r="W36" s="13">
        <v>908</v>
      </c>
      <c r="X36" s="13">
        <v>474</v>
      </c>
      <c r="Y36" s="13">
        <v>413</v>
      </c>
      <c r="Z36" s="13">
        <v>225</v>
      </c>
      <c r="AA36" s="13">
        <v>389</v>
      </c>
      <c r="AB36" s="13">
        <v>890</v>
      </c>
      <c r="AC36" s="13">
        <v>920</v>
      </c>
      <c r="AD36" s="13">
        <v>243</v>
      </c>
      <c r="AE36" s="13">
        <v>652</v>
      </c>
      <c r="AF36" s="13">
        <v>148</v>
      </c>
      <c r="AG36" s="13">
        <v>886</v>
      </c>
      <c r="AH36" s="13">
        <v>998</v>
      </c>
      <c r="AI36" s="13">
        <v>162</v>
      </c>
      <c r="AJ36" s="13">
        <v>43</v>
      </c>
      <c r="AK36" s="13">
        <v>224</v>
      </c>
      <c r="AL36" s="13">
        <v>169</v>
      </c>
      <c r="AM36" s="13">
        <v>338</v>
      </c>
      <c r="AN36" s="13">
        <v>749</v>
      </c>
      <c r="AO36" s="13">
        <v>882</v>
      </c>
      <c r="AP36" s="13">
        <v>554</v>
      </c>
      <c r="AQ36" s="13">
        <v>569</v>
      </c>
      <c r="AR36" s="13">
        <v>583</v>
      </c>
      <c r="AS36" s="13">
        <v>349</v>
      </c>
      <c r="AT36" s="13">
        <v>963</v>
      </c>
      <c r="AU36" s="13">
        <v>800</v>
      </c>
      <c r="AV36" s="13">
        <v>539</v>
      </c>
      <c r="AW36" s="13">
        <v>633</v>
      </c>
      <c r="AX36" s="13">
        <v>765</v>
      </c>
      <c r="AY36" s="13">
        <v>386</v>
      </c>
      <c r="AZ36" s="13">
        <v>174</v>
      </c>
      <c r="BA36" s="13">
        <v>454</v>
      </c>
      <c r="BB36" s="13">
        <v>365</v>
      </c>
    </row>
    <row r="37" spans="2:54" x14ac:dyDescent="0.25">
      <c r="B37" s="23">
        <v>32</v>
      </c>
      <c r="C37" s="23">
        <v>8</v>
      </c>
      <c r="E37" s="13">
        <v>334</v>
      </c>
      <c r="F37" s="13">
        <v>797</v>
      </c>
      <c r="G37" s="13">
        <v>335</v>
      </c>
      <c r="H37" s="13">
        <v>289</v>
      </c>
      <c r="I37" s="13">
        <v>42</v>
      </c>
      <c r="J37" s="13">
        <v>863</v>
      </c>
      <c r="K37" s="13">
        <v>55</v>
      </c>
      <c r="L37" s="13">
        <v>284</v>
      </c>
      <c r="M37" s="13">
        <v>848</v>
      </c>
      <c r="N37" s="13">
        <v>961</v>
      </c>
      <c r="O37" s="13">
        <v>162</v>
      </c>
      <c r="P37" s="13">
        <v>267</v>
      </c>
      <c r="Q37" s="13">
        <v>301</v>
      </c>
      <c r="R37" s="13">
        <v>164</v>
      </c>
      <c r="S37" s="13">
        <v>581</v>
      </c>
      <c r="T37" s="13">
        <v>591</v>
      </c>
      <c r="U37" s="13">
        <v>557</v>
      </c>
      <c r="V37" s="13">
        <v>912</v>
      </c>
      <c r="W37" s="13">
        <v>183</v>
      </c>
      <c r="X37" s="13">
        <v>567</v>
      </c>
      <c r="Y37" s="13">
        <v>237</v>
      </c>
      <c r="Z37" s="13">
        <v>50</v>
      </c>
      <c r="AA37" s="13">
        <v>503</v>
      </c>
      <c r="AB37" s="13">
        <v>221</v>
      </c>
      <c r="AC37" s="13">
        <v>501</v>
      </c>
      <c r="AD37" s="13">
        <v>83</v>
      </c>
      <c r="AE37" s="13">
        <v>877</v>
      </c>
      <c r="AF37" s="13">
        <v>368</v>
      </c>
      <c r="AG37" s="13">
        <v>527</v>
      </c>
      <c r="AH37" s="13">
        <v>676</v>
      </c>
      <c r="AI37" s="13">
        <v>928</v>
      </c>
      <c r="AJ37" s="13">
        <v>684</v>
      </c>
      <c r="AK37" s="13">
        <v>940</v>
      </c>
      <c r="AL37" s="13">
        <v>786</v>
      </c>
      <c r="AM37" s="13">
        <v>994</v>
      </c>
      <c r="AN37" s="13">
        <v>33</v>
      </c>
      <c r="AO37" s="13">
        <v>565</v>
      </c>
      <c r="AP37" s="13">
        <v>684</v>
      </c>
      <c r="AQ37" s="13">
        <v>363</v>
      </c>
      <c r="AR37" s="13">
        <v>525</v>
      </c>
      <c r="AS37" s="13">
        <v>42</v>
      </c>
      <c r="AT37" s="13">
        <v>683</v>
      </c>
      <c r="AU37" s="13">
        <v>396</v>
      </c>
      <c r="AV37" s="13">
        <v>431</v>
      </c>
      <c r="AW37" s="13">
        <v>161</v>
      </c>
      <c r="AX37" s="13">
        <v>825</v>
      </c>
      <c r="AY37" s="13">
        <v>575</v>
      </c>
      <c r="AZ37" s="13">
        <v>702</v>
      </c>
      <c r="BA37" s="13">
        <v>636</v>
      </c>
      <c r="BB37" s="13">
        <v>933</v>
      </c>
    </row>
    <row r="38" spans="2:54" x14ac:dyDescent="0.25">
      <c r="B38" s="23">
        <v>33</v>
      </c>
      <c r="C38" s="23">
        <v>8</v>
      </c>
      <c r="E38" s="13">
        <v>483</v>
      </c>
      <c r="F38" s="13">
        <v>327</v>
      </c>
      <c r="G38" s="13">
        <v>541</v>
      </c>
      <c r="H38" s="13">
        <v>696</v>
      </c>
      <c r="I38" s="13">
        <v>945</v>
      </c>
      <c r="J38" s="13">
        <v>368</v>
      </c>
      <c r="K38" s="13">
        <v>891</v>
      </c>
      <c r="L38" s="13">
        <v>993</v>
      </c>
      <c r="M38" s="13">
        <v>320</v>
      </c>
      <c r="N38" s="13">
        <v>167</v>
      </c>
      <c r="O38" s="13">
        <v>13</v>
      </c>
      <c r="P38" s="13">
        <v>489</v>
      </c>
      <c r="Q38" s="13">
        <v>794</v>
      </c>
      <c r="R38" s="13">
        <v>517</v>
      </c>
      <c r="S38" s="13">
        <v>548</v>
      </c>
      <c r="T38" s="13">
        <v>614</v>
      </c>
      <c r="U38" s="13">
        <v>986</v>
      </c>
      <c r="V38" s="13">
        <v>377</v>
      </c>
      <c r="W38" s="13">
        <v>687</v>
      </c>
      <c r="X38" s="13">
        <v>190</v>
      </c>
      <c r="Y38" s="13">
        <v>131</v>
      </c>
      <c r="Z38" s="13">
        <v>741</v>
      </c>
      <c r="AA38" s="13">
        <v>911</v>
      </c>
      <c r="AB38" s="13">
        <v>81</v>
      </c>
      <c r="AC38" s="13">
        <v>235</v>
      </c>
      <c r="AD38" s="13">
        <v>955</v>
      </c>
      <c r="AE38" s="13">
        <v>632</v>
      </c>
      <c r="AF38" s="13">
        <v>901</v>
      </c>
      <c r="AG38" s="13">
        <v>958</v>
      </c>
      <c r="AH38" s="13">
        <v>1000</v>
      </c>
      <c r="AI38" s="13">
        <v>283</v>
      </c>
      <c r="AJ38" s="13">
        <v>15</v>
      </c>
      <c r="AK38" s="13">
        <v>116</v>
      </c>
      <c r="AL38" s="13">
        <v>939</v>
      </c>
      <c r="AM38" s="13">
        <v>578</v>
      </c>
      <c r="AN38" s="13">
        <v>290</v>
      </c>
      <c r="AO38" s="13">
        <v>930</v>
      </c>
      <c r="AP38" s="13">
        <v>898</v>
      </c>
      <c r="AQ38" s="13">
        <v>677</v>
      </c>
      <c r="AR38" s="13">
        <v>465</v>
      </c>
      <c r="AS38" s="13">
        <v>679</v>
      </c>
      <c r="AT38" s="13">
        <v>680</v>
      </c>
      <c r="AU38" s="13">
        <v>914</v>
      </c>
      <c r="AV38" s="13">
        <v>131</v>
      </c>
      <c r="AW38" s="13">
        <v>768</v>
      </c>
      <c r="AX38" s="13">
        <v>651</v>
      </c>
      <c r="AY38" s="13">
        <v>979</v>
      </c>
      <c r="AZ38" s="13">
        <v>836</v>
      </c>
      <c r="BA38" s="13">
        <v>824</v>
      </c>
      <c r="BB38" s="13">
        <v>267</v>
      </c>
    </row>
    <row r="39" spans="2:54" x14ac:dyDescent="0.25">
      <c r="B39" s="23">
        <v>34</v>
      </c>
      <c r="C39" s="23">
        <v>8</v>
      </c>
    </row>
    <row r="40" spans="2:54" x14ac:dyDescent="0.25">
      <c r="B40" s="23">
        <v>35</v>
      </c>
      <c r="C40" s="23">
        <v>8</v>
      </c>
      <c r="E40" s="3" t="s">
        <v>126</v>
      </c>
    </row>
    <row r="41" spans="2:54" x14ac:dyDescent="0.25">
      <c r="B41" s="23">
        <v>36</v>
      </c>
      <c r="C41" s="23">
        <v>8</v>
      </c>
      <c r="E41" s="24" t="s">
        <v>76</v>
      </c>
      <c r="F41" s="24" t="s">
        <v>77</v>
      </c>
      <c r="G41" s="24" t="s">
        <v>78</v>
      </c>
      <c r="H41" s="24" t="s">
        <v>79</v>
      </c>
      <c r="I41" s="24" t="s">
        <v>80</v>
      </c>
      <c r="J41" s="24" t="s">
        <v>81</v>
      </c>
      <c r="K41" s="24" t="s">
        <v>82</v>
      </c>
      <c r="L41" s="24" t="s">
        <v>83</v>
      </c>
      <c r="M41" s="24" t="s">
        <v>84</v>
      </c>
      <c r="N41" s="24" t="s">
        <v>85</v>
      </c>
      <c r="O41" s="24" t="s">
        <v>86</v>
      </c>
      <c r="P41" s="24" t="s">
        <v>87</v>
      </c>
      <c r="Q41" s="24" t="s">
        <v>88</v>
      </c>
      <c r="R41" s="24" t="s">
        <v>89</v>
      </c>
      <c r="S41" s="24" t="s">
        <v>90</v>
      </c>
      <c r="T41" s="24" t="s">
        <v>91</v>
      </c>
      <c r="U41" s="24" t="s">
        <v>92</v>
      </c>
      <c r="V41" s="24" t="s">
        <v>93</v>
      </c>
      <c r="W41" s="24" t="s">
        <v>94</v>
      </c>
      <c r="X41" s="24" t="s">
        <v>95</v>
      </c>
      <c r="Y41" s="24" t="s">
        <v>96</v>
      </c>
      <c r="Z41" s="24" t="s">
        <v>97</v>
      </c>
      <c r="AA41" s="24" t="s">
        <v>98</v>
      </c>
      <c r="AB41" s="24" t="s">
        <v>99</v>
      </c>
      <c r="AC41" s="24" t="s">
        <v>100</v>
      </c>
      <c r="AD41" s="24" t="s">
        <v>101</v>
      </c>
      <c r="AE41" s="24" t="s">
        <v>102</v>
      </c>
      <c r="AF41" s="24" t="s">
        <v>103</v>
      </c>
      <c r="AG41" s="24" t="s">
        <v>104</v>
      </c>
      <c r="AH41" s="24" t="s">
        <v>105</v>
      </c>
      <c r="AI41" s="24" t="s">
        <v>106</v>
      </c>
      <c r="AJ41" s="24" t="s">
        <v>107</v>
      </c>
      <c r="AK41" s="24" t="s">
        <v>108</v>
      </c>
      <c r="AL41" s="24" t="s">
        <v>109</v>
      </c>
      <c r="AM41" s="24" t="s">
        <v>110</v>
      </c>
      <c r="AN41" s="24" t="s">
        <v>111</v>
      </c>
      <c r="AO41" s="24" t="s">
        <v>112</v>
      </c>
      <c r="AP41" s="24" t="s">
        <v>113</v>
      </c>
      <c r="AQ41" s="24" t="s">
        <v>114</v>
      </c>
      <c r="AR41" s="24" t="s">
        <v>115</v>
      </c>
      <c r="AS41" s="24" t="s">
        <v>116</v>
      </c>
      <c r="AT41" s="24" t="s">
        <v>117</v>
      </c>
      <c r="AU41" s="24" t="s">
        <v>118</v>
      </c>
      <c r="AV41" s="24" t="s">
        <v>119</v>
      </c>
      <c r="AW41" s="24" t="s">
        <v>120</v>
      </c>
      <c r="AX41" s="24" t="s">
        <v>121</v>
      </c>
      <c r="AY41" s="24" t="s">
        <v>122</v>
      </c>
      <c r="AZ41" s="24" t="s">
        <v>123</v>
      </c>
      <c r="BA41" s="24" t="s">
        <v>124</v>
      </c>
      <c r="BB41" s="24" t="s">
        <v>125</v>
      </c>
    </row>
    <row r="42" spans="2:54" x14ac:dyDescent="0.25">
      <c r="B42" s="23">
        <v>37</v>
      </c>
      <c r="C42" s="23">
        <v>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2:54" x14ac:dyDescent="0.25">
      <c r="B43" s="23">
        <v>38</v>
      </c>
      <c r="C43" s="23">
        <v>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2:54" x14ac:dyDescent="0.25">
      <c r="B44" s="23">
        <v>39</v>
      </c>
      <c r="C44" s="23">
        <v>8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2:54" x14ac:dyDescent="0.25">
      <c r="B45" s="23">
        <v>40</v>
      </c>
      <c r="C45" s="23">
        <v>8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2:54" x14ac:dyDescent="0.25">
      <c r="B46" s="23">
        <v>41</v>
      </c>
      <c r="C46" s="23">
        <v>8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2:54" x14ac:dyDescent="0.25">
      <c r="B47" s="23">
        <v>42</v>
      </c>
      <c r="C47" s="23">
        <v>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2:54" x14ac:dyDescent="0.25">
      <c r="B48" s="23">
        <v>43</v>
      </c>
      <c r="C48" s="23">
        <v>8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2:54" x14ac:dyDescent="0.25">
      <c r="B49" s="23">
        <v>44</v>
      </c>
      <c r="C49" s="23">
        <v>8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2:54" x14ac:dyDescent="0.25">
      <c r="B50" s="23">
        <v>45</v>
      </c>
      <c r="C50" s="23">
        <v>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2:54" x14ac:dyDescent="0.25">
      <c r="B51" s="23">
        <v>46</v>
      </c>
      <c r="C51" s="23">
        <v>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2:54" x14ac:dyDescent="0.25">
      <c r="B52" s="23">
        <v>47</v>
      </c>
      <c r="C52" s="23">
        <v>8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2:54" x14ac:dyDescent="0.25">
      <c r="B53" s="23">
        <v>48</v>
      </c>
      <c r="C53" s="23">
        <v>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2:54" x14ac:dyDescent="0.25">
      <c r="B54" s="23">
        <v>49</v>
      </c>
      <c r="C54" s="23">
        <v>8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2:54" x14ac:dyDescent="0.25">
      <c r="B55" s="23">
        <v>50</v>
      </c>
      <c r="C55" s="23">
        <v>8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2:54" x14ac:dyDescent="0.25">
      <c r="B56" s="23">
        <v>51</v>
      </c>
      <c r="C56" s="23">
        <v>8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2:54" x14ac:dyDescent="0.25">
      <c r="B57" s="23">
        <v>52</v>
      </c>
      <c r="C57" s="23">
        <v>8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2:54" x14ac:dyDescent="0.25">
      <c r="B58" s="23">
        <v>53</v>
      </c>
      <c r="C58" s="23">
        <v>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2:54" x14ac:dyDescent="0.25">
      <c r="B59" s="23">
        <v>54</v>
      </c>
      <c r="C59" s="23">
        <v>8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2:54" x14ac:dyDescent="0.25">
      <c r="B60" s="23">
        <v>55</v>
      </c>
      <c r="C60" s="23">
        <v>8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2:54" x14ac:dyDescent="0.25">
      <c r="B61" s="23">
        <v>56</v>
      </c>
      <c r="C61" s="23">
        <v>8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2:54" x14ac:dyDescent="0.25">
      <c r="B62" s="23">
        <v>57</v>
      </c>
      <c r="C62" s="23">
        <v>8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</row>
    <row r="63" spans="2:54" x14ac:dyDescent="0.25">
      <c r="B63" s="23">
        <v>58</v>
      </c>
      <c r="C63" s="23">
        <v>8</v>
      </c>
    </row>
    <row r="64" spans="2:54" x14ac:dyDescent="0.25">
      <c r="B64" s="23">
        <v>59</v>
      </c>
      <c r="C64" s="23">
        <v>8</v>
      </c>
    </row>
    <row r="65" spans="2:3" x14ac:dyDescent="0.25">
      <c r="B65" s="23">
        <v>60</v>
      </c>
      <c r="C65" s="23">
        <v>8</v>
      </c>
    </row>
    <row r="66" spans="2:3" x14ac:dyDescent="0.25">
      <c r="B66" s="23">
        <v>61</v>
      </c>
      <c r="C66" s="23">
        <v>8</v>
      </c>
    </row>
    <row r="67" spans="2:3" x14ac:dyDescent="0.25">
      <c r="B67" s="23">
        <v>62</v>
      </c>
      <c r="C67" s="23">
        <v>8</v>
      </c>
    </row>
    <row r="68" spans="2:3" x14ac:dyDescent="0.25">
      <c r="B68" s="23">
        <v>63</v>
      </c>
      <c r="C68" s="23">
        <v>8</v>
      </c>
    </row>
    <row r="69" spans="2:3" x14ac:dyDescent="0.25">
      <c r="B69" s="23">
        <v>64</v>
      </c>
      <c r="C69" s="23">
        <v>8</v>
      </c>
    </row>
    <row r="70" spans="2:3" x14ac:dyDescent="0.25">
      <c r="B70" s="23">
        <v>65</v>
      </c>
      <c r="C70" s="23">
        <v>8</v>
      </c>
    </row>
    <row r="71" spans="2:3" x14ac:dyDescent="0.25">
      <c r="B71" s="23">
        <v>66</v>
      </c>
      <c r="C71" s="23">
        <v>8</v>
      </c>
    </row>
    <row r="72" spans="2:3" x14ac:dyDescent="0.25">
      <c r="B72" s="23">
        <v>67</v>
      </c>
      <c r="C72" s="23">
        <v>8</v>
      </c>
    </row>
    <row r="73" spans="2:3" x14ac:dyDescent="0.25">
      <c r="B73" s="23">
        <v>68</v>
      </c>
      <c r="C73" s="23">
        <v>8</v>
      </c>
    </row>
    <row r="74" spans="2:3" x14ac:dyDescent="0.25">
      <c r="B74" s="23">
        <v>69</v>
      </c>
      <c r="C74" s="23">
        <v>8</v>
      </c>
    </row>
    <row r="75" spans="2:3" x14ac:dyDescent="0.25">
      <c r="B75" s="23">
        <v>70</v>
      </c>
      <c r="C75" s="23">
        <v>8</v>
      </c>
    </row>
    <row r="76" spans="2:3" x14ac:dyDescent="0.25">
      <c r="B76" s="23">
        <v>71</v>
      </c>
      <c r="C76" s="23">
        <v>8</v>
      </c>
    </row>
    <row r="77" spans="2:3" x14ac:dyDescent="0.25">
      <c r="B77" s="23">
        <v>72</v>
      </c>
      <c r="C77" s="23">
        <v>8</v>
      </c>
    </row>
    <row r="78" spans="2:3" x14ac:dyDescent="0.25">
      <c r="B78" s="23">
        <v>73</v>
      </c>
      <c r="C78" s="23">
        <v>8</v>
      </c>
    </row>
    <row r="79" spans="2:3" x14ac:dyDescent="0.25">
      <c r="B79" s="23">
        <v>74</v>
      </c>
      <c r="C79" s="23">
        <v>8</v>
      </c>
    </row>
    <row r="80" spans="2:3" x14ac:dyDescent="0.25">
      <c r="B80" s="23">
        <v>75</v>
      </c>
      <c r="C80" s="23">
        <v>8</v>
      </c>
    </row>
    <row r="81" spans="2:3" x14ac:dyDescent="0.25">
      <c r="B81" s="23">
        <v>76</v>
      </c>
      <c r="C81" s="23">
        <v>8</v>
      </c>
    </row>
    <row r="82" spans="2:3" x14ac:dyDescent="0.25">
      <c r="B82" s="23">
        <v>77</v>
      </c>
      <c r="C82" s="23">
        <v>8</v>
      </c>
    </row>
    <row r="83" spans="2:3" x14ac:dyDescent="0.25">
      <c r="B83" s="23">
        <v>78</v>
      </c>
      <c r="C83" s="23">
        <v>8</v>
      </c>
    </row>
    <row r="84" spans="2:3" x14ac:dyDescent="0.25">
      <c r="B84" s="23">
        <v>79</v>
      </c>
      <c r="C84" s="23">
        <v>8</v>
      </c>
    </row>
    <row r="85" spans="2:3" x14ac:dyDescent="0.25">
      <c r="B85" s="23">
        <v>80</v>
      </c>
      <c r="C85" s="23">
        <v>8</v>
      </c>
    </row>
    <row r="86" spans="2:3" x14ac:dyDescent="0.25">
      <c r="B86" s="23">
        <v>81</v>
      </c>
      <c r="C86" s="23">
        <v>8</v>
      </c>
    </row>
    <row r="87" spans="2:3" x14ac:dyDescent="0.25">
      <c r="B87" s="23">
        <v>82</v>
      </c>
      <c r="C87" s="23">
        <v>8</v>
      </c>
    </row>
    <row r="88" spans="2:3" x14ac:dyDescent="0.25">
      <c r="B88" s="23">
        <v>83</v>
      </c>
      <c r="C88" s="23">
        <v>8</v>
      </c>
    </row>
    <row r="89" spans="2:3" x14ac:dyDescent="0.25">
      <c r="B89" s="23">
        <v>84</v>
      </c>
      <c r="C89" s="23">
        <v>8</v>
      </c>
    </row>
    <row r="90" spans="2:3" x14ac:dyDescent="0.25">
      <c r="B90" s="23">
        <v>85</v>
      </c>
      <c r="C90" s="23">
        <v>8</v>
      </c>
    </row>
    <row r="91" spans="2:3" x14ac:dyDescent="0.25">
      <c r="B91" s="23">
        <v>86</v>
      </c>
      <c r="C91" s="23">
        <v>8</v>
      </c>
    </row>
    <row r="92" spans="2:3" x14ac:dyDescent="0.25">
      <c r="B92" s="23">
        <v>87</v>
      </c>
      <c r="C92" s="23">
        <v>8</v>
      </c>
    </row>
    <row r="93" spans="2:3" x14ac:dyDescent="0.25">
      <c r="B93" s="23">
        <v>88</v>
      </c>
      <c r="C93" s="23">
        <v>8</v>
      </c>
    </row>
    <row r="94" spans="2:3" x14ac:dyDescent="0.25">
      <c r="B94" s="23">
        <v>89</v>
      </c>
      <c r="C94" s="23">
        <v>8</v>
      </c>
    </row>
    <row r="95" spans="2:3" x14ac:dyDescent="0.25">
      <c r="B95" s="23">
        <v>90</v>
      </c>
      <c r="C95" s="23">
        <v>8</v>
      </c>
    </row>
    <row r="96" spans="2:3" x14ac:dyDescent="0.25">
      <c r="B96" s="23">
        <v>91</v>
      </c>
      <c r="C96" s="23">
        <v>8</v>
      </c>
    </row>
    <row r="97" spans="2:3" x14ac:dyDescent="0.25">
      <c r="B97" s="23">
        <v>92</v>
      </c>
      <c r="C97" s="23">
        <v>8</v>
      </c>
    </row>
    <row r="98" spans="2:3" x14ac:dyDescent="0.25">
      <c r="B98" s="23">
        <v>93</v>
      </c>
      <c r="C98" s="23">
        <v>8</v>
      </c>
    </row>
    <row r="99" spans="2:3" x14ac:dyDescent="0.25">
      <c r="B99" s="23">
        <v>94</v>
      </c>
      <c r="C99" s="23">
        <v>8</v>
      </c>
    </row>
    <row r="100" spans="2:3" x14ac:dyDescent="0.25">
      <c r="B100" s="23">
        <v>95</v>
      </c>
      <c r="C100" s="23">
        <v>8</v>
      </c>
    </row>
    <row r="101" spans="2:3" x14ac:dyDescent="0.25">
      <c r="B101" s="23">
        <v>96</v>
      </c>
      <c r="C101" s="23">
        <v>8</v>
      </c>
    </row>
    <row r="102" spans="2:3" x14ac:dyDescent="0.25">
      <c r="B102" s="23">
        <v>97</v>
      </c>
      <c r="C102" s="23">
        <v>8</v>
      </c>
    </row>
    <row r="103" spans="2:3" x14ac:dyDescent="0.25">
      <c r="B103" s="23">
        <v>98</v>
      </c>
      <c r="C103" s="23">
        <v>8</v>
      </c>
    </row>
    <row r="104" spans="2:3" x14ac:dyDescent="0.25">
      <c r="B104" s="23">
        <v>99</v>
      </c>
      <c r="C104" s="23">
        <v>8</v>
      </c>
    </row>
    <row r="105" spans="2:3" x14ac:dyDescent="0.25">
      <c r="B105" s="23">
        <v>100</v>
      </c>
      <c r="C105" s="23">
        <v>8</v>
      </c>
    </row>
    <row r="106" spans="2:3" x14ac:dyDescent="0.25">
      <c r="B106" s="23">
        <v>101</v>
      </c>
      <c r="C106" s="23">
        <v>8</v>
      </c>
    </row>
    <row r="107" spans="2:3" x14ac:dyDescent="0.25">
      <c r="B107" s="23">
        <v>102</v>
      </c>
      <c r="C107" s="23">
        <v>8</v>
      </c>
    </row>
    <row r="108" spans="2:3" x14ac:dyDescent="0.25">
      <c r="B108" s="23">
        <v>103</v>
      </c>
      <c r="C108" s="23">
        <v>8</v>
      </c>
    </row>
    <row r="109" spans="2:3" x14ac:dyDescent="0.25">
      <c r="B109" s="23">
        <v>104</v>
      </c>
      <c r="C109" s="23">
        <v>8</v>
      </c>
    </row>
    <row r="110" spans="2:3" x14ac:dyDescent="0.25">
      <c r="B110" s="23">
        <v>105</v>
      </c>
      <c r="C110" s="23">
        <v>8</v>
      </c>
    </row>
    <row r="111" spans="2:3" x14ac:dyDescent="0.25">
      <c r="B111" s="23">
        <v>106</v>
      </c>
      <c r="C111" s="23">
        <v>8</v>
      </c>
    </row>
    <row r="112" spans="2:3" x14ac:dyDescent="0.25">
      <c r="B112" s="23">
        <v>107</v>
      </c>
      <c r="C112" s="23">
        <v>8</v>
      </c>
    </row>
    <row r="113" spans="2:3" x14ac:dyDescent="0.25">
      <c r="B113" s="23">
        <v>108</v>
      </c>
      <c r="C113" s="23">
        <v>8</v>
      </c>
    </row>
    <row r="114" spans="2:3" x14ac:dyDescent="0.25">
      <c r="B114" s="23">
        <v>109</v>
      </c>
      <c r="C114" s="23">
        <v>8</v>
      </c>
    </row>
    <row r="115" spans="2:3" x14ac:dyDescent="0.25">
      <c r="B115" s="23">
        <v>110</v>
      </c>
      <c r="C115" s="23">
        <v>8</v>
      </c>
    </row>
    <row r="116" spans="2:3" x14ac:dyDescent="0.25">
      <c r="B116" s="23">
        <v>111</v>
      </c>
      <c r="C116" s="23">
        <v>8</v>
      </c>
    </row>
    <row r="117" spans="2:3" x14ac:dyDescent="0.25">
      <c r="B117" s="23">
        <v>112</v>
      </c>
      <c r="C117" s="23">
        <v>8</v>
      </c>
    </row>
    <row r="118" spans="2:3" x14ac:dyDescent="0.25">
      <c r="B118" s="23">
        <v>113</v>
      </c>
      <c r="C118" s="23">
        <v>8</v>
      </c>
    </row>
    <row r="119" spans="2:3" x14ac:dyDescent="0.25">
      <c r="B119" s="23">
        <v>114</v>
      </c>
      <c r="C119" s="23">
        <v>8</v>
      </c>
    </row>
    <row r="120" spans="2:3" x14ac:dyDescent="0.25">
      <c r="B120" s="23">
        <v>115</v>
      </c>
      <c r="C120" s="23">
        <v>8</v>
      </c>
    </row>
    <row r="121" spans="2:3" x14ac:dyDescent="0.25">
      <c r="B121" s="23">
        <v>116</v>
      </c>
      <c r="C121" s="23">
        <v>8</v>
      </c>
    </row>
    <row r="122" spans="2:3" x14ac:dyDescent="0.25">
      <c r="B122" s="23">
        <v>117</v>
      </c>
      <c r="C122" s="23">
        <v>8</v>
      </c>
    </row>
    <row r="123" spans="2:3" x14ac:dyDescent="0.25">
      <c r="B123" s="23">
        <v>118</v>
      </c>
      <c r="C123" s="23">
        <v>8</v>
      </c>
    </row>
    <row r="124" spans="2:3" x14ac:dyDescent="0.25">
      <c r="B124" s="23">
        <v>119</v>
      </c>
      <c r="C124" s="23">
        <v>8</v>
      </c>
    </row>
    <row r="125" spans="2:3" x14ac:dyDescent="0.25">
      <c r="B125" s="23">
        <v>120</v>
      </c>
      <c r="C125" s="23">
        <v>8</v>
      </c>
    </row>
    <row r="126" spans="2:3" x14ac:dyDescent="0.25">
      <c r="B126" s="23">
        <v>121</v>
      </c>
      <c r="C126" s="23">
        <v>8</v>
      </c>
    </row>
    <row r="127" spans="2:3" x14ac:dyDescent="0.25">
      <c r="B127" s="23">
        <v>122</v>
      </c>
      <c r="C127" s="23">
        <v>8</v>
      </c>
    </row>
    <row r="128" spans="2:3" x14ac:dyDescent="0.25">
      <c r="B128" s="23">
        <v>123</v>
      </c>
      <c r="C128" s="23">
        <v>8</v>
      </c>
    </row>
    <row r="129" spans="2:3" x14ac:dyDescent="0.25">
      <c r="B129" s="23">
        <v>124</v>
      </c>
      <c r="C129" s="23">
        <v>8</v>
      </c>
    </row>
    <row r="130" spans="2:3" x14ac:dyDescent="0.25">
      <c r="B130" s="23">
        <v>125</v>
      </c>
      <c r="C130" s="23">
        <v>8</v>
      </c>
    </row>
    <row r="131" spans="2:3" x14ac:dyDescent="0.25">
      <c r="B131" s="23">
        <v>126</v>
      </c>
      <c r="C131" s="23">
        <v>8</v>
      </c>
    </row>
    <row r="132" spans="2:3" x14ac:dyDescent="0.25">
      <c r="B132" s="23">
        <v>127</v>
      </c>
      <c r="C132" s="23">
        <v>8</v>
      </c>
    </row>
    <row r="133" spans="2:3" x14ac:dyDescent="0.25">
      <c r="B133" s="23">
        <v>128</v>
      </c>
      <c r="C133" s="23">
        <v>8</v>
      </c>
    </row>
    <row r="134" spans="2:3" x14ac:dyDescent="0.25">
      <c r="B134" s="23">
        <v>129</v>
      </c>
      <c r="C134" s="23">
        <v>8</v>
      </c>
    </row>
    <row r="135" spans="2:3" x14ac:dyDescent="0.25">
      <c r="B135" s="23">
        <v>130</v>
      </c>
      <c r="C135" s="23">
        <v>8</v>
      </c>
    </row>
    <row r="136" spans="2:3" x14ac:dyDescent="0.25">
      <c r="B136" s="23">
        <v>131</v>
      </c>
      <c r="C136" s="23">
        <v>8</v>
      </c>
    </row>
    <row r="137" spans="2:3" x14ac:dyDescent="0.25">
      <c r="B137" s="23">
        <v>132</v>
      </c>
      <c r="C137" s="23">
        <v>8</v>
      </c>
    </row>
    <row r="138" spans="2:3" x14ac:dyDescent="0.25">
      <c r="B138" s="23">
        <v>133</v>
      </c>
      <c r="C138" s="23">
        <v>8</v>
      </c>
    </row>
    <row r="139" spans="2:3" x14ac:dyDescent="0.25">
      <c r="B139" s="23">
        <v>134</v>
      </c>
      <c r="C139" s="23">
        <v>8</v>
      </c>
    </row>
    <row r="140" spans="2:3" x14ac:dyDescent="0.25">
      <c r="B140" s="23">
        <v>135</v>
      </c>
      <c r="C140" s="23">
        <v>8</v>
      </c>
    </row>
    <row r="141" spans="2:3" x14ac:dyDescent="0.25">
      <c r="B141" s="23">
        <v>136</v>
      </c>
      <c r="C141" s="23">
        <v>8</v>
      </c>
    </row>
    <row r="142" spans="2:3" x14ac:dyDescent="0.25">
      <c r="B142" s="23">
        <v>137</v>
      </c>
      <c r="C142" s="23">
        <v>8</v>
      </c>
    </row>
    <row r="143" spans="2:3" x14ac:dyDescent="0.25">
      <c r="B143" s="23">
        <v>138</v>
      </c>
      <c r="C143" s="23">
        <v>8</v>
      </c>
    </row>
    <row r="144" spans="2:3" x14ac:dyDescent="0.25">
      <c r="B144" s="23">
        <v>139</v>
      </c>
      <c r="C144" s="23">
        <v>8</v>
      </c>
    </row>
    <row r="145" spans="2:3" x14ac:dyDescent="0.25">
      <c r="B145" s="23">
        <v>140</v>
      </c>
      <c r="C145" s="23">
        <v>8</v>
      </c>
    </row>
    <row r="146" spans="2:3" x14ac:dyDescent="0.25">
      <c r="B146" s="23">
        <v>141</v>
      </c>
      <c r="C146" s="23">
        <v>8</v>
      </c>
    </row>
    <row r="147" spans="2:3" x14ac:dyDescent="0.25">
      <c r="B147" s="23">
        <v>142</v>
      </c>
      <c r="C147" s="23">
        <v>8</v>
      </c>
    </row>
    <row r="148" spans="2:3" x14ac:dyDescent="0.25">
      <c r="B148" s="23">
        <v>143</v>
      </c>
      <c r="C148" s="23">
        <v>8</v>
      </c>
    </row>
    <row r="149" spans="2:3" x14ac:dyDescent="0.25">
      <c r="B149" s="23">
        <v>144</v>
      </c>
      <c r="C149" s="23">
        <v>8</v>
      </c>
    </row>
    <row r="150" spans="2:3" x14ac:dyDescent="0.25">
      <c r="B150" s="23">
        <v>145</v>
      </c>
      <c r="C150" s="23">
        <v>8</v>
      </c>
    </row>
    <row r="151" spans="2:3" x14ac:dyDescent="0.25">
      <c r="B151" s="23">
        <v>146</v>
      </c>
      <c r="C151" s="23">
        <v>8</v>
      </c>
    </row>
    <row r="152" spans="2:3" x14ac:dyDescent="0.25">
      <c r="B152" s="23">
        <v>147</v>
      </c>
      <c r="C152" s="23">
        <v>8</v>
      </c>
    </row>
    <row r="153" spans="2:3" x14ac:dyDescent="0.25">
      <c r="B153" s="23">
        <v>148</v>
      </c>
      <c r="C153" s="23">
        <v>8</v>
      </c>
    </row>
    <row r="154" spans="2:3" x14ac:dyDescent="0.25">
      <c r="B154" s="23">
        <v>149</v>
      </c>
      <c r="C154" s="23">
        <v>8</v>
      </c>
    </row>
    <row r="155" spans="2:3" x14ac:dyDescent="0.25">
      <c r="B155" s="23">
        <v>150</v>
      </c>
      <c r="C155" s="23">
        <v>8</v>
      </c>
    </row>
    <row r="156" spans="2:3" x14ac:dyDescent="0.25">
      <c r="B156" s="23">
        <v>151</v>
      </c>
      <c r="C156" s="23">
        <v>8</v>
      </c>
    </row>
    <row r="157" spans="2:3" x14ac:dyDescent="0.25">
      <c r="B157" s="23">
        <v>152</v>
      </c>
      <c r="C157" s="23">
        <v>8</v>
      </c>
    </row>
    <row r="158" spans="2:3" x14ac:dyDescent="0.25">
      <c r="B158" s="23">
        <v>153</v>
      </c>
      <c r="C158" s="23">
        <v>8</v>
      </c>
    </row>
    <row r="159" spans="2:3" x14ac:dyDescent="0.25">
      <c r="B159" s="23">
        <v>154</v>
      </c>
      <c r="C159" s="23">
        <v>8</v>
      </c>
    </row>
    <row r="160" spans="2:3" x14ac:dyDescent="0.25">
      <c r="B160" s="23">
        <v>155</v>
      </c>
      <c r="C160" s="23">
        <v>8</v>
      </c>
    </row>
    <row r="161" spans="2:3" x14ac:dyDescent="0.25">
      <c r="B161" s="23">
        <v>156</v>
      </c>
      <c r="C161" s="23">
        <v>8</v>
      </c>
    </row>
    <row r="162" spans="2:3" x14ac:dyDescent="0.25">
      <c r="B162" s="23">
        <v>157</v>
      </c>
      <c r="C162" s="23">
        <v>8</v>
      </c>
    </row>
    <row r="163" spans="2:3" x14ac:dyDescent="0.25">
      <c r="B163" s="23">
        <v>158</v>
      </c>
      <c r="C163" s="23">
        <v>8</v>
      </c>
    </row>
    <row r="164" spans="2:3" x14ac:dyDescent="0.25">
      <c r="B164" s="23">
        <v>159</v>
      </c>
      <c r="C164" s="23">
        <v>8</v>
      </c>
    </row>
    <row r="165" spans="2:3" x14ac:dyDescent="0.25">
      <c r="B165" s="23">
        <v>160</v>
      </c>
      <c r="C165" s="23">
        <v>8</v>
      </c>
    </row>
    <row r="166" spans="2:3" x14ac:dyDescent="0.25">
      <c r="B166" s="23">
        <v>161</v>
      </c>
      <c r="C166" s="23">
        <v>8</v>
      </c>
    </row>
    <row r="167" spans="2:3" x14ac:dyDescent="0.25">
      <c r="B167" s="23">
        <v>162</v>
      </c>
      <c r="C167" s="23">
        <v>8</v>
      </c>
    </row>
    <row r="168" spans="2:3" x14ac:dyDescent="0.25">
      <c r="B168" s="23">
        <v>163</v>
      </c>
      <c r="C168" s="23">
        <v>8</v>
      </c>
    </row>
    <row r="169" spans="2:3" x14ac:dyDescent="0.25">
      <c r="B169" s="23">
        <v>164</v>
      </c>
      <c r="C169" s="23">
        <v>8</v>
      </c>
    </row>
    <row r="170" spans="2:3" x14ac:dyDescent="0.25">
      <c r="B170" s="23">
        <v>165</v>
      </c>
      <c r="C170" s="23">
        <v>8</v>
      </c>
    </row>
    <row r="171" spans="2:3" x14ac:dyDescent="0.25">
      <c r="B171" s="23">
        <v>166</v>
      </c>
      <c r="C171" s="23">
        <v>8</v>
      </c>
    </row>
    <row r="172" spans="2:3" x14ac:dyDescent="0.25">
      <c r="B172" s="23">
        <v>167</v>
      </c>
      <c r="C172" s="23">
        <v>8</v>
      </c>
    </row>
    <row r="173" spans="2:3" x14ac:dyDescent="0.25">
      <c r="B173" s="23">
        <v>168</v>
      </c>
      <c r="C173" s="23">
        <v>8</v>
      </c>
    </row>
    <row r="174" spans="2:3" x14ac:dyDescent="0.25">
      <c r="B174" s="23">
        <v>169</v>
      </c>
      <c r="C174" s="23">
        <v>8</v>
      </c>
    </row>
    <row r="175" spans="2:3" x14ac:dyDescent="0.25">
      <c r="B175" s="23">
        <v>170</v>
      </c>
      <c r="C175" s="23">
        <v>8</v>
      </c>
    </row>
    <row r="176" spans="2:3" x14ac:dyDescent="0.25">
      <c r="B176" s="23">
        <v>171</v>
      </c>
      <c r="C176" s="23">
        <v>8</v>
      </c>
    </row>
    <row r="177" spans="2:3" x14ac:dyDescent="0.25">
      <c r="B177" s="23">
        <v>172</v>
      </c>
      <c r="C177" s="23">
        <v>8</v>
      </c>
    </row>
    <row r="178" spans="2:3" x14ac:dyDescent="0.25">
      <c r="B178" s="23">
        <v>173</v>
      </c>
      <c r="C178" s="23">
        <v>8</v>
      </c>
    </row>
    <row r="179" spans="2:3" x14ac:dyDescent="0.25">
      <c r="B179" s="23">
        <v>174</v>
      </c>
      <c r="C179" s="23">
        <v>8</v>
      </c>
    </row>
    <row r="180" spans="2:3" x14ac:dyDescent="0.25">
      <c r="B180" s="23">
        <v>175</v>
      </c>
      <c r="C180" s="23">
        <v>8</v>
      </c>
    </row>
    <row r="181" spans="2:3" x14ac:dyDescent="0.25">
      <c r="B181" s="23">
        <v>176</v>
      </c>
      <c r="C181" s="23">
        <v>8</v>
      </c>
    </row>
    <row r="182" spans="2:3" x14ac:dyDescent="0.25">
      <c r="B182" s="23">
        <v>177</v>
      </c>
      <c r="C182" s="23">
        <v>8</v>
      </c>
    </row>
    <row r="183" spans="2:3" x14ac:dyDescent="0.25">
      <c r="B183" s="23">
        <v>178</v>
      </c>
      <c r="C183" s="23">
        <v>8</v>
      </c>
    </row>
    <row r="184" spans="2:3" x14ac:dyDescent="0.25">
      <c r="B184" s="23">
        <v>179</v>
      </c>
      <c r="C184" s="23">
        <v>8</v>
      </c>
    </row>
    <row r="185" spans="2:3" x14ac:dyDescent="0.25">
      <c r="B185" s="23">
        <v>180</v>
      </c>
      <c r="C185" s="23">
        <v>8</v>
      </c>
    </row>
    <row r="186" spans="2:3" x14ac:dyDescent="0.25">
      <c r="B186" s="23">
        <v>181</v>
      </c>
      <c r="C186" s="23">
        <v>8</v>
      </c>
    </row>
    <row r="187" spans="2:3" x14ac:dyDescent="0.25">
      <c r="B187" s="23">
        <v>182</v>
      </c>
      <c r="C187" s="23">
        <v>8</v>
      </c>
    </row>
    <row r="188" spans="2:3" x14ac:dyDescent="0.25">
      <c r="B188" s="23">
        <v>183</v>
      </c>
      <c r="C188" s="23">
        <v>8</v>
      </c>
    </row>
    <row r="189" spans="2:3" x14ac:dyDescent="0.25">
      <c r="B189" s="23">
        <v>184</v>
      </c>
      <c r="C189" s="23">
        <v>8</v>
      </c>
    </row>
    <row r="190" spans="2:3" x14ac:dyDescent="0.25">
      <c r="B190" s="23">
        <v>185</v>
      </c>
      <c r="C190" s="23">
        <v>8</v>
      </c>
    </row>
    <row r="191" spans="2:3" x14ac:dyDescent="0.25">
      <c r="B191" s="23">
        <v>186</v>
      </c>
      <c r="C191" s="23">
        <v>8</v>
      </c>
    </row>
    <row r="192" spans="2:3" x14ac:dyDescent="0.25">
      <c r="B192" s="23">
        <v>187</v>
      </c>
      <c r="C192" s="23">
        <v>8</v>
      </c>
    </row>
    <row r="193" spans="2:3" x14ac:dyDescent="0.25">
      <c r="B193" s="23">
        <v>188</v>
      </c>
      <c r="C193" s="23">
        <v>8</v>
      </c>
    </row>
    <row r="194" spans="2:3" x14ac:dyDescent="0.25">
      <c r="B194" s="23">
        <v>189</v>
      </c>
      <c r="C194" s="23">
        <v>8</v>
      </c>
    </row>
    <row r="195" spans="2:3" x14ac:dyDescent="0.25">
      <c r="B195" s="23">
        <v>190</v>
      </c>
      <c r="C195" s="23">
        <v>8</v>
      </c>
    </row>
    <row r="196" spans="2:3" x14ac:dyDescent="0.25">
      <c r="B196" s="23">
        <v>191</v>
      </c>
      <c r="C196" s="23">
        <v>8</v>
      </c>
    </row>
    <row r="197" spans="2:3" x14ac:dyDescent="0.25">
      <c r="B197" s="23">
        <v>192</v>
      </c>
      <c r="C197" s="23">
        <v>8</v>
      </c>
    </row>
    <row r="198" spans="2:3" x14ac:dyDescent="0.25">
      <c r="B198" s="23">
        <v>193</v>
      </c>
      <c r="C198" s="23">
        <v>8</v>
      </c>
    </row>
    <row r="199" spans="2:3" x14ac:dyDescent="0.25">
      <c r="B199" s="23">
        <v>194</v>
      </c>
      <c r="C199" s="23">
        <v>8</v>
      </c>
    </row>
    <row r="200" spans="2:3" x14ac:dyDescent="0.25">
      <c r="B200" s="23">
        <v>195</v>
      </c>
      <c r="C200" s="23">
        <v>8</v>
      </c>
    </row>
    <row r="201" spans="2:3" x14ac:dyDescent="0.25">
      <c r="B201" s="23">
        <v>196</v>
      </c>
      <c r="C201" s="23">
        <v>8</v>
      </c>
    </row>
    <row r="202" spans="2:3" x14ac:dyDescent="0.25">
      <c r="B202" s="23">
        <v>197</v>
      </c>
      <c r="C202" s="23">
        <v>8</v>
      </c>
    </row>
    <row r="203" spans="2:3" x14ac:dyDescent="0.25">
      <c r="B203" s="23">
        <v>198</v>
      </c>
      <c r="C203" s="23">
        <v>8</v>
      </c>
    </row>
    <row r="204" spans="2:3" x14ac:dyDescent="0.25">
      <c r="B204" s="23">
        <v>199</v>
      </c>
      <c r="C204" s="23">
        <v>8</v>
      </c>
    </row>
    <row r="205" spans="2:3" x14ac:dyDescent="0.25">
      <c r="B205" s="23">
        <v>200</v>
      </c>
      <c r="C205" s="23">
        <v>8</v>
      </c>
    </row>
    <row r="206" spans="2:3" x14ac:dyDescent="0.25">
      <c r="B206" s="23">
        <v>201</v>
      </c>
      <c r="C206" s="23">
        <v>9</v>
      </c>
    </row>
    <row r="207" spans="2:3" x14ac:dyDescent="0.25">
      <c r="B207" s="23">
        <v>202</v>
      </c>
      <c r="C207" s="23">
        <v>9</v>
      </c>
    </row>
    <row r="208" spans="2:3" x14ac:dyDescent="0.25">
      <c r="B208" s="23">
        <v>203</v>
      </c>
      <c r="C208" s="23">
        <v>9</v>
      </c>
    </row>
    <row r="209" spans="2:3" x14ac:dyDescent="0.25">
      <c r="B209" s="23">
        <v>204</v>
      </c>
      <c r="C209" s="23">
        <v>9</v>
      </c>
    </row>
    <row r="210" spans="2:3" x14ac:dyDescent="0.25">
      <c r="B210" s="23">
        <v>205</v>
      </c>
      <c r="C210" s="23">
        <v>9</v>
      </c>
    </row>
    <row r="211" spans="2:3" x14ac:dyDescent="0.25">
      <c r="B211" s="23">
        <v>206</v>
      </c>
      <c r="C211" s="23">
        <v>9</v>
      </c>
    </row>
    <row r="212" spans="2:3" x14ac:dyDescent="0.25">
      <c r="B212" s="23">
        <v>207</v>
      </c>
      <c r="C212" s="23">
        <v>9</v>
      </c>
    </row>
    <row r="213" spans="2:3" x14ac:dyDescent="0.25">
      <c r="B213" s="23">
        <v>208</v>
      </c>
      <c r="C213" s="23">
        <v>9</v>
      </c>
    </row>
    <row r="214" spans="2:3" x14ac:dyDescent="0.25">
      <c r="B214" s="23">
        <v>209</v>
      </c>
      <c r="C214" s="23">
        <v>9</v>
      </c>
    </row>
    <row r="215" spans="2:3" x14ac:dyDescent="0.25">
      <c r="B215" s="23">
        <v>210</v>
      </c>
      <c r="C215" s="23">
        <v>9</v>
      </c>
    </row>
    <row r="216" spans="2:3" x14ac:dyDescent="0.25">
      <c r="B216" s="23">
        <v>211</v>
      </c>
      <c r="C216" s="23">
        <v>9</v>
      </c>
    </row>
    <row r="217" spans="2:3" x14ac:dyDescent="0.25">
      <c r="B217" s="23">
        <v>212</v>
      </c>
      <c r="C217" s="23">
        <v>9</v>
      </c>
    </row>
    <row r="218" spans="2:3" x14ac:dyDescent="0.25">
      <c r="B218" s="23">
        <v>213</v>
      </c>
      <c r="C218" s="23">
        <v>9</v>
      </c>
    </row>
    <row r="219" spans="2:3" x14ac:dyDescent="0.25">
      <c r="B219" s="23">
        <v>214</v>
      </c>
      <c r="C219" s="23">
        <v>9</v>
      </c>
    </row>
    <row r="220" spans="2:3" x14ac:dyDescent="0.25">
      <c r="B220" s="23">
        <v>215</v>
      </c>
      <c r="C220" s="23">
        <v>9</v>
      </c>
    </row>
    <row r="221" spans="2:3" x14ac:dyDescent="0.25">
      <c r="B221" s="23">
        <v>216</v>
      </c>
      <c r="C221" s="23">
        <v>9</v>
      </c>
    </row>
    <row r="222" spans="2:3" x14ac:dyDescent="0.25">
      <c r="B222" s="23">
        <v>217</v>
      </c>
      <c r="C222" s="23">
        <v>9</v>
      </c>
    </row>
    <row r="223" spans="2:3" x14ac:dyDescent="0.25">
      <c r="B223" s="23">
        <v>218</v>
      </c>
      <c r="C223" s="23">
        <v>9</v>
      </c>
    </row>
    <row r="224" spans="2:3" x14ac:dyDescent="0.25">
      <c r="B224" s="23">
        <v>219</v>
      </c>
      <c r="C224" s="23">
        <v>9</v>
      </c>
    </row>
    <row r="225" spans="2:3" x14ac:dyDescent="0.25">
      <c r="B225" s="23">
        <v>220</v>
      </c>
      <c r="C225" s="23">
        <v>9</v>
      </c>
    </row>
    <row r="226" spans="2:3" x14ac:dyDescent="0.25">
      <c r="B226" s="23">
        <v>221</v>
      </c>
      <c r="C226" s="23">
        <v>9</v>
      </c>
    </row>
    <row r="227" spans="2:3" x14ac:dyDescent="0.25">
      <c r="B227" s="23">
        <v>222</v>
      </c>
      <c r="C227" s="23">
        <v>9</v>
      </c>
    </row>
    <row r="228" spans="2:3" x14ac:dyDescent="0.25">
      <c r="B228" s="23">
        <v>223</v>
      </c>
      <c r="C228" s="23">
        <v>9</v>
      </c>
    </row>
    <row r="229" spans="2:3" x14ac:dyDescent="0.25">
      <c r="B229" s="23">
        <v>224</v>
      </c>
      <c r="C229" s="23">
        <v>9</v>
      </c>
    </row>
    <row r="230" spans="2:3" x14ac:dyDescent="0.25">
      <c r="B230" s="23">
        <v>225</v>
      </c>
      <c r="C230" s="23">
        <v>9</v>
      </c>
    </row>
    <row r="231" spans="2:3" x14ac:dyDescent="0.25">
      <c r="B231" s="23">
        <v>226</v>
      </c>
      <c r="C231" s="23">
        <v>9</v>
      </c>
    </row>
    <row r="232" spans="2:3" x14ac:dyDescent="0.25">
      <c r="B232" s="23">
        <v>227</v>
      </c>
      <c r="C232" s="23">
        <v>9</v>
      </c>
    </row>
    <row r="233" spans="2:3" x14ac:dyDescent="0.25">
      <c r="B233" s="23">
        <v>228</v>
      </c>
      <c r="C233" s="23">
        <v>9</v>
      </c>
    </row>
    <row r="234" spans="2:3" x14ac:dyDescent="0.25">
      <c r="B234" s="23">
        <v>229</v>
      </c>
      <c r="C234" s="23">
        <v>9</v>
      </c>
    </row>
    <row r="235" spans="2:3" x14ac:dyDescent="0.25">
      <c r="B235" s="23">
        <v>230</v>
      </c>
      <c r="C235" s="23">
        <v>9</v>
      </c>
    </row>
    <row r="236" spans="2:3" x14ac:dyDescent="0.25">
      <c r="B236" s="23">
        <v>231</v>
      </c>
      <c r="C236" s="23">
        <v>9</v>
      </c>
    </row>
    <row r="237" spans="2:3" x14ac:dyDescent="0.25">
      <c r="B237" s="23">
        <v>232</v>
      </c>
      <c r="C237" s="23">
        <v>9</v>
      </c>
    </row>
    <row r="238" spans="2:3" x14ac:dyDescent="0.25">
      <c r="B238" s="23">
        <v>233</v>
      </c>
      <c r="C238" s="23">
        <v>9</v>
      </c>
    </row>
    <row r="239" spans="2:3" x14ac:dyDescent="0.25">
      <c r="B239" s="23">
        <v>234</v>
      </c>
      <c r="C239" s="23">
        <v>9</v>
      </c>
    </row>
    <row r="240" spans="2:3" x14ac:dyDescent="0.25">
      <c r="B240" s="23">
        <v>235</v>
      </c>
      <c r="C240" s="23">
        <v>9</v>
      </c>
    </row>
    <row r="241" spans="2:3" x14ac:dyDescent="0.25">
      <c r="B241" s="23">
        <v>236</v>
      </c>
      <c r="C241" s="23">
        <v>9</v>
      </c>
    </row>
    <row r="242" spans="2:3" x14ac:dyDescent="0.25">
      <c r="B242" s="23">
        <v>237</v>
      </c>
      <c r="C242" s="23">
        <v>9</v>
      </c>
    </row>
    <row r="243" spans="2:3" x14ac:dyDescent="0.25">
      <c r="B243" s="23">
        <v>238</v>
      </c>
      <c r="C243" s="23">
        <v>9</v>
      </c>
    </row>
    <row r="244" spans="2:3" x14ac:dyDescent="0.25">
      <c r="B244" s="23">
        <v>239</v>
      </c>
      <c r="C244" s="23">
        <v>9</v>
      </c>
    </row>
    <row r="245" spans="2:3" x14ac:dyDescent="0.25">
      <c r="B245" s="23">
        <v>240</v>
      </c>
      <c r="C245" s="23">
        <v>9</v>
      </c>
    </row>
    <row r="246" spans="2:3" x14ac:dyDescent="0.25">
      <c r="B246" s="23">
        <v>241</v>
      </c>
      <c r="C246" s="23">
        <v>9</v>
      </c>
    </row>
    <row r="247" spans="2:3" x14ac:dyDescent="0.25">
      <c r="B247" s="23">
        <v>242</v>
      </c>
      <c r="C247" s="23">
        <v>9</v>
      </c>
    </row>
    <row r="248" spans="2:3" x14ac:dyDescent="0.25">
      <c r="B248" s="23">
        <v>243</v>
      </c>
      <c r="C248" s="23">
        <v>9</v>
      </c>
    </row>
    <row r="249" spans="2:3" x14ac:dyDescent="0.25">
      <c r="B249" s="23">
        <v>244</v>
      </c>
      <c r="C249" s="23">
        <v>9</v>
      </c>
    </row>
    <row r="250" spans="2:3" x14ac:dyDescent="0.25">
      <c r="B250" s="23">
        <v>245</v>
      </c>
      <c r="C250" s="23">
        <v>9</v>
      </c>
    </row>
    <row r="251" spans="2:3" x14ac:dyDescent="0.25">
      <c r="B251" s="23">
        <v>246</v>
      </c>
      <c r="C251" s="23">
        <v>9</v>
      </c>
    </row>
    <row r="252" spans="2:3" x14ac:dyDescent="0.25">
      <c r="B252" s="23">
        <v>247</v>
      </c>
      <c r="C252" s="23">
        <v>9</v>
      </c>
    </row>
    <row r="253" spans="2:3" x14ac:dyDescent="0.25">
      <c r="B253" s="23">
        <v>248</v>
      </c>
      <c r="C253" s="23">
        <v>9</v>
      </c>
    </row>
    <row r="254" spans="2:3" x14ac:dyDescent="0.25">
      <c r="B254" s="23">
        <v>249</v>
      </c>
      <c r="C254" s="23">
        <v>9</v>
      </c>
    </row>
    <row r="255" spans="2:3" x14ac:dyDescent="0.25">
      <c r="B255" s="23">
        <v>250</v>
      </c>
      <c r="C255" s="23">
        <v>9</v>
      </c>
    </row>
    <row r="256" spans="2:3" x14ac:dyDescent="0.25">
      <c r="B256" s="23">
        <v>251</v>
      </c>
      <c r="C256" s="23">
        <v>9</v>
      </c>
    </row>
    <row r="257" spans="2:3" x14ac:dyDescent="0.25">
      <c r="B257" s="23">
        <v>252</v>
      </c>
      <c r="C257" s="23">
        <v>9</v>
      </c>
    </row>
    <row r="258" spans="2:3" x14ac:dyDescent="0.25">
      <c r="B258" s="23">
        <v>253</v>
      </c>
      <c r="C258" s="23">
        <v>9</v>
      </c>
    </row>
    <row r="259" spans="2:3" x14ac:dyDescent="0.25">
      <c r="B259" s="23">
        <v>254</v>
      </c>
      <c r="C259" s="23">
        <v>9</v>
      </c>
    </row>
    <row r="260" spans="2:3" x14ac:dyDescent="0.25">
      <c r="B260" s="23">
        <v>255</v>
      </c>
      <c r="C260" s="23">
        <v>9</v>
      </c>
    </row>
    <row r="261" spans="2:3" x14ac:dyDescent="0.25">
      <c r="B261" s="23">
        <v>256</v>
      </c>
      <c r="C261" s="23">
        <v>9</v>
      </c>
    </row>
    <row r="262" spans="2:3" x14ac:dyDescent="0.25">
      <c r="B262" s="23">
        <v>257</v>
      </c>
      <c r="C262" s="23">
        <v>9</v>
      </c>
    </row>
    <row r="263" spans="2:3" x14ac:dyDescent="0.25">
      <c r="B263" s="23">
        <v>258</v>
      </c>
      <c r="C263" s="23">
        <v>9</v>
      </c>
    </row>
    <row r="264" spans="2:3" x14ac:dyDescent="0.25">
      <c r="B264" s="23">
        <v>259</v>
      </c>
      <c r="C264" s="23">
        <v>9</v>
      </c>
    </row>
    <row r="265" spans="2:3" x14ac:dyDescent="0.25">
      <c r="B265" s="23">
        <v>260</v>
      </c>
      <c r="C265" s="23">
        <v>9</v>
      </c>
    </row>
    <row r="266" spans="2:3" x14ac:dyDescent="0.25">
      <c r="B266" s="23">
        <v>261</v>
      </c>
      <c r="C266" s="23">
        <v>9</v>
      </c>
    </row>
    <row r="267" spans="2:3" x14ac:dyDescent="0.25">
      <c r="B267" s="23">
        <v>262</v>
      </c>
      <c r="C267" s="23">
        <v>9</v>
      </c>
    </row>
    <row r="268" spans="2:3" x14ac:dyDescent="0.25">
      <c r="B268" s="23">
        <v>263</v>
      </c>
      <c r="C268" s="23">
        <v>9</v>
      </c>
    </row>
    <row r="269" spans="2:3" x14ac:dyDescent="0.25">
      <c r="B269" s="23">
        <v>264</v>
      </c>
      <c r="C269" s="23">
        <v>9</v>
      </c>
    </row>
    <row r="270" spans="2:3" x14ac:dyDescent="0.25">
      <c r="B270" s="23">
        <v>265</v>
      </c>
      <c r="C270" s="23">
        <v>9</v>
      </c>
    </row>
    <row r="271" spans="2:3" x14ac:dyDescent="0.25">
      <c r="B271" s="23">
        <v>266</v>
      </c>
      <c r="C271" s="23">
        <v>9</v>
      </c>
    </row>
    <row r="272" spans="2:3" x14ac:dyDescent="0.25">
      <c r="B272" s="23">
        <v>267</v>
      </c>
      <c r="C272" s="23">
        <v>9</v>
      </c>
    </row>
    <row r="273" spans="2:3" x14ac:dyDescent="0.25">
      <c r="B273" s="23">
        <v>268</v>
      </c>
      <c r="C273" s="23">
        <v>9</v>
      </c>
    </row>
    <row r="274" spans="2:3" x14ac:dyDescent="0.25">
      <c r="B274" s="23">
        <v>269</v>
      </c>
      <c r="C274" s="23">
        <v>9</v>
      </c>
    </row>
    <row r="275" spans="2:3" x14ac:dyDescent="0.25">
      <c r="B275" s="23">
        <v>270</v>
      </c>
      <c r="C275" s="23">
        <v>9</v>
      </c>
    </row>
    <row r="276" spans="2:3" x14ac:dyDescent="0.25">
      <c r="B276" s="23">
        <v>271</v>
      </c>
      <c r="C276" s="23">
        <v>9</v>
      </c>
    </row>
    <row r="277" spans="2:3" x14ac:dyDescent="0.25">
      <c r="B277" s="23">
        <v>272</v>
      </c>
      <c r="C277" s="23">
        <v>9</v>
      </c>
    </row>
    <row r="278" spans="2:3" x14ac:dyDescent="0.25">
      <c r="B278" s="23">
        <v>273</v>
      </c>
      <c r="C278" s="23">
        <v>9</v>
      </c>
    </row>
    <row r="279" spans="2:3" x14ac:dyDescent="0.25">
      <c r="B279" s="23">
        <v>274</v>
      </c>
      <c r="C279" s="23">
        <v>9</v>
      </c>
    </row>
    <row r="280" spans="2:3" x14ac:dyDescent="0.25">
      <c r="B280" s="23">
        <v>275</v>
      </c>
      <c r="C280" s="23">
        <v>9</v>
      </c>
    </row>
    <row r="281" spans="2:3" x14ac:dyDescent="0.25">
      <c r="B281" s="23">
        <v>276</v>
      </c>
      <c r="C281" s="23">
        <v>9</v>
      </c>
    </row>
    <row r="282" spans="2:3" x14ac:dyDescent="0.25">
      <c r="B282" s="23">
        <v>277</v>
      </c>
      <c r="C282" s="23">
        <v>9</v>
      </c>
    </row>
    <row r="283" spans="2:3" x14ac:dyDescent="0.25">
      <c r="B283" s="23">
        <v>278</v>
      </c>
      <c r="C283" s="23">
        <v>9</v>
      </c>
    </row>
    <row r="284" spans="2:3" x14ac:dyDescent="0.25">
      <c r="B284" s="23">
        <v>279</v>
      </c>
      <c r="C284" s="23">
        <v>9</v>
      </c>
    </row>
    <row r="285" spans="2:3" x14ac:dyDescent="0.25">
      <c r="B285" s="23">
        <v>280</v>
      </c>
      <c r="C285" s="23">
        <v>9</v>
      </c>
    </row>
    <row r="286" spans="2:3" x14ac:dyDescent="0.25">
      <c r="B286" s="23">
        <v>281</v>
      </c>
      <c r="C286" s="23">
        <v>9</v>
      </c>
    </row>
    <row r="287" spans="2:3" x14ac:dyDescent="0.25">
      <c r="B287" s="23">
        <v>282</v>
      </c>
      <c r="C287" s="23">
        <v>9</v>
      </c>
    </row>
    <row r="288" spans="2:3" x14ac:dyDescent="0.25">
      <c r="B288" s="23">
        <v>283</v>
      </c>
      <c r="C288" s="23">
        <v>9</v>
      </c>
    </row>
    <row r="289" spans="2:3" x14ac:dyDescent="0.25">
      <c r="B289" s="23">
        <v>284</v>
      </c>
      <c r="C289" s="23">
        <v>9</v>
      </c>
    </row>
    <row r="290" spans="2:3" x14ac:dyDescent="0.25">
      <c r="B290" s="23">
        <v>285</v>
      </c>
      <c r="C290" s="23">
        <v>9</v>
      </c>
    </row>
    <row r="291" spans="2:3" x14ac:dyDescent="0.25">
      <c r="B291" s="23">
        <v>286</v>
      </c>
      <c r="C291" s="23">
        <v>9</v>
      </c>
    </row>
    <row r="292" spans="2:3" x14ac:dyDescent="0.25">
      <c r="B292" s="23">
        <v>287</v>
      </c>
      <c r="C292" s="23">
        <v>9</v>
      </c>
    </row>
    <row r="293" spans="2:3" x14ac:dyDescent="0.25">
      <c r="B293" s="23">
        <v>288</v>
      </c>
      <c r="C293" s="23">
        <v>9</v>
      </c>
    </row>
    <row r="294" spans="2:3" x14ac:dyDescent="0.25">
      <c r="B294" s="23">
        <v>289</v>
      </c>
      <c r="C294" s="23">
        <v>9</v>
      </c>
    </row>
    <row r="295" spans="2:3" x14ac:dyDescent="0.25">
      <c r="B295" s="23">
        <v>290</v>
      </c>
      <c r="C295" s="23">
        <v>9</v>
      </c>
    </row>
    <row r="296" spans="2:3" x14ac:dyDescent="0.25">
      <c r="B296" s="23">
        <v>291</v>
      </c>
      <c r="C296" s="23">
        <v>9</v>
      </c>
    </row>
    <row r="297" spans="2:3" x14ac:dyDescent="0.25">
      <c r="B297" s="23">
        <v>292</v>
      </c>
      <c r="C297" s="23">
        <v>9</v>
      </c>
    </row>
    <row r="298" spans="2:3" x14ac:dyDescent="0.25">
      <c r="B298" s="23">
        <v>293</v>
      </c>
      <c r="C298" s="23">
        <v>9</v>
      </c>
    </row>
    <row r="299" spans="2:3" x14ac:dyDescent="0.25">
      <c r="B299" s="23">
        <v>294</v>
      </c>
      <c r="C299" s="23">
        <v>9</v>
      </c>
    </row>
    <row r="300" spans="2:3" x14ac:dyDescent="0.25">
      <c r="B300" s="23">
        <v>295</v>
      </c>
      <c r="C300" s="23">
        <v>9</v>
      </c>
    </row>
    <row r="301" spans="2:3" x14ac:dyDescent="0.25">
      <c r="B301" s="23">
        <v>296</v>
      </c>
      <c r="C301" s="23">
        <v>9</v>
      </c>
    </row>
    <row r="302" spans="2:3" x14ac:dyDescent="0.25">
      <c r="B302" s="23">
        <v>297</v>
      </c>
      <c r="C302" s="23">
        <v>9</v>
      </c>
    </row>
    <row r="303" spans="2:3" x14ac:dyDescent="0.25">
      <c r="B303" s="23">
        <v>298</v>
      </c>
      <c r="C303" s="23">
        <v>9</v>
      </c>
    </row>
    <row r="304" spans="2:3" x14ac:dyDescent="0.25">
      <c r="B304" s="23">
        <v>299</v>
      </c>
      <c r="C304" s="23">
        <v>9</v>
      </c>
    </row>
    <row r="305" spans="2:3" x14ac:dyDescent="0.25">
      <c r="B305" s="23">
        <v>300</v>
      </c>
      <c r="C305" s="23">
        <v>9</v>
      </c>
    </row>
    <row r="306" spans="2:3" x14ac:dyDescent="0.25">
      <c r="B306" s="23">
        <v>301</v>
      </c>
      <c r="C306" s="23">
        <v>9</v>
      </c>
    </row>
    <row r="307" spans="2:3" x14ac:dyDescent="0.25">
      <c r="B307" s="23">
        <v>302</v>
      </c>
      <c r="C307" s="23">
        <v>9</v>
      </c>
    </row>
    <row r="308" spans="2:3" x14ac:dyDescent="0.25">
      <c r="B308" s="23">
        <v>303</v>
      </c>
      <c r="C308" s="23">
        <v>9</v>
      </c>
    </row>
    <row r="309" spans="2:3" x14ac:dyDescent="0.25">
      <c r="B309" s="23">
        <v>304</v>
      </c>
      <c r="C309" s="23">
        <v>9</v>
      </c>
    </row>
    <row r="310" spans="2:3" x14ac:dyDescent="0.25">
      <c r="B310" s="23">
        <v>305</v>
      </c>
      <c r="C310" s="23">
        <v>9</v>
      </c>
    </row>
    <row r="311" spans="2:3" x14ac:dyDescent="0.25">
      <c r="B311" s="23">
        <v>306</v>
      </c>
      <c r="C311" s="23">
        <v>9</v>
      </c>
    </row>
    <row r="312" spans="2:3" x14ac:dyDescent="0.25">
      <c r="B312" s="23">
        <v>307</v>
      </c>
      <c r="C312" s="23">
        <v>9</v>
      </c>
    </row>
    <row r="313" spans="2:3" x14ac:dyDescent="0.25">
      <c r="B313" s="23">
        <v>308</v>
      </c>
      <c r="C313" s="23">
        <v>9</v>
      </c>
    </row>
    <row r="314" spans="2:3" x14ac:dyDescent="0.25">
      <c r="B314" s="23">
        <v>309</v>
      </c>
      <c r="C314" s="23">
        <v>9</v>
      </c>
    </row>
    <row r="315" spans="2:3" x14ac:dyDescent="0.25">
      <c r="B315" s="23">
        <v>310</v>
      </c>
      <c r="C315" s="23">
        <v>9</v>
      </c>
    </row>
    <row r="316" spans="2:3" x14ac:dyDescent="0.25">
      <c r="B316" s="23">
        <v>311</v>
      </c>
      <c r="C316" s="23">
        <v>9</v>
      </c>
    </row>
    <row r="317" spans="2:3" x14ac:dyDescent="0.25">
      <c r="B317" s="23">
        <v>312</v>
      </c>
      <c r="C317" s="23">
        <v>9</v>
      </c>
    </row>
    <row r="318" spans="2:3" x14ac:dyDescent="0.25">
      <c r="B318" s="23">
        <v>313</v>
      </c>
      <c r="C318" s="23">
        <v>9</v>
      </c>
    </row>
    <row r="319" spans="2:3" x14ac:dyDescent="0.25">
      <c r="B319" s="23">
        <v>314</v>
      </c>
      <c r="C319" s="23">
        <v>9</v>
      </c>
    </row>
    <row r="320" spans="2:3" x14ac:dyDescent="0.25">
      <c r="B320" s="23">
        <v>315</v>
      </c>
      <c r="C320" s="23">
        <v>9</v>
      </c>
    </row>
    <row r="321" spans="2:3" x14ac:dyDescent="0.25">
      <c r="B321" s="23">
        <v>316</v>
      </c>
      <c r="C321" s="23">
        <v>9</v>
      </c>
    </row>
    <row r="322" spans="2:3" x14ac:dyDescent="0.25">
      <c r="B322" s="23">
        <v>317</v>
      </c>
      <c r="C322" s="23">
        <v>9</v>
      </c>
    </row>
    <row r="323" spans="2:3" x14ac:dyDescent="0.25">
      <c r="B323" s="23">
        <v>318</v>
      </c>
      <c r="C323" s="23">
        <v>9</v>
      </c>
    </row>
    <row r="324" spans="2:3" x14ac:dyDescent="0.25">
      <c r="B324" s="23">
        <v>319</v>
      </c>
      <c r="C324" s="23">
        <v>9</v>
      </c>
    </row>
    <row r="325" spans="2:3" x14ac:dyDescent="0.25">
      <c r="B325" s="23">
        <v>320</v>
      </c>
      <c r="C325" s="23">
        <v>9</v>
      </c>
    </row>
    <row r="326" spans="2:3" x14ac:dyDescent="0.25">
      <c r="B326" s="23">
        <v>321</v>
      </c>
      <c r="C326" s="23">
        <v>9</v>
      </c>
    </row>
    <row r="327" spans="2:3" x14ac:dyDescent="0.25">
      <c r="B327" s="23">
        <v>322</v>
      </c>
      <c r="C327" s="23">
        <v>9</v>
      </c>
    </row>
    <row r="328" spans="2:3" x14ac:dyDescent="0.25">
      <c r="B328" s="23">
        <v>323</v>
      </c>
      <c r="C328" s="23">
        <v>9</v>
      </c>
    </row>
    <row r="329" spans="2:3" x14ac:dyDescent="0.25">
      <c r="B329" s="23">
        <v>324</v>
      </c>
      <c r="C329" s="23">
        <v>9</v>
      </c>
    </row>
    <row r="330" spans="2:3" x14ac:dyDescent="0.25">
      <c r="B330" s="23">
        <v>325</v>
      </c>
      <c r="C330" s="23">
        <v>9</v>
      </c>
    </row>
    <row r="331" spans="2:3" x14ac:dyDescent="0.25">
      <c r="B331" s="23">
        <v>326</v>
      </c>
      <c r="C331" s="23">
        <v>9</v>
      </c>
    </row>
    <row r="332" spans="2:3" x14ac:dyDescent="0.25">
      <c r="B332" s="23">
        <v>327</v>
      </c>
      <c r="C332" s="23">
        <v>9</v>
      </c>
    </row>
    <row r="333" spans="2:3" x14ac:dyDescent="0.25">
      <c r="B333" s="23">
        <v>328</v>
      </c>
      <c r="C333" s="23">
        <v>9</v>
      </c>
    </row>
    <row r="334" spans="2:3" x14ac:dyDescent="0.25">
      <c r="B334" s="23">
        <v>329</v>
      </c>
      <c r="C334" s="23">
        <v>9</v>
      </c>
    </row>
    <row r="335" spans="2:3" x14ac:dyDescent="0.25">
      <c r="B335" s="23">
        <v>330</v>
      </c>
      <c r="C335" s="23">
        <v>9</v>
      </c>
    </row>
    <row r="336" spans="2:3" x14ac:dyDescent="0.25">
      <c r="B336" s="23">
        <v>331</v>
      </c>
      <c r="C336" s="23">
        <v>9</v>
      </c>
    </row>
    <row r="337" spans="2:3" x14ac:dyDescent="0.25">
      <c r="B337" s="23">
        <v>332</v>
      </c>
      <c r="C337" s="23">
        <v>9</v>
      </c>
    </row>
    <row r="338" spans="2:3" x14ac:dyDescent="0.25">
      <c r="B338" s="23">
        <v>333</v>
      </c>
      <c r="C338" s="23">
        <v>9</v>
      </c>
    </row>
    <row r="339" spans="2:3" x14ac:dyDescent="0.25">
      <c r="B339" s="23">
        <v>334</v>
      </c>
      <c r="C339" s="23">
        <v>9</v>
      </c>
    </row>
    <row r="340" spans="2:3" x14ac:dyDescent="0.25">
      <c r="B340" s="23">
        <v>335</v>
      </c>
      <c r="C340" s="23">
        <v>9</v>
      </c>
    </row>
    <row r="341" spans="2:3" x14ac:dyDescent="0.25">
      <c r="B341" s="23">
        <v>336</v>
      </c>
      <c r="C341" s="23">
        <v>9</v>
      </c>
    </row>
    <row r="342" spans="2:3" x14ac:dyDescent="0.25">
      <c r="B342" s="23">
        <v>337</v>
      </c>
      <c r="C342" s="23">
        <v>9</v>
      </c>
    </row>
    <row r="343" spans="2:3" x14ac:dyDescent="0.25">
      <c r="B343" s="23">
        <v>338</v>
      </c>
      <c r="C343" s="23">
        <v>9</v>
      </c>
    </row>
    <row r="344" spans="2:3" x14ac:dyDescent="0.25">
      <c r="B344" s="23">
        <v>339</v>
      </c>
      <c r="C344" s="23">
        <v>9</v>
      </c>
    </row>
    <row r="345" spans="2:3" x14ac:dyDescent="0.25">
      <c r="B345" s="23">
        <v>340</v>
      </c>
      <c r="C345" s="23">
        <v>9</v>
      </c>
    </row>
    <row r="346" spans="2:3" x14ac:dyDescent="0.25">
      <c r="B346" s="23">
        <v>341</v>
      </c>
      <c r="C346" s="23">
        <v>9</v>
      </c>
    </row>
    <row r="347" spans="2:3" x14ac:dyDescent="0.25">
      <c r="B347" s="23">
        <v>342</v>
      </c>
      <c r="C347" s="23">
        <v>9</v>
      </c>
    </row>
    <row r="348" spans="2:3" x14ac:dyDescent="0.25">
      <c r="B348" s="23">
        <v>343</v>
      </c>
      <c r="C348" s="23">
        <v>9</v>
      </c>
    </row>
    <row r="349" spans="2:3" x14ac:dyDescent="0.25">
      <c r="B349" s="23">
        <v>344</v>
      </c>
      <c r="C349" s="23">
        <v>9</v>
      </c>
    </row>
    <row r="350" spans="2:3" x14ac:dyDescent="0.25">
      <c r="B350" s="23">
        <v>345</v>
      </c>
      <c r="C350" s="23">
        <v>9</v>
      </c>
    </row>
    <row r="351" spans="2:3" x14ac:dyDescent="0.25">
      <c r="B351" s="23">
        <v>346</v>
      </c>
      <c r="C351" s="23">
        <v>9</v>
      </c>
    </row>
    <row r="352" spans="2:3" x14ac:dyDescent="0.25">
      <c r="B352" s="23">
        <v>347</v>
      </c>
      <c r="C352" s="23">
        <v>9</v>
      </c>
    </row>
    <row r="353" spans="2:3" x14ac:dyDescent="0.25">
      <c r="B353" s="23">
        <v>348</v>
      </c>
      <c r="C353" s="23">
        <v>9</v>
      </c>
    </row>
    <row r="354" spans="2:3" x14ac:dyDescent="0.25">
      <c r="B354" s="23">
        <v>349</v>
      </c>
      <c r="C354" s="23">
        <v>9</v>
      </c>
    </row>
    <row r="355" spans="2:3" x14ac:dyDescent="0.25">
      <c r="B355" s="23">
        <v>350</v>
      </c>
      <c r="C355" s="23">
        <v>9</v>
      </c>
    </row>
    <row r="356" spans="2:3" x14ac:dyDescent="0.25">
      <c r="B356" s="23">
        <v>351</v>
      </c>
      <c r="C356" s="23">
        <v>9</v>
      </c>
    </row>
    <row r="357" spans="2:3" x14ac:dyDescent="0.25">
      <c r="B357" s="23">
        <v>352</v>
      </c>
      <c r="C357" s="23">
        <v>9</v>
      </c>
    </row>
    <row r="358" spans="2:3" x14ac:dyDescent="0.25">
      <c r="B358" s="23">
        <v>353</v>
      </c>
      <c r="C358" s="23">
        <v>9</v>
      </c>
    </row>
    <row r="359" spans="2:3" x14ac:dyDescent="0.25">
      <c r="B359" s="23">
        <v>354</v>
      </c>
      <c r="C359" s="23">
        <v>9</v>
      </c>
    </row>
    <row r="360" spans="2:3" x14ac:dyDescent="0.25">
      <c r="B360" s="23">
        <v>355</v>
      </c>
      <c r="C360" s="23">
        <v>9</v>
      </c>
    </row>
    <row r="361" spans="2:3" x14ac:dyDescent="0.25">
      <c r="B361" s="23">
        <v>356</v>
      </c>
      <c r="C361" s="23">
        <v>9</v>
      </c>
    </row>
    <row r="362" spans="2:3" x14ac:dyDescent="0.25">
      <c r="B362" s="23">
        <v>357</v>
      </c>
      <c r="C362" s="23">
        <v>9</v>
      </c>
    </row>
    <row r="363" spans="2:3" x14ac:dyDescent="0.25">
      <c r="B363" s="23">
        <v>358</v>
      </c>
      <c r="C363" s="23">
        <v>9</v>
      </c>
    </row>
    <row r="364" spans="2:3" x14ac:dyDescent="0.25">
      <c r="B364" s="23">
        <v>359</v>
      </c>
      <c r="C364" s="23">
        <v>9</v>
      </c>
    </row>
    <row r="365" spans="2:3" x14ac:dyDescent="0.25">
      <c r="B365" s="23">
        <v>360</v>
      </c>
      <c r="C365" s="23">
        <v>9</v>
      </c>
    </row>
    <row r="366" spans="2:3" x14ac:dyDescent="0.25">
      <c r="B366" s="23">
        <v>361</v>
      </c>
      <c r="C366" s="23">
        <v>9</v>
      </c>
    </row>
    <row r="367" spans="2:3" x14ac:dyDescent="0.25">
      <c r="B367" s="23">
        <v>362</v>
      </c>
      <c r="C367" s="23">
        <v>9</v>
      </c>
    </row>
    <row r="368" spans="2:3" x14ac:dyDescent="0.25">
      <c r="B368" s="23">
        <v>363</v>
      </c>
      <c r="C368" s="23">
        <v>9</v>
      </c>
    </row>
    <row r="369" spans="2:3" x14ac:dyDescent="0.25">
      <c r="B369" s="23">
        <v>364</v>
      </c>
      <c r="C369" s="23">
        <v>9</v>
      </c>
    </row>
    <row r="370" spans="2:3" x14ac:dyDescent="0.25">
      <c r="B370" s="23">
        <v>365</v>
      </c>
      <c r="C370" s="23">
        <v>9</v>
      </c>
    </row>
    <row r="371" spans="2:3" x14ac:dyDescent="0.25">
      <c r="B371" s="23">
        <v>366</v>
      </c>
      <c r="C371" s="23">
        <v>9</v>
      </c>
    </row>
    <row r="372" spans="2:3" x14ac:dyDescent="0.25">
      <c r="B372" s="23">
        <v>367</v>
      </c>
      <c r="C372" s="23">
        <v>9</v>
      </c>
    </row>
    <row r="373" spans="2:3" x14ac:dyDescent="0.25">
      <c r="B373" s="23">
        <v>368</v>
      </c>
      <c r="C373" s="23">
        <v>9</v>
      </c>
    </row>
    <row r="374" spans="2:3" x14ac:dyDescent="0.25">
      <c r="B374" s="23">
        <v>369</v>
      </c>
      <c r="C374" s="23">
        <v>9</v>
      </c>
    </row>
    <row r="375" spans="2:3" x14ac:dyDescent="0.25">
      <c r="B375" s="23">
        <v>370</v>
      </c>
      <c r="C375" s="23">
        <v>9</v>
      </c>
    </row>
    <row r="376" spans="2:3" x14ac:dyDescent="0.25">
      <c r="B376" s="23">
        <v>371</v>
      </c>
      <c r="C376" s="23">
        <v>9</v>
      </c>
    </row>
    <row r="377" spans="2:3" x14ac:dyDescent="0.25">
      <c r="B377" s="23">
        <v>372</v>
      </c>
      <c r="C377" s="23">
        <v>9</v>
      </c>
    </row>
    <row r="378" spans="2:3" x14ac:dyDescent="0.25">
      <c r="B378" s="23">
        <v>373</v>
      </c>
      <c r="C378" s="23">
        <v>9</v>
      </c>
    </row>
    <row r="379" spans="2:3" x14ac:dyDescent="0.25">
      <c r="B379" s="23">
        <v>374</v>
      </c>
      <c r="C379" s="23">
        <v>9</v>
      </c>
    </row>
    <row r="380" spans="2:3" x14ac:dyDescent="0.25">
      <c r="B380" s="23">
        <v>375</v>
      </c>
      <c r="C380" s="23">
        <v>9</v>
      </c>
    </row>
    <row r="381" spans="2:3" x14ac:dyDescent="0.25">
      <c r="B381" s="23">
        <v>376</v>
      </c>
      <c r="C381" s="23">
        <v>9</v>
      </c>
    </row>
    <row r="382" spans="2:3" x14ac:dyDescent="0.25">
      <c r="B382" s="23">
        <v>377</v>
      </c>
      <c r="C382" s="23">
        <v>9</v>
      </c>
    </row>
    <row r="383" spans="2:3" x14ac:dyDescent="0.25">
      <c r="B383" s="23">
        <v>378</v>
      </c>
      <c r="C383" s="23">
        <v>9</v>
      </c>
    </row>
    <row r="384" spans="2:3" x14ac:dyDescent="0.25">
      <c r="B384" s="23">
        <v>379</v>
      </c>
      <c r="C384" s="23">
        <v>9</v>
      </c>
    </row>
    <row r="385" spans="2:3" x14ac:dyDescent="0.25">
      <c r="B385" s="23">
        <v>380</v>
      </c>
      <c r="C385" s="23">
        <v>9</v>
      </c>
    </row>
    <row r="386" spans="2:3" x14ac:dyDescent="0.25">
      <c r="B386" s="23">
        <v>381</v>
      </c>
      <c r="C386" s="23">
        <v>9</v>
      </c>
    </row>
    <row r="387" spans="2:3" x14ac:dyDescent="0.25">
      <c r="B387" s="23">
        <v>382</v>
      </c>
      <c r="C387" s="23">
        <v>9</v>
      </c>
    </row>
    <row r="388" spans="2:3" x14ac:dyDescent="0.25">
      <c r="B388" s="23">
        <v>383</v>
      </c>
      <c r="C388" s="23">
        <v>9</v>
      </c>
    </row>
    <row r="389" spans="2:3" x14ac:dyDescent="0.25">
      <c r="B389" s="23">
        <v>384</v>
      </c>
      <c r="C389" s="23">
        <v>9</v>
      </c>
    </row>
    <row r="390" spans="2:3" x14ac:dyDescent="0.25">
      <c r="B390" s="23">
        <v>385</v>
      </c>
      <c r="C390" s="23">
        <v>9</v>
      </c>
    </row>
    <row r="391" spans="2:3" x14ac:dyDescent="0.25">
      <c r="B391" s="23">
        <v>386</v>
      </c>
      <c r="C391" s="23">
        <v>9</v>
      </c>
    </row>
    <row r="392" spans="2:3" x14ac:dyDescent="0.25">
      <c r="B392" s="23">
        <v>387</v>
      </c>
      <c r="C392" s="23">
        <v>9</v>
      </c>
    </row>
    <row r="393" spans="2:3" x14ac:dyDescent="0.25">
      <c r="B393" s="23">
        <v>388</v>
      </c>
      <c r="C393" s="23">
        <v>9</v>
      </c>
    </row>
    <row r="394" spans="2:3" x14ac:dyDescent="0.25">
      <c r="B394" s="23">
        <v>389</v>
      </c>
      <c r="C394" s="23">
        <v>9</v>
      </c>
    </row>
    <row r="395" spans="2:3" x14ac:dyDescent="0.25">
      <c r="B395" s="23">
        <v>390</v>
      </c>
      <c r="C395" s="23">
        <v>9</v>
      </c>
    </row>
    <row r="396" spans="2:3" x14ac:dyDescent="0.25">
      <c r="B396" s="23">
        <v>391</v>
      </c>
      <c r="C396" s="23">
        <v>9</v>
      </c>
    </row>
    <row r="397" spans="2:3" x14ac:dyDescent="0.25">
      <c r="B397" s="23">
        <v>392</v>
      </c>
      <c r="C397" s="23">
        <v>9</v>
      </c>
    </row>
    <row r="398" spans="2:3" x14ac:dyDescent="0.25">
      <c r="B398" s="23">
        <v>393</v>
      </c>
      <c r="C398" s="23">
        <v>9</v>
      </c>
    </row>
    <row r="399" spans="2:3" x14ac:dyDescent="0.25">
      <c r="B399" s="23">
        <v>394</v>
      </c>
      <c r="C399" s="23">
        <v>9</v>
      </c>
    </row>
    <row r="400" spans="2:3" x14ac:dyDescent="0.25">
      <c r="B400" s="23">
        <v>395</v>
      </c>
      <c r="C400" s="23">
        <v>9</v>
      </c>
    </row>
    <row r="401" spans="2:3" x14ac:dyDescent="0.25">
      <c r="B401" s="23">
        <v>396</v>
      </c>
      <c r="C401" s="23">
        <v>9</v>
      </c>
    </row>
    <row r="402" spans="2:3" x14ac:dyDescent="0.25">
      <c r="B402" s="23">
        <v>397</v>
      </c>
      <c r="C402" s="23">
        <v>9</v>
      </c>
    </row>
    <row r="403" spans="2:3" x14ac:dyDescent="0.25">
      <c r="B403" s="23">
        <v>398</v>
      </c>
      <c r="C403" s="23">
        <v>9</v>
      </c>
    </row>
    <row r="404" spans="2:3" x14ac:dyDescent="0.25">
      <c r="B404" s="23">
        <v>399</v>
      </c>
      <c r="C404" s="23">
        <v>9</v>
      </c>
    </row>
    <row r="405" spans="2:3" x14ac:dyDescent="0.25">
      <c r="B405" s="23">
        <v>400</v>
      </c>
      <c r="C405" s="23">
        <v>9</v>
      </c>
    </row>
    <row r="406" spans="2:3" x14ac:dyDescent="0.25">
      <c r="B406" s="23">
        <v>401</v>
      </c>
      <c r="C406" s="23">
        <v>10</v>
      </c>
    </row>
    <row r="407" spans="2:3" x14ac:dyDescent="0.25">
      <c r="B407" s="23">
        <v>402</v>
      </c>
      <c r="C407" s="23">
        <v>10</v>
      </c>
    </row>
    <row r="408" spans="2:3" x14ac:dyDescent="0.25">
      <c r="B408" s="23">
        <v>403</v>
      </c>
      <c r="C408" s="23">
        <v>10</v>
      </c>
    </row>
    <row r="409" spans="2:3" x14ac:dyDescent="0.25">
      <c r="B409" s="23">
        <v>404</v>
      </c>
      <c r="C409" s="23">
        <v>10</v>
      </c>
    </row>
    <row r="410" spans="2:3" x14ac:dyDescent="0.25">
      <c r="B410" s="23">
        <v>405</v>
      </c>
      <c r="C410" s="23">
        <v>10</v>
      </c>
    </row>
    <row r="411" spans="2:3" x14ac:dyDescent="0.25">
      <c r="B411" s="23">
        <v>406</v>
      </c>
      <c r="C411" s="23">
        <v>10</v>
      </c>
    </row>
    <row r="412" spans="2:3" x14ac:dyDescent="0.25">
      <c r="B412" s="23">
        <v>407</v>
      </c>
      <c r="C412" s="23">
        <v>10</v>
      </c>
    </row>
    <row r="413" spans="2:3" x14ac:dyDescent="0.25">
      <c r="B413" s="23">
        <v>408</v>
      </c>
      <c r="C413" s="23">
        <v>10</v>
      </c>
    </row>
    <row r="414" spans="2:3" x14ac:dyDescent="0.25">
      <c r="B414" s="23">
        <v>409</v>
      </c>
      <c r="C414" s="23">
        <v>10</v>
      </c>
    </row>
    <row r="415" spans="2:3" x14ac:dyDescent="0.25">
      <c r="B415" s="23">
        <v>410</v>
      </c>
      <c r="C415" s="23">
        <v>10</v>
      </c>
    </row>
    <row r="416" spans="2:3" x14ac:dyDescent="0.25">
      <c r="B416" s="23">
        <v>411</v>
      </c>
      <c r="C416" s="23">
        <v>10</v>
      </c>
    </row>
    <row r="417" spans="2:3" x14ac:dyDescent="0.25">
      <c r="B417" s="23">
        <v>412</v>
      </c>
      <c r="C417" s="23">
        <v>10</v>
      </c>
    </row>
    <row r="418" spans="2:3" x14ac:dyDescent="0.25">
      <c r="B418" s="23">
        <v>413</v>
      </c>
      <c r="C418" s="23">
        <v>10</v>
      </c>
    </row>
    <row r="419" spans="2:3" x14ac:dyDescent="0.25">
      <c r="B419" s="23">
        <v>414</v>
      </c>
      <c r="C419" s="23">
        <v>10</v>
      </c>
    </row>
    <row r="420" spans="2:3" x14ac:dyDescent="0.25">
      <c r="B420" s="23">
        <v>415</v>
      </c>
      <c r="C420" s="23">
        <v>10</v>
      </c>
    </row>
    <row r="421" spans="2:3" x14ac:dyDescent="0.25">
      <c r="B421" s="23">
        <v>416</v>
      </c>
      <c r="C421" s="23">
        <v>10</v>
      </c>
    </row>
    <row r="422" spans="2:3" x14ac:dyDescent="0.25">
      <c r="B422" s="23">
        <v>417</v>
      </c>
      <c r="C422" s="23">
        <v>10</v>
      </c>
    </row>
    <row r="423" spans="2:3" x14ac:dyDescent="0.25">
      <c r="B423" s="23">
        <v>418</v>
      </c>
      <c r="C423" s="23">
        <v>10</v>
      </c>
    </row>
    <row r="424" spans="2:3" x14ac:dyDescent="0.25">
      <c r="B424" s="23">
        <v>419</v>
      </c>
      <c r="C424" s="23">
        <v>10</v>
      </c>
    </row>
    <row r="425" spans="2:3" x14ac:dyDescent="0.25">
      <c r="B425" s="23">
        <v>420</v>
      </c>
      <c r="C425" s="23">
        <v>10</v>
      </c>
    </row>
    <row r="426" spans="2:3" x14ac:dyDescent="0.25">
      <c r="B426" s="23">
        <v>421</v>
      </c>
      <c r="C426" s="23">
        <v>10</v>
      </c>
    </row>
    <row r="427" spans="2:3" x14ac:dyDescent="0.25">
      <c r="B427" s="23">
        <v>422</v>
      </c>
      <c r="C427" s="23">
        <v>10</v>
      </c>
    </row>
    <row r="428" spans="2:3" x14ac:dyDescent="0.25">
      <c r="B428" s="23">
        <v>423</v>
      </c>
      <c r="C428" s="23">
        <v>10</v>
      </c>
    </row>
    <row r="429" spans="2:3" x14ac:dyDescent="0.25">
      <c r="B429" s="23">
        <v>424</v>
      </c>
      <c r="C429" s="23">
        <v>10</v>
      </c>
    </row>
    <row r="430" spans="2:3" x14ac:dyDescent="0.25">
      <c r="B430" s="23">
        <v>425</v>
      </c>
      <c r="C430" s="23">
        <v>10</v>
      </c>
    </row>
    <row r="431" spans="2:3" x14ac:dyDescent="0.25">
      <c r="B431" s="23">
        <v>426</v>
      </c>
      <c r="C431" s="23">
        <v>10</v>
      </c>
    </row>
    <row r="432" spans="2:3" x14ac:dyDescent="0.25">
      <c r="B432" s="23">
        <v>427</v>
      </c>
      <c r="C432" s="23">
        <v>10</v>
      </c>
    </row>
    <row r="433" spans="2:3" x14ac:dyDescent="0.25">
      <c r="B433" s="23">
        <v>428</v>
      </c>
      <c r="C433" s="23">
        <v>10</v>
      </c>
    </row>
    <row r="434" spans="2:3" x14ac:dyDescent="0.25">
      <c r="B434" s="23">
        <v>429</v>
      </c>
      <c r="C434" s="23">
        <v>10</v>
      </c>
    </row>
    <row r="435" spans="2:3" x14ac:dyDescent="0.25">
      <c r="B435" s="23">
        <v>430</v>
      </c>
      <c r="C435" s="23">
        <v>10</v>
      </c>
    </row>
    <row r="436" spans="2:3" x14ac:dyDescent="0.25">
      <c r="B436" s="23">
        <v>431</v>
      </c>
      <c r="C436" s="23">
        <v>10</v>
      </c>
    </row>
    <row r="437" spans="2:3" x14ac:dyDescent="0.25">
      <c r="B437" s="23">
        <v>432</v>
      </c>
      <c r="C437" s="23">
        <v>10</v>
      </c>
    </row>
    <row r="438" spans="2:3" x14ac:dyDescent="0.25">
      <c r="B438" s="23">
        <v>433</v>
      </c>
      <c r="C438" s="23">
        <v>10</v>
      </c>
    </row>
    <row r="439" spans="2:3" x14ac:dyDescent="0.25">
      <c r="B439" s="23">
        <v>434</v>
      </c>
      <c r="C439" s="23">
        <v>10</v>
      </c>
    </row>
    <row r="440" spans="2:3" x14ac:dyDescent="0.25">
      <c r="B440" s="23">
        <v>435</v>
      </c>
      <c r="C440" s="23">
        <v>10</v>
      </c>
    </row>
    <row r="441" spans="2:3" x14ac:dyDescent="0.25">
      <c r="B441" s="23">
        <v>436</v>
      </c>
      <c r="C441" s="23">
        <v>10</v>
      </c>
    </row>
    <row r="442" spans="2:3" x14ac:dyDescent="0.25">
      <c r="B442" s="23">
        <v>437</v>
      </c>
      <c r="C442" s="23">
        <v>10</v>
      </c>
    </row>
    <row r="443" spans="2:3" x14ac:dyDescent="0.25">
      <c r="B443" s="23">
        <v>438</v>
      </c>
      <c r="C443" s="23">
        <v>10</v>
      </c>
    </row>
    <row r="444" spans="2:3" x14ac:dyDescent="0.25">
      <c r="B444" s="23">
        <v>439</v>
      </c>
      <c r="C444" s="23">
        <v>10</v>
      </c>
    </row>
    <row r="445" spans="2:3" x14ac:dyDescent="0.25">
      <c r="B445" s="23">
        <v>440</v>
      </c>
      <c r="C445" s="23">
        <v>10</v>
      </c>
    </row>
    <row r="446" spans="2:3" x14ac:dyDescent="0.25">
      <c r="B446" s="23">
        <v>441</v>
      </c>
      <c r="C446" s="23">
        <v>10</v>
      </c>
    </row>
    <row r="447" spans="2:3" x14ac:dyDescent="0.25">
      <c r="B447" s="23">
        <v>442</v>
      </c>
      <c r="C447" s="23">
        <v>10</v>
      </c>
    </row>
    <row r="448" spans="2:3" x14ac:dyDescent="0.25">
      <c r="B448" s="23">
        <v>443</v>
      </c>
      <c r="C448" s="23">
        <v>10</v>
      </c>
    </row>
    <row r="449" spans="2:3" x14ac:dyDescent="0.25">
      <c r="B449" s="23">
        <v>444</v>
      </c>
      <c r="C449" s="23">
        <v>10</v>
      </c>
    </row>
    <row r="450" spans="2:3" x14ac:dyDescent="0.25">
      <c r="B450" s="23">
        <v>445</v>
      </c>
      <c r="C450" s="23">
        <v>10</v>
      </c>
    </row>
    <row r="451" spans="2:3" x14ac:dyDescent="0.25">
      <c r="B451" s="23">
        <v>446</v>
      </c>
      <c r="C451" s="23">
        <v>10</v>
      </c>
    </row>
    <row r="452" spans="2:3" x14ac:dyDescent="0.25">
      <c r="B452" s="23">
        <v>447</v>
      </c>
      <c r="C452" s="23">
        <v>10</v>
      </c>
    </row>
    <row r="453" spans="2:3" x14ac:dyDescent="0.25">
      <c r="B453" s="23">
        <v>448</v>
      </c>
      <c r="C453" s="23">
        <v>10</v>
      </c>
    </row>
    <row r="454" spans="2:3" x14ac:dyDescent="0.25">
      <c r="B454" s="23">
        <v>449</v>
      </c>
      <c r="C454" s="23">
        <v>10</v>
      </c>
    </row>
    <row r="455" spans="2:3" x14ac:dyDescent="0.25">
      <c r="B455" s="23">
        <v>450</v>
      </c>
      <c r="C455" s="23">
        <v>10</v>
      </c>
    </row>
    <row r="456" spans="2:3" x14ac:dyDescent="0.25">
      <c r="B456" s="23">
        <v>451</v>
      </c>
      <c r="C456" s="23">
        <v>10</v>
      </c>
    </row>
    <row r="457" spans="2:3" x14ac:dyDescent="0.25">
      <c r="B457" s="23">
        <v>452</v>
      </c>
      <c r="C457" s="23">
        <v>10</v>
      </c>
    </row>
    <row r="458" spans="2:3" x14ac:dyDescent="0.25">
      <c r="B458" s="23">
        <v>453</v>
      </c>
      <c r="C458" s="23">
        <v>10</v>
      </c>
    </row>
    <row r="459" spans="2:3" x14ac:dyDescent="0.25">
      <c r="B459" s="23">
        <v>454</v>
      </c>
      <c r="C459" s="23">
        <v>10</v>
      </c>
    </row>
    <row r="460" spans="2:3" x14ac:dyDescent="0.25">
      <c r="B460" s="23">
        <v>455</v>
      </c>
      <c r="C460" s="23">
        <v>10</v>
      </c>
    </row>
    <row r="461" spans="2:3" x14ac:dyDescent="0.25">
      <c r="B461" s="23">
        <v>456</v>
      </c>
      <c r="C461" s="23">
        <v>10</v>
      </c>
    </row>
    <row r="462" spans="2:3" x14ac:dyDescent="0.25">
      <c r="B462" s="23">
        <v>457</v>
      </c>
      <c r="C462" s="23">
        <v>10</v>
      </c>
    </row>
    <row r="463" spans="2:3" x14ac:dyDescent="0.25">
      <c r="B463" s="23">
        <v>458</v>
      </c>
      <c r="C463" s="23">
        <v>10</v>
      </c>
    </row>
    <row r="464" spans="2:3" x14ac:dyDescent="0.25">
      <c r="B464" s="23">
        <v>459</v>
      </c>
      <c r="C464" s="23">
        <v>10</v>
      </c>
    </row>
    <row r="465" spans="2:3" x14ac:dyDescent="0.25">
      <c r="B465" s="23">
        <v>460</v>
      </c>
      <c r="C465" s="23">
        <v>10</v>
      </c>
    </row>
    <row r="466" spans="2:3" x14ac:dyDescent="0.25">
      <c r="B466" s="23">
        <v>461</v>
      </c>
      <c r="C466" s="23">
        <v>10</v>
      </c>
    </row>
    <row r="467" spans="2:3" x14ac:dyDescent="0.25">
      <c r="B467" s="23">
        <v>462</v>
      </c>
      <c r="C467" s="23">
        <v>10</v>
      </c>
    </row>
    <row r="468" spans="2:3" x14ac:dyDescent="0.25">
      <c r="B468" s="23">
        <v>463</v>
      </c>
      <c r="C468" s="23">
        <v>10</v>
      </c>
    </row>
    <row r="469" spans="2:3" x14ac:dyDescent="0.25">
      <c r="B469" s="23">
        <v>464</v>
      </c>
      <c r="C469" s="23">
        <v>10</v>
      </c>
    </row>
    <row r="470" spans="2:3" x14ac:dyDescent="0.25">
      <c r="B470" s="23">
        <v>465</v>
      </c>
      <c r="C470" s="23">
        <v>10</v>
      </c>
    </row>
    <row r="471" spans="2:3" x14ac:dyDescent="0.25">
      <c r="B471" s="23">
        <v>466</v>
      </c>
      <c r="C471" s="23">
        <v>10</v>
      </c>
    </row>
    <row r="472" spans="2:3" x14ac:dyDescent="0.25">
      <c r="B472" s="23">
        <v>467</v>
      </c>
      <c r="C472" s="23">
        <v>10</v>
      </c>
    </row>
    <row r="473" spans="2:3" x14ac:dyDescent="0.25">
      <c r="B473" s="23">
        <v>468</v>
      </c>
      <c r="C473" s="23">
        <v>10</v>
      </c>
    </row>
    <row r="474" spans="2:3" x14ac:dyDescent="0.25">
      <c r="B474" s="23">
        <v>469</v>
      </c>
      <c r="C474" s="23">
        <v>10</v>
      </c>
    </row>
    <row r="475" spans="2:3" x14ac:dyDescent="0.25">
      <c r="B475" s="23">
        <v>470</v>
      </c>
      <c r="C475" s="23">
        <v>10</v>
      </c>
    </row>
    <row r="476" spans="2:3" x14ac:dyDescent="0.25">
      <c r="B476" s="23">
        <v>471</v>
      </c>
      <c r="C476" s="23">
        <v>10</v>
      </c>
    </row>
    <row r="477" spans="2:3" x14ac:dyDescent="0.25">
      <c r="B477" s="23">
        <v>472</v>
      </c>
      <c r="C477" s="23">
        <v>10</v>
      </c>
    </row>
    <row r="478" spans="2:3" x14ac:dyDescent="0.25">
      <c r="B478" s="23">
        <v>473</v>
      </c>
      <c r="C478" s="23">
        <v>10</v>
      </c>
    </row>
    <row r="479" spans="2:3" x14ac:dyDescent="0.25">
      <c r="B479" s="23">
        <v>474</v>
      </c>
      <c r="C479" s="23">
        <v>10</v>
      </c>
    </row>
    <row r="480" spans="2:3" x14ac:dyDescent="0.25">
      <c r="B480" s="23">
        <v>475</v>
      </c>
      <c r="C480" s="23">
        <v>10</v>
      </c>
    </row>
    <row r="481" spans="2:3" x14ac:dyDescent="0.25">
      <c r="B481" s="23">
        <v>476</v>
      </c>
      <c r="C481" s="23">
        <v>10</v>
      </c>
    </row>
    <row r="482" spans="2:3" x14ac:dyDescent="0.25">
      <c r="B482" s="23">
        <v>477</v>
      </c>
      <c r="C482" s="23">
        <v>10</v>
      </c>
    </row>
    <row r="483" spans="2:3" x14ac:dyDescent="0.25">
      <c r="B483" s="23">
        <v>478</v>
      </c>
      <c r="C483" s="23">
        <v>10</v>
      </c>
    </row>
    <row r="484" spans="2:3" x14ac:dyDescent="0.25">
      <c r="B484" s="23">
        <v>479</v>
      </c>
      <c r="C484" s="23">
        <v>10</v>
      </c>
    </row>
    <row r="485" spans="2:3" x14ac:dyDescent="0.25">
      <c r="B485" s="23">
        <v>480</v>
      </c>
      <c r="C485" s="23">
        <v>10</v>
      </c>
    </row>
    <row r="486" spans="2:3" x14ac:dyDescent="0.25">
      <c r="B486" s="23">
        <v>481</v>
      </c>
      <c r="C486" s="23">
        <v>10</v>
      </c>
    </row>
    <row r="487" spans="2:3" x14ac:dyDescent="0.25">
      <c r="B487" s="23">
        <v>482</v>
      </c>
      <c r="C487" s="23">
        <v>10</v>
      </c>
    </row>
    <row r="488" spans="2:3" x14ac:dyDescent="0.25">
      <c r="B488" s="23">
        <v>483</v>
      </c>
      <c r="C488" s="23">
        <v>10</v>
      </c>
    </row>
    <row r="489" spans="2:3" x14ac:dyDescent="0.25">
      <c r="B489" s="23">
        <v>484</v>
      </c>
      <c r="C489" s="23">
        <v>10</v>
      </c>
    </row>
    <row r="490" spans="2:3" x14ac:dyDescent="0.25">
      <c r="B490" s="23">
        <v>485</v>
      </c>
      <c r="C490" s="23">
        <v>10</v>
      </c>
    </row>
    <row r="491" spans="2:3" x14ac:dyDescent="0.25">
      <c r="B491" s="23">
        <v>486</v>
      </c>
      <c r="C491" s="23">
        <v>10</v>
      </c>
    </row>
    <row r="492" spans="2:3" x14ac:dyDescent="0.25">
      <c r="B492" s="23">
        <v>487</v>
      </c>
      <c r="C492" s="23">
        <v>10</v>
      </c>
    </row>
    <row r="493" spans="2:3" x14ac:dyDescent="0.25">
      <c r="B493" s="23">
        <v>488</v>
      </c>
      <c r="C493" s="23">
        <v>10</v>
      </c>
    </row>
    <row r="494" spans="2:3" x14ac:dyDescent="0.25">
      <c r="B494" s="23">
        <v>489</v>
      </c>
      <c r="C494" s="23">
        <v>10</v>
      </c>
    </row>
    <row r="495" spans="2:3" x14ac:dyDescent="0.25">
      <c r="B495" s="23">
        <v>490</v>
      </c>
      <c r="C495" s="23">
        <v>10</v>
      </c>
    </row>
    <row r="496" spans="2:3" x14ac:dyDescent="0.25">
      <c r="B496" s="23">
        <v>491</v>
      </c>
      <c r="C496" s="23">
        <v>10</v>
      </c>
    </row>
    <row r="497" spans="2:3" x14ac:dyDescent="0.25">
      <c r="B497" s="23">
        <v>492</v>
      </c>
      <c r="C497" s="23">
        <v>10</v>
      </c>
    </row>
    <row r="498" spans="2:3" x14ac:dyDescent="0.25">
      <c r="B498" s="23">
        <v>493</v>
      </c>
      <c r="C498" s="23">
        <v>10</v>
      </c>
    </row>
    <row r="499" spans="2:3" x14ac:dyDescent="0.25">
      <c r="B499" s="23">
        <v>494</v>
      </c>
      <c r="C499" s="23">
        <v>10</v>
      </c>
    </row>
    <row r="500" spans="2:3" x14ac:dyDescent="0.25">
      <c r="B500" s="23">
        <v>495</v>
      </c>
      <c r="C500" s="23">
        <v>10</v>
      </c>
    </row>
    <row r="501" spans="2:3" x14ac:dyDescent="0.25">
      <c r="B501" s="23">
        <v>496</v>
      </c>
      <c r="C501" s="23">
        <v>10</v>
      </c>
    </row>
    <row r="502" spans="2:3" x14ac:dyDescent="0.25">
      <c r="B502" s="23">
        <v>497</v>
      </c>
      <c r="C502" s="23">
        <v>10</v>
      </c>
    </row>
    <row r="503" spans="2:3" x14ac:dyDescent="0.25">
      <c r="B503" s="23">
        <v>498</v>
      </c>
      <c r="C503" s="23">
        <v>10</v>
      </c>
    </row>
    <row r="504" spans="2:3" x14ac:dyDescent="0.25">
      <c r="B504" s="23">
        <v>499</v>
      </c>
      <c r="C504" s="23">
        <v>10</v>
      </c>
    </row>
    <row r="505" spans="2:3" x14ac:dyDescent="0.25">
      <c r="B505" s="23">
        <v>500</v>
      </c>
      <c r="C505" s="23">
        <v>10</v>
      </c>
    </row>
    <row r="506" spans="2:3" x14ac:dyDescent="0.25">
      <c r="B506" s="23">
        <v>501</v>
      </c>
      <c r="C506" s="23">
        <v>10</v>
      </c>
    </row>
    <row r="507" spans="2:3" x14ac:dyDescent="0.25">
      <c r="B507" s="23">
        <v>502</v>
      </c>
      <c r="C507" s="23">
        <v>10</v>
      </c>
    </row>
    <row r="508" spans="2:3" x14ac:dyDescent="0.25">
      <c r="B508" s="23">
        <v>503</v>
      </c>
      <c r="C508" s="23">
        <v>10</v>
      </c>
    </row>
    <row r="509" spans="2:3" x14ac:dyDescent="0.25">
      <c r="B509" s="23">
        <v>504</v>
      </c>
      <c r="C509" s="23">
        <v>10</v>
      </c>
    </row>
    <row r="510" spans="2:3" x14ac:dyDescent="0.25">
      <c r="B510" s="23">
        <v>505</v>
      </c>
      <c r="C510" s="23">
        <v>10</v>
      </c>
    </row>
    <row r="511" spans="2:3" x14ac:dyDescent="0.25">
      <c r="B511" s="23">
        <v>506</v>
      </c>
      <c r="C511" s="23">
        <v>10</v>
      </c>
    </row>
    <row r="512" spans="2:3" x14ac:dyDescent="0.25">
      <c r="B512" s="23">
        <v>507</v>
      </c>
      <c r="C512" s="23">
        <v>10</v>
      </c>
    </row>
    <row r="513" spans="2:3" x14ac:dyDescent="0.25">
      <c r="B513" s="23">
        <v>508</v>
      </c>
      <c r="C513" s="23">
        <v>10</v>
      </c>
    </row>
    <row r="514" spans="2:3" x14ac:dyDescent="0.25">
      <c r="B514" s="23">
        <v>509</v>
      </c>
      <c r="C514" s="23">
        <v>10</v>
      </c>
    </row>
    <row r="515" spans="2:3" x14ac:dyDescent="0.25">
      <c r="B515" s="23">
        <v>510</v>
      </c>
      <c r="C515" s="23">
        <v>10</v>
      </c>
    </row>
    <row r="516" spans="2:3" x14ac:dyDescent="0.25">
      <c r="B516" s="23">
        <v>511</v>
      </c>
      <c r="C516" s="23">
        <v>10</v>
      </c>
    </row>
    <row r="517" spans="2:3" x14ac:dyDescent="0.25">
      <c r="B517" s="23">
        <v>512</v>
      </c>
      <c r="C517" s="23">
        <v>10</v>
      </c>
    </row>
    <row r="518" spans="2:3" x14ac:dyDescent="0.25">
      <c r="B518" s="23">
        <v>513</v>
      </c>
      <c r="C518" s="23">
        <v>10</v>
      </c>
    </row>
    <row r="519" spans="2:3" x14ac:dyDescent="0.25">
      <c r="B519" s="23">
        <v>514</v>
      </c>
      <c r="C519" s="23">
        <v>10</v>
      </c>
    </row>
    <row r="520" spans="2:3" x14ac:dyDescent="0.25">
      <c r="B520" s="23">
        <v>515</v>
      </c>
      <c r="C520" s="23">
        <v>10</v>
      </c>
    </row>
    <row r="521" spans="2:3" x14ac:dyDescent="0.25">
      <c r="B521" s="23">
        <v>516</v>
      </c>
      <c r="C521" s="23">
        <v>10</v>
      </c>
    </row>
    <row r="522" spans="2:3" x14ac:dyDescent="0.25">
      <c r="B522" s="23">
        <v>517</v>
      </c>
      <c r="C522" s="23">
        <v>10</v>
      </c>
    </row>
    <row r="523" spans="2:3" x14ac:dyDescent="0.25">
      <c r="B523" s="23">
        <v>518</v>
      </c>
      <c r="C523" s="23">
        <v>10</v>
      </c>
    </row>
    <row r="524" spans="2:3" x14ac:dyDescent="0.25">
      <c r="B524" s="23">
        <v>519</v>
      </c>
      <c r="C524" s="23">
        <v>10</v>
      </c>
    </row>
    <row r="525" spans="2:3" x14ac:dyDescent="0.25">
      <c r="B525" s="23">
        <v>520</v>
      </c>
      <c r="C525" s="23">
        <v>10</v>
      </c>
    </row>
    <row r="526" spans="2:3" x14ac:dyDescent="0.25">
      <c r="B526" s="23">
        <v>521</v>
      </c>
      <c r="C526" s="23">
        <v>10</v>
      </c>
    </row>
    <row r="527" spans="2:3" x14ac:dyDescent="0.25">
      <c r="B527" s="23">
        <v>522</v>
      </c>
      <c r="C527" s="23">
        <v>10</v>
      </c>
    </row>
    <row r="528" spans="2:3" x14ac:dyDescent="0.25">
      <c r="B528" s="23">
        <v>523</v>
      </c>
      <c r="C528" s="23">
        <v>10</v>
      </c>
    </row>
    <row r="529" spans="2:3" x14ac:dyDescent="0.25">
      <c r="B529" s="23">
        <v>524</v>
      </c>
      <c r="C529" s="23">
        <v>10</v>
      </c>
    </row>
    <row r="530" spans="2:3" x14ac:dyDescent="0.25">
      <c r="B530" s="23">
        <v>525</v>
      </c>
      <c r="C530" s="23">
        <v>10</v>
      </c>
    </row>
    <row r="531" spans="2:3" x14ac:dyDescent="0.25">
      <c r="B531" s="23">
        <v>526</v>
      </c>
      <c r="C531" s="23">
        <v>10</v>
      </c>
    </row>
    <row r="532" spans="2:3" x14ac:dyDescent="0.25">
      <c r="B532" s="23">
        <v>527</v>
      </c>
      <c r="C532" s="23">
        <v>10</v>
      </c>
    </row>
    <row r="533" spans="2:3" x14ac:dyDescent="0.25">
      <c r="B533" s="23">
        <v>528</v>
      </c>
      <c r="C533" s="23">
        <v>10</v>
      </c>
    </row>
    <row r="534" spans="2:3" x14ac:dyDescent="0.25">
      <c r="B534" s="23">
        <v>529</v>
      </c>
      <c r="C534" s="23">
        <v>10</v>
      </c>
    </row>
    <row r="535" spans="2:3" x14ac:dyDescent="0.25">
      <c r="B535" s="23">
        <v>530</v>
      </c>
      <c r="C535" s="23">
        <v>10</v>
      </c>
    </row>
    <row r="536" spans="2:3" x14ac:dyDescent="0.25">
      <c r="B536" s="23">
        <v>531</v>
      </c>
      <c r="C536" s="23">
        <v>10</v>
      </c>
    </row>
    <row r="537" spans="2:3" x14ac:dyDescent="0.25">
      <c r="B537" s="23">
        <v>532</v>
      </c>
      <c r="C537" s="23">
        <v>10</v>
      </c>
    </row>
    <row r="538" spans="2:3" x14ac:dyDescent="0.25">
      <c r="B538" s="23">
        <v>533</v>
      </c>
      <c r="C538" s="23">
        <v>10</v>
      </c>
    </row>
    <row r="539" spans="2:3" x14ac:dyDescent="0.25">
      <c r="B539" s="23">
        <v>534</v>
      </c>
      <c r="C539" s="23">
        <v>10</v>
      </c>
    </row>
    <row r="540" spans="2:3" x14ac:dyDescent="0.25">
      <c r="B540" s="23">
        <v>535</v>
      </c>
      <c r="C540" s="23">
        <v>10</v>
      </c>
    </row>
    <row r="541" spans="2:3" x14ac:dyDescent="0.25">
      <c r="B541" s="23">
        <v>536</v>
      </c>
      <c r="C541" s="23">
        <v>10</v>
      </c>
    </row>
    <row r="542" spans="2:3" x14ac:dyDescent="0.25">
      <c r="B542" s="23">
        <v>537</v>
      </c>
      <c r="C542" s="23">
        <v>10</v>
      </c>
    </row>
    <row r="543" spans="2:3" x14ac:dyDescent="0.25">
      <c r="B543" s="23">
        <v>538</v>
      </c>
      <c r="C543" s="23">
        <v>10</v>
      </c>
    </row>
    <row r="544" spans="2:3" x14ac:dyDescent="0.25">
      <c r="B544" s="23">
        <v>539</v>
      </c>
      <c r="C544" s="23">
        <v>10</v>
      </c>
    </row>
    <row r="545" spans="2:3" x14ac:dyDescent="0.25">
      <c r="B545" s="23">
        <v>540</v>
      </c>
      <c r="C545" s="23">
        <v>10</v>
      </c>
    </row>
    <row r="546" spans="2:3" x14ac:dyDescent="0.25">
      <c r="B546" s="23">
        <v>541</v>
      </c>
      <c r="C546" s="23">
        <v>10</v>
      </c>
    </row>
    <row r="547" spans="2:3" x14ac:dyDescent="0.25">
      <c r="B547" s="23">
        <v>542</v>
      </c>
      <c r="C547" s="23">
        <v>10</v>
      </c>
    </row>
    <row r="548" spans="2:3" x14ac:dyDescent="0.25">
      <c r="B548" s="23">
        <v>543</v>
      </c>
      <c r="C548" s="23">
        <v>10</v>
      </c>
    </row>
    <row r="549" spans="2:3" x14ac:dyDescent="0.25">
      <c r="B549" s="23">
        <v>544</v>
      </c>
      <c r="C549" s="23">
        <v>10</v>
      </c>
    </row>
    <row r="550" spans="2:3" x14ac:dyDescent="0.25">
      <c r="B550" s="23">
        <v>545</v>
      </c>
      <c r="C550" s="23">
        <v>10</v>
      </c>
    </row>
    <row r="551" spans="2:3" x14ac:dyDescent="0.25">
      <c r="B551" s="23">
        <v>546</v>
      </c>
      <c r="C551" s="23">
        <v>10</v>
      </c>
    </row>
    <row r="552" spans="2:3" x14ac:dyDescent="0.25">
      <c r="B552" s="23">
        <v>547</v>
      </c>
      <c r="C552" s="23">
        <v>10</v>
      </c>
    </row>
    <row r="553" spans="2:3" x14ac:dyDescent="0.25">
      <c r="B553" s="23">
        <v>548</v>
      </c>
      <c r="C553" s="23">
        <v>10</v>
      </c>
    </row>
    <row r="554" spans="2:3" x14ac:dyDescent="0.25">
      <c r="B554" s="23">
        <v>549</v>
      </c>
      <c r="C554" s="23">
        <v>10</v>
      </c>
    </row>
    <row r="555" spans="2:3" x14ac:dyDescent="0.25">
      <c r="B555" s="23">
        <v>550</v>
      </c>
      <c r="C555" s="23">
        <v>10</v>
      </c>
    </row>
    <row r="556" spans="2:3" x14ac:dyDescent="0.25">
      <c r="B556" s="23">
        <v>551</v>
      </c>
      <c r="C556" s="23">
        <v>10</v>
      </c>
    </row>
    <row r="557" spans="2:3" x14ac:dyDescent="0.25">
      <c r="B557" s="23">
        <v>552</v>
      </c>
      <c r="C557" s="23">
        <v>10</v>
      </c>
    </row>
    <row r="558" spans="2:3" x14ac:dyDescent="0.25">
      <c r="B558" s="23">
        <v>553</v>
      </c>
      <c r="C558" s="23">
        <v>10</v>
      </c>
    </row>
    <row r="559" spans="2:3" x14ac:dyDescent="0.25">
      <c r="B559" s="23">
        <v>554</v>
      </c>
      <c r="C559" s="23">
        <v>10</v>
      </c>
    </row>
    <row r="560" spans="2:3" x14ac:dyDescent="0.25">
      <c r="B560" s="23">
        <v>555</v>
      </c>
      <c r="C560" s="23">
        <v>10</v>
      </c>
    </row>
    <row r="561" spans="2:3" x14ac:dyDescent="0.25">
      <c r="B561" s="23">
        <v>556</v>
      </c>
      <c r="C561" s="23">
        <v>10</v>
      </c>
    </row>
    <row r="562" spans="2:3" x14ac:dyDescent="0.25">
      <c r="B562" s="23">
        <v>557</v>
      </c>
      <c r="C562" s="23">
        <v>10</v>
      </c>
    </row>
    <row r="563" spans="2:3" x14ac:dyDescent="0.25">
      <c r="B563" s="23">
        <v>558</v>
      </c>
      <c r="C563" s="23">
        <v>10</v>
      </c>
    </row>
    <row r="564" spans="2:3" x14ac:dyDescent="0.25">
      <c r="B564" s="23">
        <v>559</v>
      </c>
      <c r="C564" s="23">
        <v>10</v>
      </c>
    </row>
    <row r="565" spans="2:3" x14ac:dyDescent="0.25">
      <c r="B565" s="23">
        <v>560</v>
      </c>
      <c r="C565" s="23">
        <v>10</v>
      </c>
    </row>
    <row r="566" spans="2:3" x14ac:dyDescent="0.25">
      <c r="B566" s="23">
        <v>561</v>
      </c>
      <c r="C566" s="23">
        <v>10</v>
      </c>
    </row>
    <row r="567" spans="2:3" x14ac:dyDescent="0.25">
      <c r="B567" s="23">
        <v>562</v>
      </c>
      <c r="C567" s="23">
        <v>10</v>
      </c>
    </row>
    <row r="568" spans="2:3" x14ac:dyDescent="0.25">
      <c r="B568" s="23">
        <v>563</v>
      </c>
      <c r="C568" s="23">
        <v>10</v>
      </c>
    </row>
    <row r="569" spans="2:3" x14ac:dyDescent="0.25">
      <c r="B569" s="23">
        <v>564</v>
      </c>
      <c r="C569" s="23">
        <v>10</v>
      </c>
    </row>
    <row r="570" spans="2:3" x14ac:dyDescent="0.25">
      <c r="B570" s="23">
        <v>565</v>
      </c>
      <c r="C570" s="23">
        <v>10</v>
      </c>
    </row>
    <row r="571" spans="2:3" x14ac:dyDescent="0.25">
      <c r="B571" s="23">
        <v>566</v>
      </c>
      <c r="C571" s="23">
        <v>10</v>
      </c>
    </row>
    <row r="572" spans="2:3" x14ac:dyDescent="0.25">
      <c r="B572" s="23">
        <v>567</v>
      </c>
      <c r="C572" s="23">
        <v>10</v>
      </c>
    </row>
    <row r="573" spans="2:3" x14ac:dyDescent="0.25">
      <c r="B573" s="23">
        <v>568</v>
      </c>
      <c r="C573" s="23">
        <v>10</v>
      </c>
    </row>
    <row r="574" spans="2:3" x14ac:dyDescent="0.25">
      <c r="B574" s="23">
        <v>569</v>
      </c>
      <c r="C574" s="23">
        <v>10</v>
      </c>
    </row>
    <row r="575" spans="2:3" x14ac:dyDescent="0.25">
      <c r="B575" s="23">
        <v>570</v>
      </c>
      <c r="C575" s="23">
        <v>10</v>
      </c>
    </row>
    <row r="576" spans="2:3" x14ac:dyDescent="0.25">
      <c r="B576" s="23">
        <v>571</v>
      </c>
      <c r="C576" s="23">
        <v>10</v>
      </c>
    </row>
    <row r="577" spans="2:3" x14ac:dyDescent="0.25">
      <c r="B577" s="23">
        <v>572</v>
      </c>
      <c r="C577" s="23">
        <v>10</v>
      </c>
    </row>
    <row r="578" spans="2:3" x14ac:dyDescent="0.25">
      <c r="B578" s="23">
        <v>573</v>
      </c>
      <c r="C578" s="23">
        <v>10</v>
      </c>
    </row>
    <row r="579" spans="2:3" x14ac:dyDescent="0.25">
      <c r="B579" s="23">
        <v>574</v>
      </c>
      <c r="C579" s="23">
        <v>10</v>
      </c>
    </row>
    <row r="580" spans="2:3" x14ac:dyDescent="0.25">
      <c r="B580" s="23">
        <v>575</v>
      </c>
      <c r="C580" s="23">
        <v>10</v>
      </c>
    </row>
    <row r="581" spans="2:3" x14ac:dyDescent="0.25">
      <c r="B581" s="23">
        <v>576</v>
      </c>
      <c r="C581" s="23">
        <v>10</v>
      </c>
    </row>
    <row r="582" spans="2:3" x14ac:dyDescent="0.25">
      <c r="B582" s="23">
        <v>577</v>
      </c>
      <c r="C582" s="23">
        <v>10</v>
      </c>
    </row>
    <row r="583" spans="2:3" x14ac:dyDescent="0.25">
      <c r="B583" s="23">
        <v>578</v>
      </c>
      <c r="C583" s="23">
        <v>10</v>
      </c>
    </row>
    <row r="584" spans="2:3" x14ac:dyDescent="0.25">
      <c r="B584" s="23">
        <v>579</v>
      </c>
      <c r="C584" s="23">
        <v>10</v>
      </c>
    </row>
    <row r="585" spans="2:3" x14ac:dyDescent="0.25">
      <c r="B585" s="23">
        <v>580</v>
      </c>
      <c r="C585" s="23">
        <v>10</v>
      </c>
    </row>
    <row r="586" spans="2:3" x14ac:dyDescent="0.25">
      <c r="B586" s="23">
        <v>581</v>
      </c>
      <c r="C586" s="23">
        <v>10</v>
      </c>
    </row>
    <row r="587" spans="2:3" x14ac:dyDescent="0.25">
      <c r="B587" s="23">
        <v>582</v>
      </c>
      <c r="C587" s="23">
        <v>10</v>
      </c>
    </row>
    <row r="588" spans="2:3" x14ac:dyDescent="0.25">
      <c r="B588" s="23">
        <v>583</v>
      </c>
      <c r="C588" s="23">
        <v>10</v>
      </c>
    </row>
    <row r="589" spans="2:3" x14ac:dyDescent="0.25">
      <c r="B589" s="23">
        <v>584</v>
      </c>
      <c r="C589" s="23">
        <v>10</v>
      </c>
    </row>
    <row r="590" spans="2:3" x14ac:dyDescent="0.25">
      <c r="B590" s="23">
        <v>585</v>
      </c>
      <c r="C590" s="23">
        <v>10</v>
      </c>
    </row>
    <row r="591" spans="2:3" x14ac:dyDescent="0.25">
      <c r="B591" s="23">
        <v>586</v>
      </c>
      <c r="C591" s="23">
        <v>10</v>
      </c>
    </row>
    <row r="592" spans="2:3" x14ac:dyDescent="0.25">
      <c r="B592" s="23">
        <v>587</v>
      </c>
      <c r="C592" s="23">
        <v>10</v>
      </c>
    </row>
    <row r="593" spans="2:3" x14ac:dyDescent="0.25">
      <c r="B593" s="23">
        <v>588</v>
      </c>
      <c r="C593" s="23">
        <v>10</v>
      </c>
    </row>
    <row r="594" spans="2:3" x14ac:dyDescent="0.25">
      <c r="B594" s="23">
        <v>589</v>
      </c>
      <c r="C594" s="23">
        <v>10</v>
      </c>
    </row>
    <row r="595" spans="2:3" x14ac:dyDescent="0.25">
      <c r="B595" s="23">
        <v>590</v>
      </c>
      <c r="C595" s="23">
        <v>10</v>
      </c>
    </row>
    <row r="596" spans="2:3" x14ac:dyDescent="0.25">
      <c r="B596" s="23">
        <v>591</v>
      </c>
      <c r="C596" s="23">
        <v>10</v>
      </c>
    </row>
    <row r="597" spans="2:3" x14ac:dyDescent="0.25">
      <c r="B597" s="23">
        <v>592</v>
      </c>
      <c r="C597" s="23">
        <v>10</v>
      </c>
    </row>
    <row r="598" spans="2:3" x14ac:dyDescent="0.25">
      <c r="B598" s="23">
        <v>593</v>
      </c>
      <c r="C598" s="23">
        <v>10</v>
      </c>
    </row>
    <row r="599" spans="2:3" x14ac:dyDescent="0.25">
      <c r="B599" s="23">
        <v>594</v>
      </c>
      <c r="C599" s="23">
        <v>10</v>
      </c>
    </row>
    <row r="600" spans="2:3" x14ac:dyDescent="0.25">
      <c r="B600" s="23">
        <v>595</v>
      </c>
      <c r="C600" s="23">
        <v>10</v>
      </c>
    </row>
    <row r="601" spans="2:3" x14ac:dyDescent="0.25">
      <c r="B601" s="23">
        <v>596</v>
      </c>
      <c r="C601" s="23">
        <v>10</v>
      </c>
    </row>
    <row r="602" spans="2:3" x14ac:dyDescent="0.25">
      <c r="B602" s="23">
        <v>597</v>
      </c>
      <c r="C602" s="23">
        <v>10</v>
      </c>
    </row>
    <row r="603" spans="2:3" x14ac:dyDescent="0.25">
      <c r="B603" s="23">
        <v>598</v>
      </c>
      <c r="C603" s="23">
        <v>10</v>
      </c>
    </row>
    <row r="604" spans="2:3" x14ac:dyDescent="0.25">
      <c r="B604" s="23">
        <v>599</v>
      </c>
      <c r="C604" s="23">
        <v>10</v>
      </c>
    </row>
    <row r="605" spans="2:3" x14ac:dyDescent="0.25">
      <c r="B605" s="23">
        <v>600</v>
      </c>
      <c r="C605" s="23">
        <v>10</v>
      </c>
    </row>
    <row r="606" spans="2:3" x14ac:dyDescent="0.25">
      <c r="B606" s="23">
        <v>601</v>
      </c>
      <c r="C606" s="23">
        <v>11</v>
      </c>
    </row>
    <row r="607" spans="2:3" x14ac:dyDescent="0.25">
      <c r="B607" s="23">
        <v>602</v>
      </c>
      <c r="C607" s="23">
        <v>11</v>
      </c>
    </row>
    <row r="608" spans="2:3" x14ac:dyDescent="0.25">
      <c r="B608" s="23">
        <v>603</v>
      </c>
      <c r="C608" s="23">
        <v>11</v>
      </c>
    </row>
    <row r="609" spans="2:3" x14ac:dyDescent="0.25">
      <c r="B609" s="23">
        <v>604</v>
      </c>
      <c r="C609" s="23">
        <v>11</v>
      </c>
    </row>
    <row r="610" spans="2:3" x14ac:dyDescent="0.25">
      <c r="B610" s="23">
        <v>605</v>
      </c>
      <c r="C610" s="23">
        <v>11</v>
      </c>
    </row>
    <row r="611" spans="2:3" x14ac:dyDescent="0.25">
      <c r="B611" s="23">
        <v>606</v>
      </c>
      <c r="C611" s="23">
        <v>11</v>
      </c>
    </row>
    <row r="612" spans="2:3" x14ac:dyDescent="0.25">
      <c r="B612" s="23">
        <v>607</v>
      </c>
      <c r="C612" s="23">
        <v>11</v>
      </c>
    </row>
    <row r="613" spans="2:3" x14ac:dyDescent="0.25">
      <c r="B613" s="23">
        <v>608</v>
      </c>
      <c r="C613" s="23">
        <v>11</v>
      </c>
    </row>
    <row r="614" spans="2:3" x14ac:dyDescent="0.25">
      <c r="B614" s="23">
        <v>609</v>
      </c>
      <c r="C614" s="23">
        <v>11</v>
      </c>
    </row>
    <row r="615" spans="2:3" x14ac:dyDescent="0.25">
      <c r="B615" s="23">
        <v>610</v>
      </c>
      <c r="C615" s="23">
        <v>11</v>
      </c>
    </row>
    <row r="616" spans="2:3" x14ac:dyDescent="0.25">
      <c r="B616" s="23">
        <v>611</v>
      </c>
      <c r="C616" s="23">
        <v>11</v>
      </c>
    </row>
    <row r="617" spans="2:3" x14ac:dyDescent="0.25">
      <c r="B617" s="23">
        <v>612</v>
      </c>
      <c r="C617" s="23">
        <v>11</v>
      </c>
    </row>
    <row r="618" spans="2:3" x14ac:dyDescent="0.25">
      <c r="B618" s="23">
        <v>613</v>
      </c>
      <c r="C618" s="23">
        <v>11</v>
      </c>
    </row>
    <row r="619" spans="2:3" x14ac:dyDescent="0.25">
      <c r="B619" s="23">
        <v>614</v>
      </c>
      <c r="C619" s="23">
        <v>11</v>
      </c>
    </row>
    <row r="620" spans="2:3" x14ac:dyDescent="0.25">
      <c r="B620" s="23">
        <v>615</v>
      </c>
      <c r="C620" s="23">
        <v>11</v>
      </c>
    </row>
    <row r="621" spans="2:3" x14ac:dyDescent="0.25">
      <c r="B621" s="23">
        <v>616</v>
      </c>
      <c r="C621" s="23">
        <v>11</v>
      </c>
    </row>
    <row r="622" spans="2:3" x14ac:dyDescent="0.25">
      <c r="B622" s="23">
        <v>617</v>
      </c>
      <c r="C622" s="23">
        <v>11</v>
      </c>
    </row>
    <row r="623" spans="2:3" x14ac:dyDescent="0.25">
      <c r="B623" s="23">
        <v>618</v>
      </c>
      <c r="C623" s="23">
        <v>11</v>
      </c>
    </row>
    <row r="624" spans="2:3" x14ac:dyDescent="0.25">
      <c r="B624" s="23">
        <v>619</v>
      </c>
      <c r="C624" s="23">
        <v>11</v>
      </c>
    </row>
    <row r="625" spans="2:3" x14ac:dyDescent="0.25">
      <c r="B625" s="23">
        <v>620</v>
      </c>
      <c r="C625" s="23">
        <v>11</v>
      </c>
    </row>
    <row r="626" spans="2:3" x14ac:dyDescent="0.25">
      <c r="B626" s="23">
        <v>621</v>
      </c>
      <c r="C626" s="23">
        <v>11</v>
      </c>
    </row>
    <row r="627" spans="2:3" x14ac:dyDescent="0.25">
      <c r="B627" s="23">
        <v>622</v>
      </c>
      <c r="C627" s="23">
        <v>11</v>
      </c>
    </row>
    <row r="628" spans="2:3" x14ac:dyDescent="0.25">
      <c r="B628" s="23">
        <v>623</v>
      </c>
      <c r="C628" s="23">
        <v>11</v>
      </c>
    </row>
    <row r="629" spans="2:3" x14ac:dyDescent="0.25">
      <c r="B629" s="23">
        <v>624</v>
      </c>
      <c r="C629" s="23">
        <v>11</v>
      </c>
    </row>
    <row r="630" spans="2:3" x14ac:dyDescent="0.25">
      <c r="B630" s="23">
        <v>625</v>
      </c>
      <c r="C630" s="23">
        <v>11</v>
      </c>
    </row>
    <row r="631" spans="2:3" x14ac:dyDescent="0.25">
      <c r="B631" s="23">
        <v>626</v>
      </c>
      <c r="C631" s="23">
        <v>11</v>
      </c>
    </row>
    <row r="632" spans="2:3" x14ac:dyDescent="0.25">
      <c r="B632" s="23">
        <v>627</v>
      </c>
      <c r="C632" s="23">
        <v>11</v>
      </c>
    </row>
    <row r="633" spans="2:3" x14ac:dyDescent="0.25">
      <c r="B633" s="23">
        <v>628</v>
      </c>
      <c r="C633" s="23">
        <v>11</v>
      </c>
    </row>
    <row r="634" spans="2:3" x14ac:dyDescent="0.25">
      <c r="B634" s="23">
        <v>629</v>
      </c>
      <c r="C634" s="23">
        <v>11</v>
      </c>
    </row>
    <row r="635" spans="2:3" x14ac:dyDescent="0.25">
      <c r="B635" s="23">
        <v>630</v>
      </c>
      <c r="C635" s="23">
        <v>11</v>
      </c>
    </row>
    <row r="636" spans="2:3" x14ac:dyDescent="0.25">
      <c r="B636" s="23">
        <v>631</v>
      </c>
      <c r="C636" s="23">
        <v>11</v>
      </c>
    </row>
    <row r="637" spans="2:3" x14ac:dyDescent="0.25">
      <c r="B637" s="23">
        <v>632</v>
      </c>
      <c r="C637" s="23">
        <v>11</v>
      </c>
    </row>
    <row r="638" spans="2:3" x14ac:dyDescent="0.25">
      <c r="B638" s="23">
        <v>633</v>
      </c>
      <c r="C638" s="23">
        <v>11</v>
      </c>
    </row>
    <row r="639" spans="2:3" x14ac:dyDescent="0.25">
      <c r="B639" s="23">
        <v>634</v>
      </c>
      <c r="C639" s="23">
        <v>11</v>
      </c>
    </row>
    <row r="640" spans="2:3" x14ac:dyDescent="0.25">
      <c r="B640" s="23">
        <v>635</v>
      </c>
      <c r="C640" s="23">
        <v>11</v>
      </c>
    </row>
    <row r="641" spans="2:3" x14ac:dyDescent="0.25">
      <c r="B641" s="23">
        <v>636</v>
      </c>
      <c r="C641" s="23">
        <v>11</v>
      </c>
    </row>
    <row r="642" spans="2:3" x14ac:dyDescent="0.25">
      <c r="B642" s="23">
        <v>637</v>
      </c>
      <c r="C642" s="23">
        <v>11</v>
      </c>
    </row>
    <row r="643" spans="2:3" x14ac:dyDescent="0.25">
      <c r="B643" s="23">
        <v>638</v>
      </c>
      <c r="C643" s="23">
        <v>11</v>
      </c>
    </row>
    <row r="644" spans="2:3" x14ac:dyDescent="0.25">
      <c r="B644" s="23">
        <v>639</v>
      </c>
      <c r="C644" s="23">
        <v>11</v>
      </c>
    </row>
    <row r="645" spans="2:3" x14ac:dyDescent="0.25">
      <c r="B645" s="23">
        <v>640</v>
      </c>
      <c r="C645" s="23">
        <v>11</v>
      </c>
    </row>
    <row r="646" spans="2:3" x14ac:dyDescent="0.25">
      <c r="B646" s="23">
        <v>641</v>
      </c>
      <c r="C646" s="23">
        <v>11</v>
      </c>
    </row>
    <row r="647" spans="2:3" x14ac:dyDescent="0.25">
      <c r="B647" s="23">
        <v>642</v>
      </c>
      <c r="C647" s="23">
        <v>11</v>
      </c>
    </row>
    <row r="648" spans="2:3" x14ac:dyDescent="0.25">
      <c r="B648" s="23">
        <v>643</v>
      </c>
      <c r="C648" s="23">
        <v>11</v>
      </c>
    </row>
    <row r="649" spans="2:3" x14ac:dyDescent="0.25">
      <c r="B649" s="23">
        <v>644</v>
      </c>
      <c r="C649" s="23">
        <v>11</v>
      </c>
    </row>
    <row r="650" spans="2:3" x14ac:dyDescent="0.25">
      <c r="B650" s="23">
        <v>645</v>
      </c>
      <c r="C650" s="23">
        <v>11</v>
      </c>
    </row>
    <row r="651" spans="2:3" x14ac:dyDescent="0.25">
      <c r="B651" s="23">
        <v>646</v>
      </c>
      <c r="C651" s="23">
        <v>11</v>
      </c>
    </row>
    <row r="652" spans="2:3" x14ac:dyDescent="0.25">
      <c r="B652" s="23">
        <v>647</v>
      </c>
      <c r="C652" s="23">
        <v>11</v>
      </c>
    </row>
    <row r="653" spans="2:3" x14ac:dyDescent="0.25">
      <c r="B653" s="23">
        <v>648</v>
      </c>
      <c r="C653" s="23">
        <v>11</v>
      </c>
    </row>
    <row r="654" spans="2:3" x14ac:dyDescent="0.25">
      <c r="B654" s="23">
        <v>649</v>
      </c>
      <c r="C654" s="23">
        <v>11</v>
      </c>
    </row>
    <row r="655" spans="2:3" x14ac:dyDescent="0.25">
      <c r="B655" s="23">
        <v>650</v>
      </c>
      <c r="C655" s="23">
        <v>11</v>
      </c>
    </row>
    <row r="656" spans="2:3" x14ac:dyDescent="0.25">
      <c r="B656" s="23">
        <v>651</v>
      </c>
      <c r="C656" s="23">
        <v>11</v>
      </c>
    </row>
    <row r="657" spans="2:3" x14ac:dyDescent="0.25">
      <c r="B657" s="23">
        <v>652</v>
      </c>
      <c r="C657" s="23">
        <v>11</v>
      </c>
    </row>
    <row r="658" spans="2:3" x14ac:dyDescent="0.25">
      <c r="B658" s="23">
        <v>653</v>
      </c>
      <c r="C658" s="23">
        <v>11</v>
      </c>
    </row>
    <row r="659" spans="2:3" x14ac:dyDescent="0.25">
      <c r="B659" s="23">
        <v>654</v>
      </c>
      <c r="C659" s="23">
        <v>11</v>
      </c>
    </row>
    <row r="660" spans="2:3" x14ac:dyDescent="0.25">
      <c r="B660" s="23">
        <v>655</v>
      </c>
      <c r="C660" s="23">
        <v>11</v>
      </c>
    </row>
    <row r="661" spans="2:3" x14ac:dyDescent="0.25">
      <c r="B661" s="23">
        <v>656</v>
      </c>
      <c r="C661" s="23">
        <v>11</v>
      </c>
    </row>
    <row r="662" spans="2:3" x14ac:dyDescent="0.25">
      <c r="B662" s="23">
        <v>657</v>
      </c>
      <c r="C662" s="23">
        <v>11</v>
      </c>
    </row>
    <row r="663" spans="2:3" x14ac:dyDescent="0.25">
      <c r="B663" s="23">
        <v>658</v>
      </c>
      <c r="C663" s="23">
        <v>11</v>
      </c>
    </row>
    <row r="664" spans="2:3" x14ac:dyDescent="0.25">
      <c r="B664" s="23">
        <v>659</v>
      </c>
      <c r="C664" s="23">
        <v>11</v>
      </c>
    </row>
    <row r="665" spans="2:3" x14ac:dyDescent="0.25">
      <c r="B665" s="23">
        <v>660</v>
      </c>
      <c r="C665" s="23">
        <v>11</v>
      </c>
    </row>
    <row r="666" spans="2:3" x14ac:dyDescent="0.25">
      <c r="B666" s="23">
        <v>661</v>
      </c>
      <c r="C666" s="23">
        <v>11</v>
      </c>
    </row>
    <row r="667" spans="2:3" x14ac:dyDescent="0.25">
      <c r="B667" s="23">
        <v>662</v>
      </c>
      <c r="C667" s="23">
        <v>11</v>
      </c>
    </row>
    <row r="668" spans="2:3" x14ac:dyDescent="0.25">
      <c r="B668" s="23">
        <v>663</v>
      </c>
      <c r="C668" s="23">
        <v>11</v>
      </c>
    </row>
    <row r="669" spans="2:3" x14ac:dyDescent="0.25">
      <c r="B669" s="23">
        <v>664</v>
      </c>
      <c r="C669" s="23">
        <v>11</v>
      </c>
    </row>
    <row r="670" spans="2:3" x14ac:dyDescent="0.25">
      <c r="B670" s="23">
        <v>665</v>
      </c>
      <c r="C670" s="23">
        <v>11</v>
      </c>
    </row>
    <row r="671" spans="2:3" x14ac:dyDescent="0.25">
      <c r="B671" s="23">
        <v>666</v>
      </c>
      <c r="C671" s="23">
        <v>11</v>
      </c>
    </row>
    <row r="672" spans="2:3" x14ac:dyDescent="0.25">
      <c r="B672" s="23">
        <v>667</v>
      </c>
      <c r="C672" s="23">
        <v>11</v>
      </c>
    </row>
    <row r="673" spans="2:3" x14ac:dyDescent="0.25">
      <c r="B673" s="23">
        <v>668</v>
      </c>
      <c r="C673" s="23">
        <v>11</v>
      </c>
    </row>
    <row r="674" spans="2:3" x14ac:dyDescent="0.25">
      <c r="B674" s="23">
        <v>669</v>
      </c>
      <c r="C674" s="23">
        <v>11</v>
      </c>
    </row>
    <row r="675" spans="2:3" x14ac:dyDescent="0.25">
      <c r="B675" s="23">
        <v>670</v>
      </c>
      <c r="C675" s="23">
        <v>11</v>
      </c>
    </row>
    <row r="676" spans="2:3" x14ac:dyDescent="0.25">
      <c r="B676" s="23">
        <v>671</v>
      </c>
      <c r="C676" s="23">
        <v>11</v>
      </c>
    </row>
    <row r="677" spans="2:3" x14ac:dyDescent="0.25">
      <c r="B677" s="23">
        <v>672</v>
      </c>
      <c r="C677" s="23">
        <v>11</v>
      </c>
    </row>
    <row r="678" spans="2:3" x14ac:dyDescent="0.25">
      <c r="B678" s="23">
        <v>673</v>
      </c>
      <c r="C678" s="23">
        <v>11</v>
      </c>
    </row>
    <row r="679" spans="2:3" x14ac:dyDescent="0.25">
      <c r="B679" s="23">
        <v>674</v>
      </c>
      <c r="C679" s="23">
        <v>11</v>
      </c>
    </row>
    <row r="680" spans="2:3" x14ac:dyDescent="0.25">
      <c r="B680" s="23">
        <v>675</v>
      </c>
      <c r="C680" s="23">
        <v>11</v>
      </c>
    </row>
    <row r="681" spans="2:3" x14ac:dyDescent="0.25">
      <c r="B681" s="23">
        <v>676</v>
      </c>
      <c r="C681" s="23">
        <v>11</v>
      </c>
    </row>
    <row r="682" spans="2:3" x14ac:dyDescent="0.25">
      <c r="B682" s="23">
        <v>677</v>
      </c>
      <c r="C682" s="23">
        <v>11</v>
      </c>
    </row>
    <row r="683" spans="2:3" x14ac:dyDescent="0.25">
      <c r="B683" s="23">
        <v>678</v>
      </c>
      <c r="C683" s="23">
        <v>11</v>
      </c>
    </row>
    <row r="684" spans="2:3" x14ac:dyDescent="0.25">
      <c r="B684" s="23">
        <v>679</v>
      </c>
      <c r="C684" s="23">
        <v>11</v>
      </c>
    </row>
    <row r="685" spans="2:3" x14ac:dyDescent="0.25">
      <c r="B685" s="23">
        <v>680</v>
      </c>
      <c r="C685" s="23">
        <v>11</v>
      </c>
    </row>
    <row r="686" spans="2:3" x14ac:dyDescent="0.25">
      <c r="B686" s="23">
        <v>681</v>
      </c>
      <c r="C686" s="23">
        <v>11</v>
      </c>
    </row>
    <row r="687" spans="2:3" x14ac:dyDescent="0.25">
      <c r="B687" s="23">
        <v>682</v>
      </c>
      <c r="C687" s="23">
        <v>11</v>
      </c>
    </row>
    <row r="688" spans="2:3" x14ac:dyDescent="0.25">
      <c r="B688" s="23">
        <v>683</v>
      </c>
      <c r="C688" s="23">
        <v>11</v>
      </c>
    </row>
    <row r="689" spans="2:3" x14ac:dyDescent="0.25">
      <c r="B689" s="23">
        <v>684</v>
      </c>
      <c r="C689" s="23">
        <v>11</v>
      </c>
    </row>
    <row r="690" spans="2:3" x14ac:dyDescent="0.25">
      <c r="B690" s="23">
        <v>685</v>
      </c>
      <c r="C690" s="23">
        <v>11</v>
      </c>
    </row>
    <row r="691" spans="2:3" x14ac:dyDescent="0.25">
      <c r="B691" s="23">
        <v>686</v>
      </c>
      <c r="C691" s="23">
        <v>11</v>
      </c>
    </row>
    <row r="692" spans="2:3" x14ac:dyDescent="0.25">
      <c r="B692" s="23">
        <v>687</v>
      </c>
      <c r="C692" s="23">
        <v>11</v>
      </c>
    </row>
    <row r="693" spans="2:3" x14ac:dyDescent="0.25">
      <c r="B693" s="23">
        <v>688</v>
      </c>
      <c r="C693" s="23">
        <v>11</v>
      </c>
    </row>
    <row r="694" spans="2:3" x14ac:dyDescent="0.25">
      <c r="B694" s="23">
        <v>689</v>
      </c>
      <c r="C694" s="23">
        <v>11</v>
      </c>
    </row>
    <row r="695" spans="2:3" x14ac:dyDescent="0.25">
      <c r="B695" s="23">
        <v>690</v>
      </c>
      <c r="C695" s="23">
        <v>11</v>
      </c>
    </row>
    <row r="696" spans="2:3" x14ac:dyDescent="0.25">
      <c r="B696" s="23">
        <v>691</v>
      </c>
      <c r="C696" s="23">
        <v>11</v>
      </c>
    </row>
    <row r="697" spans="2:3" x14ac:dyDescent="0.25">
      <c r="B697" s="23">
        <v>692</v>
      </c>
      <c r="C697" s="23">
        <v>11</v>
      </c>
    </row>
    <row r="698" spans="2:3" x14ac:dyDescent="0.25">
      <c r="B698" s="23">
        <v>693</v>
      </c>
      <c r="C698" s="23">
        <v>11</v>
      </c>
    </row>
    <row r="699" spans="2:3" x14ac:dyDescent="0.25">
      <c r="B699" s="23">
        <v>694</v>
      </c>
      <c r="C699" s="23">
        <v>11</v>
      </c>
    </row>
    <row r="700" spans="2:3" x14ac:dyDescent="0.25">
      <c r="B700" s="23">
        <v>695</v>
      </c>
      <c r="C700" s="23">
        <v>11</v>
      </c>
    </row>
    <row r="701" spans="2:3" x14ac:dyDescent="0.25">
      <c r="B701" s="23">
        <v>696</v>
      </c>
      <c r="C701" s="23">
        <v>11</v>
      </c>
    </row>
    <row r="702" spans="2:3" x14ac:dyDescent="0.25">
      <c r="B702" s="23">
        <v>697</v>
      </c>
      <c r="C702" s="23">
        <v>11</v>
      </c>
    </row>
    <row r="703" spans="2:3" x14ac:dyDescent="0.25">
      <c r="B703" s="23">
        <v>698</v>
      </c>
      <c r="C703" s="23">
        <v>11</v>
      </c>
    </row>
    <row r="704" spans="2:3" x14ac:dyDescent="0.25">
      <c r="B704" s="23">
        <v>699</v>
      </c>
      <c r="C704" s="23">
        <v>11</v>
      </c>
    </row>
    <row r="705" spans="2:3" x14ac:dyDescent="0.25">
      <c r="B705" s="23">
        <v>700</v>
      </c>
      <c r="C705" s="23">
        <v>11</v>
      </c>
    </row>
    <row r="706" spans="2:3" x14ac:dyDescent="0.25">
      <c r="B706" s="23">
        <v>701</v>
      </c>
      <c r="C706" s="23">
        <v>11</v>
      </c>
    </row>
    <row r="707" spans="2:3" x14ac:dyDescent="0.25">
      <c r="B707" s="23">
        <v>702</v>
      </c>
      <c r="C707" s="23">
        <v>11</v>
      </c>
    </row>
    <row r="708" spans="2:3" x14ac:dyDescent="0.25">
      <c r="B708" s="23">
        <v>703</v>
      </c>
      <c r="C708" s="23">
        <v>11</v>
      </c>
    </row>
    <row r="709" spans="2:3" x14ac:dyDescent="0.25">
      <c r="B709" s="23">
        <v>704</v>
      </c>
      <c r="C709" s="23">
        <v>11</v>
      </c>
    </row>
    <row r="710" spans="2:3" x14ac:dyDescent="0.25">
      <c r="B710" s="23">
        <v>705</v>
      </c>
      <c r="C710" s="23">
        <v>11</v>
      </c>
    </row>
    <row r="711" spans="2:3" x14ac:dyDescent="0.25">
      <c r="B711" s="23">
        <v>706</v>
      </c>
      <c r="C711" s="23">
        <v>11</v>
      </c>
    </row>
    <row r="712" spans="2:3" x14ac:dyDescent="0.25">
      <c r="B712" s="23">
        <v>707</v>
      </c>
      <c r="C712" s="23">
        <v>11</v>
      </c>
    </row>
    <row r="713" spans="2:3" x14ac:dyDescent="0.25">
      <c r="B713" s="23">
        <v>708</v>
      </c>
      <c r="C713" s="23">
        <v>11</v>
      </c>
    </row>
    <row r="714" spans="2:3" x14ac:dyDescent="0.25">
      <c r="B714" s="23">
        <v>709</v>
      </c>
      <c r="C714" s="23">
        <v>11</v>
      </c>
    </row>
    <row r="715" spans="2:3" x14ac:dyDescent="0.25">
      <c r="B715" s="23">
        <v>710</v>
      </c>
      <c r="C715" s="23">
        <v>11</v>
      </c>
    </row>
    <row r="716" spans="2:3" x14ac:dyDescent="0.25">
      <c r="B716" s="23">
        <v>711</v>
      </c>
      <c r="C716" s="23">
        <v>11</v>
      </c>
    </row>
    <row r="717" spans="2:3" x14ac:dyDescent="0.25">
      <c r="B717" s="23">
        <v>712</v>
      </c>
      <c r="C717" s="23">
        <v>11</v>
      </c>
    </row>
    <row r="718" spans="2:3" x14ac:dyDescent="0.25">
      <c r="B718" s="23">
        <v>713</v>
      </c>
      <c r="C718" s="23">
        <v>11</v>
      </c>
    </row>
    <row r="719" spans="2:3" x14ac:dyDescent="0.25">
      <c r="B719" s="23">
        <v>714</v>
      </c>
      <c r="C719" s="23">
        <v>11</v>
      </c>
    </row>
    <row r="720" spans="2:3" x14ac:dyDescent="0.25">
      <c r="B720" s="23">
        <v>715</v>
      </c>
      <c r="C720" s="23">
        <v>11</v>
      </c>
    </row>
    <row r="721" spans="2:3" x14ac:dyDescent="0.25">
      <c r="B721" s="23">
        <v>716</v>
      </c>
      <c r="C721" s="23">
        <v>11</v>
      </c>
    </row>
    <row r="722" spans="2:3" x14ac:dyDescent="0.25">
      <c r="B722" s="23">
        <v>717</v>
      </c>
      <c r="C722" s="23">
        <v>11</v>
      </c>
    </row>
    <row r="723" spans="2:3" x14ac:dyDescent="0.25">
      <c r="B723" s="23">
        <v>718</v>
      </c>
      <c r="C723" s="23">
        <v>11</v>
      </c>
    </row>
    <row r="724" spans="2:3" x14ac:dyDescent="0.25">
      <c r="B724" s="23">
        <v>719</v>
      </c>
      <c r="C724" s="23">
        <v>11</v>
      </c>
    </row>
    <row r="725" spans="2:3" x14ac:dyDescent="0.25">
      <c r="B725" s="23">
        <v>720</v>
      </c>
      <c r="C725" s="23">
        <v>11</v>
      </c>
    </row>
    <row r="726" spans="2:3" x14ac:dyDescent="0.25">
      <c r="B726" s="23">
        <v>721</v>
      </c>
      <c r="C726" s="23">
        <v>11</v>
      </c>
    </row>
    <row r="727" spans="2:3" x14ac:dyDescent="0.25">
      <c r="B727" s="23">
        <v>722</v>
      </c>
      <c r="C727" s="23">
        <v>11</v>
      </c>
    </row>
    <row r="728" spans="2:3" x14ac:dyDescent="0.25">
      <c r="B728" s="23">
        <v>723</v>
      </c>
      <c r="C728" s="23">
        <v>11</v>
      </c>
    </row>
    <row r="729" spans="2:3" x14ac:dyDescent="0.25">
      <c r="B729" s="23">
        <v>724</v>
      </c>
      <c r="C729" s="23">
        <v>11</v>
      </c>
    </row>
    <row r="730" spans="2:3" x14ac:dyDescent="0.25">
      <c r="B730" s="23">
        <v>725</v>
      </c>
      <c r="C730" s="23">
        <v>11</v>
      </c>
    </row>
    <row r="731" spans="2:3" x14ac:dyDescent="0.25">
      <c r="B731" s="23">
        <v>726</v>
      </c>
      <c r="C731" s="23">
        <v>11</v>
      </c>
    </row>
    <row r="732" spans="2:3" x14ac:dyDescent="0.25">
      <c r="B732" s="23">
        <v>727</v>
      </c>
      <c r="C732" s="23">
        <v>11</v>
      </c>
    </row>
    <row r="733" spans="2:3" x14ac:dyDescent="0.25">
      <c r="B733" s="23">
        <v>728</v>
      </c>
      <c r="C733" s="23">
        <v>11</v>
      </c>
    </row>
    <row r="734" spans="2:3" x14ac:dyDescent="0.25">
      <c r="B734" s="23">
        <v>729</v>
      </c>
      <c r="C734" s="23">
        <v>11</v>
      </c>
    </row>
    <row r="735" spans="2:3" x14ac:dyDescent="0.25">
      <c r="B735" s="23">
        <v>730</v>
      </c>
      <c r="C735" s="23">
        <v>11</v>
      </c>
    </row>
    <row r="736" spans="2:3" x14ac:dyDescent="0.25">
      <c r="B736" s="23">
        <v>731</v>
      </c>
      <c r="C736" s="23">
        <v>11</v>
      </c>
    </row>
    <row r="737" spans="2:3" x14ac:dyDescent="0.25">
      <c r="B737" s="23">
        <v>732</v>
      </c>
      <c r="C737" s="23">
        <v>11</v>
      </c>
    </row>
    <row r="738" spans="2:3" x14ac:dyDescent="0.25">
      <c r="B738" s="23">
        <v>733</v>
      </c>
      <c r="C738" s="23">
        <v>11</v>
      </c>
    </row>
    <row r="739" spans="2:3" x14ac:dyDescent="0.25">
      <c r="B739" s="23">
        <v>734</v>
      </c>
      <c r="C739" s="23">
        <v>11</v>
      </c>
    </row>
    <row r="740" spans="2:3" x14ac:dyDescent="0.25">
      <c r="B740" s="23">
        <v>735</v>
      </c>
      <c r="C740" s="23">
        <v>11</v>
      </c>
    </row>
    <row r="741" spans="2:3" x14ac:dyDescent="0.25">
      <c r="B741" s="23">
        <v>736</v>
      </c>
      <c r="C741" s="23">
        <v>11</v>
      </c>
    </row>
    <row r="742" spans="2:3" x14ac:dyDescent="0.25">
      <c r="B742" s="23">
        <v>737</v>
      </c>
      <c r="C742" s="23">
        <v>11</v>
      </c>
    </row>
    <row r="743" spans="2:3" x14ac:dyDescent="0.25">
      <c r="B743" s="23">
        <v>738</v>
      </c>
      <c r="C743" s="23">
        <v>11</v>
      </c>
    </row>
    <row r="744" spans="2:3" x14ac:dyDescent="0.25">
      <c r="B744" s="23">
        <v>739</v>
      </c>
      <c r="C744" s="23">
        <v>11</v>
      </c>
    </row>
    <row r="745" spans="2:3" x14ac:dyDescent="0.25">
      <c r="B745" s="23">
        <v>740</v>
      </c>
      <c r="C745" s="23">
        <v>11</v>
      </c>
    </row>
    <row r="746" spans="2:3" x14ac:dyDescent="0.25">
      <c r="B746" s="23">
        <v>741</v>
      </c>
      <c r="C746" s="23">
        <v>11</v>
      </c>
    </row>
    <row r="747" spans="2:3" x14ac:dyDescent="0.25">
      <c r="B747" s="23">
        <v>742</v>
      </c>
      <c r="C747" s="23">
        <v>11</v>
      </c>
    </row>
    <row r="748" spans="2:3" x14ac:dyDescent="0.25">
      <c r="B748" s="23">
        <v>743</v>
      </c>
      <c r="C748" s="23">
        <v>11</v>
      </c>
    </row>
    <row r="749" spans="2:3" x14ac:dyDescent="0.25">
      <c r="B749" s="23">
        <v>744</v>
      </c>
      <c r="C749" s="23">
        <v>11</v>
      </c>
    </row>
    <row r="750" spans="2:3" x14ac:dyDescent="0.25">
      <c r="B750" s="23">
        <v>745</v>
      </c>
      <c r="C750" s="23">
        <v>11</v>
      </c>
    </row>
    <row r="751" spans="2:3" x14ac:dyDescent="0.25">
      <c r="B751" s="23">
        <v>746</v>
      </c>
      <c r="C751" s="23">
        <v>11</v>
      </c>
    </row>
    <row r="752" spans="2:3" x14ac:dyDescent="0.25">
      <c r="B752" s="23">
        <v>747</v>
      </c>
      <c r="C752" s="23">
        <v>11</v>
      </c>
    </row>
    <row r="753" spans="2:3" x14ac:dyDescent="0.25">
      <c r="B753" s="23">
        <v>748</v>
      </c>
      <c r="C753" s="23">
        <v>11</v>
      </c>
    </row>
    <row r="754" spans="2:3" x14ac:dyDescent="0.25">
      <c r="B754" s="23">
        <v>749</v>
      </c>
      <c r="C754" s="23">
        <v>11</v>
      </c>
    </row>
    <row r="755" spans="2:3" x14ac:dyDescent="0.25">
      <c r="B755" s="23">
        <v>750</v>
      </c>
      <c r="C755" s="23">
        <v>11</v>
      </c>
    </row>
    <row r="756" spans="2:3" x14ac:dyDescent="0.25">
      <c r="B756" s="23">
        <v>751</v>
      </c>
      <c r="C756" s="23">
        <v>11</v>
      </c>
    </row>
    <row r="757" spans="2:3" x14ac:dyDescent="0.25">
      <c r="B757" s="23">
        <v>752</v>
      </c>
      <c r="C757" s="23">
        <v>11</v>
      </c>
    </row>
    <row r="758" spans="2:3" x14ac:dyDescent="0.25">
      <c r="B758" s="23">
        <v>753</v>
      </c>
      <c r="C758" s="23">
        <v>11</v>
      </c>
    </row>
    <row r="759" spans="2:3" x14ac:dyDescent="0.25">
      <c r="B759" s="23">
        <v>754</v>
      </c>
      <c r="C759" s="23">
        <v>11</v>
      </c>
    </row>
    <row r="760" spans="2:3" x14ac:dyDescent="0.25">
      <c r="B760" s="23">
        <v>755</v>
      </c>
      <c r="C760" s="23">
        <v>11</v>
      </c>
    </row>
    <row r="761" spans="2:3" x14ac:dyDescent="0.25">
      <c r="B761" s="23">
        <v>756</v>
      </c>
      <c r="C761" s="23">
        <v>11</v>
      </c>
    </row>
    <row r="762" spans="2:3" x14ac:dyDescent="0.25">
      <c r="B762" s="23">
        <v>757</v>
      </c>
      <c r="C762" s="23">
        <v>11</v>
      </c>
    </row>
    <row r="763" spans="2:3" x14ac:dyDescent="0.25">
      <c r="B763" s="23">
        <v>758</v>
      </c>
      <c r="C763" s="23">
        <v>11</v>
      </c>
    </row>
    <row r="764" spans="2:3" x14ac:dyDescent="0.25">
      <c r="B764" s="23">
        <v>759</v>
      </c>
      <c r="C764" s="23">
        <v>11</v>
      </c>
    </row>
    <row r="765" spans="2:3" x14ac:dyDescent="0.25">
      <c r="B765" s="23">
        <v>760</v>
      </c>
      <c r="C765" s="23">
        <v>11</v>
      </c>
    </row>
    <row r="766" spans="2:3" x14ac:dyDescent="0.25">
      <c r="B766" s="23">
        <v>761</v>
      </c>
      <c r="C766" s="23">
        <v>11</v>
      </c>
    </row>
    <row r="767" spans="2:3" x14ac:dyDescent="0.25">
      <c r="B767" s="23">
        <v>762</v>
      </c>
      <c r="C767" s="23">
        <v>11</v>
      </c>
    </row>
    <row r="768" spans="2:3" x14ac:dyDescent="0.25">
      <c r="B768" s="23">
        <v>763</v>
      </c>
      <c r="C768" s="23">
        <v>11</v>
      </c>
    </row>
    <row r="769" spans="2:3" x14ac:dyDescent="0.25">
      <c r="B769" s="23">
        <v>764</v>
      </c>
      <c r="C769" s="23">
        <v>11</v>
      </c>
    </row>
    <row r="770" spans="2:3" x14ac:dyDescent="0.25">
      <c r="B770" s="23">
        <v>765</v>
      </c>
      <c r="C770" s="23">
        <v>11</v>
      </c>
    </row>
    <row r="771" spans="2:3" x14ac:dyDescent="0.25">
      <c r="B771" s="23">
        <v>766</v>
      </c>
      <c r="C771" s="23">
        <v>11</v>
      </c>
    </row>
    <row r="772" spans="2:3" x14ac:dyDescent="0.25">
      <c r="B772" s="23">
        <v>767</v>
      </c>
      <c r="C772" s="23">
        <v>11</v>
      </c>
    </row>
    <row r="773" spans="2:3" x14ac:dyDescent="0.25">
      <c r="B773" s="23">
        <v>768</v>
      </c>
      <c r="C773" s="23">
        <v>11</v>
      </c>
    </row>
    <row r="774" spans="2:3" x14ac:dyDescent="0.25">
      <c r="B774" s="23">
        <v>769</v>
      </c>
      <c r="C774" s="23">
        <v>11</v>
      </c>
    </row>
    <row r="775" spans="2:3" x14ac:dyDescent="0.25">
      <c r="B775" s="23">
        <v>770</v>
      </c>
      <c r="C775" s="23">
        <v>11</v>
      </c>
    </row>
    <row r="776" spans="2:3" x14ac:dyDescent="0.25">
      <c r="B776" s="23">
        <v>771</v>
      </c>
      <c r="C776" s="23">
        <v>11</v>
      </c>
    </row>
    <row r="777" spans="2:3" x14ac:dyDescent="0.25">
      <c r="B777" s="23">
        <v>772</v>
      </c>
      <c r="C777" s="23">
        <v>11</v>
      </c>
    </row>
    <row r="778" spans="2:3" x14ac:dyDescent="0.25">
      <c r="B778" s="23">
        <v>773</v>
      </c>
      <c r="C778" s="23">
        <v>11</v>
      </c>
    </row>
    <row r="779" spans="2:3" x14ac:dyDescent="0.25">
      <c r="B779" s="23">
        <v>774</v>
      </c>
      <c r="C779" s="23">
        <v>11</v>
      </c>
    </row>
    <row r="780" spans="2:3" x14ac:dyDescent="0.25">
      <c r="B780" s="23">
        <v>775</v>
      </c>
      <c r="C780" s="23">
        <v>11</v>
      </c>
    </row>
    <row r="781" spans="2:3" x14ac:dyDescent="0.25">
      <c r="B781" s="23">
        <v>776</v>
      </c>
      <c r="C781" s="23">
        <v>11</v>
      </c>
    </row>
    <row r="782" spans="2:3" x14ac:dyDescent="0.25">
      <c r="B782" s="23">
        <v>777</v>
      </c>
      <c r="C782" s="23">
        <v>11</v>
      </c>
    </row>
    <row r="783" spans="2:3" x14ac:dyDescent="0.25">
      <c r="B783" s="23">
        <v>778</v>
      </c>
      <c r="C783" s="23">
        <v>11</v>
      </c>
    </row>
    <row r="784" spans="2:3" x14ac:dyDescent="0.25">
      <c r="B784" s="23">
        <v>779</v>
      </c>
      <c r="C784" s="23">
        <v>11</v>
      </c>
    </row>
    <row r="785" spans="2:3" x14ac:dyDescent="0.25">
      <c r="B785" s="23">
        <v>780</v>
      </c>
      <c r="C785" s="23">
        <v>11</v>
      </c>
    </row>
    <row r="786" spans="2:3" x14ac:dyDescent="0.25">
      <c r="B786" s="23">
        <v>781</v>
      </c>
      <c r="C786" s="23">
        <v>11</v>
      </c>
    </row>
    <row r="787" spans="2:3" x14ac:dyDescent="0.25">
      <c r="B787" s="23">
        <v>782</v>
      </c>
      <c r="C787" s="23">
        <v>11</v>
      </c>
    </row>
    <row r="788" spans="2:3" x14ac:dyDescent="0.25">
      <c r="B788" s="23">
        <v>783</v>
      </c>
      <c r="C788" s="23">
        <v>11</v>
      </c>
    </row>
    <row r="789" spans="2:3" x14ac:dyDescent="0.25">
      <c r="B789" s="23">
        <v>784</v>
      </c>
      <c r="C789" s="23">
        <v>11</v>
      </c>
    </row>
    <row r="790" spans="2:3" x14ac:dyDescent="0.25">
      <c r="B790" s="23">
        <v>785</v>
      </c>
      <c r="C790" s="23">
        <v>11</v>
      </c>
    </row>
    <row r="791" spans="2:3" x14ac:dyDescent="0.25">
      <c r="B791" s="23">
        <v>786</v>
      </c>
      <c r="C791" s="23">
        <v>11</v>
      </c>
    </row>
    <row r="792" spans="2:3" x14ac:dyDescent="0.25">
      <c r="B792" s="23">
        <v>787</v>
      </c>
      <c r="C792" s="23">
        <v>11</v>
      </c>
    </row>
    <row r="793" spans="2:3" x14ac:dyDescent="0.25">
      <c r="B793" s="23">
        <v>788</v>
      </c>
      <c r="C793" s="23">
        <v>11</v>
      </c>
    </row>
    <row r="794" spans="2:3" x14ac:dyDescent="0.25">
      <c r="B794" s="23">
        <v>789</v>
      </c>
      <c r="C794" s="23">
        <v>11</v>
      </c>
    </row>
    <row r="795" spans="2:3" x14ac:dyDescent="0.25">
      <c r="B795" s="23">
        <v>790</v>
      </c>
      <c r="C795" s="23">
        <v>11</v>
      </c>
    </row>
    <row r="796" spans="2:3" x14ac:dyDescent="0.25">
      <c r="B796" s="23">
        <v>791</v>
      </c>
      <c r="C796" s="23">
        <v>11</v>
      </c>
    </row>
    <row r="797" spans="2:3" x14ac:dyDescent="0.25">
      <c r="B797" s="23">
        <v>792</v>
      </c>
      <c r="C797" s="23">
        <v>11</v>
      </c>
    </row>
    <row r="798" spans="2:3" x14ac:dyDescent="0.25">
      <c r="B798" s="23">
        <v>793</v>
      </c>
      <c r="C798" s="23">
        <v>11</v>
      </c>
    </row>
    <row r="799" spans="2:3" x14ac:dyDescent="0.25">
      <c r="B799" s="23">
        <v>794</v>
      </c>
      <c r="C799" s="23">
        <v>11</v>
      </c>
    </row>
    <row r="800" spans="2:3" x14ac:dyDescent="0.25">
      <c r="B800" s="23">
        <v>795</v>
      </c>
      <c r="C800" s="23">
        <v>11</v>
      </c>
    </row>
    <row r="801" spans="2:3" x14ac:dyDescent="0.25">
      <c r="B801" s="23">
        <v>796</v>
      </c>
      <c r="C801" s="23">
        <v>11</v>
      </c>
    </row>
    <row r="802" spans="2:3" x14ac:dyDescent="0.25">
      <c r="B802" s="23">
        <v>797</v>
      </c>
      <c r="C802" s="23">
        <v>11</v>
      </c>
    </row>
    <row r="803" spans="2:3" x14ac:dyDescent="0.25">
      <c r="B803" s="23">
        <v>798</v>
      </c>
      <c r="C803" s="23">
        <v>11</v>
      </c>
    </row>
    <row r="804" spans="2:3" x14ac:dyDescent="0.25">
      <c r="B804" s="23">
        <v>799</v>
      </c>
      <c r="C804" s="23">
        <v>11</v>
      </c>
    </row>
    <row r="805" spans="2:3" x14ac:dyDescent="0.25">
      <c r="B805" s="23">
        <v>800</v>
      </c>
      <c r="C805" s="23">
        <v>11</v>
      </c>
    </row>
    <row r="806" spans="2:3" x14ac:dyDescent="0.25">
      <c r="B806" s="23">
        <v>801</v>
      </c>
      <c r="C806" s="23">
        <v>12</v>
      </c>
    </row>
    <row r="807" spans="2:3" x14ac:dyDescent="0.25">
      <c r="B807" s="23">
        <v>802</v>
      </c>
      <c r="C807" s="23">
        <v>12</v>
      </c>
    </row>
    <row r="808" spans="2:3" x14ac:dyDescent="0.25">
      <c r="B808" s="23">
        <v>803</v>
      </c>
      <c r="C808" s="23">
        <v>12</v>
      </c>
    </row>
    <row r="809" spans="2:3" x14ac:dyDescent="0.25">
      <c r="B809" s="23">
        <v>804</v>
      </c>
      <c r="C809" s="23">
        <v>12</v>
      </c>
    </row>
    <row r="810" spans="2:3" x14ac:dyDescent="0.25">
      <c r="B810" s="23">
        <v>805</v>
      </c>
      <c r="C810" s="23">
        <v>12</v>
      </c>
    </row>
    <row r="811" spans="2:3" x14ac:dyDescent="0.25">
      <c r="B811" s="23">
        <v>806</v>
      </c>
      <c r="C811" s="23">
        <v>12</v>
      </c>
    </row>
    <row r="812" spans="2:3" x14ac:dyDescent="0.25">
      <c r="B812" s="23">
        <v>807</v>
      </c>
      <c r="C812" s="23">
        <v>12</v>
      </c>
    </row>
    <row r="813" spans="2:3" x14ac:dyDescent="0.25">
      <c r="B813" s="23">
        <v>808</v>
      </c>
      <c r="C813" s="23">
        <v>12</v>
      </c>
    </row>
    <row r="814" spans="2:3" x14ac:dyDescent="0.25">
      <c r="B814" s="23">
        <v>809</v>
      </c>
      <c r="C814" s="23">
        <v>12</v>
      </c>
    </row>
    <row r="815" spans="2:3" x14ac:dyDescent="0.25">
      <c r="B815" s="23">
        <v>810</v>
      </c>
      <c r="C815" s="23">
        <v>12</v>
      </c>
    </row>
    <row r="816" spans="2:3" x14ac:dyDescent="0.25">
      <c r="B816" s="23">
        <v>811</v>
      </c>
      <c r="C816" s="23">
        <v>12</v>
      </c>
    </row>
    <row r="817" spans="2:3" x14ac:dyDescent="0.25">
      <c r="B817" s="23">
        <v>812</v>
      </c>
      <c r="C817" s="23">
        <v>12</v>
      </c>
    </row>
    <row r="818" spans="2:3" x14ac:dyDescent="0.25">
      <c r="B818" s="23">
        <v>813</v>
      </c>
      <c r="C818" s="23">
        <v>12</v>
      </c>
    </row>
    <row r="819" spans="2:3" x14ac:dyDescent="0.25">
      <c r="B819" s="23">
        <v>814</v>
      </c>
      <c r="C819" s="23">
        <v>12</v>
      </c>
    </row>
    <row r="820" spans="2:3" x14ac:dyDescent="0.25">
      <c r="B820" s="23">
        <v>815</v>
      </c>
      <c r="C820" s="23">
        <v>12</v>
      </c>
    </row>
    <row r="821" spans="2:3" x14ac:dyDescent="0.25">
      <c r="B821" s="23">
        <v>816</v>
      </c>
      <c r="C821" s="23">
        <v>12</v>
      </c>
    </row>
    <row r="822" spans="2:3" x14ac:dyDescent="0.25">
      <c r="B822" s="23">
        <v>817</v>
      </c>
      <c r="C822" s="23">
        <v>12</v>
      </c>
    </row>
    <row r="823" spans="2:3" x14ac:dyDescent="0.25">
      <c r="B823" s="23">
        <v>818</v>
      </c>
      <c r="C823" s="23">
        <v>12</v>
      </c>
    </row>
    <row r="824" spans="2:3" x14ac:dyDescent="0.25">
      <c r="B824" s="23">
        <v>819</v>
      </c>
      <c r="C824" s="23">
        <v>12</v>
      </c>
    </row>
    <row r="825" spans="2:3" x14ac:dyDescent="0.25">
      <c r="B825" s="23">
        <v>820</v>
      </c>
      <c r="C825" s="23">
        <v>12</v>
      </c>
    </row>
    <row r="826" spans="2:3" x14ac:dyDescent="0.25">
      <c r="B826" s="23">
        <v>821</v>
      </c>
      <c r="C826" s="23">
        <v>12</v>
      </c>
    </row>
    <row r="827" spans="2:3" x14ac:dyDescent="0.25">
      <c r="B827" s="23">
        <v>822</v>
      </c>
      <c r="C827" s="23">
        <v>12</v>
      </c>
    </row>
    <row r="828" spans="2:3" x14ac:dyDescent="0.25">
      <c r="B828" s="23">
        <v>823</v>
      </c>
      <c r="C828" s="23">
        <v>12</v>
      </c>
    </row>
    <row r="829" spans="2:3" x14ac:dyDescent="0.25">
      <c r="B829" s="23">
        <v>824</v>
      </c>
      <c r="C829" s="23">
        <v>12</v>
      </c>
    </row>
    <row r="830" spans="2:3" x14ac:dyDescent="0.25">
      <c r="B830" s="23">
        <v>825</v>
      </c>
      <c r="C830" s="23">
        <v>12</v>
      </c>
    </row>
    <row r="831" spans="2:3" x14ac:dyDescent="0.25">
      <c r="B831" s="23">
        <v>826</v>
      </c>
      <c r="C831" s="23">
        <v>12</v>
      </c>
    </row>
    <row r="832" spans="2:3" x14ac:dyDescent="0.25">
      <c r="B832" s="23">
        <v>827</v>
      </c>
      <c r="C832" s="23">
        <v>12</v>
      </c>
    </row>
    <row r="833" spans="2:3" x14ac:dyDescent="0.25">
      <c r="B833" s="23">
        <v>828</v>
      </c>
      <c r="C833" s="23">
        <v>12</v>
      </c>
    </row>
    <row r="834" spans="2:3" x14ac:dyDescent="0.25">
      <c r="B834" s="23">
        <v>829</v>
      </c>
      <c r="C834" s="23">
        <v>12</v>
      </c>
    </row>
    <row r="835" spans="2:3" x14ac:dyDescent="0.25">
      <c r="B835" s="23">
        <v>830</v>
      </c>
      <c r="C835" s="23">
        <v>12</v>
      </c>
    </row>
    <row r="836" spans="2:3" x14ac:dyDescent="0.25">
      <c r="B836" s="23">
        <v>831</v>
      </c>
      <c r="C836" s="23">
        <v>12</v>
      </c>
    </row>
    <row r="837" spans="2:3" x14ac:dyDescent="0.25">
      <c r="B837" s="23">
        <v>832</v>
      </c>
      <c r="C837" s="23">
        <v>12</v>
      </c>
    </row>
    <row r="838" spans="2:3" x14ac:dyDescent="0.25">
      <c r="B838" s="23">
        <v>833</v>
      </c>
      <c r="C838" s="23">
        <v>12</v>
      </c>
    </row>
    <row r="839" spans="2:3" x14ac:dyDescent="0.25">
      <c r="B839" s="23">
        <v>834</v>
      </c>
      <c r="C839" s="23">
        <v>12</v>
      </c>
    </row>
    <row r="840" spans="2:3" x14ac:dyDescent="0.25">
      <c r="B840" s="23">
        <v>835</v>
      </c>
      <c r="C840" s="23">
        <v>12</v>
      </c>
    </row>
    <row r="841" spans="2:3" x14ac:dyDescent="0.25">
      <c r="B841" s="23">
        <v>836</v>
      </c>
      <c r="C841" s="23">
        <v>12</v>
      </c>
    </row>
    <row r="842" spans="2:3" x14ac:dyDescent="0.25">
      <c r="B842" s="23">
        <v>837</v>
      </c>
      <c r="C842" s="23">
        <v>12</v>
      </c>
    </row>
    <row r="843" spans="2:3" x14ac:dyDescent="0.25">
      <c r="B843" s="23">
        <v>838</v>
      </c>
      <c r="C843" s="23">
        <v>12</v>
      </c>
    </row>
    <row r="844" spans="2:3" x14ac:dyDescent="0.25">
      <c r="B844" s="23">
        <v>839</v>
      </c>
      <c r="C844" s="23">
        <v>12</v>
      </c>
    </row>
    <row r="845" spans="2:3" x14ac:dyDescent="0.25">
      <c r="B845" s="23">
        <v>840</v>
      </c>
      <c r="C845" s="23">
        <v>12</v>
      </c>
    </row>
    <row r="846" spans="2:3" x14ac:dyDescent="0.25">
      <c r="B846" s="23">
        <v>841</v>
      </c>
      <c r="C846" s="23">
        <v>12</v>
      </c>
    </row>
    <row r="847" spans="2:3" x14ac:dyDescent="0.25">
      <c r="B847" s="23">
        <v>842</v>
      </c>
      <c r="C847" s="23">
        <v>12</v>
      </c>
    </row>
    <row r="848" spans="2:3" x14ac:dyDescent="0.25">
      <c r="B848" s="23">
        <v>843</v>
      </c>
      <c r="C848" s="23">
        <v>12</v>
      </c>
    </row>
    <row r="849" spans="2:3" x14ac:dyDescent="0.25">
      <c r="B849" s="23">
        <v>844</v>
      </c>
      <c r="C849" s="23">
        <v>12</v>
      </c>
    </row>
    <row r="850" spans="2:3" x14ac:dyDescent="0.25">
      <c r="B850" s="23">
        <v>845</v>
      </c>
      <c r="C850" s="23">
        <v>12</v>
      </c>
    </row>
    <row r="851" spans="2:3" x14ac:dyDescent="0.25">
      <c r="B851" s="23">
        <v>846</v>
      </c>
      <c r="C851" s="23">
        <v>12</v>
      </c>
    </row>
    <row r="852" spans="2:3" x14ac:dyDescent="0.25">
      <c r="B852" s="23">
        <v>847</v>
      </c>
      <c r="C852" s="23">
        <v>12</v>
      </c>
    </row>
    <row r="853" spans="2:3" x14ac:dyDescent="0.25">
      <c r="B853" s="23">
        <v>848</v>
      </c>
      <c r="C853" s="23">
        <v>12</v>
      </c>
    </row>
    <row r="854" spans="2:3" x14ac:dyDescent="0.25">
      <c r="B854" s="23">
        <v>849</v>
      </c>
      <c r="C854" s="23">
        <v>12</v>
      </c>
    </row>
    <row r="855" spans="2:3" x14ac:dyDescent="0.25">
      <c r="B855" s="23">
        <v>850</v>
      </c>
      <c r="C855" s="23">
        <v>12</v>
      </c>
    </row>
    <row r="856" spans="2:3" x14ac:dyDescent="0.25">
      <c r="B856" s="23">
        <v>851</v>
      </c>
      <c r="C856" s="23">
        <v>12</v>
      </c>
    </row>
    <row r="857" spans="2:3" x14ac:dyDescent="0.25">
      <c r="B857" s="23">
        <v>852</v>
      </c>
      <c r="C857" s="23">
        <v>12</v>
      </c>
    </row>
    <row r="858" spans="2:3" x14ac:dyDescent="0.25">
      <c r="B858" s="23">
        <v>853</v>
      </c>
      <c r="C858" s="23">
        <v>12</v>
      </c>
    </row>
    <row r="859" spans="2:3" x14ac:dyDescent="0.25">
      <c r="B859" s="23">
        <v>854</v>
      </c>
      <c r="C859" s="23">
        <v>12</v>
      </c>
    </row>
    <row r="860" spans="2:3" x14ac:dyDescent="0.25">
      <c r="B860" s="23">
        <v>855</v>
      </c>
      <c r="C860" s="23">
        <v>12</v>
      </c>
    </row>
    <row r="861" spans="2:3" x14ac:dyDescent="0.25">
      <c r="B861" s="23">
        <v>856</v>
      </c>
      <c r="C861" s="23">
        <v>12</v>
      </c>
    </row>
    <row r="862" spans="2:3" x14ac:dyDescent="0.25">
      <c r="B862" s="23">
        <v>857</v>
      </c>
      <c r="C862" s="23">
        <v>12</v>
      </c>
    </row>
    <row r="863" spans="2:3" x14ac:dyDescent="0.25">
      <c r="B863" s="23">
        <v>858</v>
      </c>
      <c r="C863" s="23">
        <v>12</v>
      </c>
    </row>
    <row r="864" spans="2:3" x14ac:dyDescent="0.25">
      <c r="B864" s="23">
        <v>859</v>
      </c>
      <c r="C864" s="23">
        <v>12</v>
      </c>
    </row>
    <row r="865" spans="2:3" x14ac:dyDescent="0.25">
      <c r="B865" s="23">
        <v>860</v>
      </c>
      <c r="C865" s="23">
        <v>12</v>
      </c>
    </row>
    <row r="866" spans="2:3" x14ac:dyDescent="0.25">
      <c r="B866" s="23">
        <v>861</v>
      </c>
      <c r="C866" s="23">
        <v>12</v>
      </c>
    </row>
    <row r="867" spans="2:3" x14ac:dyDescent="0.25">
      <c r="B867" s="23">
        <v>862</v>
      </c>
      <c r="C867" s="23">
        <v>12</v>
      </c>
    </row>
    <row r="868" spans="2:3" x14ac:dyDescent="0.25">
      <c r="B868" s="23">
        <v>863</v>
      </c>
      <c r="C868" s="23">
        <v>12</v>
      </c>
    </row>
    <row r="869" spans="2:3" x14ac:dyDescent="0.25">
      <c r="B869" s="23">
        <v>864</v>
      </c>
      <c r="C869" s="23">
        <v>12</v>
      </c>
    </row>
    <row r="870" spans="2:3" x14ac:dyDescent="0.25">
      <c r="B870" s="23">
        <v>865</v>
      </c>
      <c r="C870" s="23">
        <v>12</v>
      </c>
    </row>
    <row r="871" spans="2:3" x14ac:dyDescent="0.25">
      <c r="B871" s="23">
        <v>866</v>
      </c>
      <c r="C871" s="23">
        <v>12</v>
      </c>
    </row>
    <row r="872" spans="2:3" x14ac:dyDescent="0.25">
      <c r="B872" s="23">
        <v>867</v>
      </c>
      <c r="C872" s="23">
        <v>12</v>
      </c>
    </row>
    <row r="873" spans="2:3" x14ac:dyDescent="0.25">
      <c r="B873" s="23">
        <v>868</v>
      </c>
      <c r="C873" s="23">
        <v>12</v>
      </c>
    </row>
    <row r="874" spans="2:3" x14ac:dyDescent="0.25">
      <c r="B874" s="23">
        <v>869</v>
      </c>
      <c r="C874" s="23">
        <v>12</v>
      </c>
    </row>
    <row r="875" spans="2:3" x14ac:dyDescent="0.25">
      <c r="B875" s="23">
        <v>870</v>
      </c>
      <c r="C875" s="23">
        <v>12</v>
      </c>
    </row>
    <row r="876" spans="2:3" x14ac:dyDescent="0.25">
      <c r="B876" s="23">
        <v>871</v>
      </c>
      <c r="C876" s="23">
        <v>12</v>
      </c>
    </row>
    <row r="877" spans="2:3" x14ac:dyDescent="0.25">
      <c r="B877" s="23">
        <v>872</v>
      </c>
      <c r="C877" s="23">
        <v>12</v>
      </c>
    </row>
    <row r="878" spans="2:3" x14ac:dyDescent="0.25">
      <c r="B878" s="23">
        <v>873</v>
      </c>
      <c r="C878" s="23">
        <v>12</v>
      </c>
    </row>
    <row r="879" spans="2:3" x14ac:dyDescent="0.25">
      <c r="B879" s="23">
        <v>874</v>
      </c>
      <c r="C879" s="23">
        <v>12</v>
      </c>
    </row>
    <row r="880" spans="2:3" x14ac:dyDescent="0.25">
      <c r="B880" s="23">
        <v>875</v>
      </c>
      <c r="C880" s="23">
        <v>12</v>
      </c>
    </row>
    <row r="881" spans="2:3" x14ac:dyDescent="0.25">
      <c r="B881" s="23">
        <v>876</v>
      </c>
      <c r="C881" s="23">
        <v>12</v>
      </c>
    </row>
    <row r="882" spans="2:3" x14ac:dyDescent="0.25">
      <c r="B882" s="23">
        <v>877</v>
      </c>
      <c r="C882" s="23">
        <v>12</v>
      </c>
    </row>
    <row r="883" spans="2:3" x14ac:dyDescent="0.25">
      <c r="B883" s="23">
        <v>878</v>
      </c>
      <c r="C883" s="23">
        <v>12</v>
      </c>
    </row>
    <row r="884" spans="2:3" x14ac:dyDescent="0.25">
      <c r="B884" s="23">
        <v>879</v>
      </c>
      <c r="C884" s="23">
        <v>12</v>
      </c>
    </row>
    <row r="885" spans="2:3" x14ac:dyDescent="0.25">
      <c r="B885" s="23">
        <v>880</v>
      </c>
      <c r="C885" s="23">
        <v>12</v>
      </c>
    </row>
    <row r="886" spans="2:3" x14ac:dyDescent="0.25">
      <c r="B886" s="23">
        <v>881</v>
      </c>
      <c r="C886" s="23">
        <v>12</v>
      </c>
    </row>
    <row r="887" spans="2:3" x14ac:dyDescent="0.25">
      <c r="B887" s="23">
        <v>882</v>
      </c>
      <c r="C887" s="23">
        <v>12</v>
      </c>
    </row>
    <row r="888" spans="2:3" x14ac:dyDescent="0.25">
      <c r="B888" s="23">
        <v>883</v>
      </c>
      <c r="C888" s="23">
        <v>12</v>
      </c>
    </row>
    <row r="889" spans="2:3" x14ac:dyDescent="0.25">
      <c r="B889" s="23">
        <v>884</v>
      </c>
      <c r="C889" s="23">
        <v>12</v>
      </c>
    </row>
    <row r="890" spans="2:3" x14ac:dyDescent="0.25">
      <c r="B890" s="23">
        <v>885</v>
      </c>
      <c r="C890" s="23">
        <v>12</v>
      </c>
    </row>
    <row r="891" spans="2:3" x14ac:dyDescent="0.25">
      <c r="B891" s="23">
        <v>886</v>
      </c>
      <c r="C891" s="23">
        <v>12</v>
      </c>
    </row>
    <row r="892" spans="2:3" x14ac:dyDescent="0.25">
      <c r="B892" s="23">
        <v>887</v>
      </c>
      <c r="C892" s="23">
        <v>12</v>
      </c>
    </row>
    <row r="893" spans="2:3" x14ac:dyDescent="0.25">
      <c r="B893" s="23">
        <v>888</v>
      </c>
      <c r="C893" s="23">
        <v>12</v>
      </c>
    </row>
    <row r="894" spans="2:3" x14ac:dyDescent="0.25">
      <c r="B894" s="23">
        <v>889</v>
      </c>
      <c r="C894" s="23">
        <v>12</v>
      </c>
    </row>
    <row r="895" spans="2:3" x14ac:dyDescent="0.25">
      <c r="B895" s="23">
        <v>890</v>
      </c>
      <c r="C895" s="23">
        <v>12</v>
      </c>
    </row>
    <row r="896" spans="2:3" x14ac:dyDescent="0.25">
      <c r="B896" s="23">
        <v>891</v>
      </c>
      <c r="C896" s="23">
        <v>12</v>
      </c>
    </row>
    <row r="897" spans="2:3" x14ac:dyDescent="0.25">
      <c r="B897" s="23">
        <v>892</v>
      </c>
      <c r="C897" s="23">
        <v>12</v>
      </c>
    </row>
    <row r="898" spans="2:3" x14ac:dyDescent="0.25">
      <c r="B898" s="23">
        <v>893</v>
      </c>
      <c r="C898" s="23">
        <v>12</v>
      </c>
    </row>
    <row r="899" spans="2:3" x14ac:dyDescent="0.25">
      <c r="B899" s="23">
        <v>894</v>
      </c>
      <c r="C899" s="23">
        <v>12</v>
      </c>
    </row>
    <row r="900" spans="2:3" x14ac:dyDescent="0.25">
      <c r="B900" s="23">
        <v>895</v>
      </c>
      <c r="C900" s="23">
        <v>12</v>
      </c>
    </row>
    <row r="901" spans="2:3" x14ac:dyDescent="0.25">
      <c r="B901" s="23">
        <v>896</v>
      </c>
      <c r="C901" s="23">
        <v>12</v>
      </c>
    </row>
    <row r="902" spans="2:3" x14ac:dyDescent="0.25">
      <c r="B902" s="23">
        <v>897</v>
      </c>
      <c r="C902" s="23">
        <v>12</v>
      </c>
    </row>
    <row r="903" spans="2:3" x14ac:dyDescent="0.25">
      <c r="B903" s="23">
        <v>898</v>
      </c>
      <c r="C903" s="23">
        <v>12</v>
      </c>
    </row>
    <row r="904" spans="2:3" x14ac:dyDescent="0.25">
      <c r="B904" s="23">
        <v>899</v>
      </c>
      <c r="C904" s="23">
        <v>12</v>
      </c>
    </row>
    <row r="905" spans="2:3" x14ac:dyDescent="0.25">
      <c r="B905" s="23">
        <v>900</v>
      </c>
      <c r="C905" s="23">
        <v>12</v>
      </c>
    </row>
    <row r="906" spans="2:3" x14ac:dyDescent="0.25">
      <c r="B906" s="23">
        <v>901</v>
      </c>
      <c r="C906" s="23">
        <v>12</v>
      </c>
    </row>
    <row r="907" spans="2:3" x14ac:dyDescent="0.25">
      <c r="B907" s="23">
        <v>902</v>
      </c>
      <c r="C907" s="23">
        <v>12</v>
      </c>
    </row>
    <row r="908" spans="2:3" x14ac:dyDescent="0.25">
      <c r="B908" s="23">
        <v>903</v>
      </c>
      <c r="C908" s="23">
        <v>12</v>
      </c>
    </row>
    <row r="909" spans="2:3" x14ac:dyDescent="0.25">
      <c r="B909" s="23">
        <v>904</v>
      </c>
      <c r="C909" s="23">
        <v>12</v>
      </c>
    </row>
    <row r="910" spans="2:3" x14ac:dyDescent="0.25">
      <c r="B910" s="23">
        <v>905</v>
      </c>
      <c r="C910" s="23">
        <v>12</v>
      </c>
    </row>
    <row r="911" spans="2:3" x14ac:dyDescent="0.25">
      <c r="B911" s="23">
        <v>906</v>
      </c>
      <c r="C911" s="23">
        <v>12</v>
      </c>
    </row>
    <row r="912" spans="2:3" x14ac:dyDescent="0.25">
      <c r="B912" s="23">
        <v>907</v>
      </c>
      <c r="C912" s="23">
        <v>12</v>
      </c>
    </row>
    <row r="913" spans="2:3" x14ac:dyDescent="0.25">
      <c r="B913" s="23">
        <v>908</v>
      </c>
      <c r="C913" s="23">
        <v>12</v>
      </c>
    </row>
    <row r="914" spans="2:3" x14ac:dyDescent="0.25">
      <c r="B914" s="23">
        <v>909</v>
      </c>
      <c r="C914" s="23">
        <v>12</v>
      </c>
    </row>
    <row r="915" spans="2:3" x14ac:dyDescent="0.25">
      <c r="B915" s="23">
        <v>910</v>
      </c>
      <c r="C915" s="23">
        <v>12</v>
      </c>
    </row>
    <row r="916" spans="2:3" x14ac:dyDescent="0.25">
      <c r="B916" s="23">
        <v>911</v>
      </c>
      <c r="C916" s="23">
        <v>12</v>
      </c>
    </row>
    <row r="917" spans="2:3" x14ac:dyDescent="0.25">
      <c r="B917" s="23">
        <v>912</v>
      </c>
      <c r="C917" s="23">
        <v>12</v>
      </c>
    </row>
    <row r="918" spans="2:3" x14ac:dyDescent="0.25">
      <c r="B918" s="23">
        <v>913</v>
      </c>
      <c r="C918" s="23">
        <v>12</v>
      </c>
    </row>
    <row r="919" spans="2:3" x14ac:dyDescent="0.25">
      <c r="B919" s="23">
        <v>914</v>
      </c>
      <c r="C919" s="23">
        <v>12</v>
      </c>
    </row>
    <row r="920" spans="2:3" x14ac:dyDescent="0.25">
      <c r="B920" s="23">
        <v>915</v>
      </c>
      <c r="C920" s="23">
        <v>12</v>
      </c>
    </row>
    <row r="921" spans="2:3" x14ac:dyDescent="0.25">
      <c r="B921" s="23">
        <v>916</v>
      </c>
      <c r="C921" s="23">
        <v>12</v>
      </c>
    </row>
    <row r="922" spans="2:3" x14ac:dyDescent="0.25">
      <c r="B922" s="23">
        <v>917</v>
      </c>
      <c r="C922" s="23">
        <v>12</v>
      </c>
    </row>
    <row r="923" spans="2:3" x14ac:dyDescent="0.25">
      <c r="B923" s="23">
        <v>918</v>
      </c>
      <c r="C923" s="23">
        <v>12</v>
      </c>
    </row>
    <row r="924" spans="2:3" x14ac:dyDescent="0.25">
      <c r="B924" s="23">
        <v>919</v>
      </c>
      <c r="C924" s="23">
        <v>12</v>
      </c>
    </row>
    <row r="925" spans="2:3" x14ac:dyDescent="0.25">
      <c r="B925" s="23">
        <v>920</v>
      </c>
      <c r="C925" s="23">
        <v>12</v>
      </c>
    </row>
    <row r="926" spans="2:3" x14ac:dyDescent="0.25">
      <c r="B926" s="23">
        <v>921</v>
      </c>
      <c r="C926" s="23">
        <v>12</v>
      </c>
    </row>
    <row r="927" spans="2:3" x14ac:dyDescent="0.25">
      <c r="B927" s="23">
        <v>922</v>
      </c>
      <c r="C927" s="23">
        <v>12</v>
      </c>
    </row>
    <row r="928" spans="2:3" x14ac:dyDescent="0.25">
      <c r="B928" s="23">
        <v>923</v>
      </c>
      <c r="C928" s="23">
        <v>12</v>
      </c>
    </row>
    <row r="929" spans="2:3" x14ac:dyDescent="0.25">
      <c r="B929" s="23">
        <v>924</v>
      </c>
      <c r="C929" s="23">
        <v>12</v>
      </c>
    </row>
    <row r="930" spans="2:3" x14ac:dyDescent="0.25">
      <c r="B930" s="23">
        <v>925</v>
      </c>
      <c r="C930" s="23">
        <v>12</v>
      </c>
    </row>
    <row r="931" spans="2:3" x14ac:dyDescent="0.25">
      <c r="B931" s="23">
        <v>926</v>
      </c>
      <c r="C931" s="23">
        <v>12</v>
      </c>
    </row>
    <row r="932" spans="2:3" x14ac:dyDescent="0.25">
      <c r="B932" s="23">
        <v>927</v>
      </c>
      <c r="C932" s="23">
        <v>12</v>
      </c>
    </row>
    <row r="933" spans="2:3" x14ac:dyDescent="0.25">
      <c r="B933" s="23">
        <v>928</v>
      </c>
      <c r="C933" s="23">
        <v>12</v>
      </c>
    </row>
    <row r="934" spans="2:3" x14ac:dyDescent="0.25">
      <c r="B934" s="23">
        <v>929</v>
      </c>
      <c r="C934" s="23">
        <v>12</v>
      </c>
    </row>
    <row r="935" spans="2:3" x14ac:dyDescent="0.25">
      <c r="B935" s="23">
        <v>930</v>
      </c>
      <c r="C935" s="23">
        <v>12</v>
      </c>
    </row>
    <row r="936" spans="2:3" x14ac:dyDescent="0.25">
      <c r="B936" s="23">
        <v>931</v>
      </c>
      <c r="C936" s="23">
        <v>12</v>
      </c>
    </row>
    <row r="937" spans="2:3" x14ac:dyDescent="0.25">
      <c r="B937" s="23">
        <v>932</v>
      </c>
      <c r="C937" s="23">
        <v>12</v>
      </c>
    </row>
    <row r="938" spans="2:3" x14ac:dyDescent="0.25">
      <c r="B938" s="23">
        <v>933</v>
      </c>
      <c r="C938" s="23">
        <v>12</v>
      </c>
    </row>
    <row r="939" spans="2:3" x14ac:dyDescent="0.25">
      <c r="B939" s="23">
        <v>934</v>
      </c>
      <c r="C939" s="23">
        <v>12</v>
      </c>
    </row>
    <row r="940" spans="2:3" x14ac:dyDescent="0.25">
      <c r="B940" s="23">
        <v>935</v>
      </c>
      <c r="C940" s="23">
        <v>12</v>
      </c>
    </row>
    <row r="941" spans="2:3" x14ac:dyDescent="0.25">
      <c r="B941" s="23">
        <v>936</v>
      </c>
      <c r="C941" s="23">
        <v>12</v>
      </c>
    </row>
    <row r="942" spans="2:3" x14ac:dyDescent="0.25">
      <c r="B942" s="23">
        <v>937</v>
      </c>
      <c r="C942" s="23">
        <v>12</v>
      </c>
    </row>
    <row r="943" spans="2:3" x14ac:dyDescent="0.25">
      <c r="B943" s="23">
        <v>938</v>
      </c>
      <c r="C943" s="23">
        <v>12</v>
      </c>
    </row>
    <row r="944" spans="2:3" x14ac:dyDescent="0.25">
      <c r="B944" s="23">
        <v>939</v>
      </c>
      <c r="C944" s="23">
        <v>12</v>
      </c>
    </row>
    <row r="945" spans="2:3" x14ac:dyDescent="0.25">
      <c r="B945" s="23">
        <v>940</v>
      </c>
      <c r="C945" s="23">
        <v>12</v>
      </c>
    </row>
    <row r="946" spans="2:3" x14ac:dyDescent="0.25">
      <c r="B946" s="23">
        <v>941</v>
      </c>
      <c r="C946" s="23">
        <v>12</v>
      </c>
    </row>
    <row r="947" spans="2:3" x14ac:dyDescent="0.25">
      <c r="B947" s="23">
        <v>942</v>
      </c>
      <c r="C947" s="23">
        <v>12</v>
      </c>
    </row>
    <row r="948" spans="2:3" x14ac:dyDescent="0.25">
      <c r="B948" s="23">
        <v>943</v>
      </c>
      <c r="C948" s="23">
        <v>12</v>
      </c>
    </row>
    <row r="949" spans="2:3" x14ac:dyDescent="0.25">
      <c r="B949" s="23">
        <v>944</v>
      </c>
      <c r="C949" s="23">
        <v>12</v>
      </c>
    </row>
    <row r="950" spans="2:3" x14ac:dyDescent="0.25">
      <c r="B950" s="23">
        <v>945</v>
      </c>
      <c r="C950" s="23">
        <v>12</v>
      </c>
    </row>
    <row r="951" spans="2:3" x14ac:dyDescent="0.25">
      <c r="B951" s="23">
        <v>946</v>
      </c>
      <c r="C951" s="23">
        <v>12</v>
      </c>
    </row>
    <row r="952" spans="2:3" x14ac:dyDescent="0.25">
      <c r="B952" s="23">
        <v>947</v>
      </c>
      <c r="C952" s="23">
        <v>12</v>
      </c>
    </row>
    <row r="953" spans="2:3" x14ac:dyDescent="0.25">
      <c r="B953" s="23">
        <v>948</v>
      </c>
      <c r="C953" s="23">
        <v>12</v>
      </c>
    </row>
    <row r="954" spans="2:3" x14ac:dyDescent="0.25">
      <c r="B954" s="23">
        <v>949</v>
      </c>
      <c r="C954" s="23">
        <v>12</v>
      </c>
    </row>
    <row r="955" spans="2:3" x14ac:dyDescent="0.25">
      <c r="B955" s="23">
        <v>950</v>
      </c>
      <c r="C955" s="23">
        <v>12</v>
      </c>
    </row>
    <row r="956" spans="2:3" x14ac:dyDescent="0.25">
      <c r="B956" s="23">
        <v>951</v>
      </c>
      <c r="C956" s="23">
        <v>12</v>
      </c>
    </row>
    <row r="957" spans="2:3" x14ac:dyDescent="0.25">
      <c r="B957" s="23">
        <v>952</v>
      </c>
      <c r="C957" s="23">
        <v>12</v>
      </c>
    </row>
    <row r="958" spans="2:3" x14ac:dyDescent="0.25">
      <c r="B958" s="23">
        <v>953</v>
      </c>
      <c r="C958" s="23">
        <v>12</v>
      </c>
    </row>
    <row r="959" spans="2:3" x14ac:dyDescent="0.25">
      <c r="B959" s="23">
        <v>954</v>
      </c>
      <c r="C959" s="23">
        <v>12</v>
      </c>
    </row>
    <row r="960" spans="2:3" x14ac:dyDescent="0.25">
      <c r="B960" s="23">
        <v>955</v>
      </c>
      <c r="C960" s="23">
        <v>12</v>
      </c>
    </row>
    <row r="961" spans="2:3" x14ac:dyDescent="0.25">
      <c r="B961" s="23">
        <v>956</v>
      </c>
      <c r="C961" s="23">
        <v>12</v>
      </c>
    </row>
    <row r="962" spans="2:3" x14ac:dyDescent="0.25">
      <c r="B962" s="23">
        <v>957</v>
      </c>
      <c r="C962" s="23">
        <v>12</v>
      </c>
    </row>
    <row r="963" spans="2:3" x14ac:dyDescent="0.25">
      <c r="B963" s="23">
        <v>958</v>
      </c>
      <c r="C963" s="23">
        <v>12</v>
      </c>
    </row>
    <row r="964" spans="2:3" x14ac:dyDescent="0.25">
      <c r="B964" s="23">
        <v>959</v>
      </c>
      <c r="C964" s="23">
        <v>12</v>
      </c>
    </row>
    <row r="965" spans="2:3" x14ac:dyDescent="0.25">
      <c r="B965" s="23">
        <v>960</v>
      </c>
      <c r="C965" s="23">
        <v>12</v>
      </c>
    </row>
    <row r="966" spans="2:3" x14ac:dyDescent="0.25">
      <c r="B966" s="23">
        <v>961</v>
      </c>
      <c r="C966" s="23">
        <v>12</v>
      </c>
    </row>
    <row r="967" spans="2:3" x14ac:dyDescent="0.25">
      <c r="B967" s="23">
        <v>962</v>
      </c>
      <c r="C967" s="23">
        <v>12</v>
      </c>
    </row>
    <row r="968" spans="2:3" x14ac:dyDescent="0.25">
      <c r="B968" s="23">
        <v>963</v>
      </c>
      <c r="C968" s="23">
        <v>12</v>
      </c>
    </row>
    <row r="969" spans="2:3" x14ac:dyDescent="0.25">
      <c r="B969" s="23">
        <v>964</v>
      </c>
      <c r="C969" s="23">
        <v>12</v>
      </c>
    </row>
    <row r="970" spans="2:3" x14ac:dyDescent="0.25">
      <c r="B970" s="23">
        <v>965</v>
      </c>
      <c r="C970" s="23">
        <v>12</v>
      </c>
    </row>
    <row r="971" spans="2:3" x14ac:dyDescent="0.25">
      <c r="B971" s="23">
        <v>966</v>
      </c>
      <c r="C971" s="23">
        <v>12</v>
      </c>
    </row>
    <row r="972" spans="2:3" x14ac:dyDescent="0.25">
      <c r="B972" s="23">
        <v>967</v>
      </c>
      <c r="C972" s="23">
        <v>12</v>
      </c>
    </row>
    <row r="973" spans="2:3" x14ac:dyDescent="0.25">
      <c r="B973" s="23">
        <v>968</v>
      </c>
      <c r="C973" s="23">
        <v>12</v>
      </c>
    </row>
    <row r="974" spans="2:3" x14ac:dyDescent="0.25">
      <c r="B974" s="23">
        <v>969</v>
      </c>
      <c r="C974" s="23">
        <v>12</v>
      </c>
    </row>
    <row r="975" spans="2:3" x14ac:dyDescent="0.25">
      <c r="B975" s="23">
        <v>970</v>
      </c>
      <c r="C975" s="23">
        <v>12</v>
      </c>
    </row>
    <row r="976" spans="2:3" x14ac:dyDescent="0.25">
      <c r="B976" s="23">
        <v>971</v>
      </c>
      <c r="C976" s="23">
        <v>12</v>
      </c>
    </row>
    <row r="977" spans="2:3" x14ac:dyDescent="0.25">
      <c r="B977" s="23">
        <v>972</v>
      </c>
      <c r="C977" s="23">
        <v>12</v>
      </c>
    </row>
    <row r="978" spans="2:3" x14ac:dyDescent="0.25">
      <c r="B978" s="23">
        <v>973</v>
      </c>
      <c r="C978" s="23">
        <v>12</v>
      </c>
    </row>
    <row r="979" spans="2:3" x14ac:dyDescent="0.25">
      <c r="B979" s="23">
        <v>974</v>
      </c>
      <c r="C979" s="23">
        <v>12</v>
      </c>
    </row>
    <row r="980" spans="2:3" x14ac:dyDescent="0.25">
      <c r="B980" s="23">
        <v>975</v>
      </c>
      <c r="C980" s="23">
        <v>12</v>
      </c>
    </row>
    <row r="981" spans="2:3" x14ac:dyDescent="0.25">
      <c r="B981" s="23">
        <v>976</v>
      </c>
      <c r="C981" s="23">
        <v>12</v>
      </c>
    </row>
    <row r="982" spans="2:3" x14ac:dyDescent="0.25">
      <c r="B982" s="23">
        <v>977</v>
      </c>
      <c r="C982" s="23">
        <v>12</v>
      </c>
    </row>
    <row r="983" spans="2:3" x14ac:dyDescent="0.25">
      <c r="B983" s="23">
        <v>978</v>
      </c>
      <c r="C983" s="23">
        <v>12</v>
      </c>
    </row>
    <row r="984" spans="2:3" x14ac:dyDescent="0.25">
      <c r="B984" s="23">
        <v>979</v>
      </c>
      <c r="C984" s="23">
        <v>12</v>
      </c>
    </row>
    <row r="985" spans="2:3" x14ac:dyDescent="0.25">
      <c r="B985" s="23">
        <v>980</v>
      </c>
      <c r="C985" s="23">
        <v>12</v>
      </c>
    </row>
    <row r="986" spans="2:3" x14ac:dyDescent="0.25">
      <c r="B986" s="23">
        <v>981</v>
      </c>
      <c r="C986" s="23">
        <v>12</v>
      </c>
    </row>
    <row r="987" spans="2:3" x14ac:dyDescent="0.25">
      <c r="B987" s="23">
        <v>982</v>
      </c>
      <c r="C987" s="23">
        <v>12</v>
      </c>
    </row>
    <row r="988" spans="2:3" x14ac:dyDescent="0.25">
      <c r="B988" s="23">
        <v>983</v>
      </c>
      <c r="C988" s="23">
        <v>12</v>
      </c>
    </row>
    <row r="989" spans="2:3" x14ac:dyDescent="0.25">
      <c r="B989" s="23">
        <v>984</v>
      </c>
      <c r="C989" s="23">
        <v>12</v>
      </c>
    </row>
    <row r="990" spans="2:3" x14ac:dyDescent="0.25">
      <c r="B990" s="23">
        <v>985</v>
      </c>
      <c r="C990" s="23">
        <v>12</v>
      </c>
    </row>
    <row r="991" spans="2:3" x14ac:dyDescent="0.25">
      <c r="B991" s="23">
        <v>986</v>
      </c>
      <c r="C991" s="23">
        <v>12</v>
      </c>
    </row>
    <row r="992" spans="2:3" x14ac:dyDescent="0.25">
      <c r="B992" s="23">
        <v>987</v>
      </c>
      <c r="C992" s="23">
        <v>12</v>
      </c>
    </row>
    <row r="993" spans="2:3" x14ac:dyDescent="0.25">
      <c r="B993" s="23">
        <v>988</v>
      </c>
      <c r="C993" s="23">
        <v>12</v>
      </c>
    </row>
    <row r="994" spans="2:3" x14ac:dyDescent="0.25">
      <c r="B994" s="23">
        <v>989</v>
      </c>
      <c r="C994" s="23">
        <v>12</v>
      </c>
    </row>
    <row r="995" spans="2:3" x14ac:dyDescent="0.25">
      <c r="B995" s="23">
        <v>990</v>
      </c>
      <c r="C995" s="23">
        <v>12</v>
      </c>
    </row>
    <row r="996" spans="2:3" x14ac:dyDescent="0.25">
      <c r="B996" s="23">
        <v>991</v>
      </c>
      <c r="C996" s="23">
        <v>12</v>
      </c>
    </row>
    <row r="997" spans="2:3" x14ac:dyDescent="0.25">
      <c r="B997" s="23">
        <v>992</v>
      </c>
      <c r="C997" s="23">
        <v>12</v>
      </c>
    </row>
    <row r="998" spans="2:3" x14ac:dyDescent="0.25">
      <c r="B998" s="23">
        <v>993</v>
      </c>
      <c r="C998" s="23">
        <v>12</v>
      </c>
    </row>
    <row r="999" spans="2:3" x14ac:dyDescent="0.25">
      <c r="B999" s="23">
        <v>994</v>
      </c>
      <c r="C999" s="23">
        <v>12</v>
      </c>
    </row>
    <row r="1000" spans="2:3" x14ac:dyDescent="0.25">
      <c r="B1000" s="23">
        <v>995</v>
      </c>
      <c r="C1000" s="23">
        <v>12</v>
      </c>
    </row>
    <row r="1001" spans="2:3" x14ac:dyDescent="0.25">
      <c r="B1001" s="23">
        <v>996</v>
      </c>
      <c r="C1001" s="23">
        <v>12</v>
      </c>
    </row>
    <row r="1002" spans="2:3" x14ac:dyDescent="0.25">
      <c r="B1002" s="23">
        <v>997</v>
      </c>
      <c r="C1002" s="23">
        <v>12</v>
      </c>
    </row>
    <row r="1003" spans="2:3" x14ac:dyDescent="0.25">
      <c r="B1003" s="23">
        <v>998</v>
      </c>
      <c r="C1003" s="23">
        <v>12</v>
      </c>
    </row>
    <row r="1004" spans="2:3" x14ac:dyDescent="0.25">
      <c r="B1004" s="23">
        <v>999</v>
      </c>
      <c r="C1004" s="23">
        <v>12</v>
      </c>
    </row>
    <row r="1005" spans="2:3" x14ac:dyDescent="0.25">
      <c r="B1005" s="23">
        <v>1000</v>
      </c>
      <c r="C1005" s="23">
        <v>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5"/>
  <sheetViews>
    <sheetView showGridLines="0" zoomScaleNormal="100" workbookViewId="0"/>
  </sheetViews>
  <sheetFormatPr defaultRowHeight="15" x14ac:dyDescent="0.25"/>
  <cols>
    <col min="1" max="1" width="1.75" customWidth="1"/>
    <col min="2" max="2" width="11.375" bestFit="1" customWidth="1"/>
  </cols>
  <sheetData>
    <row r="1" spans="2:8" ht="6.95" customHeight="1" x14ac:dyDescent="0.25"/>
    <row r="2" spans="2:8" ht="18.75" x14ac:dyDescent="0.3">
      <c r="B2" s="2" t="s">
        <v>128</v>
      </c>
    </row>
    <row r="4" spans="2:8" ht="15.75" thickBot="1" x14ac:dyDescent="0.3">
      <c r="B4" s="26" t="s">
        <v>127</v>
      </c>
      <c r="C4" s="27">
        <v>0.9</v>
      </c>
      <c r="D4" s="28">
        <v>0.95</v>
      </c>
      <c r="E4" s="28">
        <v>0.98</v>
      </c>
      <c r="F4" s="28">
        <v>0.99</v>
      </c>
      <c r="G4" s="29">
        <v>0.998</v>
      </c>
      <c r="H4" s="29">
        <v>0.999</v>
      </c>
    </row>
    <row r="5" spans="2:8" x14ac:dyDescent="0.25">
      <c r="B5" s="30">
        <v>5</v>
      </c>
      <c r="C5" s="31">
        <v>2.0150000000000001</v>
      </c>
      <c r="D5" s="32">
        <v>2.5710000000000002</v>
      </c>
      <c r="E5" s="32">
        <v>3.3650000000000002</v>
      </c>
      <c r="F5" s="32">
        <v>4.032</v>
      </c>
      <c r="G5" s="32">
        <v>5.8929999999999998</v>
      </c>
      <c r="H5" s="32">
        <v>6.8689999999999998</v>
      </c>
    </row>
    <row r="6" spans="2:8" x14ac:dyDescent="0.25">
      <c r="B6" s="33">
        <v>6</v>
      </c>
      <c r="C6" s="34">
        <v>1.9430000000000001</v>
      </c>
      <c r="D6" s="35">
        <v>2.4470000000000001</v>
      </c>
      <c r="E6" s="35">
        <v>3.1429999999999998</v>
      </c>
      <c r="F6" s="35">
        <v>3.7069999999999999</v>
      </c>
      <c r="G6" s="35">
        <v>5.2080000000000002</v>
      </c>
      <c r="H6" s="35">
        <v>5.9589999999999996</v>
      </c>
    </row>
    <row r="7" spans="2:8" x14ac:dyDescent="0.25">
      <c r="B7" s="30">
        <v>7</v>
      </c>
      <c r="C7" s="31">
        <v>1.895</v>
      </c>
      <c r="D7" s="32">
        <v>2.3650000000000002</v>
      </c>
      <c r="E7" s="32">
        <v>2.9980000000000002</v>
      </c>
      <c r="F7" s="32">
        <v>3.4990000000000001</v>
      </c>
      <c r="G7" s="32">
        <v>4.7850000000000001</v>
      </c>
      <c r="H7" s="32">
        <v>5.4080000000000004</v>
      </c>
    </row>
    <row r="8" spans="2:8" x14ac:dyDescent="0.25">
      <c r="B8" s="33">
        <v>8</v>
      </c>
      <c r="C8" s="34">
        <v>1.86</v>
      </c>
      <c r="D8" s="35">
        <v>2.306</v>
      </c>
      <c r="E8" s="35">
        <v>2.8959999999999999</v>
      </c>
      <c r="F8" s="35">
        <v>3.355</v>
      </c>
      <c r="G8" s="35">
        <v>4.5010000000000003</v>
      </c>
      <c r="H8" s="35">
        <v>5.0410000000000004</v>
      </c>
    </row>
    <row r="9" spans="2:8" x14ac:dyDescent="0.25">
      <c r="B9" s="30">
        <v>9</v>
      </c>
      <c r="C9" s="31">
        <v>1.833</v>
      </c>
      <c r="D9" s="32">
        <v>2.262</v>
      </c>
      <c r="E9" s="32">
        <v>2.8210000000000002</v>
      </c>
      <c r="F9" s="32">
        <v>3.25</v>
      </c>
      <c r="G9" s="32">
        <v>4.2969999999999997</v>
      </c>
      <c r="H9" s="32">
        <v>4.7809999999999997</v>
      </c>
    </row>
    <row r="10" spans="2:8" x14ac:dyDescent="0.25">
      <c r="B10" s="33">
        <v>10</v>
      </c>
      <c r="C10" s="34">
        <v>1.8120000000000001</v>
      </c>
      <c r="D10" s="35">
        <v>2.2280000000000002</v>
      </c>
      <c r="E10" s="35">
        <v>2.7639999999999998</v>
      </c>
      <c r="F10" s="35">
        <v>3.169</v>
      </c>
      <c r="G10" s="35">
        <v>4.1440000000000001</v>
      </c>
      <c r="H10" s="35">
        <v>4.5869999999999997</v>
      </c>
    </row>
    <row r="11" spans="2:8" x14ac:dyDescent="0.25">
      <c r="B11" s="30">
        <v>11</v>
      </c>
      <c r="C11" s="31">
        <v>1.796</v>
      </c>
      <c r="D11" s="32">
        <v>2.2010000000000001</v>
      </c>
      <c r="E11" s="32">
        <v>2.718</v>
      </c>
      <c r="F11" s="32">
        <v>3.1059999999999999</v>
      </c>
      <c r="G11" s="32">
        <v>4.0250000000000004</v>
      </c>
      <c r="H11" s="32">
        <v>4.4370000000000003</v>
      </c>
    </row>
    <row r="12" spans="2:8" x14ac:dyDescent="0.25">
      <c r="B12" s="33">
        <v>12</v>
      </c>
      <c r="C12" s="34">
        <v>1.782</v>
      </c>
      <c r="D12" s="35">
        <v>2.1789999999999998</v>
      </c>
      <c r="E12" s="35">
        <v>2.681</v>
      </c>
      <c r="F12" s="35">
        <v>3.0550000000000002</v>
      </c>
      <c r="G12" s="35">
        <v>3.93</v>
      </c>
      <c r="H12" s="35">
        <v>4.3179999999999996</v>
      </c>
    </row>
    <row r="13" spans="2:8" x14ac:dyDescent="0.25">
      <c r="B13" s="30">
        <v>13</v>
      </c>
      <c r="C13" s="31">
        <v>1.7709999999999999</v>
      </c>
      <c r="D13" s="32">
        <v>2.16</v>
      </c>
      <c r="E13" s="32">
        <v>2.65</v>
      </c>
      <c r="F13" s="32">
        <v>3.012</v>
      </c>
      <c r="G13" s="32">
        <v>3.8519999999999999</v>
      </c>
      <c r="H13" s="32">
        <v>4.2210000000000001</v>
      </c>
    </row>
    <row r="14" spans="2:8" x14ac:dyDescent="0.25">
      <c r="B14" s="33">
        <v>14</v>
      </c>
      <c r="C14" s="34">
        <v>1.7609999999999999</v>
      </c>
      <c r="D14" s="35">
        <v>2.145</v>
      </c>
      <c r="E14" s="35">
        <v>2.6240000000000001</v>
      </c>
      <c r="F14" s="35">
        <v>2.9769999999999999</v>
      </c>
      <c r="G14" s="35">
        <v>3.7869999999999999</v>
      </c>
      <c r="H14" s="35">
        <v>4.1399999999999997</v>
      </c>
    </row>
    <row r="15" spans="2:8" x14ac:dyDescent="0.25">
      <c r="B15" s="30">
        <v>15</v>
      </c>
      <c r="C15" s="31">
        <v>1.7529999999999999</v>
      </c>
      <c r="D15" s="32">
        <v>2.1309999999999998</v>
      </c>
      <c r="E15" s="32">
        <v>2.6019999999999999</v>
      </c>
      <c r="F15" s="32">
        <v>2.9470000000000001</v>
      </c>
      <c r="G15" s="32">
        <v>3.7330000000000001</v>
      </c>
      <c r="H15" s="32">
        <v>4.0730000000000004</v>
      </c>
    </row>
    <row r="16" spans="2:8" x14ac:dyDescent="0.25">
      <c r="B16" s="33">
        <v>16</v>
      </c>
      <c r="C16" s="34">
        <v>1.746</v>
      </c>
      <c r="D16" s="35">
        <v>2.12</v>
      </c>
      <c r="E16" s="35">
        <v>2.5830000000000002</v>
      </c>
      <c r="F16" s="35">
        <v>2.9209999999999998</v>
      </c>
      <c r="G16" s="35">
        <v>3.6859999999999999</v>
      </c>
      <c r="H16" s="35">
        <v>4.0149999999999997</v>
      </c>
    </row>
    <row r="17" spans="2:8" x14ac:dyDescent="0.25">
      <c r="B17" s="30">
        <v>17</v>
      </c>
      <c r="C17" s="31">
        <v>1.74</v>
      </c>
      <c r="D17" s="32">
        <v>2.11</v>
      </c>
      <c r="E17" s="32">
        <v>2.5670000000000002</v>
      </c>
      <c r="F17" s="32">
        <v>2.8980000000000001</v>
      </c>
      <c r="G17" s="32">
        <v>3.6459999999999999</v>
      </c>
      <c r="H17" s="32">
        <v>3.9649999999999999</v>
      </c>
    </row>
    <row r="18" spans="2:8" x14ac:dyDescent="0.25">
      <c r="B18" s="33">
        <v>18</v>
      </c>
      <c r="C18" s="34">
        <v>1.734</v>
      </c>
      <c r="D18" s="35">
        <v>2.101</v>
      </c>
      <c r="E18" s="35">
        <v>2.552</v>
      </c>
      <c r="F18" s="35">
        <v>2.8780000000000001</v>
      </c>
      <c r="G18" s="35">
        <v>3.61</v>
      </c>
      <c r="H18" s="35">
        <v>3.9220000000000002</v>
      </c>
    </row>
    <row r="19" spans="2:8" x14ac:dyDescent="0.25">
      <c r="B19" s="30">
        <v>19</v>
      </c>
      <c r="C19" s="31">
        <v>1.7290000000000001</v>
      </c>
      <c r="D19" s="32">
        <v>2.093</v>
      </c>
      <c r="E19" s="32">
        <v>2.5390000000000001</v>
      </c>
      <c r="F19" s="32">
        <v>2.8610000000000002</v>
      </c>
      <c r="G19" s="32">
        <v>3.5790000000000002</v>
      </c>
      <c r="H19" s="32">
        <v>3.883</v>
      </c>
    </row>
    <row r="20" spans="2:8" x14ac:dyDescent="0.25">
      <c r="B20" s="33">
        <v>20</v>
      </c>
      <c r="C20" s="34">
        <v>1.7250000000000001</v>
      </c>
      <c r="D20" s="35">
        <v>2.0859999999999999</v>
      </c>
      <c r="E20" s="35">
        <v>2.528</v>
      </c>
      <c r="F20" s="35">
        <v>2.8450000000000002</v>
      </c>
      <c r="G20" s="35">
        <v>3.552</v>
      </c>
      <c r="H20" s="35">
        <v>3.85</v>
      </c>
    </row>
    <row r="21" spans="2:8" x14ac:dyDescent="0.25">
      <c r="B21" s="30">
        <v>21</v>
      </c>
      <c r="C21" s="31">
        <v>1.7210000000000001</v>
      </c>
      <c r="D21" s="32">
        <v>2.08</v>
      </c>
      <c r="E21" s="32">
        <v>2.5179999999999998</v>
      </c>
      <c r="F21" s="32">
        <v>2.831</v>
      </c>
      <c r="G21" s="32">
        <v>3.5270000000000001</v>
      </c>
      <c r="H21" s="32">
        <v>3.819</v>
      </c>
    </row>
    <row r="22" spans="2:8" x14ac:dyDescent="0.25">
      <c r="B22" s="33">
        <v>22</v>
      </c>
      <c r="C22" s="34">
        <v>1.7170000000000001</v>
      </c>
      <c r="D22" s="35">
        <v>2.0739999999999998</v>
      </c>
      <c r="E22" s="35">
        <v>2.508</v>
      </c>
      <c r="F22" s="35">
        <v>2.819</v>
      </c>
      <c r="G22" s="35">
        <v>3.5049999999999999</v>
      </c>
      <c r="H22" s="35">
        <v>3.7919999999999998</v>
      </c>
    </row>
    <row r="23" spans="2:8" x14ac:dyDescent="0.25">
      <c r="B23" s="30">
        <v>23</v>
      </c>
      <c r="C23" s="31">
        <v>1.714</v>
      </c>
      <c r="D23" s="32">
        <v>2.069</v>
      </c>
      <c r="E23" s="32">
        <v>2.5</v>
      </c>
      <c r="F23" s="32">
        <v>2.8069999999999999</v>
      </c>
      <c r="G23" s="32">
        <v>3.4849999999999999</v>
      </c>
      <c r="H23" s="32">
        <v>3.7679999999999998</v>
      </c>
    </row>
    <row r="24" spans="2:8" x14ac:dyDescent="0.25">
      <c r="B24" s="33">
        <v>24</v>
      </c>
      <c r="C24" s="34">
        <v>1.7110000000000001</v>
      </c>
      <c r="D24" s="35">
        <v>2.0640000000000001</v>
      </c>
      <c r="E24" s="35">
        <v>2.492</v>
      </c>
      <c r="F24" s="35">
        <v>2.7970000000000002</v>
      </c>
      <c r="G24" s="35">
        <v>3.4670000000000001</v>
      </c>
      <c r="H24" s="35">
        <v>3.7450000000000001</v>
      </c>
    </row>
    <row r="25" spans="2:8" x14ac:dyDescent="0.25">
      <c r="B25" s="30">
        <v>25</v>
      </c>
      <c r="C25" s="31">
        <v>1.708</v>
      </c>
      <c r="D25" s="32">
        <v>2.06</v>
      </c>
      <c r="E25" s="32">
        <v>2.4849999999999999</v>
      </c>
      <c r="F25" s="32">
        <v>2.7869999999999999</v>
      </c>
      <c r="G25" s="32">
        <v>3.45</v>
      </c>
      <c r="H25" s="32">
        <v>3.7250000000000001</v>
      </c>
    </row>
    <row r="26" spans="2:8" x14ac:dyDescent="0.25">
      <c r="B26" s="33">
        <v>26</v>
      </c>
      <c r="C26" s="34">
        <v>1.706</v>
      </c>
      <c r="D26" s="35">
        <v>2.056</v>
      </c>
      <c r="E26" s="35">
        <v>2.4790000000000001</v>
      </c>
      <c r="F26" s="35">
        <v>2.7789999999999999</v>
      </c>
      <c r="G26" s="35">
        <v>3.4350000000000001</v>
      </c>
      <c r="H26" s="35">
        <v>3.7069999999999999</v>
      </c>
    </row>
    <row r="27" spans="2:8" x14ac:dyDescent="0.25">
      <c r="B27" s="30">
        <v>27</v>
      </c>
      <c r="C27" s="31">
        <v>1.7030000000000001</v>
      </c>
      <c r="D27" s="32">
        <v>2.052</v>
      </c>
      <c r="E27" s="32">
        <v>2.4729999999999999</v>
      </c>
      <c r="F27" s="32">
        <v>2.7709999999999999</v>
      </c>
      <c r="G27" s="32">
        <v>3.4209999999999998</v>
      </c>
      <c r="H27" s="32">
        <v>3.69</v>
      </c>
    </row>
    <row r="28" spans="2:8" x14ac:dyDescent="0.25">
      <c r="B28" s="33">
        <v>28</v>
      </c>
      <c r="C28" s="34">
        <v>1.7010000000000001</v>
      </c>
      <c r="D28" s="35">
        <v>2.048</v>
      </c>
      <c r="E28" s="35">
        <v>2.4670000000000001</v>
      </c>
      <c r="F28" s="35">
        <v>2.7629999999999999</v>
      </c>
      <c r="G28" s="35">
        <v>3.4079999999999999</v>
      </c>
      <c r="H28" s="35">
        <v>3.6739999999999999</v>
      </c>
    </row>
    <row r="29" spans="2:8" x14ac:dyDescent="0.25">
      <c r="B29" s="30">
        <v>29</v>
      </c>
      <c r="C29" s="31">
        <v>1.6990000000000001</v>
      </c>
      <c r="D29" s="32">
        <v>2.0449999999999999</v>
      </c>
      <c r="E29" s="32">
        <v>2.4620000000000002</v>
      </c>
      <c r="F29" s="32">
        <v>2.7559999999999998</v>
      </c>
      <c r="G29" s="32">
        <v>3.3959999999999999</v>
      </c>
      <c r="H29" s="32">
        <v>3.6589999999999998</v>
      </c>
    </row>
    <row r="30" spans="2:8" x14ac:dyDescent="0.25">
      <c r="B30" s="33">
        <v>30</v>
      </c>
      <c r="C30" s="34">
        <v>1.6970000000000001</v>
      </c>
      <c r="D30" s="35">
        <v>2.0419999999999998</v>
      </c>
      <c r="E30" s="35">
        <v>2.4569999999999999</v>
      </c>
      <c r="F30" s="35">
        <v>2.75</v>
      </c>
      <c r="G30" s="35">
        <v>3.3849999999999998</v>
      </c>
      <c r="H30" s="35">
        <v>3.6459999999999999</v>
      </c>
    </row>
    <row r="31" spans="2:8" x14ac:dyDescent="0.25">
      <c r="B31" s="30">
        <v>40</v>
      </c>
      <c r="C31" s="31">
        <v>1.6839999999999999</v>
      </c>
      <c r="D31" s="32">
        <v>2.0209999999999999</v>
      </c>
      <c r="E31" s="32">
        <v>2.423</v>
      </c>
      <c r="F31" s="32">
        <v>2.7040000000000002</v>
      </c>
      <c r="G31" s="32">
        <v>3.3069999999999999</v>
      </c>
      <c r="H31" s="32">
        <v>3.5510000000000002</v>
      </c>
    </row>
    <row r="32" spans="2:8" x14ac:dyDescent="0.25">
      <c r="B32" s="33">
        <v>60</v>
      </c>
      <c r="C32" s="34">
        <v>1.671</v>
      </c>
      <c r="D32" s="35">
        <v>2</v>
      </c>
      <c r="E32" s="35">
        <v>2.39</v>
      </c>
      <c r="F32" s="35">
        <v>2.66</v>
      </c>
      <c r="G32" s="35">
        <v>3.2320000000000002</v>
      </c>
      <c r="H32" s="35">
        <v>3.46</v>
      </c>
    </row>
    <row r="33" spans="2:8" x14ac:dyDescent="0.25">
      <c r="B33" s="30">
        <v>80</v>
      </c>
      <c r="C33" s="31">
        <v>1.6639999999999999</v>
      </c>
      <c r="D33" s="32">
        <v>1.99</v>
      </c>
      <c r="E33" s="32">
        <v>2.3740000000000001</v>
      </c>
      <c r="F33" s="32">
        <v>2.6389999999999998</v>
      </c>
      <c r="G33" s="32">
        <v>3.1949999999999998</v>
      </c>
      <c r="H33" s="32">
        <v>3.4159999999999999</v>
      </c>
    </row>
    <row r="34" spans="2:8" x14ac:dyDescent="0.25">
      <c r="B34" s="33">
        <v>100</v>
      </c>
      <c r="C34" s="34">
        <v>1.66</v>
      </c>
      <c r="D34" s="35">
        <v>1.984</v>
      </c>
      <c r="E34" s="35">
        <v>2.3639999999999999</v>
      </c>
      <c r="F34" s="35">
        <v>2.6259999999999999</v>
      </c>
      <c r="G34" s="35">
        <v>3.1739999999999999</v>
      </c>
      <c r="H34" s="35">
        <v>3.39</v>
      </c>
    </row>
    <row r="35" spans="2:8" x14ac:dyDescent="0.25">
      <c r="B35" s="30">
        <v>1000</v>
      </c>
      <c r="C35" s="31">
        <v>1.6459999999999999</v>
      </c>
      <c r="D35" s="32">
        <v>1.962</v>
      </c>
      <c r="E35" s="32">
        <v>2.33</v>
      </c>
      <c r="F35" s="32">
        <v>2.581</v>
      </c>
      <c r="G35" s="32">
        <v>3.0979999999999999</v>
      </c>
      <c r="H35" s="32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autoPageBreaks="0"/>
  </sheetPr>
  <dimension ref="B1:T27"/>
  <sheetViews>
    <sheetView showGridLines="0" zoomScaleNormal="100" workbookViewId="0"/>
  </sheetViews>
  <sheetFormatPr defaultColWidth="11.75" defaultRowHeight="15" x14ac:dyDescent="0.25"/>
  <cols>
    <col min="1" max="1" width="1.75" customWidth="1"/>
    <col min="2" max="4" width="11.75" customWidth="1"/>
    <col min="5" max="5" width="13.75" customWidth="1"/>
  </cols>
  <sheetData>
    <row r="1" spans="2:20" ht="6.95" customHeight="1" x14ac:dyDescent="0.25"/>
    <row r="2" spans="2:20" ht="18.75" x14ac:dyDescent="0.3">
      <c r="B2" s="2" t="s">
        <v>139</v>
      </c>
      <c r="T2" s="1"/>
    </row>
    <row r="3" spans="2:20" x14ac:dyDescent="0.25">
      <c r="B3" s="3"/>
      <c r="T3" s="4"/>
    </row>
    <row r="4" spans="2:20" ht="15.75" x14ac:dyDescent="0.25">
      <c r="B4" s="38" t="s">
        <v>132</v>
      </c>
      <c r="T4" s="4"/>
    </row>
    <row r="5" spans="2:20" ht="15.75" x14ac:dyDescent="0.25">
      <c r="B5" s="37"/>
      <c r="T5" s="4"/>
    </row>
    <row r="6" spans="2:20" x14ac:dyDescent="0.25">
      <c r="B6" s="3" t="s">
        <v>130</v>
      </c>
      <c r="T6" s="4"/>
    </row>
    <row r="7" spans="2:20" x14ac:dyDescent="0.25">
      <c r="B7" s="22" t="s">
        <v>131</v>
      </c>
      <c r="C7" s="22" t="s">
        <v>129</v>
      </c>
      <c r="E7" s="10" t="s">
        <v>0</v>
      </c>
      <c r="F7" s="11"/>
      <c r="H7" s="10" t="s">
        <v>139</v>
      </c>
      <c r="I7" s="42"/>
      <c r="J7" s="11"/>
      <c r="T7" s="4"/>
    </row>
    <row r="8" spans="2:20" x14ac:dyDescent="0.25">
      <c r="B8" s="23">
        <v>2000</v>
      </c>
      <c r="C8" s="36">
        <v>36</v>
      </c>
      <c r="E8" s="43" t="s">
        <v>135</v>
      </c>
      <c r="F8" s="39"/>
      <c r="H8" s="44" t="s">
        <v>137</v>
      </c>
      <c r="I8" s="44" t="s">
        <v>4</v>
      </c>
      <c r="J8" s="44" t="s">
        <v>138</v>
      </c>
    </row>
    <row r="9" spans="2:20" x14ac:dyDescent="0.25">
      <c r="B9" s="23">
        <f>B8+1</f>
        <v>2001</v>
      </c>
      <c r="C9" s="36">
        <v>31</v>
      </c>
      <c r="E9" s="43" t="s">
        <v>7</v>
      </c>
      <c r="F9" s="40"/>
      <c r="H9" s="36"/>
      <c r="I9" s="36"/>
      <c r="J9" s="36"/>
    </row>
    <row r="10" spans="2:20" x14ac:dyDescent="0.25">
      <c r="B10" s="23">
        <f t="shared" ref="B10:B27" si="0">B9+1</f>
        <v>2002</v>
      </c>
      <c r="C10" s="36">
        <v>37</v>
      </c>
      <c r="E10" s="43" t="s">
        <v>134</v>
      </c>
      <c r="F10" s="40"/>
    </row>
    <row r="11" spans="2:20" x14ac:dyDescent="0.25">
      <c r="B11" s="23">
        <f t="shared" si="0"/>
        <v>2003</v>
      </c>
      <c r="C11" s="36">
        <v>42</v>
      </c>
      <c r="E11" s="43" t="s">
        <v>133</v>
      </c>
      <c r="F11" s="40"/>
    </row>
    <row r="12" spans="2:20" x14ac:dyDescent="0.25">
      <c r="B12" s="23">
        <f t="shared" si="0"/>
        <v>2004</v>
      </c>
      <c r="C12" s="36">
        <v>30</v>
      </c>
      <c r="E12" s="43" t="s">
        <v>136</v>
      </c>
      <c r="F12" s="41"/>
    </row>
    <row r="13" spans="2:20" x14ac:dyDescent="0.25">
      <c r="B13" s="23">
        <f t="shared" si="0"/>
        <v>2005</v>
      </c>
      <c r="C13" s="36">
        <v>34</v>
      </c>
    </row>
    <row r="14" spans="2:20" x14ac:dyDescent="0.25">
      <c r="B14" s="23">
        <f t="shared" si="0"/>
        <v>2006</v>
      </c>
      <c r="C14" s="36">
        <v>35</v>
      </c>
    </row>
    <row r="15" spans="2:20" x14ac:dyDescent="0.25">
      <c r="B15" s="23">
        <f t="shared" si="0"/>
        <v>2007</v>
      </c>
      <c r="C15" s="36">
        <v>43</v>
      </c>
    </row>
    <row r="16" spans="2:20" x14ac:dyDescent="0.25">
      <c r="B16" s="23">
        <f t="shared" si="0"/>
        <v>2008</v>
      </c>
      <c r="C16" s="36">
        <v>43</v>
      </c>
    </row>
    <row r="17" spans="2:3" x14ac:dyDescent="0.25">
      <c r="B17" s="23">
        <f t="shared" si="0"/>
        <v>2009</v>
      </c>
      <c r="C17" s="36">
        <v>35</v>
      </c>
    </row>
    <row r="18" spans="2:3" x14ac:dyDescent="0.25">
      <c r="B18" s="23">
        <f t="shared" si="0"/>
        <v>2010</v>
      </c>
      <c r="C18" s="36">
        <v>58</v>
      </c>
    </row>
    <row r="19" spans="2:3" x14ac:dyDescent="0.25">
      <c r="B19" s="23">
        <f t="shared" si="0"/>
        <v>2011</v>
      </c>
      <c r="C19" s="36">
        <v>52</v>
      </c>
    </row>
    <row r="20" spans="2:3" x14ac:dyDescent="0.25">
      <c r="B20" s="23">
        <f t="shared" si="0"/>
        <v>2012</v>
      </c>
      <c r="C20" s="36">
        <v>47</v>
      </c>
    </row>
    <row r="21" spans="2:3" x14ac:dyDescent="0.25">
      <c r="B21" s="23">
        <f t="shared" si="0"/>
        <v>2013</v>
      </c>
      <c r="C21" s="36">
        <v>46</v>
      </c>
    </row>
    <row r="22" spans="2:3" x14ac:dyDescent="0.25">
      <c r="B22" s="23">
        <f t="shared" si="0"/>
        <v>2014</v>
      </c>
      <c r="C22" s="36">
        <v>50</v>
      </c>
    </row>
    <row r="23" spans="2:3" x14ac:dyDescent="0.25">
      <c r="B23" s="23">
        <f t="shared" si="0"/>
        <v>2015</v>
      </c>
      <c r="C23" s="36">
        <v>48</v>
      </c>
    </row>
    <row r="24" spans="2:3" x14ac:dyDescent="0.25">
      <c r="B24" s="23">
        <f t="shared" si="0"/>
        <v>2016</v>
      </c>
      <c r="C24" s="36">
        <v>59</v>
      </c>
    </row>
    <row r="25" spans="2:3" x14ac:dyDescent="0.25">
      <c r="B25" s="23">
        <f t="shared" si="0"/>
        <v>2017</v>
      </c>
      <c r="C25" s="36">
        <v>51</v>
      </c>
    </row>
    <row r="26" spans="2:3" x14ac:dyDescent="0.25">
      <c r="B26" s="23">
        <f t="shared" si="0"/>
        <v>2018</v>
      </c>
      <c r="C26" s="36">
        <v>58</v>
      </c>
    </row>
    <row r="27" spans="2:3" x14ac:dyDescent="0.25">
      <c r="B27" s="23">
        <f t="shared" si="0"/>
        <v>2019</v>
      </c>
      <c r="C27" s="36">
        <v>41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R27"/>
  <sheetViews>
    <sheetView showGridLines="0" zoomScaleNormal="100" workbookViewId="0">
      <selection activeCell="C7" sqref="C7:D27"/>
    </sheetView>
  </sheetViews>
  <sheetFormatPr defaultColWidth="11.75" defaultRowHeight="15" x14ac:dyDescent="0.25"/>
  <cols>
    <col min="1" max="1" width="1.75" customWidth="1"/>
    <col min="2" max="5" width="11.75" customWidth="1"/>
    <col min="6" max="6" width="13.75" customWidth="1"/>
  </cols>
  <sheetData>
    <row r="1" spans="2:18" ht="6.95" customHeight="1" x14ac:dyDescent="0.25"/>
    <row r="2" spans="2:18" ht="18.75" x14ac:dyDescent="0.3">
      <c r="B2" s="2" t="s">
        <v>142</v>
      </c>
      <c r="R2" s="1"/>
    </row>
    <row r="3" spans="2:18" x14ac:dyDescent="0.25">
      <c r="B3" s="3"/>
      <c r="R3" s="4"/>
    </row>
    <row r="4" spans="2:18" ht="15.75" x14ac:dyDescent="0.25">
      <c r="B4" s="38" t="s">
        <v>132</v>
      </c>
      <c r="R4" s="4"/>
    </row>
    <row r="5" spans="2:18" ht="15.75" x14ac:dyDescent="0.25">
      <c r="B5" s="37"/>
      <c r="R5" s="4"/>
    </row>
    <row r="6" spans="2:18" x14ac:dyDescent="0.25">
      <c r="B6" s="3" t="s">
        <v>130</v>
      </c>
      <c r="R6" s="4"/>
    </row>
    <row r="7" spans="2:18" x14ac:dyDescent="0.25">
      <c r="B7" s="22" t="s">
        <v>131</v>
      </c>
      <c r="C7" s="22" t="s">
        <v>143</v>
      </c>
      <c r="D7" s="22" t="s">
        <v>129</v>
      </c>
      <c r="F7" s="10" t="s">
        <v>0</v>
      </c>
      <c r="G7" s="11"/>
      <c r="R7" s="4"/>
    </row>
    <row r="8" spans="2:18" x14ac:dyDescent="0.25">
      <c r="B8" s="23">
        <v>2000</v>
      </c>
      <c r="C8" s="45">
        <v>272.64999999999998</v>
      </c>
      <c r="D8" s="36">
        <v>36</v>
      </c>
      <c r="F8" s="43" t="s">
        <v>135</v>
      </c>
      <c r="G8" s="39">
        <f>COUNTA(B8:B27)</f>
        <v>20</v>
      </c>
    </row>
    <row r="9" spans="2:18" x14ac:dyDescent="0.25">
      <c r="B9" s="23">
        <f>B8+1</f>
        <v>2001</v>
      </c>
      <c r="C9" s="45">
        <v>276.5</v>
      </c>
      <c r="D9" s="36">
        <v>31</v>
      </c>
      <c r="F9" s="43" t="s">
        <v>7</v>
      </c>
      <c r="G9" s="40">
        <f>AVERAGE(D8:D27)</f>
        <v>43.8</v>
      </c>
    </row>
    <row r="10" spans="2:18" x14ac:dyDescent="0.25">
      <c r="B10" s="23">
        <f t="shared" ref="B10:B27" si="0">B9+1</f>
        <v>2002</v>
      </c>
      <c r="C10" s="45">
        <v>342</v>
      </c>
      <c r="D10" s="36">
        <v>37</v>
      </c>
      <c r="F10" s="43" t="s">
        <v>134</v>
      </c>
      <c r="G10" s="40">
        <f>_xlfn.STDEV.S(D8:D27)</f>
        <v>9.0297753075734395</v>
      </c>
    </row>
    <row r="11" spans="2:18" x14ac:dyDescent="0.25">
      <c r="B11" s="23">
        <f t="shared" si="0"/>
        <v>2003</v>
      </c>
      <c r="C11" s="45">
        <v>417</v>
      </c>
      <c r="D11" s="36">
        <v>42</v>
      </c>
      <c r="F11" s="43" t="s">
        <v>133</v>
      </c>
      <c r="G11" s="40">
        <f>G10/SQRT(G8-1)</f>
        <v>2.0715725288732378</v>
      </c>
    </row>
    <row r="12" spans="2:18" x14ac:dyDescent="0.25">
      <c r="B12" s="23">
        <f t="shared" si="0"/>
        <v>2004</v>
      </c>
      <c r="C12" s="45">
        <v>435</v>
      </c>
      <c r="D12" s="36">
        <v>30</v>
      </c>
    </row>
    <row r="13" spans="2:18" x14ac:dyDescent="0.25">
      <c r="B13" s="23">
        <f t="shared" si="0"/>
        <v>2005</v>
      </c>
      <c r="C13" s="45">
        <v>513</v>
      </c>
      <c r="D13" s="36">
        <v>34</v>
      </c>
    </row>
    <row r="14" spans="2:18" x14ac:dyDescent="0.25">
      <c r="B14" s="23">
        <f t="shared" si="0"/>
        <v>2006</v>
      </c>
      <c r="C14" s="45">
        <v>635</v>
      </c>
      <c r="D14" s="36">
        <v>35</v>
      </c>
    </row>
    <row r="15" spans="2:18" x14ac:dyDescent="0.25">
      <c r="B15" s="23">
        <f t="shared" si="0"/>
        <v>2007</v>
      </c>
      <c r="C15" s="45">
        <v>836</v>
      </c>
      <c r="D15" s="36">
        <v>43</v>
      </c>
    </row>
    <row r="16" spans="2:18" x14ac:dyDescent="0.25">
      <c r="B16" s="23">
        <f t="shared" si="0"/>
        <v>2008</v>
      </c>
      <c r="C16" s="45">
        <v>869</v>
      </c>
      <c r="D16" s="36">
        <v>43</v>
      </c>
    </row>
    <row r="17" spans="2:4" x14ac:dyDescent="0.25">
      <c r="B17" s="23">
        <f t="shared" si="0"/>
        <v>2009</v>
      </c>
      <c r="C17" s="45">
        <v>1087</v>
      </c>
      <c r="D17" s="36">
        <v>35</v>
      </c>
    </row>
    <row r="18" spans="2:4" x14ac:dyDescent="0.25">
      <c r="B18" s="23">
        <f t="shared" si="0"/>
        <v>2010</v>
      </c>
      <c r="C18" s="45">
        <v>1420</v>
      </c>
      <c r="D18" s="36">
        <v>58</v>
      </c>
    </row>
    <row r="19" spans="2:4" x14ac:dyDescent="0.25">
      <c r="B19" s="23">
        <f t="shared" si="0"/>
        <v>2011</v>
      </c>
      <c r="C19" s="45">
        <v>1531</v>
      </c>
      <c r="D19" s="36">
        <v>52</v>
      </c>
    </row>
    <row r="20" spans="2:4" x14ac:dyDescent="0.25">
      <c r="B20" s="23">
        <f t="shared" si="0"/>
        <v>2012</v>
      </c>
      <c r="C20" s="45">
        <v>1664</v>
      </c>
      <c r="D20" s="36">
        <v>47</v>
      </c>
    </row>
    <row r="21" spans="2:4" x14ac:dyDescent="0.25">
      <c r="B21" s="23">
        <f t="shared" si="0"/>
        <v>2013</v>
      </c>
      <c r="C21" s="45">
        <v>1204</v>
      </c>
      <c r="D21" s="36">
        <v>46</v>
      </c>
    </row>
    <row r="22" spans="2:4" x14ac:dyDescent="0.25">
      <c r="B22" s="23">
        <f t="shared" si="0"/>
        <v>2014</v>
      </c>
      <c r="C22" s="45">
        <v>1199</v>
      </c>
      <c r="D22" s="36">
        <v>50</v>
      </c>
    </row>
    <row r="23" spans="2:4" x14ac:dyDescent="0.25">
      <c r="B23" s="23">
        <f t="shared" si="0"/>
        <v>2015</v>
      </c>
      <c r="C23" s="45">
        <v>1060</v>
      </c>
      <c r="D23" s="36">
        <v>48</v>
      </c>
    </row>
    <row r="24" spans="2:4" x14ac:dyDescent="0.25">
      <c r="B24" s="23">
        <f t="shared" si="0"/>
        <v>2016</v>
      </c>
      <c r="C24" s="45">
        <v>1145</v>
      </c>
      <c r="D24" s="36">
        <v>59</v>
      </c>
    </row>
    <row r="25" spans="2:4" x14ac:dyDescent="0.25">
      <c r="B25" s="23">
        <f t="shared" si="0"/>
        <v>2017</v>
      </c>
      <c r="C25" s="45">
        <v>1296</v>
      </c>
      <c r="D25" s="36">
        <v>51</v>
      </c>
    </row>
    <row r="26" spans="2:4" x14ac:dyDescent="0.25">
      <c r="B26" s="23">
        <f t="shared" si="0"/>
        <v>2018</v>
      </c>
      <c r="C26" s="45">
        <v>1322</v>
      </c>
      <c r="D26" s="36">
        <v>58</v>
      </c>
    </row>
    <row r="27" spans="2:4" x14ac:dyDescent="0.25">
      <c r="B27" s="23">
        <f t="shared" si="0"/>
        <v>2019</v>
      </c>
      <c r="C27" s="45">
        <v>1489</v>
      </c>
      <c r="D27" s="36">
        <v>41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 2 0 1 7 - 0 2 - 2 4 T 1 0 : 5 1 : 3 5 . 9 2 8 7 8 9 - 0 5 : 0 0 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D a t a M a s h u p   s q m i d = " 9 d 8 3 9 f c b - 8 5 9 d - 4 2 6 9 - 8 7 f c - 8 2 0 6 4 b f b d d e 0 "   x m l n s = " h t t p : / / s c h e m a s . m i c r o s o f t . c o m / D a t a M a s h u p " > A A A A A K E E A A B Q S w M E F A A C A A g A O k 1 Y S g W T 4 D e m A A A A + A A A A B I A H A B D b 2 5 m a W c v U G F j a 2 F n Z S 5 4 b W w g o h g A K K A U A A A A A A A A A A A A A A A A A A A A A A A A A A A A h Y 8 x D o I w G E a v Q r r T l k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x y v c J L E C Y 5 Y B G T B U G j z V d h c j C m Q H w i b s X X j o L g y 4 b 4 E s k w g 7 x f 8 C V B L A w Q U A A I A C A A 6 T V h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1 Y S n r H A D a Z A Q A A c g M A A B M A H A B G b 3 J t d W x h c y 9 T Z W N 0 a W 9 u M S 5 t I K I Y A C i g F A A A A A A A A A A A A A A A A A A A A A A A A A A A A H W S z W v b Q B D F 7 w b / D 4 N 6 s U E V B N w c G n y w r Z a a t i H E h h z i U M b S p B b e 3 T G 7 o 9 b C + H / P 6 s N f k a O L x H u 7 v 3 l v V 4 4 S y d j A r H 7 f 3 H U 7 3 Y 5 b o a U U P g W P + B 9 G j x C j Y A B D U C T d D v h n x r l N y C v f t g m p 6 I n t e s m 8 7 n 3 P F E U T N k J G X C + I v y 5 i y 5 s l b x d j d s K m W r 6 I R + P F I K q o M D K o i i x x M G a W B P U G P s M E H c F M 8 r S A s 2 3 R V j k d 9 E M w u V I h i M 2 p H 9 Z x L o L + m a 2 I p I x b p 9 w 9 T 4 X 0 8 K J L + D M z 6 T C o V 7 7 s n 0 v x 5 Q h 7 s K x Z / A H 8 I E z J u p I 1 x 6 W v 1 j i N 3 r s 2 9 5 R p s k L z 1 1 P m x Y Z O i L l F 4 1 7 Z 6 g m r X J v S L E G t m e F u F 0 z N P 8 7 8 O d / n e k k 2 8 K X 9 a h D a y j 6 E k + 2 n 0 8 F M / X d l j j T n R r w 8 N X I 7 i M o 5 l X 6 P m l q k k g D l v W H i M 7 R Y M R b A r / B E t G 4 D 5 5 m m M / c S 3 D D h N 8 m K 0 w / t Y 8 H 3 b B Z U h 2 C u 7 f 9 C J 5 D U 9 p X U v t Q D Z s e x a I p D H Q f C 3 i s O l q k C N J n K e 7 k Z v N / V 6 F 8 + 0 G / P 9 X 2 / 2 8 n M 1 R / h 7 g 1 Q S w E C L Q A U A A I A C A A 6 T V h K B Z P g N 6 Y A A A D 4 A A A A E g A A A A A A A A A A A A A A A A A A A A A A Q 2 9 u Z m l n L 1 B h Y 2 t h Z 2 U u e G 1 s U E s B A i 0 A F A A C A A g A O k 1 Y S g / K 6 a u k A A A A 6 Q A A A B M A A A A A A A A A A A A A A A A A 8 g A A A F t D b 2 5 0 Z W 5 0 X 1 R 5 c G V z X S 5 4 b W x Q S w E C L Q A U A A I A C A A 6 T V h K e s c A N p k B A A B y A w A A E w A A A A A A A A A A A A A A A A D j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g A A A A A A A F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j c 2 M i I g L z 4 8 R W 5 0 c n k g V H l w Z T 0 i R m l s b E V y c m 9 y Q 2 9 1 b n Q i I F Z h b H V l P S J s M C I g L z 4 8 R W 5 0 c n k g V H l w Z T 0 i R m l s b E N v b H V t b l R 5 c G V z I i B W Y W x 1 Z T 0 i c 0 J n a 0 R C Z 2 t E Q m d Z R E F 3 a 0 F C U U F B Q U E 9 P S I g L z 4 8 R W 5 0 c n k g V H l w Z T 0 i R m l s b E N v b H V t b k 5 h b W V z I i B W Y W x 1 Z T 0 i c 1 s m c X V v d D t J b n Z v a W N l I E 5 1 b W J l c i Z x d W 9 0 O y w m c X V v d D t J b n Z v a W N l I E R h d G U m c X V v d D s s J n F 1 b 3 Q 7 Q W 1 v d W 5 0 J n F 1 b 3 Q 7 L C Z x d W 9 0 O 0 5 h b W U m c X V v d D s s J n F 1 b 3 Q 7 R G F 0 Z S B D b 2 5 0 Y W N 0 Z W Q m c X V v d D s s J n F 1 b 3 Q 7 R G F 5 I G 9 m I F d l Z W s m c X V v d D s s J n F 1 b 3 Q 7 V G l t Z S B v Z i B X Z W V r J n F 1 b 3 Q 7 L C Z x d W 9 0 O 0 N v b n R h Y 3 Q g T W V 0 a G 9 k J n F 1 b 3 Q 7 L C Z x d W 9 0 O 0 N v b n R h Y 3 Q g T n V t Y m V y J n F 1 b 3 Q 7 L C Z x d W 9 0 O 1 R v d G F s I E N v b n R h Y 3 R z J n F 1 b 3 Q 7 L C Z x d W 9 0 O 0 x h c 3 Q g Y 2 9 u d G F j d C Z x d W 9 0 O y w m c X V v d D t E Y X R l I F B h a W Q m c X V v d D s s J n F 1 b 3 Q 7 R G F 5 c y B 0 b y B Q Y X k m c X V v d D s s J n F 1 b 3 Q 7 Q 2 9 s d W 1 u M T Q m c X V v d D s s J n F 1 b 3 Q 7 Q 2 9 s d W 1 u M T U m c X V v d D s s J n F 1 b 3 Q 7 Q 2 9 s d W 1 u M T Y m c X V v d D t d I i A v P j x F b n R y e S B U e X B l P S J G a W x s R X J y b 3 J D b 2 R l I i B W Y W x 1 Z T 0 i c 1 V u a 2 5 v d 2 4 i I C 8 + P E V u d H J 5 I F R 5 c G U 9 I k Z p b G x M Y X N 0 V X B k Y X R l Z C I g V m F s d W U 9 I m Q y M D E 3 L T A y L T I 0 V D E 0 O j M 3 O j M 4 L j Q 0 O T c 4 O T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Q V I g R G F 0 Y S 9 D a G F u Z 2 V k I F R 5 c G U u e 0 l u d m 9 p Y 2 U g T n V t Y m V y L D B 9 J n F 1 b 3 Q 7 L C Z x d W 9 0 O 1 N l Y 3 R p b 2 4 x L 1 J h d y B B U i B E Y X R h L 0 N o Y W 5 n Z W Q g V H l w Z S 5 7 S W 5 2 b 2 l j Z S B E Y X R l L D F 9 J n F 1 b 3 Q 7 L C Z x d W 9 0 O 1 N l Y 3 R p b 2 4 x L 1 J h d y B B U i B E Y X R h L 0 N o Y W 5 n Z W Q g V H l w Z S 5 7 Q W 1 v d W 5 0 L D J 9 J n F 1 b 3 Q 7 L C Z x d W 9 0 O 1 N l Y 3 R p b 2 4 x L 1 J h d y B B U i B E Y X R h L 0 N o Y W 5 n Z W Q g V H l w Z S 5 7 T m F t Z S w z f S Z x d W 9 0 O y w m c X V v d D t T Z W N 0 a W 9 u M S 9 S Y X c g Q V I g R G F 0 Y S 9 D a G F u Z 2 V k I F R 5 c G U u e 0 R h d G U g Q 2 9 u d G F j d G V k L D R 9 J n F 1 b 3 Q 7 L C Z x d W 9 0 O 1 N l Y 3 R p b 2 4 x L 1 J h d y B B U i B E Y X R h L 0 N o Y W 5 n Z W Q g V H l w Z S 5 7 R G F 5 I G 9 m I F d l Z W s s N X 0 m c X V v d D s s J n F 1 b 3 Q 7 U 2 V j d G l v b j E v U m F 3 I E F S I E R h d G E v Q 2 h h b m d l Z C B U e X B l L n t U a W 1 l I G 9 m I F d l Z W s s N n 0 m c X V v d D s s J n F 1 b 3 Q 7 U 2 V j d G l v b j E v U m F 3 I E F S I E R h d G E v Q 2 h h b m d l Z C B U e X B l L n t D b 2 5 0 Y W N 0 I E 1 l d G h v Z C w 3 f S Z x d W 9 0 O y w m c X V v d D t T Z W N 0 a W 9 u M S 9 S Y X c g Q V I g R G F 0 Y S 9 D a G F u Z 2 V k I F R 5 c G U u e 0 N v b n R h Y 3 Q g T n V t Y m V y L D h 9 J n F 1 b 3 Q 7 L C Z x d W 9 0 O 1 N l Y 3 R p b 2 4 x L 1 J h d y B B U i B E Y X R h L 0 N o Y W 5 n Z W Q g V H l w Z S 5 7 V G 9 0 Y W w g Q 2 9 u d G F j d H M s O X 0 m c X V v d D s s J n F 1 b 3 Q 7 U 2 V j d G l v b j E v U m F 3 I E F S I E R h d G E v Q 2 h h b m d l Z C B U e X B l L n t M Y X N 0 I G N v b n R h Y 3 Q s M T B 9 J n F 1 b 3 Q 7 L C Z x d W 9 0 O 1 N l Y 3 R p b 2 4 x L 1 J h d y B B U i B E Y X R h L 0 N o Y W 5 n Z W Q g V H l w Z S 5 7 R G F 0 Z S B Q Y W l k L D E x f S Z x d W 9 0 O y w m c X V v d D t T Z W N 0 a W 9 u M S 9 S Y X c g Q V I g R G F 0 Y S 9 D a G F u Z 2 V k I F R 5 c G U u e 0 R h e X M g d G 8 g U G F 5 L D E y f S Z x d W 9 0 O y w m c X V v d D t T Z W N 0 a W 9 u M S 9 S Y X c g Q V I g R G F 0 Y S 9 D a G F u Z 2 V k I F R 5 c G U u e 0 N v b H V t b j E 0 L D E z f S Z x d W 9 0 O y w m c X V v d D t T Z W N 0 a W 9 u M S 9 S Y X c g Q V I g R G F 0 Y S 9 D a G F u Z 2 V k I F R 5 c G U u e 0 N v b H V t b j E 1 L D E 0 f S Z x d W 9 0 O y w m c X V v d D t T Z W N 0 a W 9 u M S 9 S Y X c g Q V I g R G F 0 Y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m F 3 I E F S I E R h d G E v Q 2 h h b m d l Z C B U e X B l L n t J b n Z v a W N l I E 5 1 b W J l c i w w f S Z x d W 9 0 O y w m c X V v d D t T Z W N 0 a W 9 u M S 9 S Y X c g Q V I g R G F 0 Y S 9 D a G F u Z 2 V k I F R 5 c G U u e 0 l u d m 9 p Y 2 U g R G F 0 Z S w x f S Z x d W 9 0 O y w m c X V v d D t T Z W N 0 a W 9 u M S 9 S Y X c g Q V I g R G F 0 Y S 9 D a G F u Z 2 V k I F R 5 c G U u e 0 F t b 3 V u d C w y f S Z x d W 9 0 O y w m c X V v d D t T Z W N 0 a W 9 u M S 9 S Y X c g Q V I g R G F 0 Y S 9 D a G F u Z 2 V k I F R 5 c G U u e 0 5 h b W U s M 3 0 m c X V v d D s s J n F 1 b 3 Q 7 U 2 V j d G l v b j E v U m F 3 I E F S I E R h d G E v Q 2 h h b m d l Z C B U e X B l L n t E Y X R l I E N v b n R h Y 3 R l Z C w 0 f S Z x d W 9 0 O y w m c X V v d D t T Z W N 0 a W 9 u M S 9 S Y X c g Q V I g R G F 0 Y S 9 D a G F u Z 2 V k I F R 5 c G U u e 0 R h e S B v Z i B X Z W V r L D V 9 J n F 1 b 3 Q 7 L C Z x d W 9 0 O 1 N l Y 3 R p b 2 4 x L 1 J h d y B B U i B E Y X R h L 0 N o Y W 5 n Z W Q g V H l w Z S 5 7 V G l t Z S B v Z i B X Z W V r L D Z 9 J n F 1 b 3 Q 7 L C Z x d W 9 0 O 1 N l Y 3 R p b 2 4 x L 1 J h d y B B U i B E Y X R h L 0 N o Y W 5 n Z W Q g V H l w Z S 5 7 Q 2 9 u d G F j d C B N Z X R o b 2 Q s N 3 0 m c X V v d D s s J n F 1 b 3 Q 7 U 2 V j d G l v b j E v U m F 3 I E F S I E R h d G E v Q 2 h h b m d l Z C B U e X B l L n t D b 2 5 0 Y W N 0 I E 5 1 b W J l c i w 4 f S Z x d W 9 0 O y w m c X V v d D t T Z W N 0 a W 9 u M S 9 S Y X c g Q V I g R G F 0 Y S 9 D a G F u Z 2 V k I F R 5 c G U u e 1 R v d G F s I E N v b n R h Y 3 R z L D l 9 J n F 1 b 3 Q 7 L C Z x d W 9 0 O 1 N l Y 3 R p b 2 4 x L 1 J h d y B B U i B E Y X R h L 0 N o Y W 5 n Z W Q g V H l w Z S 5 7 T G F z d C B j b 2 5 0 Y W N 0 L D E w f S Z x d W 9 0 O y w m c X V v d D t T Z W N 0 a W 9 u M S 9 S Y X c g Q V I g R G F 0 Y S 9 D a G F u Z 2 V k I F R 5 c G U u e 0 R h d G U g U G F p Z C w x M X 0 m c X V v d D s s J n F 1 b 3 Q 7 U 2 V j d G l v b j E v U m F 3 I E F S I E R h d G E v Q 2 h h b m d l Z C B U e X B l L n t E Y X l z I H R v I F B h e S w x M n 0 m c X V v d D s s J n F 1 b 3 Q 7 U 2 V j d G l v b j E v U m F 3 I E F S I E R h d G E v Q 2 h h b m d l Z C B U e X B l L n t D b 2 x 1 b W 4 x N C w x M 3 0 m c X V v d D s s J n F 1 b 3 Q 7 U 2 V j d G l v b j E v U m F 3 I E F S I E R h d G E v Q 2 h h b m d l Z C B U e X B l L n t D b 2 x 1 b W 4 x N S w x N H 0 m c X V v d D s s J n F 1 b 3 Q 7 U 2 V j d G l v b j E v U m F 3 I E F S I E R h d G E v Q 2 h h b m d l Z C B U e X B l L n t D b 2 x 1 b W 4 x N i w x N X 0 m c X V v d D t d L C Z x d W 9 0 O 1 J l b G F 0 a W 9 u c 2 h p c E l u Z m 8 m c X V v d D s 6 W 1 1 9 I i A v P j x F b n R y e S B U e X B l P S J R d W V y e U l E I i B W Y W x 1 Z T 0 i c 2 V i N W U z Z D M 2 L W N j N G Y t N G I 4 M y 0 5 Z G M 4 L T E z Z T U 4 Z T d l O T U 0 O S I g L z 4 8 L 1 N 0 Y W J s Z U V u d H J p Z X M + P C 9 J d G V t P j x J d G V t P j x J d G V t T G 9 j Y X R p b 2 4 + P E l 0 Z W 1 U e X B l P k Z v c m 1 1 b G E 8 L 0 l 0 Z W 1 U e X B l P j x J d G V t U G F 0 a D 5 T Z W N 0 a W 9 u M S 9 S Y X c l M j B B U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Q V I l M j B E Y X R h L 1 J h d y U y M E F S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F S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B U i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2 4 3 n J 6 V i E S 9 7 G l J L C F J 1 w A A A A A C A A A A A A A D Z g A A w A A A A B A A A A B I P Y e 3 R N O L D D I 4 2 p u r u + y w A A A A A A S A A A C g A A A A E A A A A A Q M y 6 N z d i l I 5 U E L c 4 I / 9 5 V Q A A A A Z Q / F y t k d n z G S V 1 9 V e P n J d A 8 c 4 h g u Y v f 2 C G n E j C 4 Y A P 9 e O S d m V e k k D 6 W J i W l G 5 y f R f H J B e w Q E B E Q A H b 1 p p 2 C v B y m g x r M D S / B p y 9 B W m y a h e 4 g U A A A A C Z 5 2 o Y P e M 4 7 h o Y 2 j b p c m L I 0 A l w s = < / D a t a M a s h u p > 
</file>

<file path=customXml/itemProps1.xml><?xml version="1.0" encoding="utf-8"?>
<ds:datastoreItem xmlns:ds="http://schemas.openxmlformats.org/officeDocument/2006/customXml" ds:itemID="{DC4926C2-033D-4A30-A5D6-4C25C7B549B3}">
  <ds:schemaRefs/>
</ds:datastoreItem>
</file>

<file path=customXml/itemProps2.xml><?xml version="1.0" encoding="utf-8"?>
<ds:datastoreItem xmlns:ds="http://schemas.openxmlformats.org/officeDocument/2006/customXml" ds:itemID="{5086BEC4-224D-47D6-9584-1AACB2377E3E}">
  <ds:schemaRefs/>
</ds:datastoreItem>
</file>

<file path=customXml/itemProps3.xml><?xml version="1.0" encoding="utf-8"?>
<ds:datastoreItem xmlns:ds="http://schemas.openxmlformats.org/officeDocument/2006/customXml" ds:itemID="{C998E962-7B9A-4164-88F7-49970579AE44}">
  <ds:schemaRefs/>
</ds:datastoreItem>
</file>

<file path=customXml/itemProps4.xml><?xml version="1.0" encoding="utf-8"?>
<ds:datastoreItem xmlns:ds="http://schemas.openxmlformats.org/officeDocument/2006/customXml" ds:itemID="{698F397A-02CD-4268-8163-69CA125AFBA3}">
  <ds:schemaRefs/>
</ds:datastoreItem>
</file>

<file path=customXml/itemProps5.xml><?xml version="1.0" encoding="utf-8"?>
<ds:datastoreItem xmlns:ds="http://schemas.openxmlformats.org/officeDocument/2006/customXml" ds:itemID="{6BEABE67-B231-435E-BD28-A465AED9F9C9}">
  <ds:schemaRefs/>
</ds:datastoreItem>
</file>

<file path=customXml/itemProps6.xml><?xml version="1.0" encoding="utf-8"?>
<ds:datastoreItem xmlns:ds="http://schemas.openxmlformats.org/officeDocument/2006/customXml" ds:itemID="{9F9ECEBC-C05F-4AB8-A8C9-38BC8A159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size="72" baseType="lpstr">
      <vt:lpstr>Introduction</vt:lpstr>
      <vt:lpstr>1.1 Mean, Median, &amp; Mode</vt:lpstr>
      <vt:lpstr>1.2 Histogram</vt:lpstr>
      <vt:lpstr>1.3 Standard Deviation</vt:lpstr>
      <vt:lpstr>1.4 Coefficient of Var.</vt:lpstr>
      <vt:lpstr>2.1 Central Limit Theorem</vt:lpstr>
      <vt:lpstr>3.0 T Table</vt:lpstr>
      <vt:lpstr>3.1 Confidence Interval</vt:lpstr>
      <vt:lpstr>4.1 Scatter Plot</vt:lpstr>
      <vt:lpstr>4.2 Correlation</vt:lpstr>
      <vt:lpstr>4.3 Trendline</vt:lpstr>
      <vt:lpstr>5.1 Regression Analysis</vt:lpstr>
      <vt:lpstr>'1.2 Histogram'!Division</vt:lpstr>
      <vt:lpstr>'1.3 Standard Deviation'!Division</vt:lpstr>
      <vt:lpstr>'1.4 Coefficient of Var.'!Division</vt:lpstr>
      <vt:lpstr>Division</vt:lpstr>
      <vt:lpstr>'1.2 Histogram'!EndDate</vt:lpstr>
      <vt:lpstr>'1.3 Standard Deviation'!EndDate</vt:lpstr>
      <vt:lpstr>'1.4 Coefficient of Var.'!EndDate</vt:lpstr>
      <vt:lpstr>'3.1 Confidence Interval'!EndDate</vt:lpstr>
      <vt:lpstr>'4.1 Scatter Plot'!EndDate</vt:lpstr>
      <vt:lpstr>'4.2 Correlation'!EndDate</vt:lpstr>
      <vt:lpstr>'4.3 Trendline'!EndDate</vt:lpstr>
      <vt:lpstr>'5.1 Regression Analysis'!EndDate</vt:lpstr>
      <vt:lpstr>EndDate</vt:lpstr>
      <vt:lpstr>'1.2 Histogram'!Gender</vt:lpstr>
      <vt:lpstr>'1.4 Coefficient of Var.'!Gender</vt:lpstr>
      <vt:lpstr>Gender</vt:lpstr>
      <vt:lpstr>'1.2 Histogram'!GenderVariable</vt:lpstr>
      <vt:lpstr>'1.3 Standard Deviation'!GenderVariable</vt:lpstr>
      <vt:lpstr>'1.4 Coefficient of Var.'!GenderVariable</vt:lpstr>
      <vt:lpstr>GenderVariable</vt:lpstr>
      <vt:lpstr>'1.2 Histogram'!MaternityLeave</vt:lpstr>
      <vt:lpstr>'1.3 Standard Deviation'!MaternityLeave</vt:lpstr>
      <vt:lpstr>'1.4 Coefficient of Var.'!MaternityLeave</vt:lpstr>
      <vt:lpstr>'3.1 Confidence Interval'!MaternityLeave</vt:lpstr>
      <vt:lpstr>MaternityLeave</vt:lpstr>
      <vt:lpstr>'1.2 Histogram'!ReturnedPostML</vt:lpstr>
      <vt:lpstr>'1.3 Standard Deviation'!ReturnedPostML</vt:lpstr>
      <vt:lpstr>'1.4 Coefficient of Var.'!ReturnedPostML</vt:lpstr>
      <vt:lpstr>'3.1 Confidence Interval'!ReturnedPostML</vt:lpstr>
      <vt:lpstr>ReturnedPostML</vt:lpstr>
      <vt:lpstr>'1.2 Histogram'!Salary</vt:lpstr>
      <vt:lpstr>'1.3 Standard Deviation'!Salary</vt:lpstr>
      <vt:lpstr>'1.4 Coefficient of Var.'!Salary</vt:lpstr>
      <vt:lpstr>Salary</vt:lpstr>
      <vt:lpstr>'1.2 Histogram'!SalaryFemale</vt:lpstr>
      <vt:lpstr>'1.3 Standard Deviation'!SalaryFemale</vt:lpstr>
      <vt:lpstr>'1.4 Coefficient of Var.'!SalaryFemale</vt:lpstr>
      <vt:lpstr>'3.1 Confidence Interval'!SalaryFemale</vt:lpstr>
      <vt:lpstr>'4.1 Scatter Plot'!SalaryFemale</vt:lpstr>
      <vt:lpstr>'4.2 Correlation'!SalaryFemale</vt:lpstr>
      <vt:lpstr>'4.3 Trendline'!SalaryFemale</vt:lpstr>
      <vt:lpstr>'5.1 Regression Analysis'!SalaryFemale</vt:lpstr>
      <vt:lpstr>SalaryFemale</vt:lpstr>
      <vt:lpstr>'1.2 Histogram'!SalaryMale</vt:lpstr>
      <vt:lpstr>'1.3 Standard Deviation'!SalaryMale</vt:lpstr>
      <vt:lpstr>'1.4 Coefficient of Var.'!SalaryMale</vt:lpstr>
      <vt:lpstr>'3.1 Confidence Interval'!SalaryMale</vt:lpstr>
      <vt:lpstr>'4.1 Scatter Plot'!SalaryMale</vt:lpstr>
      <vt:lpstr>'4.2 Correlation'!SalaryMale</vt:lpstr>
      <vt:lpstr>'4.3 Trendline'!SalaryMale</vt:lpstr>
      <vt:lpstr>SalaryMale</vt:lpstr>
      <vt:lpstr>'1.2 Histogram'!StartDate</vt:lpstr>
      <vt:lpstr>'1.3 Standard Deviation'!StartDate</vt:lpstr>
      <vt:lpstr>'1.4 Coefficient of Var.'!StartDate</vt:lpstr>
      <vt:lpstr>'3.1 Confidence Interval'!StartDate</vt:lpstr>
      <vt:lpstr>'4.1 Scatter Plot'!StartDate</vt:lpstr>
      <vt:lpstr>'4.2 Correlation'!StartDate</vt:lpstr>
      <vt:lpstr>'4.3 Trendline'!StartDate</vt:lpstr>
      <vt:lpstr>'5.1 Regression Analysis'!StartDate</vt:lpstr>
      <vt:lpstr>StartDate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Coughran</dc:creator>
  <cp:lastModifiedBy>Admin</cp:lastModifiedBy>
  <cp:lastPrinted>2018-02-07T14:54:52Z</cp:lastPrinted>
  <dcterms:created xsi:type="dcterms:W3CDTF">2017-01-09T21:01:28Z</dcterms:created>
  <dcterms:modified xsi:type="dcterms:W3CDTF">2022-06-29T21:06:32Z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a4638fc9-e84c-4195-948b-0c7d8f2f0693</vt:lpwstr>
  </property>
</Properties>
</file>