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490" windowHeight="10425"/>
  </bookViews>
  <sheets>
    <sheet name="TODO" sheetId="10" r:id="rId1"/>
    <sheet name="Profile" sheetId="12" r:id="rId2"/>
  </sheets>
  <definedNames>
    <definedName name="_xlnm._FilterDatabase" localSheetId="0" hidden="1">TODO!$A$1:$K$4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37" i="10" l="1"/>
  <c r="C37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" i="10"/>
  <c r="E4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3" i="10"/>
  <c r="A2" i="10"/>
  <c r="C2" i="10"/>
  <c r="E2" i="10"/>
</calcChain>
</file>

<file path=xl/sharedStrings.xml><?xml version="1.0" encoding="utf-8"?>
<sst xmlns="http://schemas.openxmlformats.org/spreadsheetml/2006/main" count="96" uniqueCount="60">
  <si>
    <t>Priority</t>
    <phoneticPr fontId="1" type="noConversion"/>
  </si>
  <si>
    <t>ID</t>
    <phoneticPr fontId="1" type="noConversion"/>
  </si>
  <si>
    <t>Description</t>
    <phoneticPr fontId="1" type="noConversion"/>
  </si>
  <si>
    <t>Assign To</t>
    <phoneticPr fontId="1" type="noConversion"/>
  </si>
  <si>
    <t>Signed Off</t>
    <phoneticPr fontId="1" type="noConversion"/>
  </si>
  <si>
    <t>Date</t>
    <phoneticPr fontId="1" type="noConversion"/>
  </si>
  <si>
    <t>Severity</t>
    <phoneticPr fontId="1" type="noConversion"/>
  </si>
  <si>
    <t>S</t>
    <phoneticPr fontId="1" type="noConversion"/>
  </si>
  <si>
    <t>P</t>
    <phoneticPr fontId="1" type="noConversion"/>
  </si>
  <si>
    <t>Area</t>
    <phoneticPr fontId="1" type="noConversion"/>
  </si>
  <si>
    <t>Module Ratio (%)</t>
    <phoneticPr fontId="1" type="noConversion"/>
  </si>
  <si>
    <t>mc</t>
    <phoneticPr fontId="1" type="noConversion"/>
  </si>
  <si>
    <t>pixel</t>
    <phoneticPr fontId="1" type="noConversion"/>
  </si>
  <si>
    <t>predict</t>
    <phoneticPr fontId="1" type="noConversion"/>
  </si>
  <si>
    <t>quant</t>
    <phoneticPr fontId="1" type="noConversion"/>
  </si>
  <si>
    <t>sao</t>
    <phoneticPr fontId="1" type="noConversion"/>
  </si>
  <si>
    <t>transform</t>
    <phoneticPr fontId="1" type="noConversion"/>
  </si>
  <si>
    <t>deblock</t>
    <phoneticPr fontId="1" type="noConversion"/>
  </si>
  <si>
    <t>OTHER</t>
    <phoneticPr fontId="1" type="noConversion"/>
  </si>
  <si>
    <t>me</t>
    <phoneticPr fontId="1" type="noConversion"/>
  </si>
  <si>
    <t>x265 R10844 Medium
AVX/AVX2 Enabled</t>
    <phoneticPr fontId="1" type="noConversion"/>
  </si>
  <si>
    <t>Lentoid R4283 Ultraslow HAVE_AVX=1</t>
    <phoneticPr fontId="1" type="noConversion"/>
  </si>
  <si>
    <t xml:space="preserve">x265 R10844 Slow AVX/AVX2 Enabled </t>
    <phoneticPr fontId="1" type="noConversion"/>
  </si>
  <si>
    <t>Intra</t>
    <phoneticPr fontId="1" type="noConversion"/>
  </si>
  <si>
    <t>lent_intra_filter_8x8_avx2</t>
    <phoneticPr fontId="1" type="noConversion"/>
  </si>
  <si>
    <t>lent_intra_filter_16x16_avx2</t>
    <phoneticPr fontId="1" type="noConversion"/>
  </si>
  <si>
    <t>lent_intra_filter_32x32_avx2</t>
    <phoneticPr fontId="1" type="noConversion"/>
  </si>
  <si>
    <t>lent_intra_pred_planar4_avx2</t>
    <phoneticPr fontId="1" type="noConversion"/>
  </si>
  <si>
    <t>lent_intra_pred_planar8_avx2</t>
    <phoneticPr fontId="1" type="noConversion"/>
  </si>
  <si>
    <t>lent_intra_pred_dc4_avx2</t>
    <phoneticPr fontId="1" type="noConversion"/>
  </si>
  <si>
    <t>lent_intra_pred_dc8_avx2</t>
    <phoneticPr fontId="1" type="noConversion"/>
  </si>
  <si>
    <t>lent_intra_pred_dc16_avx2</t>
    <phoneticPr fontId="1" type="noConversion"/>
  </si>
  <si>
    <t>lent_intra_pred_edge_dc4_avx2</t>
    <phoneticPr fontId="1" type="noConversion"/>
  </si>
  <si>
    <t>lent_intra_pred_edge_dc8_avx2</t>
    <phoneticPr fontId="1" type="noConversion"/>
  </si>
  <si>
    <t>lent_intra_pred_edge_dc16_avx2</t>
    <phoneticPr fontId="1" type="noConversion"/>
  </si>
  <si>
    <t>lent_intra_pred_ang4_2_avx2</t>
    <phoneticPr fontId="1" type="noConversion"/>
  </si>
  <si>
    <t>lent_intra_pred_ang8_2_avx2</t>
    <phoneticPr fontId="1" type="noConversion"/>
  </si>
  <si>
    <t>lent_intra_pred_ang16_2_avx2</t>
    <phoneticPr fontId="1" type="noConversion"/>
  </si>
  <si>
    <t>lent_intra_pred_ang4_10_avx2</t>
    <phoneticPr fontId="1" type="noConversion"/>
  </si>
  <si>
    <t>lent_intra_pred_ang8_10_avx2</t>
    <phoneticPr fontId="1" type="noConversion"/>
  </si>
  <si>
    <t>lent_intra_pred_ang16_10_avx2</t>
    <phoneticPr fontId="1" type="noConversion"/>
  </si>
  <si>
    <t>lent_intra_pred_edge_ang4_10_avx2</t>
    <phoneticPr fontId="1" type="noConversion"/>
  </si>
  <si>
    <t>lent_intra_pred_edge_ang8_10_avx2</t>
    <phoneticPr fontId="1" type="noConversion"/>
  </si>
  <si>
    <t>lent_intra_pred_edge_ang16_10_avx2</t>
    <phoneticPr fontId="1" type="noConversion"/>
  </si>
  <si>
    <t>lent_intra_pred_ang4_18_avx2</t>
    <phoneticPr fontId="1" type="noConversion"/>
  </si>
  <si>
    <t>lent_intra_pred_ang8_18_avx2</t>
    <phoneticPr fontId="1" type="noConversion"/>
  </si>
  <si>
    <t>lent_intra_pred_ang16_18_avx2</t>
    <phoneticPr fontId="1" type="noConversion"/>
  </si>
  <si>
    <t>lent_intra_pred_ang8_19_avx2</t>
    <phoneticPr fontId="1" type="noConversion"/>
  </si>
  <si>
    <t>lent_intra_pred_ang16_19_avx2</t>
    <phoneticPr fontId="1" type="noConversion"/>
  </si>
  <si>
    <t>lent_intra_pred_ang16_20_avx2</t>
    <phoneticPr fontId="1" type="noConversion"/>
  </si>
  <si>
    <t>lent_intra_pred_ang16_21_avx2</t>
    <phoneticPr fontId="1" type="noConversion"/>
  </si>
  <si>
    <t>lent_intra_pred_ang4_26_avx2</t>
    <phoneticPr fontId="1" type="noConversion"/>
  </si>
  <si>
    <t>lent_intra_pred_ang8_26_avx2</t>
    <phoneticPr fontId="1" type="noConversion"/>
  </si>
  <si>
    <t>lent_intra_pred_ang16_26_avx2</t>
    <phoneticPr fontId="1" type="noConversion"/>
  </si>
  <si>
    <t>lent_intra_pred_edge_ang4_26_avx2</t>
    <phoneticPr fontId="1" type="noConversion"/>
  </si>
  <si>
    <t>lent_intra_pred_edge_ang8_26_avx2</t>
    <phoneticPr fontId="1" type="noConversion"/>
  </si>
  <si>
    <t>lent_intra_pred_edge_ang16_26_avx2</t>
    <phoneticPr fontId="1" type="noConversion"/>
  </si>
  <si>
    <t>lent_intra_pred_ang4_34_avx2</t>
    <phoneticPr fontId="1" type="noConversion"/>
  </si>
  <si>
    <t>lent_intra_pred_ang8_34_avx2</t>
    <phoneticPr fontId="1" type="noConversion"/>
  </si>
  <si>
    <t>lent_intra_pred_ang16_34_avx2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</si>
</sst>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176" fontId="2" fillId="3" borderId="1" xfId="0" applyNumberFormat="1" applyFont="1" applyFill="1" applyBorder="1"/>
    <xf numFmtId="176" fontId="2" fillId="0" borderId="1" xfId="0" applyNumberFormat="1" applyFont="1" applyFill="1" applyBorder="1"/>
    <xf numFmtId="176" fontId="2" fillId="0" borderId="0" xfId="0" applyNumberFormat="1" applyFont="1"/>
    <xf numFmtId="0" fontId="2" fillId="0" borderId="0" xfId="0" applyFont="1" applyFill="1"/>
    <xf numFmtId="0" fontId="2" fillId="0" borderId="0" xfId="0" applyFont="1" applyAlignment="1">
      <alignment wrapText="1"/>
    </xf>
    <xf numFmtId="177" fontId="3" fillId="4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/>
    <xf numFmtId="0" fontId="3" fillId="4" borderId="2" xfId="0" applyFont="1" applyFill="1" applyBorder="1"/>
    <xf numFmtId="177" fontId="0" fillId="0" borderId="0" xfId="0" applyNumberFormat="1"/>
    <xf numFmtId="0" fontId="3" fillId="3" borderId="1" xfId="0" applyFont="1" applyFill="1" applyBorder="1" applyAlignment="1">
      <alignment horizontal="center"/>
    </xf>
  </cellXfs>
  <cellStyles count="1">
    <cellStyle name="常规" xfId="0" builtinId="0"/>
  </cellStyles>
  <dxfs count="80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79"/>
      <tableStyleElement type="headerRow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topLeftCell="H1" workbookViewId="0">
      <selection activeCell="K37" sqref="K37"/>
    </sheetView>
  </sheetViews>
  <sheetFormatPr defaultRowHeight="16.5" x14ac:dyDescent="0.3"/>
  <cols>
    <col min="1" max="1" width="5.625" style="3" bestFit="1" customWidth="1"/>
    <col min="2" max="2" width="6.625" style="3" customWidth="1"/>
    <col min="3" max="3" width="12.625" style="3" customWidth="1"/>
    <col min="4" max="4" width="4.25" style="3" customWidth="1"/>
    <col min="5" max="5" width="10.625" style="3" customWidth="1"/>
    <col min="6" max="6" width="13.25" style="3" customWidth="1"/>
    <col min="7" max="7" width="13.25" style="12" customWidth="1"/>
    <col min="8" max="8" width="13.25" style="3" customWidth="1"/>
    <col min="9" max="9" width="13.25" style="12" customWidth="1"/>
    <col min="10" max="10" width="13.25" style="3" customWidth="1"/>
    <col min="11" max="11" width="83.125" style="14" customWidth="1"/>
    <col min="12" max="16384" width="9" style="3"/>
  </cols>
  <sheetData>
    <row r="1" spans="1:11" x14ac:dyDescent="0.3">
      <c r="A1" s="2" t="s">
        <v>1</v>
      </c>
      <c r="B1" s="2" t="s">
        <v>7</v>
      </c>
      <c r="C1" s="2" t="s">
        <v>6</v>
      </c>
      <c r="D1" s="2" t="s">
        <v>8</v>
      </c>
      <c r="E1" s="2" t="s">
        <v>0</v>
      </c>
      <c r="F1" s="2" t="s">
        <v>3</v>
      </c>
      <c r="G1" s="10" t="s">
        <v>5</v>
      </c>
      <c r="H1" s="2" t="s">
        <v>4</v>
      </c>
      <c r="I1" s="10" t="s">
        <v>5</v>
      </c>
      <c r="J1" s="2" t="s">
        <v>9</v>
      </c>
      <c r="K1" s="4" t="s">
        <v>2</v>
      </c>
    </row>
    <row r="2" spans="1:11" x14ac:dyDescent="0.3">
      <c r="A2" s="8">
        <f>ROW()-1</f>
        <v>1</v>
      </c>
      <c r="B2" s="8">
        <v>2</v>
      </c>
      <c r="C2" s="8" t="str">
        <f>IF(B2=0,"影响正确性",
IF(B2=1,"严重影响性能",
IF(B2=2,"影响性能",
IF(B2=3,"可能影响性能",
IF(B2=4,"不影响性能"
)))))</f>
        <v>影响性能</v>
      </c>
      <c r="D2" s="8">
        <v>3</v>
      </c>
      <c r="E2" s="8" t="str">
        <f>IF(D2=0,"立即",
IF(D2=1,"本周",
IF(D2=2,"下周",
IF(D2=3,"下月",
IF(D2=4,"长期"
)))))</f>
        <v>下月</v>
      </c>
      <c r="F2" s="8"/>
      <c r="G2" s="11"/>
      <c r="H2" s="8"/>
      <c r="I2" s="11"/>
      <c r="J2" s="8" t="s">
        <v>23</v>
      </c>
      <c r="K2" s="9" t="s">
        <v>24</v>
      </c>
    </row>
    <row r="3" spans="1:11" x14ac:dyDescent="0.3">
      <c r="A3" s="3">
        <v>2</v>
      </c>
      <c r="B3" s="3">
        <v>2</v>
      </c>
      <c r="C3" s="8" t="str">
        <f>IF(B3=0,"影响正确性",
IF(B3=1,"严重影响性能",
IF(B3=2,"影响性能",
IF(B3=3,"可能影响性能",
IF(B3=4,"不影响性能"
)))))</f>
        <v>影响性能</v>
      </c>
      <c r="D3" s="3">
        <v>3</v>
      </c>
      <c r="E3" s="8" t="str">
        <f t="shared" ref="E3:E37" si="0">IF(D3=0,"立即",
IF(D3=1,"本周",
IF(D3=2,"下周",
IF(D3=3,"下月",
IF(D3=4,"长期"
)))))</f>
        <v>下月</v>
      </c>
      <c r="H3" s="8"/>
      <c r="J3" s="8" t="s">
        <v>23</v>
      </c>
      <c r="K3" s="9" t="s">
        <v>25</v>
      </c>
    </row>
    <row r="4" spans="1:11" x14ac:dyDescent="0.3">
      <c r="A4" s="3">
        <v>3</v>
      </c>
      <c r="B4" s="3">
        <v>2</v>
      </c>
      <c r="C4" s="8" t="str">
        <f t="shared" ref="C4:C37" si="1">IF(B4=0,"影响正确性",
IF(B4=1,"严重影响性能",
IF(B4=2,"影响性能",
IF(B4=3,"可能影响性能",
IF(B4=4,"不影响性能"
)))))</f>
        <v>影响性能</v>
      </c>
      <c r="D4" s="3">
        <v>3</v>
      </c>
      <c r="E4" s="8" t="str">
        <f t="shared" si="0"/>
        <v>下月</v>
      </c>
      <c r="J4" s="3" t="s">
        <v>23</v>
      </c>
      <c r="K4" s="9" t="s">
        <v>26</v>
      </c>
    </row>
    <row r="5" spans="1:11" s="13" customFormat="1" x14ac:dyDescent="0.3">
      <c r="A5" s="3">
        <v>4</v>
      </c>
      <c r="B5" s="3">
        <v>2</v>
      </c>
      <c r="C5" s="8" t="str">
        <f t="shared" si="1"/>
        <v>影响性能</v>
      </c>
      <c r="D5" s="3">
        <v>3</v>
      </c>
      <c r="E5" s="8" t="str">
        <f t="shared" si="0"/>
        <v>下月</v>
      </c>
      <c r="F5" s="3"/>
      <c r="G5" s="12"/>
      <c r="H5" s="3"/>
      <c r="I5" s="12"/>
      <c r="J5" s="3" t="s">
        <v>23</v>
      </c>
      <c r="K5" s="14" t="s">
        <v>27</v>
      </c>
    </row>
    <row r="6" spans="1:11" s="13" customFormat="1" x14ac:dyDescent="0.3">
      <c r="A6" s="3">
        <v>5</v>
      </c>
      <c r="B6" s="3">
        <v>2</v>
      </c>
      <c r="C6" s="8" t="str">
        <f t="shared" si="1"/>
        <v>影响性能</v>
      </c>
      <c r="D6" s="3">
        <v>3</v>
      </c>
      <c r="E6" s="8" t="str">
        <f t="shared" si="0"/>
        <v>下月</v>
      </c>
      <c r="F6" s="3"/>
      <c r="G6" s="12"/>
      <c r="H6" s="3"/>
      <c r="I6" s="12"/>
      <c r="J6" s="3" t="s">
        <v>23</v>
      </c>
      <c r="K6" s="14" t="s">
        <v>28</v>
      </c>
    </row>
    <row r="7" spans="1:11" s="13" customFormat="1" x14ac:dyDescent="0.3">
      <c r="A7" s="3">
        <v>6</v>
      </c>
      <c r="B7" s="3">
        <v>2</v>
      </c>
      <c r="C7" s="8" t="str">
        <f t="shared" si="1"/>
        <v>影响性能</v>
      </c>
      <c r="D7" s="3">
        <v>3</v>
      </c>
      <c r="E7" s="8" t="str">
        <f t="shared" si="0"/>
        <v>下月</v>
      </c>
      <c r="F7" s="3"/>
      <c r="G7" s="12"/>
      <c r="H7" s="3"/>
      <c r="I7" s="12"/>
      <c r="J7" s="3" t="s">
        <v>23</v>
      </c>
      <c r="K7" s="14" t="s">
        <v>29</v>
      </c>
    </row>
    <row r="8" spans="1:11" x14ac:dyDescent="0.3">
      <c r="A8" s="3">
        <v>7</v>
      </c>
      <c r="B8" s="3">
        <v>2</v>
      </c>
      <c r="C8" s="8" t="str">
        <f t="shared" si="1"/>
        <v>影响性能</v>
      </c>
      <c r="D8" s="3">
        <v>3</v>
      </c>
      <c r="E8" s="8" t="str">
        <f t="shared" si="0"/>
        <v>下月</v>
      </c>
      <c r="J8" s="3" t="s">
        <v>23</v>
      </c>
      <c r="K8" s="14" t="s">
        <v>30</v>
      </c>
    </row>
    <row r="9" spans="1:11" x14ac:dyDescent="0.3">
      <c r="A9" s="3">
        <v>8</v>
      </c>
      <c r="B9" s="3">
        <v>2</v>
      </c>
      <c r="C9" s="8" t="str">
        <f t="shared" si="1"/>
        <v>影响性能</v>
      </c>
      <c r="D9" s="3">
        <v>3</v>
      </c>
      <c r="E9" s="8" t="str">
        <f t="shared" si="0"/>
        <v>下月</v>
      </c>
      <c r="J9" s="3" t="s">
        <v>23</v>
      </c>
      <c r="K9" s="14" t="s">
        <v>31</v>
      </c>
    </row>
    <row r="10" spans="1:11" x14ac:dyDescent="0.3">
      <c r="A10" s="3">
        <v>9</v>
      </c>
      <c r="B10" s="3">
        <v>2</v>
      </c>
      <c r="C10" s="8" t="str">
        <f t="shared" si="1"/>
        <v>影响性能</v>
      </c>
      <c r="D10" s="3">
        <v>3</v>
      </c>
      <c r="E10" s="8" t="str">
        <f t="shared" si="0"/>
        <v>下月</v>
      </c>
      <c r="J10" s="3" t="s">
        <v>23</v>
      </c>
      <c r="K10" s="14" t="s">
        <v>32</v>
      </c>
    </row>
    <row r="11" spans="1:11" x14ac:dyDescent="0.3">
      <c r="A11" s="3">
        <v>10</v>
      </c>
      <c r="B11" s="3">
        <v>2</v>
      </c>
      <c r="C11" s="8" t="str">
        <f t="shared" si="1"/>
        <v>影响性能</v>
      </c>
      <c r="D11" s="3">
        <v>3</v>
      </c>
      <c r="E11" s="8" t="str">
        <f t="shared" si="0"/>
        <v>下月</v>
      </c>
      <c r="J11" s="3" t="s">
        <v>23</v>
      </c>
      <c r="K11" s="14" t="s">
        <v>33</v>
      </c>
    </row>
    <row r="12" spans="1:11" x14ac:dyDescent="0.3">
      <c r="A12" s="3">
        <v>11</v>
      </c>
      <c r="B12" s="3">
        <v>2</v>
      </c>
      <c r="C12" s="8" t="str">
        <f t="shared" si="1"/>
        <v>影响性能</v>
      </c>
      <c r="D12" s="3">
        <v>3</v>
      </c>
      <c r="E12" s="8" t="str">
        <f t="shared" si="0"/>
        <v>下月</v>
      </c>
      <c r="J12" s="3" t="s">
        <v>23</v>
      </c>
      <c r="K12" s="14" t="s">
        <v>34</v>
      </c>
    </row>
    <row r="13" spans="1:11" x14ac:dyDescent="0.3">
      <c r="A13" s="3">
        <v>12</v>
      </c>
      <c r="B13" s="3">
        <v>2</v>
      </c>
      <c r="C13" s="8" t="str">
        <f t="shared" si="1"/>
        <v>影响性能</v>
      </c>
      <c r="D13" s="3">
        <v>3</v>
      </c>
      <c r="E13" s="8" t="str">
        <f t="shared" si="0"/>
        <v>下月</v>
      </c>
      <c r="J13" s="3" t="s">
        <v>23</v>
      </c>
      <c r="K13" s="14" t="s">
        <v>35</v>
      </c>
    </row>
    <row r="14" spans="1:11" x14ac:dyDescent="0.3">
      <c r="A14" s="3">
        <v>13</v>
      </c>
      <c r="B14" s="3">
        <v>2</v>
      </c>
      <c r="C14" s="8" t="str">
        <f t="shared" si="1"/>
        <v>影响性能</v>
      </c>
      <c r="D14" s="3">
        <v>3</v>
      </c>
      <c r="E14" s="8" t="str">
        <f t="shared" si="0"/>
        <v>下月</v>
      </c>
      <c r="J14" s="3" t="s">
        <v>23</v>
      </c>
      <c r="K14" s="14" t="s">
        <v>36</v>
      </c>
    </row>
    <row r="15" spans="1:11" x14ac:dyDescent="0.3">
      <c r="A15" s="3">
        <v>14</v>
      </c>
      <c r="B15" s="3">
        <v>2</v>
      </c>
      <c r="C15" s="8" t="str">
        <f t="shared" si="1"/>
        <v>影响性能</v>
      </c>
      <c r="D15" s="3">
        <v>3</v>
      </c>
      <c r="E15" s="8" t="str">
        <f t="shared" si="0"/>
        <v>下月</v>
      </c>
      <c r="J15" s="3" t="s">
        <v>23</v>
      </c>
      <c r="K15" s="14" t="s">
        <v>37</v>
      </c>
    </row>
    <row r="16" spans="1:11" x14ac:dyDescent="0.3">
      <c r="A16" s="3">
        <v>15</v>
      </c>
      <c r="B16" s="3">
        <v>2</v>
      </c>
      <c r="C16" s="8" t="str">
        <f t="shared" si="1"/>
        <v>影响性能</v>
      </c>
      <c r="D16" s="3">
        <v>3</v>
      </c>
      <c r="E16" s="8" t="str">
        <f t="shared" si="0"/>
        <v>下月</v>
      </c>
      <c r="J16" s="3" t="s">
        <v>23</v>
      </c>
      <c r="K16" s="14" t="s">
        <v>38</v>
      </c>
    </row>
    <row r="17" spans="1:11" x14ac:dyDescent="0.3">
      <c r="A17" s="3">
        <v>16</v>
      </c>
      <c r="B17" s="3">
        <v>2</v>
      </c>
      <c r="C17" s="8" t="str">
        <f t="shared" si="1"/>
        <v>影响性能</v>
      </c>
      <c r="D17" s="3">
        <v>3</v>
      </c>
      <c r="E17" s="8" t="str">
        <f t="shared" si="0"/>
        <v>下月</v>
      </c>
      <c r="J17" s="3" t="s">
        <v>23</v>
      </c>
      <c r="K17" s="14" t="s">
        <v>39</v>
      </c>
    </row>
    <row r="18" spans="1:11" x14ac:dyDescent="0.3">
      <c r="A18" s="3">
        <v>17</v>
      </c>
      <c r="B18" s="3">
        <v>2</v>
      </c>
      <c r="C18" s="8" t="str">
        <f t="shared" si="1"/>
        <v>影响性能</v>
      </c>
      <c r="D18" s="3">
        <v>3</v>
      </c>
      <c r="E18" s="8" t="str">
        <f t="shared" si="0"/>
        <v>下月</v>
      </c>
      <c r="J18" s="3" t="s">
        <v>23</v>
      </c>
      <c r="K18" s="14" t="s">
        <v>40</v>
      </c>
    </row>
    <row r="19" spans="1:11" x14ac:dyDescent="0.3">
      <c r="A19" s="3">
        <v>18</v>
      </c>
      <c r="B19" s="3">
        <v>2</v>
      </c>
      <c r="C19" s="8" t="str">
        <f t="shared" si="1"/>
        <v>影响性能</v>
      </c>
      <c r="D19" s="3">
        <v>3</v>
      </c>
      <c r="E19" s="8" t="str">
        <f t="shared" si="0"/>
        <v>下月</v>
      </c>
      <c r="J19" s="3" t="s">
        <v>23</v>
      </c>
      <c r="K19" s="14" t="s">
        <v>41</v>
      </c>
    </row>
    <row r="20" spans="1:11" x14ac:dyDescent="0.3">
      <c r="A20" s="3">
        <v>19</v>
      </c>
      <c r="B20" s="3">
        <v>2</v>
      </c>
      <c r="C20" s="8" t="str">
        <f t="shared" si="1"/>
        <v>影响性能</v>
      </c>
      <c r="D20" s="3">
        <v>3</v>
      </c>
      <c r="E20" s="8" t="str">
        <f t="shared" si="0"/>
        <v>下月</v>
      </c>
      <c r="J20" s="3" t="s">
        <v>23</v>
      </c>
      <c r="K20" s="14" t="s">
        <v>42</v>
      </c>
    </row>
    <row r="21" spans="1:11" x14ac:dyDescent="0.3">
      <c r="A21" s="3">
        <v>20</v>
      </c>
      <c r="B21" s="3">
        <v>2</v>
      </c>
      <c r="C21" s="8" t="str">
        <f t="shared" si="1"/>
        <v>影响性能</v>
      </c>
      <c r="D21" s="3">
        <v>3</v>
      </c>
      <c r="E21" s="8" t="str">
        <f t="shared" si="0"/>
        <v>下月</v>
      </c>
      <c r="J21" s="3" t="s">
        <v>23</v>
      </c>
      <c r="K21" s="14" t="s">
        <v>43</v>
      </c>
    </row>
    <row r="22" spans="1:11" x14ac:dyDescent="0.3">
      <c r="A22" s="3">
        <v>21</v>
      </c>
      <c r="B22" s="3">
        <v>2</v>
      </c>
      <c r="C22" s="8" t="str">
        <f t="shared" si="1"/>
        <v>影响性能</v>
      </c>
      <c r="D22" s="3">
        <v>3</v>
      </c>
      <c r="E22" s="8" t="str">
        <f t="shared" si="0"/>
        <v>下月</v>
      </c>
      <c r="J22" s="3" t="s">
        <v>23</v>
      </c>
      <c r="K22" s="14" t="s">
        <v>44</v>
      </c>
    </row>
    <row r="23" spans="1:11" x14ac:dyDescent="0.3">
      <c r="A23" s="3">
        <v>22</v>
      </c>
      <c r="B23" s="3">
        <v>2</v>
      </c>
      <c r="C23" s="8" t="str">
        <f t="shared" si="1"/>
        <v>影响性能</v>
      </c>
      <c r="D23" s="3">
        <v>3</v>
      </c>
      <c r="E23" s="8" t="str">
        <f t="shared" si="0"/>
        <v>下月</v>
      </c>
      <c r="J23" s="3" t="s">
        <v>23</v>
      </c>
      <c r="K23" s="14" t="s">
        <v>45</v>
      </c>
    </row>
    <row r="24" spans="1:11" x14ac:dyDescent="0.3">
      <c r="A24" s="3">
        <v>23</v>
      </c>
      <c r="B24" s="3">
        <v>2</v>
      </c>
      <c r="C24" s="8" t="str">
        <f t="shared" si="1"/>
        <v>影响性能</v>
      </c>
      <c r="D24" s="3">
        <v>3</v>
      </c>
      <c r="E24" s="8" t="str">
        <f t="shared" si="0"/>
        <v>下月</v>
      </c>
      <c r="J24" s="3" t="s">
        <v>23</v>
      </c>
      <c r="K24" s="14" t="s">
        <v>46</v>
      </c>
    </row>
    <row r="25" spans="1:11" x14ac:dyDescent="0.3">
      <c r="A25" s="3">
        <v>24</v>
      </c>
      <c r="B25" s="3">
        <v>1</v>
      </c>
      <c r="C25" s="8" t="str">
        <f t="shared" si="1"/>
        <v>严重影响性能</v>
      </c>
      <c r="D25" s="3">
        <v>3</v>
      </c>
      <c r="E25" s="8" t="str">
        <f t="shared" si="0"/>
        <v>下月</v>
      </c>
      <c r="J25" s="3" t="s">
        <v>23</v>
      </c>
      <c r="K25" s="14" t="s">
        <v>47</v>
      </c>
    </row>
    <row r="26" spans="1:11" x14ac:dyDescent="0.3">
      <c r="A26" s="3">
        <v>25</v>
      </c>
      <c r="B26" s="3">
        <v>2</v>
      </c>
      <c r="C26" s="8" t="str">
        <f t="shared" si="1"/>
        <v>影响性能</v>
      </c>
      <c r="D26" s="3">
        <v>3</v>
      </c>
      <c r="E26" s="8" t="str">
        <f t="shared" si="0"/>
        <v>下月</v>
      </c>
      <c r="J26" s="3" t="s">
        <v>23</v>
      </c>
      <c r="K26" s="14" t="s">
        <v>48</v>
      </c>
    </row>
    <row r="27" spans="1:11" x14ac:dyDescent="0.3">
      <c r="A27" s="3">
        <v>26</v>
      </c>
      <c r="B27" s="3">
        <v>2</v>
      </c>
      <c r="C27" s="8" t="str">
        <f t="shared" si="1"/>
        <v>影响性能</v>
      </c>
      <c r="D27" s="3">
        <v>3</v>
      </c>
      <c r="E27" s="8" t="str">
        <f t="shared" si="0"/>
        <v>下月</v>
      </c>
      <c r="J27" s="3" t="s">
        <v>23</v>
      </c>
      <c r="K27" s="14" t="s">
        <v>49</v>
      </c>
    </row>
    <row r="28" spans="1:11" x14ac:dyDescent="0.3">
      <c r="A28" s="3">
        <v>27</v>
      </c>
      <c r="B28" s="3">
        <v>2</v>
      </c>
      <c r="C28" s="8" t="str">
        <f t="shared" si="1"/>
        <v>影响性能</v>
      </c>
      <c r="D28" s="3">
        <v>3</v>
      </c>
      <c r="E28" s="8" t="str">
        <f t="shared" si="0"/>
        <v>下月</v>
      </c>
      <c r="J28" s="3" t="s">
        <v>23</v>
      </c>
      <c r="K28" s="14" t="s">
        <v>50</v>
      </c>
    </row>
    <row r="29" spans="1:11" x14ac:dyDescent="0.3">
      <c r="A29" s="3">
        <v>28</v>
      </c>
      <c r="B29" s="3">
        <v>2</v>
      </c>
      <c r="C29" s="8" t="str">
        <f t="shared" si="1"/>
        <v>影响性能</v>
      </c>
      <c r="D29" s="3">
        <v>3</v>
      </c>
      <c r="E29" s="8" t="str">
        <f t="shared" si="0"/>
        <v>下月</v>
      </c>
      <c r="J29" s="3" t="s">
        <v>23</v>
      </c>
      <c r="K29" s="14" t="s">
        <v>51</v>
      </c>
    </row>
    <row r="30" spans="1:11" s="13" customFormat="1" x14ac:dyDescent="0.3">
      <c r="A30" s="3">
        <v>29</v>
      </c>
      <c r="B30" s="3">
        <v>2</v>
      </c>
      <c r="C30" s="8" t="str">
        <f t="shared" si="1"/>
        <v>影响性能</v>
      </c>
      <c r="D30" s="3">
        <v>3</v>
      </c>
      <c r="E30" s="8" t="str">
        <f t="shared" si="0"/>
        <v>下月</v>
      </c>
      <c r="F30" s="3"/>
      <c r="G30" s="12"/>
      <c r="H30" s="3"/>
      <c r="I30" s="12"/>
      <c r="J30" s="3" t="s">
        <v>23</v>
      </c>
      <c r="K30" s="14" t="s">
        <v>52</v>
      </c>
    </row>
    <row r="31" spans="1:11" s="13" customFormat="1" x14ac:dyDescent="0.3">
      <c r="A31" s="3">
        <v>30</v>
      </c>
      <c r="B31" s="3">
        <v>2</v>
      </c>
      <c r="C31" s="8" t="str">
        <f t="shared" si="1"/>
        <v>影响性能</v>
      </c>
      <c r="D31" s="3">
        <v>3</v>
      </c>
      <c r="E31" s="8" t="str">
        <f t="shared" si="0"/>
        <v>下月</v>
      </c>
      <c r="F31" s="3"/>
      <c r="G31" s="12"/>
      <c r="H31" s="3"/>
      <c r="I31" s="12"/>
      <c r="J31" s="3" t="s">
        <v>23</v>
      </c>
      <c r="K31" s="14" t="s">
        <v>53</v>
      </c>
    </row>
    <row r="32" spans="1:11" x14ac:dyDescent="0.3">
      <c r="A32" s="3">
        <v>31</v>
      </c>
      <c r="B32" s="3">
        <v>2</v>
      </c>
      <c r="C32" s="8" t="str">
        <f t="shared" si="1"/>
        <v>影响性能</v>
      </c>
      <c r="D32" s="3">
        <v>3</v>
      </c>
      <c r="E32" s="8" t="str">
        <f t="shared" si="0"/>
        <v>下月</v>
      </c>
      <c r="J32" s="3" t="s">
        <v>23</v>
      </c>
      <c r="K32" s="14" t="s">
        <v>54</v>
      </c>
    </row>
    <row r="33" spans="1:11" x14ac:dyDescent="0.3">
      <c r="A33" s="3">
        <v>32</v>
      </c>
      <c r="B33" s="3">
        <v>2</v>
      </c>
      <c r="C33" s="8" t="str">
        <f t="shared" si="1"/>
        <v>影响性能</v>
      </c>
      <c r="D33" s="3">
        <v>3</v>
      </c>
      <c r="E33" s="8" t="str">
        <f t="shared" si="0"/>
        <v>下月</v>
      </c>
      <c r="J33" s="3" t="s">
        <v>23</v>
      </c>
      <c r="K33" s="14" t="s">
        <v>55</v>
      </c>
    </row>
    <row r="34" spans="1:11" x14ac:dyDescent="0.3">
      <c r="A34" s="3">
        <v>33</v>
      </c>
      <c r="B34" s="3">
        <v>2</v>
      </c>
      <c r="C34" s="8" t="str">
        <f t="shared" si="1"/>
        <v>影响性能</v>
      </c>
      <c r="D34" s="3">
        <v>3</v>
      </c>
      <c r="E34" s="8" t="str">
        <f t="shared" si="0"/>
        <v>下月</v>
      </c>
      <c r="J34" s="3" t="s">
        <v>23</v>
      </c>
      <c r="K34" s="14" t="s">
        <v>56</v>
      </c>
    </row>
    <row r="35" spans="1:11" x14ac:dyDescent="0.3">
      <c r="A35" s="3">
        <v>34</v>
      </c>
      <c r="B35" s="3">
        <v>1</v>
      </c>
      <c r="C35" s="8" t="str">
        <f t="shared" si="1"/>
        <v>严重影响性能</v>
      </c>
      <c r="D35" s="3">
        <v>3</v>
      </c>
      <c r="E35" s="8" t="str">
        <f t="shared" si="0"/>
        <v>下月</v>
      </c>
      <c r="J35" s="3" t="s">
        <v>23</v>
      </c>
      <c r="K35" s="14" t="s">
        <v>57</v>
      </c>
    </row>
    <row r="36" spans="1:11" x14ac:dyDescent="0.3">
      <c r="A36" s="3">
        <v>35</v>
      </c>
      <c r="B36" s="3">
        <v>1</v>
      </c>
      <c r="C36" s="8" t="str">
        <f t="shared" si="1"/>
        <v>严重影响性能</v>
      </c>
      <c r="D36" s="3">
        <v>3</v>
      </c>
      <c r="E36" s="8" t="str">
        <f t="shared" si="0"/>
        <v>下月</v>
      </c>
      <c r="J36" s="3" t="s">
        <v>23</v>
      </c>
      <c r="K36" s="14" t="s">
        <v>58</v>
      </c>
    </row>
    <row r="37" spans="1:11" x14ac:dyDescent="0.3">
      <c r="A37" s="3">
        <v>36</v>
      </c>
      <c r="B37" s="3">
        <v>1</v>
      </c>
      <c r="C37" s="3" t="str">
        <f t="shared" si="1"/>
        <v>严重影响性能</v>
      </c>
      <c r="D37" s="3">
        <v>3</v>
      </c>
      <c r="E37" s="3" t="str">
        <f t="shared" si="0"/>
        <v>下月</v>
      </c>
      <c r="J37" s="3" t="s">
        <v>23</v>
      </c>
      <c r="K37" s="14" t="s">
        <v>59</v>
      </c>
    </row>
    <row r="38" spans="1:11" x14ac:dyDescent="0.3">
      <c r="A38" s="3">
        <v>37</v>
      </c>
    </row>
    <row r="40" spans="1:11" ht="33" x14ac:dyDescent="0.3"/>
    <row r="41" spans="1:11" ht="69.95" customHeight="1" x14ac:dyDescent="0.3"/>
    <row r="42" spans="1:11" ht="33" x14ac:dyDescent="0.3"/>
    <row r="43" spans="1:11" ht="33" x14ac:dyDescent="0.3"/>
    <row r="44" spans="1:11" ht="66" x14ac:dyDescent="0.3"/>
    <row r="175" ht="33" x14ac:dyDescent="0.3"/>
    <row r="177" ht="33" x14ac:dyDescent="0.3"/>
    <row r="179" ht="33" x14ac:dyDescent="0.3"/>
    <row r="180" ht="33" x14ac:dyDescent="0.3"/>
    <row r="181" ht="33" x14ac:dyDescent="0.3"/>
    <row r="182" ht="49.5" x14ac:dyDescent="0.3"/>
    <row r="187" ht="33" x14ac:dyDescent="0.3"/>
    <row r="188" ht="33" x14ac:dyDescent="0.3"/>
    <row r="191" ht="33" x14ac:dyDescent="0.3"/>
    <row r="193" ht="33" x14ac:dyDescent="0.3"/>
    <row r="196" ht="33" x14ac:dyDescent="0.3"/>
    <row r="197" ht="33" x14ac:dyDescent="0.3"/>
    <row r="200" ht="49.5" x14ac:dyDescent="0.3"/>
    <row r="234" ht="33" x14ac:dyDescent="0.3"/>
    <row r="238" ht="33" x14ac:dyDescent="0.3"/>
  </sheetData>
  <phoneticPr fontId="1" type="noConversion"/>
  <conditionalFormatting sqref="A2:K9 A10:J10 K9:K12 A11:K133">
    <cfRule type="expression" dxfId="77" priority="11">
      <formula>NOT(ISBLANK($A2))</formula>
    </cfRule>
    <cfRule type="expression" dxfId="76" priority="12">
      <formula>AND(NOT(ISBLANK($G2)), ISBLANK($I2))</formula>
    </cfRule>
    <cfRule type="expression" dxfId="75" priority="13">
      <formula>AND(NOT(ISBLANK($G2)), NOT(ISBLANK($I2)))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4" sqref="C4"/>
    </sheetView>
  </sheetViews>
  <sheetFormatPr defaultRowHeight="13.5" x14ac:dyDescent="0.15"/>
  <cols>
    <col min="1" max="1" width="10.625" customWidth="1"/>
    <col min="2" max="2" width="25.625" customWidth="1"/>
    <col min="3" max="3" width="25.625" style="18" customWidth="1"/>
    <col min="4" max="6" width="25.625" customWidth="1"/>
  </cols>
  <sheetData>
    <row r="1" spans="1:6" ht="15" x14ac:dyDescent="0.25">
      <c r="A1" s="19" t="s">
        <v>10</v>
      </c>
      <c r="B1" s="19"/>
      <c r="C1" s="19"/>
      <c r="D1" s="19"/>
      <c r="E1" s="19"/>
      <c r="F1" s="19"/>
    </row>
    <row r="2" spans="1:6" ht="30" x14ac:dyDescent="0.15">
      <c r="A2" s="6"/>
      <c r="B2" s="7" t="s">
        <v>21</v>
      </c>
      <c r="C2" s="15" t="s">
        <v>20</v>
      </c>
      <c r="D2" s="7" t="s">
        <v>22</v>
      </c>
      <c r="E2" s="6"/>
      <c r="F2" s="6"/>
    </row>
    <row r="3" spans="1:6" ht="15" x14ac:dyDescent="0.25">
      <c r="A3" s="5" t="s">
        <v>11</v>
      </c>
      <c r="B3" s="1">
        <v>10.36</v>
      </c>
      <c r="C3" s="16">
        <v>1.6032</v>
      </c>
      <c r="D3" s="1">
        <v>0.56000000000000005</v>
      </c>
      <c r="E3" s="1"/>
      <c r="F3" s="1"/>
    </row>
    <row r="4" spans="1:6" ht="15" x14ac:dyDescent="0.25">
      <c r="A4" s="5" t="s">
        <v>12</v>
      </c>
      <c r="B4" s="1">
        <v>18.28</v>
      </c>
      <c r="C4" s="16">
        <v>35.780299999999997</v>
      </c>
      <c r="D4" s="1">
        <v>37.17</v>
      </c>
      <c r="E4" s="1"/>
      <c r="F4" s="1"/>
    </row>
    <row r="5" spans="1:6" ht="15" x14ac:dyDescent="0.25">
      <c r="A5" s="5" t="s">
        <v>13</v>
      </c>
      <c r="B5" s="1">
        <v>7.58</v>
      </c>
      <c r="C5" s="16">
        <v>6.1718999999999999</v>
      </c>
      <c r="D5" s="1">
        <v>0.42</v>
      </c>
      <c r="E5" s="1"/>
      <c r="F5" s="1"/>
    </row>
    <row r="6" spans="1:6" ht="15" x14ac:dyDescent="0.25">
      <c r="A6" s="5" t="s">
        <v>14</v>
      </c>
      <c r="B6" s="1">
        <v>6.47</v>
      </c>
      <c r="C6" s="16">
        <v>1.02</v>
      </c>
      <c r="D6" s="1">
        <v>8.85</v>
      </c>
      <c r="E6" s="1"/>
      <c r="F6" s="1"/>
    </row>
    <row r="7" spans="1:6" ht="15" x14ac:dyDescent="0.25">
      <c r="A7" s="5" t="s">
        <v>15</v>
      </c>
      <c r="B7" s="1">
        <v>3.06</v>
      </c>
      <c r="C7" s="16">
        <v>0.62709999999999999</v>
      </c>
      <c r="D7" s="1">
        <v>0.24</v>
      </c>
      <c r="E7" s="1"/>
      <c r="F7" s="1"/>
    </row>
    <row r="8" spans="1:6" ht="15" x14ac:dyDescent="0.25">
      <c r="A8" s="5" t="s">
        <v>16</v>
      </c>
      <c r="B8" s="1">
        <v>21.77</v>
      </c>
      <c r="C8" s="16">
        <v>11.2148</v>
      </c>
      <c r="D8" s="1">
        <v>5.6</v>
      </c>
      <c r="E8" s="1"/>
      <c r="F8" s="1"/>
    </row>
    <row r="9" spans="1:6" ht="15" x14ac:dyDescent="0.25">
      <c r="A9" s="5" t="s">
        <v>17</v>
      </c>
      <c r="B9" s="1">
        <v>0.68</v>
      </c>
      <c r="C9" s="16">
        <v>1.6217999999999999</v>
      </c>
      <c r="D9" s="1">
        <v>2.14</v>
      </c>
      <c r="E9" s="1"/>
      <c r="F9" s="1"/>
    </row>
    <row r="10" spans="1:6" ht="15" x14ac:dyDescent="0.25">
      <c r="A10" s="5" t="s">
        <v>18</v>
      </c>
      <c r="B10" s="1">
        <v>31.41</v>
      </c>
      <c r="C10" s="16">
        <v>12.0528</v>
      </c>
      <c r="D10" s="1">
        <v>10.48</v>
      </c>
      <c r="E10" s="1"/>
      <c r="F10" s="1"/>
    </row>
    <row r="11" spans="1:6" ht="15" x14ac:dyDescent="0.25">
      <c r="A11" s="17" t="s">
        <v>19</v>
      </c>
      <c r="B11" s="1"/>
      <c r="C11" s="16">
        <v>29.908899999999999</v>
      </c>
      <c r="D11" s="1">
        <v>34.47</v>
      </c>
      <c r="E11" s="1"/>
      <c r="F11" s="1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TODO</vt:lpstr>
      <vt:lpstr>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2017-11-10T03:06:15Z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70f8842a-fd25-4998-9ee0-921712837704</vt:lpwstr>
  </property>
</Properties>
</file>