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rong/Github_Repositories/Bodybuilding/"/>
    </mc:Choice>
  </mc:AlternateContent>
  <xr:revisionPtr revIDLastSave="0" documentId="13_ncr:1_{F337008B-23B3-9245-B51E-9636F0A93522}" xr6:coauthVersionLast="47" xr6:coauthVersionMax="47" xr10:uidLastSave="{00000000-0000-0000-0000-000000000000}"/>
  <bookViews>
    <workbookView xWindow="37940" yWindow="5600" windowWidth="28040" windowHeight="17440" xr2:uid="{12C3B9CA-6540-1F4E-9FB3-7FF445E4F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0" i="1" l="1"/>
  <c r="A48" i="1"/>
  <c r="A46" i="1"/>
  <c r="A40" i="1"/>
  <c r="A38" i="1"/>
  <c r="A14" i="1"/>
  <c r="A11" i="1"/>
  <c r="B12" i="1" s="1"/>
  <c r="E2" i="1"/>
  <c r="A9" i="1" s="1"/>
  <c r="A7" i="1"/>
  <c r="A16" i="1" s="1"/>
  <c r="A26" i="1" s="1"/>
  <c r="A42" i="1" l="1"/>
  <c r="A31" i="1"/>
  <c r="A30" i="1"/>
  <c r="A29" i="1"/>
</calcChain>
</file>

<file path=xl/sharedStrings.xml><?xml version="1.0" encoding="utf-8"?>
<sst xmlns="http://schemas.openxmlformats.org/spreadsheetml/2006/main" count="198" uniqueCount="75">
  <si>
    <t>体重</t>
  </si>
  <si>
    <t>身高</t>
  </si>
  <si>
    <t>年龄</t>
  </si>
  <si>
    <t>静息代谢率</t>
  </si>
  <si>
    <t>Mifflin-St.Jeor公式（男性每日基础代谢率=10×体重+6.25×身高-5×年龄+5）</t>
  </si>
  <si>
    <t>Katch-McArdle公式（男女通用，去脂体重=体重-（体脂率%×体重）每日基础代谢率=21.6×去脂体重+370）</t>
  </si>
  <si>
    <t>体脂率</t>
  </si>
  <si>
    <t>去脂体重</t>
  </si>
  <si>
    <t>Harris-Benedict公式(男性每日基础代谢率=66.47+13.75×体重+5×身高-6.76×年龄) 预测值可能比实际高15%</t>
  </si>
  <si>
    <t>减15%后</t>
  </si>
  <si>
    <t>世界健康组织（30-60岁男性：（11.6×体重）+879）</t>
  </si>
  <si>
    <t>每日代谢量</t>
  </si>
  <si>
    <t>每日代谢量=每日静息代谢率×日常活动水平</t>
  </si>
  <si>
    <t>活动水平系数</t>
  </si>
  <si>
    <t>1.2（久坐不动）</t>
  </si>
  <si>
    <t>1.375（久坐，少量运动，或不运动但职业要求少量运动的人群，如护士、教师）</t>
  </si>
  <si>
    <t>1.55（久坐但规律训练，适合大部分训练者）</t>
  </si>
  <si>
    <t>1.725（动得多，练得多）</t>
  </si>
  <si>
    <t>1.9（从事体力劳动且训练消耗大）</t>
  </si>
  <si>
    <t>上述四个最小值</t>
  </si>
  <si>
    <t>每日应当摄入热量</t>
  </si>
  <si>
    <t>快速减脂</t>
  </si>
  <si>
    <t>净增肌</t>
  </si>
  <si>
    <t>快增肌</t>
  </si>
  <si>
    <t>目前实际推荐摄入量（根据实际减脂速度削减）</t>
  </si>
  <si>
    <t>每日三大营养素摄入</t>
  </si>
  <si>
    <t>碳水（克）</t>
  </si>
  <si>
    <t>脂肪（克）（占热量30%）</t>
  </si>
  <si>
    <t>蛋白（克）（对于运动人群 1.5-2.0克/公斤）</t>
  </si>
  <si>
    <t>具体饮食</t>
  </si>
  <si>
    <t>9点 练后餐</t>
  </si>
  <si>
    <t>蛋白</t>
  </si>
  <si>
    <t>碳水</t>
  </si>
  <si>
    <t>脂肪</t>
  </si>
  <si>
    <t>单次总蛋白</t>
  </si>
  <si>
    <t>单次总碳水</t>
  </si>
  <si>
    <t>单次总脂肪</t>
  </si>
  <si>
    <t>练前餐</t>
  </si>
  <si>
    <t>下午餐</t>
  </si>
  <si>
    <t>午餐</t>
  </si>
  <si>
    <t>10点餐</t>
  </si>
  <si>
    <t>早餐</t>
  </si>
  <si>
    <t>避免在摄入高GI碳水的同时摄入高脂肪，也要避免在摄入高GI的同时单位时间内摄入热量过高</t>
  </si>
  <si>
    <t>在每一餐多吃低GI绿色蔬菜，摄入大量膳食纤维，增加食物种类与形态的复杂多样性。不仅可以降低心脏疾病风险，减少便秘几率，更能帮助身体维持平稳血糖。</t>
  </si>
  <si>
    <t>以高GI碳水大米为例，单吃白米饭升糖很快，血糖波动明显。但当其与大量蔬菜混合食用摄入时，就会在一定程度上降低它原本的GI值，变得没那么容易“发胖”。</t>
  </si>
  <si>
    <t>训练完我们需要着重补充的两大营养素：碳水化合物与蛋白质。一是给肌肉的恢复提供优质蛋白质，二是为下一次的训练做好充足的糖储备。</t>
  </si>
  <si>
    <t>如果你认为“太晚了我明天白天吃”，那么这时糖原合成酶的活性降低，合成与恢复肌糖原的能力降低，且机体在不停的以糖异生的方式补充亏空的肌糖原，这时候身体就是在以流失肌肉为代价，非常不利于肌肉在训练后的全面恢复。</t>
  </si>
  <si>
    <t>但请注意，当糖原储存达到饱和时，再向细胞提供额外的糖类，就会使多余的糖以脂肪的形式储存。</t>
  </si>
  <si>
    <t>练后需按比例合理搭配，推荐的比例是高GI碳水：中GI碳水＝1:3。对于普通健身爱好者来说，推荐可选搭配为：大米＋糙米；土豆泥＋全麦面包；白面包＋燕麦</t>
  </si>
  <si>
    <t>增肌期配额</t>
  </si>
  <si>
    <t>纯新手 碳水3.5g 蛋白1.5g 脂肪1g</t>
  </si>
  <si>
    <t>练2年后 碳水4.0g 蛋白质2g 脂肪1g</t>
  </si>
  <si>
    <t>增肌期每月体重增长不要超过3斤 否则就要调碳水 蛋白脂肪不用动</t>
  </si>
  <si>
    <t>减脂期配额</t>
  </si>
  <si>
    <t>纯新手 碳水3.5g 全程缓减  蛋白1.5g 脂肪0.8g</t>
  </si>
  <si>
    <t>有基础 碳水3.5g 全程缓减 蛋白2.0g 脂肪0.8g</t>
  </si>
  <si>
    <t>碳水最少不宜低于2.5g 除非备赛 全程基本蛋白脂肪不动</t>
  </si>
  <si>
    <t>碳水日内分配</t>
  </si>
  <si>
    <t>三大营养素均能刺激胰岛素 碳水&gt;蛋白&gt;脂肪</t>
  </si>
  <si>
    <t>早饭 全天碳水30% GI无所谓</t>
  </si>
  <si>
    <t>训前 全天碳水20% 中等GI碳水 蛋白可吃可不吃 时间练前一刻钟 黑麦面包 玉米 香蕉 榴莲 葡萄干</t>
  </si>
  <si>
    <t>为啥不建议提前一小时吃，因为不管GI如何，血糖都是摄入后半小时到1小时达峰，</t>
  </si>
  <si>
    <t xml:space="preserve">高GI碳水 也行 训练时分批吃 </t>
  </si>
  <si>
    <t>训后 全天碳水50% 高GI碳水 拉升胰岛素 米饭 馒头 速食燕麦 烤红薯 旺仔小馒头</t>
  </si>
  <si>
    <t>比如 萨迪克 练后 白米饭+烤鸡胸肉 61g蛋白（我们30-50g 9g脂肪 112g碳水）</t>
  </si>
  <si>
    <t xml:space="preserve">其他餐 不吃碳水 </t>
  </si>
  <si>
    <t>碳水分配日变化，只改变训后餐碳水量，其他不变  腿/背&gt;胸&gt;肩/手臂&gt;休息日</t>
  </si>
  <si>
    <t>例  腿背125g碳水  胸100g碳水 肩手臂75g碳水 休息日50g碳水</t>
  </si>
  <si>
    <t>增肌减脂都是紧密围绕热量平衡点展开的，热量盈余10-20%，体重月增1-3斤（干净增肌），体重月增3斤以上再增都是脂肪（脏增肌）</t>
  </si>
  <si>
    <t>减少10%-20%的热量摄入，就可以持续减脂，热量缺口&gt;30%不可持续减脂，体重先降后停滞</t>
  </si>
  <si>
    <t>三大营养素摄入（北大松松总结）</t>
  </si>
  <si>
    <t>上述配额动态调整 增肌1-3斤/月 减脂2-5斤/月 就合适 否则就调整碳水量，一次增减碳水的尺度是0.3-0.5倍体重</t>
  </si>
  <si>
    <t>蛋白质  每天3-5次 每次30-50g</t>
  </si>
  <si>
    <t>脂肪 练前一般不吃 练后不吃 其他避开胰岛素高峰吃</t>
  </si>
  <si>
    <t>脂肪对蛋白质有缓释作用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</si>
</sst>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121212"/>
      <name val="Helvetica Neue"/>
      <family val="2"/>
    </font>
    <font>
      <sz val="14"/>
      <color rgb="FF121212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3C23-CE8F-B847-AC42-DB7D87DF8853}">
  <dimension ref="A1:R131"/>
  <sheetViews>
    <sheetView tabSelected="1" topLeftCell="A117" zoomScale="133" workbookViewId="0">
      <selection activeCell="B137" sqref="B13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>
        <v>75.7</v>
      </c>
      <c r="B2">
        <v>176</v>
      </c>
      <c r="C2">
        <v>38</v>
      </c>
      <c r="D2">
        <v>0.20499999999999999</v>
      </c>
      <c r="E2">
        <f>A2*(1-D2)</f>
        <v>60.181500000000007</v>
      </c>
    </row>
    <row r="5" spans="1:5" x14ac:dyDescent="0.2">
      <c r="A5" t="s">
        <v>3</v>
      </c>
    </row>
    <row r="6" spans="1:5" x14ac:dyDescent="0.2">
      <c r="A6" t="s">
        <v>4</v>
      </c>
    </row>
    <row r="7" spans="1:5" x14ac:dyDescent="0.2">
      <c r="A7">
        <f>10*A2+6.25*B2-5*C2+5</f>
        <v>1672</v>
      </c>
    </row>
    <row r="8" spans="1:5" x14ac:dyDescent="0.2">
      <c r="A8" t="s">
        <v>5</v>
      </c>
    </row>
    <row r="9" spans="1:5" x14ac:dyDescent="0.2">
      <c r="A9">
        <f>21.6*E2+370</f>
        <v>1669.9204000000002</v>
      </c>
    </row>
    <row r="10" spans="1:5" x14ac:dyDescent="0.2">
      <c r="A10" t="s">
        <v>8</v>
      </c>
    </row>
    <row r="11" spans="1:5" x14ac:dyDescent="0.2">
      <c r="A11">
        <f>66.47+13.75*A2+5*B2-6.76*C2</f>
        <v>1730.4650000000001</v>
      </c>
    </row>
    <row r="12" spans="1:5" x14ac:dyDescent="0.2">
      <c r="A12" t="s">
        <v>9</v>
      </c>
      <c r="B12">
        <f>A11*100/115</f>
        <v>1504.7521739130434</v>
      </c>
    </row>
    <row r="13" spans="1:5" x14ac:dyDescent="0.2">
      <c r="A13" t="s">
        <v>10</v>
      </c>
    </row>
    <row r="14" spans="1:5" x14ac:dyDescent="0.2">
      <c r="A14">
        <f>11.6*A2+879</f>
        <v>1757.12</v>
      </c>
    </row>
    <row r="15" spans="1:5" x14ac:dyDescent="0.2">
      <c r="A15" t="s">
        <v>19</v>
      </c>
    </row>
    <row r="16" spans="1:5" x14ac:dyDescent="0.2">
      <c r="A16">
        <f>MIN(A7,A9,A11,A14)</f>
        <v>1669.9204000000002</v>
      </c>
    </row>
    <row r="18" spans="1:2" x14ac:dyDescent="0.2">
      <c r="A18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4" spans="1:2" x14ac:dyDescent="0.2">
      <c r="A24" t="s">
        <v>17</v>
      </c>
    </row>
    <row r="25" spans="1:2" x14ac:dyDescent="0.2">
      <c r="A25" t="s">
        <v>18</v>
      </c>
    </row>
    <row r="26" spans="1:2" x14ac:dyDescent="0.2">
      <c r="A26">
        <f>A16*1.55</f>
        <v>2588.3766200000005</v>
      </c>
    </row>
    <row r="28" spans="1:2" x14ac:dyDescent="0.2">
      <c r="A28" t="s">
        <v>20</v>
      </c>
    </row>
    <row r="29" spans="1:2" x14ac:dyDescent="0.2">
      <c r="A29">
        <f>A26-500</f>
        <v>2088.3766200000005</v>
      </c>
      <c r="B29" t="s">
        <v>21</v>
      </c>
    </row>
    <row r="30" spans="1:2" x14ac:dyDescent="0.2">
      <c r="A30">
        <f>A26+200</f>
        <v>2788.3766200000005</v>
      </c>
      <c r="B30" t="s">
        <v>22</v>
      </c>
    </row>
    <row r="31" spans="1:2" x14ac:dyDescent="0.2">
      <c r="A31">
        <f>A26+500</f>
        <v>3088.3766200000005</v>
      </c>
      <c r="B31" t="s">
        <v>23</v>
      </c>
    </row>
    <row r="33" spans="1:5" x14ac:dyDescent="0.2">
      <c r="A33" t="s">
        <v>24</v>
      </c>
    </row>
    <row r="34" spans="1:5" x14ac:dyDescent="0.2">
      <c r="A34">
        <v>2088</v>
      </c>
    </row>
    <row r="35" spans="1:5" x14ac:dyDescent="0.2">
      <c r="A35" s="3"/>
      <c r="B35" s="3"/>
      <c r="C35" s="3"/>
      <c r="D35" s="3"/>
      <c r="E35" s="3"/>
    </row>
    <row r="36" spans="1:5" x14ac:dyDescent="0.2">
      <c r="A36" t="s">
        <v>25</v>
      </c>
      <c r="E36" s="3"/>
    </row>
    <row r="37" spans="1:5" x14ac:dyDescent="0.2">
      <c r="A37" t="s">
        <v>28</v>
      </c>
      <c r="E37" s="3"/>
    </row>
    <row r="38" spans="1:5" x14ac:dyDescent="0.2">
      <c r="A38">
        <f>A2*2</f>
        <v>151.4</v>
      </c>
      <c r="E38" s="3"/>
    </row>
    <row r="39" spans="1:5" x14ac:dyDescent="0.2">
      <c r="A39" t="s">
        <v>27</v>
      </c>
      <c r="E39" s="3"/>
    </row>
    <row r="40" spans="1:5" x14ac:dyDescent="0.2">
      <c r="A40">
        <f>(A34*0.3)/9</f>
        <v>69.599999999999994</v>
      </c>
      <c r="E40" s="3"/>
    </row>
    <row r="41" spans="1:5" x14ac:dyDescent="0.2">
      <c r="A41" t="s">
        <v>26</v>
      </c>
      <c r="E41" s="3"/>
    </row>
    <row r="42" spans="1:5" x14ac:dyDescent="0.2">
      <c r="A42">
        <f>(A34-(A38*4)-(A40*9))/4</f>
        <v>214.00000000000003</v>
      </c>
      <c r="E42" s="3"/>
    </row>
    <row r="43" spans="1:5" x14ac:dyDescent="0.2">
      <c r="E43" s="3"/>
    </row>
    <row r="44" spans="1:5" x14ac:dyDescent="0.2">
      <c r="A44" t="s">
        <v>70</v>
      </c>
      <c r="E44" s="3"/>
    </row>
    <row r="45" spans="1:5" x14ac:dyDescent="0.2">
      <c r="A45" t="s">
        <v>31</v>
      </c>
      <c r="E45" s="3"/>
    </row>
    <row r="46" spans="1:5" x14ac:dyDescent="0.2">
      <c r="A46">
        <f>2*A2</f>
        <v>151.4</v>
      </c>
      <c r="E46" s="3"/>
    </row>
    <row r="47" spans="1:5" x14ac:dyDescent="0.2">
      <c r="A47" t="s">
        <v>33</v>
      </c>
      <c r="E47" s="3"/>
    </row>
    <row r="48" spans="1:5" x14ac:dyDescent="0.2">
      <c r="A48">
        <f>0.8*A2</f>
        <v>60.56</v>
      </c>
      <c r="E48" s="3"/>
    </row>
    <row r="49" spans="1:18" x14ac:dyDescent="0.2">
      <c r="A49" t="s">
        <v>32</v>
      </c>
      <c r="E49" s="3"/>
    </row>
    <row r="50" spans="1:18" x14ac:dyDescent="0.2">
      <c r="A50">
        <f>3.5*A2</f>
        <v>264.95</v>
      </c>
      <c r="E50" s="3"/>
    </row>
    <row r="51" spans="1:18" x14ac:dyDescent="0.2">
      <c r="A51" s="3"/>
      <c r="B51" s="3"/>
      <c r="C51" s="3"/>
      <c r="D51" s="3"/>
      <c r="E51" s="3"/>
    </row>
    <row r="52" spans="1:18" x14ac:dyDescent="0.2">
      <c r="A52" t="s">
        <v>29</v>
      </c>
    </row>
    <row r="53" spans="1:18" x14ac:dyDescent="0.2">
      <c r="A53" t="s">
        <v>41</v>
      </c>
    </row>
    <row r="55" spans="1:18" x14ac:dyDescent="0.2">
      <c r="A55" t="s">
        <v>31</v>
      </c>
      <c r="B55" t="s">
        <v>32</v>
      </c>
      <c r="C55" t="s">
        <v>33</v>
      </c>
      <c r="D55" t="s">
        <v>31</v>
      </c>
      <c r="E55" t="s">
        <v>32</v>
      </c>
      <c r="F55" t="s">
        <v>33</v>
      </c>
      <c r="G55" t="s">
        <v>31</v>
      </c>
      <c r="H55" t="s">
        <v>32</v>
      </c>
      <c r="I55" t="s">
        <v>33</v>
      </c>
      <c r="J55" t="s">
        <v>31</v>
      </c>
      <c r="K55" t="s">
        <v>32</v>
      </c>
      <c r="L55" t="s">
        <v>33</v>
      </c>
      <c r="M55" t="s">
        <v>31</v>
      </c>
      <c r="N55" t="s">
        <v>32</v>
      </c>
      <c r="O55" t="s">
        <v>33</v>
      </c>
      <c r="P55" t="s">
        <v>31</v>
      </c>
      <c r="Q55" t="s">
        <v>32</v>
      </c>
      <c r="R55" t="s">
        <v>33</v>
      </c>
    </row>
    <row r="56" spans="1:18" x14ac:dyDescent="0.2">
      <c r="A56" t="s">
        <v>34</v>
      </c>
      <c r="B56" t="s">
        <v>35</v>
      </c>
      <c r="C56" t="s">
        <v>36</v>
      </c>
    </row>
    <row r="57" spans="1:18" x14ac:dyDescent="0.2">
      <c r="A57" t="s">
        <v>40</v>
      </c>
    </row>
    <row r="59" spans="1:18" x14ac:dyDescent="0.2">
      <c r="A59" t="s">
        <v>31</v>
      </c>
      <c r="B59" t="s">
        <v>32</v>
      </c>
      <c r="C59" t="s">
        <v>33</v>
      </c>
      <c r="D59" t="s">
        <v>31</v>
      </c>
      <c r="E59" t="s">
        <v>32</v>
      </c>
      <c r="F59" t="s">
        <v>33</v>
      </c>
      <c r="G59" t="s">
        <v>31</v>
      </c>
      <c r="H59" t="s">
        <v>32</v>
      </c>
      <c r="I59" t="s">
        <v>33</v>
      </c>
      <c r="J59" t="s">
        <v>31</v>
      </c>
      <c r="K59" t="s">
        <v>32</v>
      </c>
      <c r="L59" t="s">
        <v>33</v>
      </c>
      <c r="M59" t="s">
        <v>31</v>
      </c>
      <c r="N59" t="s">
        <v>32</v>
      </c>
      <c r="O59" t="s">
        <v>33</v>
      </c>
      <c r="P59" t="s">
        <v>31</v>
      </c>
      <c r="Q59" t="s">
        <v>32</v>
      </c>
      <c r="R59" t="s">
        <v>33</v>
      </c>
    </row>
    <row r="60" spans="1:18" x14ac:dyDescent="0.2">
      <c r="A60" t="s">
        <v>34</v>
      </c>
      <c r="B60" t="s">
        <v>35</v>
      </c>
      <c r="C60" t="s">
        <v>36</v>
      </c>
    </row>
    <row r="61" spans="1:18" x14ac:dyDescent="0.2">
      <c r="A61" t="s">
        <v>39</v>
      </c>
    </row>
    <row r="63" spans="1:18" x14ac:dyDescent="0.2">
      <c r="A63" t="s">
        <v>31</v>
      </c>
      <c r="B63" t="s">
        <v>32</v>
      </c>
      <c r="C63" t="s">
        <v>33</v>
      </c>
      <c r="D63" t="s">
        <v>31</v>
      </c>
      <c r="E63" t="s">
        <v>32</v>
      </c>
      <c r="F63" t="s">
        <v>33</v>
      </c>
      <c r="G63" t="s">
        <v>31</v>
      </c>
      <c r="H63" t="s">
        <v>32</v>
      </c>
      <c r="I63" t="s">
        <v>33</v>
      </c>
      <c r="J63" t="s">
        <v>31</v>
      </c>
      <c r="K63" t="s">
        <v>32</v>
      </c>
      <c r="L63" t="s">
        <v>33</v>
      </c>
      <c r="M63" t="s">
        <v>31</v>
      </c>
      <c r="N63" t="s">
        <v>32</v>
      </c>
      <c r="O63" t="s">
        <v>33</v>
      </c>
      <c r="P63" t="s">
        <v>31</v>
      </c>
      <c r="Q63" t="s">
        <v>32</v>
      </c>
      <c r="R63" t="s">
        <v>33</v>
      </c>
    </row>
    <row r="64" spans="1:18" x14ac:dyDescent="0.2">
      <c r="A64" t="s">
        <v>34</v>
      </c>
      <c r="B64" t="s">
        <v>35</v>
      </c>
      <c r="C64" t="s">
        <v>36</v>
      </c>
    </row>
    <row r="65" spans="1:18" x14ac:dyDescent="0.2">
      <c r="A65" t="s">
        <v>38</v>
      </c>
    </row>
    <row r="67" spans="1:18" x14ac:dyDescent="0.2">
      <c r="A67" t="s">
        <v>31</v>
      </c>
      <c r="B67" t="s">
        <v>32</v>
      </c>
      <c r="C67" t="s">
        <v>33</v>
      </c>
      <c r="D67" t="s">
        <v>31</v>
      </c>
      <c r="E67" t="s">
        <v>32</v>
      </c>
      <c r="F67" t="s">
        <v>33</v>
      </c>
      <c r="G67" t="s">
        <v>31</v>
      </c>
      <c r="H67" t="s">
        <v>32</v>
      </c>
      <c r="I67" t="s">
        <v>33</v>
      </c>
      <c r="J67" t="s">
        <v>31</v>
      </c>
      <c r="K67" t="s">
        <v>32</v>
      </c>
      <c r="L67" t="s">
        <v>33</v>
      </c>
      <c r="M67" t="s">
        <v>31</v>
      </c>
      <c r="N67" t="s">
        <v>32</v>
      </c>
      <c r="O67" t="s">
        <v>33</v>
      </c>
      <c r="P67" t="s">
        <v>31</v>
      </c>
      <c r="Q67" t="s">
        <v>32</v>
      </c>
      <c r="R67" t="s">
        <v>33</v>
      </c>
    </row>
    <row r="68" spans="1:18" x14ac:dyDescent="0.2">
      <c r="A68" t="s">
        <v>34</v>
      </c>
      <c r="B68" t="s">
        <v>35</v>
      </c>
      <c r="C68" t="s">
        <v>36</v>
      </c>
    </row>
    <row r="69" spans="1:18" x14ac:dyDescent="0.2">
      <c r="A69" t="s">
        <v>37</v>
      </c>
    </row>
    <row r="71" spans="1:18" x14ac:dyDescent="0.2">
      <c r="A71" t="s">
        <v>31</v>
      </c>
      <c r="B71" t="s">
        <v>32</v>
      </c>
      <c r="C71" t="s">
        <v>33</v>
      </c>
      <c r="D71" t="s">
        <v>31</v>
      </c>
      <c r="E71" t="s">
        <v>32</v>
      </c>
      <c r="F71" t="s">
        <v>33</v>
      </c>
      <c r="G71" t="s">
        <v>31</v>
      </c>
      <c r="H71" t="s">
        <v>32</v>
      </c>
      <c r="I71" t="s">
        <v>33</v>
      </c>
      <c r="J71" t="s">
        <v>31</v>
      </c>
      <c r="K71" t="s">
        <v>32</v>
      </c>
      <c r="L71" t="s">
        <v>33</v>
      </c>
      <c r="M71" t="s">
        <v>31</v>
      </c>
      <c r="N71" t="s">
        <v>32</v>
      </c>
      <c r="O71" t="s">
        <v>33</v>
      </c>
      <c r="P71" t="s">
        <v>31</v>
      </c>
      <c r="Q71" t="s">
        <v>32</v>
      </c>
      <c r="R71" t="s">
        <v>33</v>
      </c>
    </row>
    <row r="72" spans="1:18" x14ac:dyDescent="0.2">
      <c r="A72" t="s">
        <v>34</v>
      </c>
      <c r="B72" t="s">
        <v>35</v>
      </c>
      <c r="C72" t="s">
        <v>36</v>
      </c>
    </row>
    <row r="73" spans="1:18" x14ac:dyDescent="0.2">
      <c r="A73" t="s">
        <v>30</v>
      </c>
    </row>
    <row r="75" spans="1:18" x14ac:dyDescent="0.2">
      <c r="A75" t="s">
        <v>31</v>
      </c>
      <c r="B75" t="s">
        <v>32</v>
      </c>
      <c r="C75" t="s">
        <v>33</v>
      </c>
      <c r="D75" t="s">
        <v>31</v>
      </c>
      <c r="E75" t="s">
        <v>32</v>
      </c>
      <c r="F75" t="s">
        <v>33</v>
      </c>
      <c r="G75" t="s">
        <v>31</v>
      </c>
      <c r="H75" t="s">
        <v>32</v>
      </c>
      <c r="I75" t="s">
        <v>33</v>
      </c>
      <c r="J75" t="s">
        <v>31</v>
      </c>
      <c r="K75" t="s">
        <v>32</v>
      </c>
      <c r="L75" t="s">
        <v>33</v>
      </c>
      <c r="M75" t="s">
        <v>31</v>
      </c>
      <c r="N75" t="s">
        <v>32</v>
      </c>
      <c r="O75" t="s">
        <v>33</v>
      </c>
      <c r="P75" t="s">
        <v>31</v>
      </c>
      <c r="Q75" t="s">
        <v>32</v>
      </c>
      <c r="R75" t="s">
        <v>33</v>
      </c>
    </row>
    <row r="76" spans="1:18" x14ac:dyDescent="0.2">
      <c r="A76" t="s">
        <v>34</v>
      </c>
      <c r="B76" t="s">
        <v>35</v>
      </c>
      <c r="C76" t="s">
        <v>36</v>
      </c>
    </row>
    <row r="82" spans="1:1" ht="18" x14ac:dyDescent="0.2">
      <c r="A82" s="1" t="s">
        <v>42</v>
      </c>
    </row>
    <row r="84" spans="1:1" ht="18" x14ac:dyDescent="0.2">
      <c r="A84" s="2" t="s">
        <v>43</v>
      </c>
    </row>
    <row r="86" spans="1:1" ht="18" x14ac:dyDescent="0.2">
      <c r="A86" s="2" t="s">
        <v>44</v>
      </c>
    </row>
    <row r="88" spans="1:1" ht="18" x14ac:dyDescent="0.2">
      <c r="A88" s="2" t="s">
        <v>45</v>
      </c>
    </row>
    <row r="90" spans="1:1" ht="18" x14ac:dyDescent="0.2">
      <c r="A90" s="2" t="s">
        <v>46</v>
      </c>
    </row>
    <row r="92" spans="1:1" ht="18" x14ac:dyDescent="0.2">
      <c r="A92" s="2" t="s">
        <v>47</v>
      </c>
    </row>
    <row r="94" spans="1:1" ht="18" x14ac:dyDescent="0.2">
      <c r="A94" s="2" t="s">
        <v>48</v>
      </c>
    </row>
    <row r="97" spans="1:1" x14ac:dyDescent="0.2">
      <c r="A97" t="s">
        <v>49</v>
      </c>
    </row>
    <row r="98" spans="1:1" x14ac:dyDescent="0.2">
      <c r="A98" t="s">
        <v>50</v>
      </c>
    </row>
    <row r="99" spans="1:1" x14ac:dyDescent="0.2">
      <c r="A99" t="s">
        <v>51</v>
      </c>
    </row>
    <row r="100" spans="1:1" x14ac:dyDescent="0.2">
      <c r="A100" t="s">
        <v>52</v>
      </c>
    </row>
    <row r="102" spans="1:1" x14ac:dyDescent="0.2">
      <c r="A102" t="s">
        <v>53</v>
      </c>
    </row>
    <row r="103" spans="1:1" x14ac:dyDescent="0.2">
      <c r="A103" t="s">
        <v>54</v>
      </c>
    </row>
    <row r="104" spans="1:1" x14ac:dyDescent="0.2">
      <c r="A104" t="s">
        <v>55</v>
      </c>
    </row>
    <row r="105" spans="1:1" x14ac:dyDescent="0.2">
      <c r="A105" t="s">
        <v>56</v>
      </c>
    </row>
    <row r="107" spans="1:1" x14ac:dyDescent="0.2">
      <c r="A107" t="s">
        <v>71</v>
      </c>
    </row>
    <row r="109" spans="1:1" x14ac:dyDescent="0.2">
      <c r="A109" t="s">
        <v>57</v>
      </c>
    </row>
    <row r="110" spans="1:1" x14ac:dyDescent="0.2">
      <c r="A110" t="s">
        <v>58</v>
      </c>
    </row>
    <row r="111" spans="1:1" x14ac:dyDescent="0.2">
      <c r="A111" t="s">
        <v>59</v>
      </c>
    </row>
    <row r="112" spans="1:1" x14ac:dyDescent="0.2">
      <c r="A112" t="s">
        <v>60</v>
      </c>
    </row>
    <row r="113" spans="1:1" x14ac:dyDescent="0.2">
      <c r="A113" t="s">
        <v>61</v>
      </c>
    </row>
    <row r="114" spans="1:1" x14ac:dyDescent="0.2">
      <c r="A114" t="s">
        <v>62</v>
      </c>
    </row>
    <row r="115" spans="1:1" x14ac:dyDescent="0.2">
      <c r="A115" t="s">
        <v>63</v>
      </c>
    </row>
    <row r="117" spans="1:1" x14ac:dyDescent="0.2">
      <c r="A117" t="s">
        <v>64</v>
      </c>
    </row>
    <row r="119" spans="1:1" x14ac:dyDescent="0.2">
      <c r="A119" t="s">
        <v>65</v>
      </c>
    </row>
    <row r="121" spans="1:1" x14ac:dyDescent="0.2">
      <c r="A121" t="s">
        <v>66</v>
      </c>
    </row>
    <row r="123" spans="1:1" x14ac:dyDescent="0.2">
      <c r="A123" t="s">
        <v>67</v>
      </c>
    </row>
    <row r="125" spans="1:1" x14ac:dyDescent="0.2">
      <c r="A125" t="s">
        <v>68</v>
      </c>
    </row>
    <row r="126" spans="1:1" x14ac:dyDescent="0.2">
      <c r="A126" t="s">
        <v>69</v>
      </c>
    </row>
    <row r="128" spans="1:1" x14ac:dyDescent="0.2">
      <c r="A128" t="s">
        <v>72</v>
      </c>
    </row>
    <row r="129" spans="1:1" x14ac:dyDescent="0.2">
      <c r="A129" t="s">
        <v>73</v>
      </c>
    </row>
    <row r="131" spans="1:1" x14ac:dyDescent="0.2">
      <c r="A13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2023-01-30T01:07:48Z</dcterms:created>
  <dcterms:modified xsi:type="dcterms:W3CDTF">2023-01-30T08:27:45Z</dcterms:modified>
</cp:coreProperties>
</file>