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86BD9A-C188-4F15-BED7-7B0BCB8E5E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деление корней" sheetId="1" r:id="rId1"/>
    <sheet name="Метод деления отрезка пополам" sheetId="2" r:id="rId2"/>
    <sheet name="Метод касательных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" l="1"/>
  <c r="E11" i="1"/>
  <c r="F12" i="1"/>
  <c r="F13" i="1"/>
  <c r="F14" i="1"/>
  <c r="F15" i="1"/>
  <c r="F16" i="1"/>
  <c r="F17" i="1"/>
  <c r="F18" i="1"/>
  <c r="F19" i="1"/>
  <c r="F20" i="1"/>
  <c r="F21" i="1"/>
  <c r="F22" i="1"/>
  <c r="F11" i="1"/>
  <c r="E12" i="1"/>
  <c r="E13" i="1"/>
  <c r="E14" i="1"/>
  <c r="E15" i="1"/>
  <c r="E16" i="1"/>
  <c r="E17" i="1"/>
  <c r="E18" i="1"/>
  <c r="E19" i="1"/>
  <c r="E20" i="1"/>
  <c r="E21" i="1"/>
  <c r="E22" i="1"/>
  <c r="E14" i="2"/>
  <c r="B11" i="1" l="1"/>
  <c r="C11" i="1" s="1"/>
  <c r="A8" i="3"/>
  <c r="B8" i="3" s="1"/>
  <c r="B11" i="2"/>
  <c r="E11" i="2" s="1"/>
  <c r="A11" i="2"/>
  <c r="D11" i="2" s="1"/>
  <c r="C8" i="3" l="1"/>
  <c r="H11" i="2"/>
  <c r="C11" i="2"/>
  <c r="F11" i="2" s="1"/>
  <c r="B12" i="2" s="1"/>
  <c r="E12" i="2" s="1"/>
  <c r="G11" i="2"/>
  <c r="B12" i="1"/>
  <c r="C12" i="1" s="1"/>
  <c r="D12" i="1" s="1"/>
  <c r="A9" i="3" l="1"/>
  <c r="B9" i="3" s="1"/>
  <c r="A12" i="2"/>
  <c r="B13" i="1"/>
  <c r="C9" i="3" l="1"/>
  <c r="A10" i="3"/>
  <c r="B10" i="3" s="1"/>
  <c r="C10" i="3" s="1"/>
  <c r="D8" i="3"/>
  <c r="C12" i="2"/>
  <c r="G12" i="2" s="1"/>
  <c r="D12" i="2"/>
  <c r="H12" i="2" s="1"/>
  <c r="B14" i="1"/>
  <c r="B15" i="1" s="1"/>
  <c r="C13" i="1"/>
  <c r="D13" i="1" s="1"/>
  <c r="D9" i="3" l="1"/>
  <c r="F12" i="2"/>
  <c r="B13" i="2" s="1"/>
  <c r="C14" i="1"/>
  <c r="D14" i="1"/>
  <c r="B16" i="1"/>
  <c r="C15" i="1"/>
  <c r="E13" i="2" l="1"/>
  <c r="A13" i="2"/>
  <c r="C16" i="1"/>
  <c r="D16" i="1" s="1"/>
  <c r="B17" i="1"/>
  <c r="D15" i="1"/>
  <c r="D13" i="2" l="1"/>
  <c r="C13" i="2"/>
  <c r="F13" i="2" s="1"/>
  <c r="B14" i="2" s="1"/>
  <c r="C17" i="1"/>
  <c r="B18" i="1"/>
  <c r="G13" i="2" l="1"/>
  <c r="A14" i="2"/>
  <c r="H13" i="2"/>
  <c r="C18" i="1"/>
  <c r="D18" i="1" s="1"/>
  <c r="B19" i="1"/>
  <c r="D17" i="1"/>
  <c r="D14" i="2" l="1"/>
  <c r="H14" i="2" s="1"/>
  <c r="C14" i="2"/>
  <c r="F14" i="2" s="1"/>
  <c r="C19" i="1"/>
  <c r="D19" i="1" s="1"/>
  <c r="B20" i="1"/>
  <c r="A15" i="2" l="1"/>
  <c r="D15" i="2" s="1"/>
  <c r="G14" i="2"/>
  <c r="B15" i="2"/>
  <c r="C20" i="1"/>
  <c r="D20" i="1" s="1"/>
  <c r="B21" i="1"/>
  <c r="E15" i="2" l="1"/>
  <c r="H15" i="2" s="1"/>
  <c r="C15" i="2"/>
  <c r="F15" i="2" s="1"/>
  <c r="A16" i="2" s="1"/>
  <c r="C21" i="1"/>
  <c r="D21" i="1" s="1"/>
  <c r="B22" i="1"/>
  <c r="G15" i="2" l="1"/>
  <c r="D16" i="2"/>
  <c r="B16" i="2"/>
  <c r="C22" i="1"/>
  <c r="D22" i="1" s="1"/>
  <c r="E16" i="2" l="1"/>
  <c r="C16" i="2"/>
  <c r="F16" i="2" s="1"/>
  <c r="A17" i="2" s="1"/>
  <c r="G16" i="2" l="1"/>
  <c r="D17" i="2"/>
  <c r="H16" i="2"/>
  <c r="B17" i="2"/>
  <c r="E17" i="2" l="1"/>
  <c r="H17" i="2" s="1"/>
  <c r="C17" i="2"/>
  <c r="F17" i="2" s="1"/>
  <c r="B18" i="2" l="1"/>
  <c r="E18" i="2" s="1"/>
  <c r="G17" i="2"/>
  <c r="A18" i="2"/>
  <c r="D18" i="2" l="1"/>
  <c r="H18" i="2" s="1"/>
  <c r="C18" i="2"/>
  <c r="F18" i="2" s="1"/>
  <c r="G18" i="2" l="1"/>
  <c r="A19" i="2"/>
  <c r="B19" i="2"/>
  <c r="E19" i="2" l="1"/>
  <c r="D19" i="2"/>
  <c r="C19" i="2"/>
  <c r="F19" i="2" s="1"/>
  <c r="A20" i="2" l="1"/>
  <c r="D20" i="2" s="1"/>
  <c r="H19" i="2"/>
  <c r="G19" i="2"/>
  <c r="B20" i="2"/>
  <c r="E20" i="2" l="1"/>
  <c r="H20" i="2" s="1"/>
  <c r="C20" i="2"/>
  <c r="G20" i="2" s="1"/>
  <c r="F20" i="2" l="1"/>
  <c r="A21" i="2" s="1"/>
  <c r="D21" i="2" s="1"/>
  <c r="B21" i="2" l="1"/>
  <c r="C21" i="2" s="1"/>
  <c r="F21" i="2" s="1"/>
  <c r="E21" i="2" l="1"/>
  <c r="H21" i="2" s="1"/>
  <c r="G21" i="2"/>
</calcChain>
</file>

<file path=xl/sharedStrings.xml><?xml version="1.0" encoding="utf-8"?>
<sst xmlns="http://schemas.openxmlformats.org/spreadsheetml/2006/main" count="40" uniqueCount="34">
  <si>
    <t>группа</t>
  </si>
  <si>
    <t>ИСП.23.1А</t>
  </si>
  <si>
    <t>студент</t>
  </si>
  <si>
    <t>Отделение корней</t>
  </si>
  <si>
    <t>Метод касательных</t>
  </si>
  <si>
    <t>Метод деления отрезка пополам</t>
  </si>
  <si>
    <t>a</t>
  </si>
  <si>
    <t>b</t>
  </si>
  <si>
    <t>c</t>
  </si>
  <si>
    <t>y(a)</t>
  </si>
  <si>
    <t>y(b)</t>
  </si>
  <si>
    <t>y(c)</t>
  </si>
  <si>
    <t>x</t>
  </si>
  <si>
    <t>y</t>
  </si>
  <si>
    <t>y'</t>
  </si>
  <si>
    <t>y''</t>
  </si>
  <si>
    <t>xнач</t>
  </si>
  <si>
    <t>xкон</t>
  </si>
  <si>
    <t>шаг</t>
  </si>
  <si>
    <t>№</t>
  </si>
  <si>
    <t>комментарий</t>
  </si>
  <si>
    <t>Оценка погрешности</t>
  </si>
  <si>
    <t>Комментарий</t>
  </si>
  <si>
    <t>номер</t>
  </si>
  <si>
    <t>погрешность e</t>
  </si>
  <si>
    <t>xn</t>
  </si>
  <si>
    <t>xn+1</t>
  </si>
  <si>
    <t>Контроль нуля</t>
  </si>
  <si>
    <t>Итерация</t>
  </si>
  <si>
    <t>x0</t>
  </si>
  <si>
    <t>x+lnx/2=0</t>
  </si>
  <si>
    <t>Мазанов Илья</t>
  </si>
  <si>
    <t>вариант №10</t>
  </si>
  <si>
    <t>y'=x+1/x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</si>
</sst>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'Отделение корней'!$B$11:$B$21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'Отделение корней'!$C$11:$C$21</c:f>
              <c:numCache>
                <c:formatCode>General</c:formatCode>
                <c:ptCount val="11"/>
                <c:pt idx="0">
                  <c:v>0.30685281944005471</c:v>
                </c:pt>
                <c:pt idx="1">
                  <c:v>2</c:v>
                </c:pt>
                <c:pt idx="2">
                  <c:v>3.4054651081081646</c:v>
                </c:pt>
                <c:pt idx="3">
                  <c:v>4.6931471805599454</c:v>
                </c:pt>
                <c:pt idx="4">
                  <c:v>5.9162907318741551</c:v>
                </c:pt>
                <c:pt idx="5">
                  <c:v>7.09861228866811</c:v>
                </c:pt>
                <c:pt idx="6">
                  <c:v>8.2527629684953681</c:v>
                </c:pt>
                <c:pt idx="7">
                  <c:v>9.3862943611198908</c:v>
                </c:pt>
                <c:pt idx="8">
                  <c:v>10.504077396776275</c:v>
                </c:pt>
                <c:pt idx="9">
                  <c:v>11.6094379124341</c:v>
                </c:pt>
                <c:pt idx="10">
                  <c:v>12.704748092238425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1-4B72-9D6F-E47DEA9AC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006416"/>
        <c:axId val="1867005168"/>
      </c:scatterChart>
      <c:valAx>
        <c:axId val="186700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7005168"/>
        <c:crosses val="autoZero"/>
        <c:crossBetween val="midCat"/>
      </c:valAx>
      <c:valAx>
        <c:axId val="18670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700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5</xdr:row>
      <xdr:rowOff>80962</xdr:rowOff>
    </xdr:from>
    <xdr:to>
      <xdr:col>14</xdr:col>
      <xdr:colOff>209550</xdr:colOff>
      <xdr:row>19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ED60C-A6DF-4750-A62B-98BD91C46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B22" sqref="B22"/>
    </sheetView>
  </sheetViews>
  <sheetFormatPr defaultRowHeight="15" x14ac:dyDescent="0.25"/>
  <cols>
    <col min="1" max="1" width="11.5703125" customWidth="1"/>
    <col min="2" max="2" width="9.7109375" customWidth="1"/>
    <col min="4" max="4" width="22.42578125" customWidth="1"/>
  </cols>
  <sheetData>
    <row r="1" spans="1:6" x14ac:dyDescent="0.25">
      <c r="A1" s="3" t="s">
        <v>3</v>
      </c>
      <c r="B1" s="3"/>
    </row>
    <row r="2" spans="1:6" x14ac:dyDescent="0.25">
      <c r="A2" t="s">
        <v>0</v>
      </c>
      <c r="B2" t="s">
        <v>1</v>
      </c>
      <c r="D2" t="s">
        <v>2</v>
      </c>
      <c r="E2" s="3" t="s">
        <v>31</v>
      </c>
      <c r="F2" s="3"/>
    </row>
    <row r="3" spans="1:6" x14ac:dyDescent="0.25">
      <c r="A3" t="s">
        <v>32</v>
      </c>
    </row>
    <row r="5" spans="1:6" x14ac:dyDescent="0.25">
      <c r="A5" s="3" t="s">
        <v>30</v>
      </c>
      <c r="B5" s="3"/>
      <c r="C5" s="3"/>
    </row>
    <row r="7" spans="1:6" x14ac:dyDescent="0.25">
      <c r="A7" s="1" t="s">
        <v>16</v>
      </c>
      <c r="B7" s="1" t="s">
        <v>17</v>
      </c>
      <c r="C7" s="1" t="s">
        <v>18</v>
      </c>
    </row>
    <row r="8" spans="1:6" x14ac:dyDescent="0.25">
      <c r="A8" s="1">
        <v>1</v>
      </c>
      <c r="B8" s="4">
        <v>11</v>
      </c>
      <c r="C8" s="1">
        <v>1</v>
      </c>
    </row>
    <row r="10" spans="1:6" x14ac:dyDescent="0.25">
      <c r="A10" s="1" t="s">
        <v>19</v>
      </c>
      <c r="B10" s="1" t="s">
        <v>12</v>
      </c>
      <c r="C10" s="1" t="s">
        <v>13</v>
      </c>
      <c r="D10" s="1" t="s">
        <v>20</v>
      </c>
      <c r="E10" s="1" t="s">
        <v>14</v>
      </c>
      <c r="F10" s="1" t="s">
        <v>15</v>
      </c>
    </row>
    <row r="11" spans="1:6" x14ac:dyDescent="0.25">
      <c r="A11" s="1">
        <v>1</v>
      </c>
      <c r="B11" s="1">
        <f>A8</f>
        <v>1</v>
      </c>
      <c r="C11" s="1">
        <f xml:space="preserve"> B11 + LN(B11/2)</f>
        <v>0.30685281944005471</v>
      </c>
      <c r="D11" s="1"/>
      <c r="E11" s="1">
        <f>B11+(1/B11)</f>
        <v>2</v>
      </c>
      <c r="F11" s="1">
        <f>B11 - (1/B11^2)</f>
        <v>0</v>
      </c>
    </row>
    <row r="12" spans="1:6" x14ac:dyDescent="0.25">
      <c r="A12" s="1">
        <v>2</v>
      </c>
      <c r="B12" s="1">
        <f xml:space="preserve"> IF(B11+$C$8 &lt;= $B$8, B11+$C$8,"Стоп")</f>
        <v>2</v>
      </c>
      <c r="C12" s="1">
        <f t="shared" ref="C12:C22" si="0" xml:space="preserve"> B12 + LN(B12/2)</f>
        <v>2</v>
      </c>
      <c r="D12" s="1" t="str">
        <f>IF(C11*C12&lt;=0,"корень на отрезке "&amp;B11&amp;".."&amp;B12,"...")</f>
        <v>...</v>
      </c>
      <c r="E12" s="1">
        <f t="shared" ref="E12:E22" si="1">B12+(1/B12)</f>
        <v>2.5</v>
      </c>
      <c r="F12" s="1">
        <f t="shared" ref="F12:F22" si="2">B12 - (1/B12^2)</f>
        <v>1.75</v>
      </c>
    </row>
    <row r="13" spans="1:6" x14ac:dyDescent="0.25">
      <c r="A13" s="1">
        <v>3</v>
      </c>
      <c r="B13" s="1">
        <f t="shared" ref="B13:B21" si="3" xml:space="preserve"> IF(B12+$C$8 &lt;= $B$8, B12+$C$8,"Стоп")</f>
        <v>3</v>
      </c>
      <c r="C13" s="1">
        <f t="shared" si="0"/>
        <v>3.4054651081081646</v>
      </c>
      <c r="D13" s="1" t="str">
        <f>IF(C12*C13&lt;=0,"корень на отрезке "&amp;B12&amp;".."&amp;B13,"...")</f>
        <v>...</v>
      </c>
      <c r="E13" s="1">
        <f t="shared" si="1"/>
        <v>3.3333333333333335</v>
      </c>
      <c r="F13" s="1">
        <f t="shared" si="2"/>
        <v>2.8888888888888888</v>
      </c>
    </row>
    <row r="14" spans="1:6" x14ac:dyDescent="0.25">
      <c r="A14" s="1">
        <v>4</v>
      </c>
      <c r="B14" s="1">
        <f t="shared" si="3"/>
        <v>4</v>
      </c>
      <c r="C14" s="1">
        <f t="shared" si="0"/>
        <v>4.6931471805599454</v>
      </c>
      <c r="D14" s="1" t="str">
        <f t="shared" ref="D14:D22" si="4">IF(C13*C14&lt;=0,"корень на отрезке "&amp;B13&amp;".."&amp;B14,"...")</f>
        <v>...</v>
      </c>
      <c r="E14" s="1">
        <f t="shared" si="1"/>
        <v>4.25</v>
      </c>
      <c r="F14" s="1">
        <f t="shared" si="2"/>
        <v>3.9375</v>
      </c>
    </row>
    <row r="15" spans="1:6" x14ac:dyDescent="0.25">
      <c r="A15" s="1">
        <v>5</v>
      </c>
      <c r="B15" s="1">
        <f t="shared" si="3"/>
        <v>5</v>
      </c>
      <c r="C15" s="1">
        <f t="shared" si="0"/>
        <v>5.9162907318741551</v>
      </c>
      <c r="D15" s="1" t="str">
        <f t="shared" si="4"/>
        <v>...</v>
      </c>
      <c r="E15" s="1">
        <f t="shared" si="1"/>
        <v>5.2</v>
      </c>
      <c r="F15" s="1">
        <f t="shared" si="2"/>
        <v>4.96</v>
      </c>
    </row>
    <row r="16" spans="1:6" x14ac:dyDescent="0.25">
      <c r="A16" s="5">
        <v>6</v>
      </c>
      <c r="B16" s="5">
        <f xml:space="preserve"> IF(B15+$C$8 &lt;= $B$8, B15+$C$8,"Стоп")</f>
        <v>6</v>
      </c>
      <c r="C16" s="1">
        <f t="shared" si="0"/>
        <v>7.09861228866811</v>
      </c>
      <c r="D16" s="5" t="str">
        <f t="shared" si="4"/>
        <v>...</v>
      </c>
      <c r="E16" s="1">
        <f t="shared" si="1"/>
        <v>6.166666666666667</v>
      </c>
      <c r="F16" s="1">
        <f t="shared" si="2"/>
        <v>5.9722222222222223</v>
      </c>
    </row>
    <row r="17" spans="1:6" x14ac:dyDescent="0.25">
      <c r="A17" s="1">
        <v>7</v>
      </c>
      <c r="B17" s="1">
        <f t="shared" si="3"/>
        <v>7</v>
      </c>
      <c r="C17" s="1">
        <f t="shared" si="0"/>
        <v>8.2527629684953681</v>
      </c>
      <c r="D17" s="1" t="str">
        <f t="shared" si="4"/>
        <v>...</v>
      </c>
      <c r="E17" s="1">
        <f t="shared" si="1"/>
        <v>7.1428571428571432</v>
      </c>
      <c r="F17" s="1">
        <f t="shared" si="2"/>
        <v>6.9795918367346941</v>
      </c>
    </row>
    <row r="18" spans="1:6" x14ac:dyDescent="0.25">
      <c r="A18" s="1">
        <v>8</v>
      </c>
      <c r="B18" s="1">
        <f t="shared" si="3"/>
        <v>8</v>
      </c>
      <c r="C18" s="1">
        <f t="shared" si="0"/>
        <v>9.3862943611198908</v>
      </c>
      <c r="D18" s="1" t="str">
        <f t="shared" si="4"/>
        <v>...</v>
      </c>
      <c r="E18" s="1">
        <f t="shared" si="1"/>
        <v>8.125</v>
      </c>
      <c r="F18" s="1">
        <f t="shared" si="2"/>
        <v>7.984375</v>
      </c>
    </row>
    <row r="19" spans="1:6" x14ac:dyDescent="0.25">
      <c r="A19" s="1">
        <v>9</v>
      </c>
      <c r="B19" s="1">
        <f t="shared" si="3"/>
        <v>9</v>
      </c>
      <c r="C19" s="1">
        <f t="shared" si="0"/>
        <v>10.504077396776275</v>
      </c>
      <c r="D19" s="1" t="str">
        <f t="shared" si="4"/>
        <v>...</v>
      </c>
      <c r="E19" s="1">
        <f t="shared" si="1"/>
        <v>9.1111111111111107</v>
      </c>
      <c r="F19" s="1">
        <f t="shared" si="2"/>
        <v>8.9876543209876552</v>
      </c>
    </row>
    <row r="20" spans="1:6" x14ac:dyDescent="0.25">
      <c r="A20" s="1">
        <v>10</v>
      </c>
      <c r="B20" s="1">
        <f xml:space="preserve"> IF(B19+$C$8 &lt;= $B$8, B19+$C$8,"Стоп")</f>
        <v>10</v>
      </c>
      <c r="C20" s="1">
        <f t="shared" si="0"/>
        <v>11.6094379124341</v>
      </c>
      <c r="D20" s="1" t="str">
        <f t="shared" si="4"/>
        <v>...</v>
      </c>
      <c r="E20" s="1">
        <f t="shared" si="1"/>
        <v>10.1</v>
      </c>
      <c r="F20" s="1">
        <f t="shared" si="2"/>
        <v>9.99</v>
      </c>
    </row>
    <row r="21" spans="1:6" x14ac:dyDescent="0.25">
      <c r="A21" s="1">
        <v>11</v>
      </c>
      <c r="B21" s="1">
        <f t="shared" si="3"/>
        <v>11</v>
      </c>
      <c r="C21" s="1">
        <f t="shared" si="0"/>
        <v>12.704748092238425</v>
      </c>
      <c r="D21" s="1" t="str">
        <f t="shared" si="4"/>
        <v>...</v>
      </c>
      <c r="E21" s="1">
        <f t="shared" si="1"/>
        <v>11.090909090909092</v>
      </c>
      <c r="F21" s="1">
        <f t="shared" si="2"/>
        <v>10.991735537190083</v>
      </c>
    </row>
    <row r="22" spans="1:6" x14ac:dyDescent="0.25">
      <c r="A22" s="1">
        <v>12</v>
      </c>
      <c r="B22" s="1" t="str">
        <f xml:space="preserve"> IF(B21+$C$8 &lt;= $B$8, B21+$C$8,"Стоп")</f>
        <v>Стоп</v>
      </c>
      <c r="C22" s="1" t="e">
        <f t="shared" si="0"/>
        <v>#VALUE!</v>
      </c>
      <c r="D22" s="1" t="e">
        <f t="shared" si="4"/>
        <v>#VALUE!</v>
      </c>
      <c r="E22" s="1" t="e">
        <f t="shared" si="1"/>
        <v>#VALUE!</v>
      </c>
      <c r="F22" s="1" t="e">
        <f t="shared" si="2"/>
        <v>#VALUE!</v>
      </c>
    </row>
  </sheetData>
  <mergeCells count="3">
    <mergeCell ref="A1:B1"/>
    <mergeCell ref="E2:F2"/>
    <mergeCell ref="A5:C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D62F-692A-4EE8-805D-55223603872D}">
  <dimension ref="A1:I21"/>
  <sheetViews>
    <sheetView workbookViewId="0">
      <selection activeCell="G21" sqref="G21"/>
    </sheetView>
  </sheetViews>
  <sheetFormatPr defaultRowHeight="15" x14ac:dyDescent="0.25"/>
  <cols>
    <col min="3" max="3" width="13.85546875" customWidth="1"/>
    <col min="7" max="7" width="22" customWidth="1"/>
    <col min="8" max="8" width="41.28515625" customWidth="1"/>
  </cols>
  <sheetData>
    <row r="1" spans="1:9" x14ac:dyDescent="0.25">
      <c r="A1" s="3" t="s">
        <v>5</v>
      </c>
      <c r="B1" s="3"/>
      <c r="C1" s="3"/>
    </row>
    <row r="5" spans="1:9" x14ac:dyDescent="0.25">
      <c r="A5" s="3" t="s">
        <v>30</v>
      </c>
      <c r="B5" s="3"/>
      <c r="C5" s="3"/>
    </row>
    <row r="7" spans="1:9" x14ac:dyDescent="0.25">
      <c r="A7" s="1" t="s">
        <v>6</v>
      </c>
      <c r="B7" s="1" t="s">
        <v>7</v>
      </c>
      <c r="C7" s="1" t="s">
        <v>24</v>
      </c>
    </row>
    <row r="8" spans="1:9" x14ac:dyDescent="0.25">
      <c r="A8" s="1">
        <v>1</v>
      </c>
      <c r="B8" s="1">
        <v>10</v>
      </c>
      <c r="C8" s="1">
        <v>1E-3</v>
      </c>
    </row>
    <row r="10" spans="1:9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21</v>
      </c>
      <c r="H10" s="1" t="s">
        <v>22</v>
      </c>
      <c r="I10" s="1" t="s">
        <v>23</v>
      </c>
    </row>
    <row r="11" spans="1:9" x14ac:dyDescent="0.25">
      <c r="A11" s="1">
        <f>A8</f>
        <v>1</v>
      </c>
      <c r="B11" s="1">
        <f>B8</f>
        <v>10</v>
      </c>
      <c r="C11" s="1">
        <f>(A11+B11)/2</f>
        <v>5.5</v>
      </c>
      <c r="D11" s="1">
        <f>A11+LN(A11/2)</f>
        <v>0.30685281944005471</v>
      </c>
      <c r="E11" s="1">
        <f t="shared" ref="E11:F21" si="0">B11+LN(B11/2)</f>
        <v>11.6094379124341</v>
      </c>
      <c r="F11" s="1">
        <f t="shared" si="0"/>
        <v>6.5116009116784799</v>
      </c>
      <c r="G11" s="1">
        <f>IF(ABS(B11-A11)&lt;=$C$8,"Корень="&amp;C11,ABS(B11-A11))</f>
        <v>9</v>
      </c>
      <c r="H11" s="1" t="str">
        <f>IF(D11*E11&gt;0, "Корни не отделены", "  ")</f>
        <v>Корни не отделены</v>
      </c>
      <c r="I11" s="1">
        <v>1</v>
      </c>
    </row>
    <row r="12" spans="1:9" x14ac:dyDescent="0.25">
      <c r="A12" s="1">
        <f>IF(D11*F11&lt;0,A11,C11)</f>
        <v>5.5</v>
      </c>
      <c r="B12" s="1">
        <f>IF(E11*F11&lt;0,B11,C11)</f>
        <v>5.5</v>
      </c>
      <c r="C12" s="1">
        <f t="shared" ref="C12:C21" si="1">(A12+B12)/2</f>
        <v>5.5</v>
      </c>
      <c r="D12" s="1">
        <f t="shared" ref="D12:D21" si="2">A12+LN(A12/2)</f>
        <v>6.5116009116784799</v>
      </c>
      <c r="E12" s="1">
        <f t="shared" si="0"/>
        <v>6.5116009116784799</v>
      </c>
      <c r="F12" s="1">
        <f t="shared" si="0"/>
        <v>6.5116009116784799</v>
      </c>
      <c r="G12" s="1" t="str">
        <f t="shared" ref="G12:G21" si="3">IF(ABS(B12-A12)&lt;=$C$8,"Корень="&amp;C12,ABS(B12-A12))</f>
        <v>Корень=5,5</v>
      </c>
      <c r="H12" s="1" t="str">
        <f t="shared" ref="H12:H21" si="4">IF(D12*E12&gt;0, "Корни не отделены", "  ")</f>
        <v>Корни не отделены</v>
      </c>
      <c r="I12" s="1">
        <v>2</v>
      </c>
    </row>
    <row r="13" spans="1:9" x14ac:dyDescent="0.25">
      <c r="A13" s="1">
        <f t="shared" ref="A13:A21" si="5">IF(D12*F12&lt;0,A12,C12)</f>
        <v>5.5</v>
      </c>
      <c r="B13" s="1">
        <f t="shared" ref="B13:B21" si="6">IF(E12*F12&lt;0,B12,C12)</f>
        <v>5.5</v>
      </c>
      <c r="C13" s="1">
        <f t="shared" si="1"/>
        <v>5.5</v>
      </c>
      <c r="D13" s="1">
        <f t="shared" si="2"/>
        <v>6.5116009116784799</v>
      </c>
      <c r="E13" s="1">
        <f t="shared" si="0"/>
        <v>6.5116009116784799</v>
      </c>
      <c r="F13" s="1">
        <f t="shared" si="0"/>
        <v>6.5116009116784799</v>
      </c>
      <c r="G13" s="1" t="str">
        <f t="shared" si="3"/>
        <v>Корень=5,5</v>
      </c>
      <c r="H13" s="1" t="str">
        <f t="shared" si="4"/>
        <v>Корни не отделены</v>
      </c>
      <c r="I13" s="1">
        <v>3</v>
      </c>
    </row>
    <row r="14" spans="1:9" x14ac:dyDescent="0.25">
      <c r="A14" s="1">
        <f t="shared" si="5"/>
        <v>5.5</v>
      </c>
      <c r="B14" s="1">
        <f t="shared" si="6"/>
        <v>5.5</v>
      </c>
      <c r="C14" s="1">
        <f t="shared" si="1"/>
        <v>5.5</v>
      </c>
      <c r="D14" s="1">
        <f t="shared" si="2"/>
        <v>6.5116009116784799</v>
      </c>
      <c r="E14" s="1">
        <f>B14+LN(B14/2)</f>
        <v>6.5116009116784799</v>
      </c>
      <c r="F14" s="1">
        <f t="shared" si="0"/>
        <v>6.5116009116784799</v>
      </c>
      <c r="G14" s="1" t="str">
        <f t="shared" si="3"/>
        <v>Корень=5,5</v>
      </c>
      <c r="H14" s="1" t="str">
        <f>IF(D14*E14&gt;0, "Корни не отделены", "  ")</f>
        <v>Корни не отделены</v>
      </c>
      <c r="I14" s="1">
        <v>4</v>
      </c>
    </row>
    <row r="15" spans="1:9" x14ac:dyDescent="0.25">
      <c r="A15" s="1">
        <f t="shared" si="5"/>
        <v>5.5</v>
      </c>
      <c r="B15" s="1">
        <f t="shared" si="6"/>
        <v>5.5</v>
      </c>
      <c r="C15" s="1">
        <f t="shared" si="1"/>
        <v>5.5</v>
      </c>
      <c r="D15" s="1">
        <f t="shared" si="2"/>
        <v>6.5116009116784799</v>
      </c>
      <c r="E15" s="1">
        <f t="shared" si="0"/>
        <v>6.5116009116784799</v>
      </c>
      <c r="F15" s="1">
        <f t="shared" si="0"/>
        <v>6.5116009116784799</v>
      </c>
      <c r="G15" s="1" t="str">
        <f t="shared" si="3"/>
        <v>Корень=5,5</v>
      </c>
      <c r="H15" s="1" t="str">
        <f t="shared" si="4"/>
        <v>Корни не отделены</v>
      </c>
      <c r="I15" s="1">
        <v>5</v>
      </c>
    </row>
    <row r="16" spans="1:9" x14ac:dyDescent="0.25">
      <c r="A16" s="1">
        <f t="shared" si="5"/>
        <v>5.5</v>
      </c>
      <c r="B16" s="1">
        <f t="shared" si="6"/>
        <v>5.5</v>
      </c>
      <c r="C16" s="1">
        <f t="shared" si="1"/>
        <v>5.5</v>
      </c>
      <c r="D16" s="1">
        <f t="shared" si="2"/>
        <v>6.5116009116784799</v>
      </c>
      <c r="E16" s="1">
        <f t="shared" si="0"/>
        <v>6.5116009116784799</v>
      </c>
      <c r="F16" s="1">
        <f t="shared" si="0"/>
        <v>6.5116009116784799</v>
      </c>
      <c r="G16" s="1" t="str">
        <f t="shared" si="3"/>
        <v>Корень=5,5</v>
      </c>
      <c r="H16" s="1" t="str">
        <f t="shared" si="4"/>
        <v>Корни не отделены</v>
      </c>
      <c r="I16" s="1">
        <v>6</v>
      </c>
    </row>
    <row r="17" spans="1:9" x14ac:dyDescent="0.25">
      <c r="A17" s="1">
        <f t="shared" si="5"/>
        <v>5.5</v>
      </c>
      <c r="B17" s="1">
        <f t="shared" si="6"/>
        <v>5.5</v>
      </c>
      <c r="C17" s="1">
        <f t="shared" si="1"/>
        <v>5.5</v>
      </c>
      <c r="D17" s="1">
        <f t="shared" si="2"/>
        <v>6.5116009116784799</v>
      </c>
      <c r="E17" s="1">
        <f t="shared" si="0"/>
        <v>6.5116009116784799</v>
      </c>
      <c r="F17" s="1">
        <f t="shared" si="0"/>
        <v>6.5116009116784799</v>
      </c>
      <c r="G17" s="1" t="str">
        <f t="shared" si="3"/>
        <v>Корень=5,5</v>
      </c>
      <c r="H17" s="1" t="str">
        <f t="shared" si="4"/>
        <v>Корни не отделены</v>
      </c>
      <c r="I17" s="1">
        <v>7</v>
      </c>
    </row>
    <row r="18" spans="1:9" x14ac:dyDescent="0.25">
      <c r="A18" s="1">
        <f t="shared" si="5"/>
        <v>5.5</v>
      </c>
      <c r="B18" s="1">
        <f t="shared" si="6"/>
        <v>5.5</v>
      </c>
      <c r="C18" s="1">
        <f t="shared" si="1"/>
        <v>5.5</v>
      </c>
      <c r="D18" s="1">
        <f t="shared" si="2"/>
        <v>6.5116009116784799</v>
      </c>
      <c r="E18" s="1">
        <f t="shared" si="0"/>
        <v>6.5116009116784799</v>
      </c>
      <c r="F18" s="1">
        <f t="shared" si="0"/>
        <v>6.5116009116784799</v>
      </c>
      <c r="G18" s="1" t="str">
        <f t="shared" si="3"/>
        <v>Корень=5,5</v>
      </c>
      <c r="H18" s="1" t="str">
        <f t="shared" si="4"/>
        <v>Корни не отделены</v>
      </c>
      <c r="I18" s="1">
        <v>8</v>
      </c>
    </row>
    <row r="19" spans="1:9" x14ac:dyDescent="0.25">
      <c r="A19" s="1">
        <f t="shared" si="5"/>
        <v>5.5</v>
      </c>
      <c r="B19" s="1">
        <f t="shared" si="6"/>
        <v>5.5</v>
      </c>
      <c r="C19" s="1">
        <f t="shared" si="1"/>
        <v>5.5</v>
      </c>
      <c r="D19" s="1">
        <f t="shared" si="2"/>
        <v>6.5116009116784799</v>
      </c>
      <c r="E19" s="1">
        <f t="shared" si="0"/>
        <v>6.5116009116784799</v>
      </c>
      <c r="F19" s="1">
        <f t="shared" si="0"/>
        <v>6.5116009116784799</v>
      </c>
      <c r="G19" s="1" t="str">
        <f t="shared" si="3"/>
        <v>Корень=5,5</v>
      </c>
      <c r="H19" s="1" t="str">
        <f t="shared" si="4"/>
        <v>Корни не отделены</v>
      </c>
      <c r="I19" s="1">
        <v>9</v>
      </c>
    </row>
    <row r="20" spans="1:9" x14ac:dyDescent="0.25">
      <c r="A20" s="1">
        <f t="shared" si="5"/>
        <v>5.5</v>
      </c>
      <c r="B20" s="1">
        <f t="shared" si="6"/>
        <v>5.5</v>
      </c>
      <c r="C20" s="1">
        <f t="shared" si="1"/>
        <v>5.5</v>
      </c>
      <c r="D20" s="1">
        <f t="shared" si="2"/>
        <v>6.5116009116784799</v>
      </c>
      <c r="E20" s="1">
        <f t="shared" si="0"/>
        <v>6.5116009116784799</v>
      </c>
      <c r="F20" s="1">
        <f t="shared" si="0"/>
        <v>6.5116009116784799</v>
      </c>
      <c r="G20" s="1" t="str">
        <f t="shared" si="3"/>
        <v>Корень=5,5</v>
      </c>
      <c r="H20" s="1" t="str">
        <f t="shared" si="4"/>
        <v>Корни не отделены</v>
      </c>
      <c r="I20" s="1">
        <v>10</v>
      </c>
    </row>
    <row r="21" spans="1:9" x14ac:dyDescent="0.25">
      <c r="A21" s="5">
        <f t="shared" si="5"/>
        <v>5.5</v>
      </c>
      <c r="B21" s="5">
        <f t="shared" si="6"/>
        <v>5.5</v>
      </c>
      <c r="C21" s="5">
        <f t="shared" si="1"/>
        <v>5.5</v>
      </c>
      <c r="D21" s="1">
        <f t="shared" si="2"/>
        <v>6.5116009116784799</v>
      </c>
      <c r="E21" s="1">
        <f t="shared" si="0"/>
        <v>6.5116009116784799</v>
      </c>
      <c r="F21" s="1">
        <f t="shared" si="0"/>
        <v>6.5116009116784799</v>
      </c>
      <c r="G21" s="5" t="str">
        <f t="shared" si="3"/>
        <v>Корень=5,5</v>
      </c>
      <c r="H21" s="1" t="str">
        <f t="shared" si="4"/>
        <v>Корни не отделены</v>
      </c>
      <c r="I21" s="1">
        <v>11</v>
      </c>
    </row>
  </sheetData>
  <mergeCells count="2">
    <mergeCell ref="A1:C1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9415-ACAE-4693-9297-A3DFDD57F096}">
  <dimension ref="A1:F10"/>
  <sheetViews>
    <sheetView workbookViewId="0">
      <selection activeCell="A10" sqref="A10"/>
    </sheetView>
  </sheetViews>
  <sheetFormatPr defaultRowHeight="15" x14ac:dyDescent="0.25"/>
  <cols>
    <col min="2" max="2" width="14.28515625" customWidth="1"/>
    <col min="3" max="3" width="20.28515625" customWidth="1"/>
    <col min="4" max="4" width="17.140625" customWidth="1"/>
    <col min="5" max="5" width="9.7109375" customWidth="1"/>
  </cols>
  <sheetData>
    <row r="1" spans="1:6" x14ac:dyDescent="0.25">
      <c r="A1" s="3" t="s">
        <v>4</v>
      </c>
      <c r="B1" s="3"/>
    </row>
    <row r="2" spans="1:6" x14ac:dyDescent="0.25">
      <c r="D2" s="2" t="s">
        <v>30</v>
      </c>
      <c r="E2" s="2"/>
      <c r="F2" s="2"/>
    </row>
    <row r="3" spans="1:6" x14ac:dyDescent="0.25">
      <c r="A3" s="1" t="s">
        <v>29</v>
      </c>
      <c r="B3" s="1" t="s">
        <v>24</v>
      </c>
      <c r="D3" t="s">
        <v>33</v>
      </c>
    </row>
    <row r="4" spans="1:6" x14ac:dyDescent="0.25">
      <c r="A4" s="1">
        <v>10</v>
      </c>
      <c r="B4" s="1">
        <v>1E-3</v>
      </c>
    </row>
    <row r="5" spans="1:6" x14ac:dyDescent="0.25">
      <c r="A5" s="2"/>
      <c r="B5" s="2"/>
      <c r="C5" s="2"/>
    </row>
    <row r="7" spans="1:6" x14ac:dyDescent="0.25">
      <c r="A7" s="1" t="s">
        <v>25</v>
      </c>
      <c r="B7" s="1" t="s">
        <v>26</v>
      </c>
      <c r="C7" s="1" t="s">
        <v>21</v>
      </c>
      <c r="D7" s="1" t="s">
        <v>27</v>
      </c>
      <c r="E7" s="1" t="s">
        <v>28</v>
      </c>
    </row>
    <row r="8" spans="1:6" x14ac:dyDescent="0.25">
      <c r="A8" s="1">
        <f>A4</f>
        <v>10</v>
      </c>
      <c r="B8" s="1">
        <f>(A8 + LN(A8/2) )/(A8+(1/A8))</f>
        <v>1.149449298260802</v>
      </c>
      <c r="C8" s="1">
        <f>IF(ABS(B8-A8)&lt;$B$4, "Корень="&amp;ROUND(B8,4),ABS(B8-A8))</f>
        <v>8.8505507017391984</v>
      </c>
      <c r="D8" s="1">
        <f>A9+LN(A9/2)</f>
        <v>0.59558507430307983</v>
      </c>
      <c r="E8" s="1">
        <v>1</v>
      </c>
    </row>
    <row r="9" spans="1:6" x14ac:dyDescent="0.25">
      <c r="A9" s="1">
        <f>B8</f>
        <v>1.149449298260802</v>
      </c>
      <c r="B9" s="1">
        <f>(A9 + LN(A9/2) )/(A9+(1/A9))</f>
        <v>0.29492715398548086</v>
      </c>
      <c r="C9" s="1">
        <f>IF(ABS(B9-A9)&lt;$B$4, "Корень="&amp;ROUND(B9,4),ABS(B9-A9))</f>
        <v>0.85452214427532114</v>
      </c>
      <c r="D9" s="1">
        <f t="shared" ref="D9" si="0">A10+LN(A10/2)</f>
        <v>-1.6192469153528455</v>
      </c>
      <c r="E9" s="1">
        <v>2</v>
      </c>
    </row>
    <row r="10" spans="1:6" x14ac:dyDescent="0.25">
      <c r="A10" s="5">
        <f t="shared" ref="A10:A11" si="1">B9</f>
        <v>0.29492715398548086</v>
      </c>
      <c r="B10" s="1">
        <f t="shared" ref="B10" si="2">(A10 + LN(A10/2) )/(A10+(1/A10))</f>
        <v>-0.43934478478246508</v>
      </c>
      <c r="C10" s="5">
        <f>IF(ABS(B10-A10)&lt;$B$4, "Корень="&amp;ROUND(B10,4),ABS(B10-A10))</f>
        <v>0.73427193876794594</v>
      </c>
      <c r="D10" s="1" t="e">
        <f>A11+LN(A11/2)</f>
        <v>#NUM!</v>
      </c>
      <c r="E10" s="1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Отделение корней</vt:lpstr>
      <vt:lpstr>Метод деления отрезка пополам</vt:lpstr>
      <vt:lpstr>Метод касательных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.</dc:creator>
  <cp:lastModifiedBy>Aleksei Mazanov</cp:lastModifiedBy>
  <dcterms:created xsi:type="dcterms:W3CDTF">2015-06-05T18:17:20Z</dcterms:created>
  <dcterms:modified xsi:type="dcterms:W3CDTF">2025-03-01T11:34:58Z</dcterms:modified>
</cp:coreProperties>
</file>