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<sst xmlns="http://schemas.openxmlformats.org/spreadsheetml/2006/main" count="31" uniqueCount="10">
  <si>
    <t>蛮力法</t>
  </si>
  <si>
    <t>数据规模</t>
  </si>
  <si>
    <t>实际时间/ms</t>
  </si>
  <si>
    <t>理论时间/ms</t>
  </si>
  <si>
    <t>相对误差</t>
  </si>
  <si>
    <t>//删</t>
  </si>
  <si>
    <t>分治法</t>
  </si>
  <si>
    <t>蛮力</t>
  </si>
  <si>
    <t>蛮力法/ms</t>
  </si>
  <si>
    <t>分治法/ms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</si>
</sst>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两个算法的消耗时间比较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Sheet1!$B$39</c:f>
              <c:strCache>
                <c:ptCount val="1"/>
                <c:pt idx="0">
                  <c:v>蛮力法/ms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Sheet1!$C$38:$L$38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Sheet1!$C$39:$L$39</c:f>
              <c:numCache>
                <c:formatCode>General</c:formatCode>
                <c:ptCount val="10"/>
                <c:pt idx="0">
                  <c:v>14377.0648</c:v>
                </c:pt>
                <c:pt idx="1">
                  <c:v>57472.7402</c:v>
                </c:pt>
                <c:pt idx="2">
                  <c:v>130410.4858</c:v>
                </c:pt>
                <c:pt idx="3">
                  <c:v>232165.161</c:v>
                </c:pt>
                <c:pt idx="4">
                  <c:v>362072.032</c:v>
                </c:pt>
                <c:pt idx="5">
                  <c:v>519969.4208</c:v>
                </c:pt>
                <c:pt idx="6">
                  <c:v>715216.8294</c:v>
                </c:pt>
                <c:pt idx="7">
                  <c:v>923237.5556</c:v>
                </c:pt>
                <c:pt idx="8">
                  <c:v>1171926.0918</c:v>
                </c:pt>
                <c:pt idx="9">
                  <c:v>1453595.065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Sheet1!$B$40</c:f>
              <c:strCache>
                <c:ptCount val="1"/>
                <c:pt idx="0">
                  <c:v>分治法/ms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Sheet1!$C$38:$L$38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Sheet1!$C$40:$L$40</c:f>
              <c:numCache>
                <c:formatCode>General</c:formatCode>
                <c:ptCount val="10"/>
                <c:pt idx="0">
                  <c:v>37.4258</c:v>
                </c:pt>
                <c:pt idx="1">
                  <c:v>76.6292</c:v>
                </c:pt>
                <c:pt idx="2">
                  <c:v>124.9979</c:v>
                </c:pt>
                <c:pt idx="3">
                  <c:v>171.3731</c:v>
                </c:pt>
                <c:pt idx="4">
                  <c:v>231.5744</c:v>
                </c:pt>
                <c:pt idx="5">
                  <c:v>261.6017</c:v>
                </c:pt>
                <c:pt idx="6">
                  <c:v>333.5349</c:v>
                </c:pt>
                <c:pt idx="7">
                  <c:v>372.2594</c:v>
                </c:pt>
                <c:pt idx="8">
                  <c:v>425.3462</c:v>
                </c:pt>
                <c:pt idx="9">
                  <c:v>473.078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107611"/>
        <c:axId val="769343397"/>
      </c:scatterChart>
      <c:valAx>
        <c:axId val="8031076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数据规模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343397"/>
        <c:crosses val="autoZero"/>
        <c:crossBetween val="midCat"/>
      </c:valAx>
      <c:valAx>
        <c:axId val="7693433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消耗时间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1076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蛮力法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实际时间/ms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Sheet1!$C$3:$L$3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Sheet1!$C$4:$L$4</c:f>
              <c:numCache>
                <c:formatCode>General</c:formatCode>
                <c:ptCount val="10"/>
                <c:pt idx="0">
                  <c:v>14377.0648</c:v>
                </c:pt>
                <c:pt idx="1">
                  <c:v>57472.7402</c:v>
                </c:pt>
                <c:pt idx="2">
                  <c:v>130410.4858</c:v>
                </c:pt>
                <c:pt idx="3">
                  <c:v>232165.161</c:v>
                </c:pt>
                <c:pt idx="4">
                  <c:v>362072.032</c:v>
                </c:pt>
                <c:pt idx="5">
                  <c:v>519969.4208</c:v>
                </c:pt>
                <c:pt idx="6">
                  <c:v>715216.8294</c:v>
                </c:pt>
                <c:pt idx="7">
                  <c:v>923237.5556</c:v>
                </c:pt>
                <c:pt idx="8">
                  <c:v>1171926.0918</c:v>
                </c:pt>
                <c:pt idx="9">
                  <c:v>1453595.065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理论时间/ms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Sheet1!$C$3:$L$3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Sheet1!$C$5:$L$5</c:f>
              <c:numCache>
                <c:formatCode>General</c:formatCode>
                <c:ptCount val="10"/>
                <c:pt idx="0">
                  <c:v>14377.0648</c:v>
                </c:pt>
                <c:pt idx="1">
                  <c:v>57508.2592</c:v>
                </c:pt>
                <c:pt idx="2">
                  <c:v>129393.5832</c:v>
                </c:pt>
                <c:pt idx="3">
                  <c:v>230033.0368</c:v>
                </c:pt>
                <c:pt idx="4">
                  <c:v>359426.62</c:v>
                </c:pt>
                <c:pt idx="5">
                  <c:v>517574.3328</c:v>
                </c:pt>
                <c:pt idx="6">
                  <c:v>704476.1752</c:v>
                </c:pt>
                <c:pt idx="7">
                  <c:v>920132.1472</c:v>
                </c:pt>
                <c:pt idx="8">
                  <c:v>1164542.2488</c:v>
                </c:pt>
                <c:pt idx="9">
                  <c:v>1437706.48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12146352"/>
        <c:axId val="-1512138192"/>
      </c:scatterChart>
      <c:valAx>
        <c:axId val="-151214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数据规模</a:t>
                </a:r>
              </a:p>
            </c:rich>
          </c:tx>
          <c:layout>
            <c:manualLayout>
              <c:xMode val="edge"/>
              <c:yMode val="edge"/>
              <c:x val="0.484819601507808"/>
              <c:y val="0.785648148148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512138192"/>
        <c:crosses val="autoZero"/>
        <c:crossBetween val="midCat"/>
      </c:valAx>
      <c:valAx>
        <c:axId val="-151213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消耗时间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56165858912224"/>
              <c:y val="0.3034027777777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512146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分治法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实际时间/ms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Sheet1!$C$19:$L$19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Sheet1!$C$20:$L$20</c:f>
              <c:numCache>
                <c:formatCode>General</c:formatCode>
                <c:ptCount val="10"/>
                <c:pt idx="0">
                  <c:v>37.4258</c:v>
                </c:pt>
                <c:pt idx="1">
                  <c:v>76.6292</c:v>
                </c:pt>
                <c:pt idx="2">
                  <c:v>124.9979</c:v>
                </c:pt>
                <c:pt idx="3">
                  <c:v>171.3731</c:v>
                </c:pt>
                <c:pt idx="4">
                  <c:v>231.5744</c:v>
                </c:pt>
                <c:pt idx="5">
                  <c:v>261.6017</c:v>
                </c:pt>
                <c:pt idx="6">
                  <c:v>333.5349</c:v>
                </c:pt>
                <c:pt idx="7">
                  <c:v>372.2594</c:v>
                </c:pt>
                <c:pt idx="8">
                  <c:v>425.3462</c:v>
                </c:pt>
                <c:pt idx="9">
                  <c:v>473.078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Sheet1!$B$21</c:f>
              <c:strCache>
                <c:ptCount val="1"/>
                <c:pt idx="0">
                  <c:v>理论时间/ms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Sheet1!$C$19:$L$19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Sheet1!$C$21:$L$21</c:f>
              <c:numCache>
                <c:formatCode>General</c:formatCode>
                <c:ptCount val="10"/>
                <c:pt idx="0">
                  <c:v>37.4258</c:v>
                </c:pt>
                <c:pt idx="1">
                  <c:v>79.3581153646884</c:v>
                </c:pt>
                <c:pt idx="2">
                  <c:v>122.991386792932</c:v>
                </c:pt>
                <c:pt idx="3">
                  <c:v>167.729261458754</c:v>
                </c:pt>
                <c:pt idx="4">
                  <c:v>213.288511588279</c:v>
                </c:pt>
                <c:pt idx="5">
                  <c:v>259.50231967993</c:v>
                </c:pt>
                <c:pt idx="6">
                  <c:v>306.260458316352</c:v>
                </c:pt>
                <c:pt idx="7">
                  <c:v>353.484584376261</c:v>
                </c:pt>
                <c:pt idx="8">
                  <c:v>401.116120757594</c:v>
                </c:pt>
                <c:pt idx="9">
                  <c:v>449.1096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08898"/>
        <c:axId val="418388243"/>
      </c:scatterChart>
      <c:valAx>
        <c:axId val="7530889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数据规模</a:t>
                </a:r>
              </a:p>
            </c:rich>
          </c:tx>
          <c:layout>
            <c:manualLayout>
              <c:xMode val="edge"/>
              <c:yMode val="edge"/>
              <c:x val="0.457923611111111"/>
              <c:y val="0.7752314814814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8388243"/>
        <c:crosses val="autoZero"/>
        <c:crossBetween val="midCat"/>
      </c:valAx>
      <c:valAx>
        <c:axId val="4183882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消耗时间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30889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546100</xdr:colOff>
      <xdr:row>18</xdr:row>
      <xdr:rowOff>41275</xdr:rowOff>
    </xdr:from>
    <xdr:to>
      <xdr:col>16</xdr:col>
      <xdr:colOff>565150</xdr:colOff>
      <xdr:row>34</xdr:row>
      <xdr:rowOff>41275</xdr:rowOff>
    </xdr:to>
    <xdr:graphicFrame>
      <xdr:nvGraphicFramePr>
        <xdr:cNvPr id="4" name="图表 3"/>
        <xdr:cNvGraphicFramePr/>
      </xdr:nvGraphicFramePr>
      <xdr:xfrm>
        <a:off x="9375775" y="31273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409575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0" y="0"/>
        <a:ext cx="58959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</xdr:row>
      <xdr:rowOff>133350</xdr:rowOff>
    </xdr:from>
    <xdr:to>
      <xdr:col>18</xdr:col>
      <xdr:colOff>361950</xdr:colOff>
      <xdr:row>17</xdr:row>
      <xdr:rowOff>133350</xdr:rowOff>
    </xdr:to>
    <xdr:graphicFrame>
      <xdr:nvGraphicFramePr>
        <xdr:cNvPr id="3" name="图表 2"/>
        <xdr:cNvGraphicFramePr/>
      </xdr:nvGraphicFramePr>
      <xdr:xfrm>
        <a:off x="8134350" y="3048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48"/>
  <sheetViews>
    <sheetView tabSelected="1" topLeftCell="A25" workbookViewId="0">
      <selection activeCell="H50" sqref="H50"/>
    </sheetView>
  </sheetViews>
  <sheetFormatPr defaultColWidth="9" defaultRowHeight="13.5"/>
  <cols>
    <col min="1" max="1" width="6.625" customWidth="1"/>
    <col min="2" max="2" width="14.125" customWidth="1"/>
    <col min="3" max="7" width="11.875" customWidth="1"/>
    <col min="8" max="8" width="12" customWidth="1"/>
    <col min="9" max="12" width="11.875" customWidth="1"/>
  </cols>
  <sheetData>
    <row r="1" spans="2:2">
      <c r="B1" t="s">
        <v>0</v>
      </c>
    </row>
    <row r="3" spans="2:12">
      <c r="B3" t="s">
        <v>1</v>
      </c>
      <c r="C3" s="1">
        <v>100000</v>
      </c>
      <c r="D3" s="1">
        <v>200000</v>
      </c>
      <c r="E3" s="1">
        <v>300000</v>
      </c>
      <c r="F3" s="1">
        <v>400000</v>
      </c>
      <c r="G3" s="1">
        <v>500000</v>
      </c>
      <c r="H3" s="1">
        <v>600000</v>
      </c>
      <c r="I3" s="1">
        <v>700000</v>
      </c>
      <c r="J3" s="1">
        <v>800000</v>
      </c>
      <c r="K3" s="1">
        <v>900000</v>
      </c>
      <c r="L3" s="1">
        <v>1000000</v>
      </c>
    </row>
    <row r="4" spans="2:12">
      <c r="B4" t="s">
        <v>2</v>
      </c>
      <c r="C4" s="1">
        <v>14377.0648</v>
      </c>
      <c r="D4" s="1">
        <v>57472.7402</v>
      </c>
      <c r="E4" s="1">
        <v>130410.4858</v>
      </c>
      <c r="F4" s="1">
        <v>232165.161</v>
      </c>
      <c r="G4" s="1">
        <v>362072.032</v>
      </c>
      <c r="H4" s="1">
        <v>519969.4208</v>
      </c>
      <c r="I4" s="1">
        <v>715216.8294</v>
      </c>
      <c r="J4" s="1">
        <v>923237.5556</v>
      </c>
      <c r="K4" s="1">
        <v>1171926.0918</v>
      </c>
      <c r="L4" s="1">
        <v>1453595.065</v>
      </c>
    </row>
    <row r="5" spans="2:12">
      <c r="B5" t="s">
        <v>3</v>
      </c>
      <c r="C5" s="1">
        <v>14377.0648</v>
      </c>
      <c r="D5" s="1">
        <f>14377.0648*(D3/100000)*(D3/100000)</f>
        <v>57508.2592</v>
      </c>
      <c r="E5" s="1">
        <f t="shared" ref="E5:L5" si="0">14377.0648*(E3/100000)*(E3/100000)</f>
        <v>129393.5832</v>
      </c>
      <c r="F5" s="1">
        <f t="shared" si="0"/>
        <v>230033.0368</v>
      </c>
      <c r="G5" s="1">
        <f t="shared" si="0"/>
        <v>359426.62</v>
      </c>
      <c r="H5" s="1">
        <f t="shared" si="0"/>
        <v>517574.3328</v>
      </c>
      <c r="I5" s="1">
        <f t="shared" si="0"/>
        <v>704476.1752</v>
      </c>
      <c r="J5" s="1">
        <f t="shared" si="0"/>
        <v>920132.1472</v>
      </c>
      <c r="K5" s="1">
        <f t="shared" si="0"/>
        <v>1164542.2488</v>
      </c>
      <c r="L5" s="1">
        <f t="shared" si="0"/>
        <v>1437706.48</v>
      </c>
    </row>
    <row r="6" spans="2:12">
      <c r="B6" t="s">
        <v>4</v>
      </c>
      <c r="C6" s="2">
        <f>ABS(C5-C4)/C4</f>
        <v>0</v>
      </c>
      <c r="D6" s="2">
        <f t="shared" ref="D6:L6" si="1">ABS(D5-D4)/D4</f>
        <v>0.000618014729703113</v>
      </c>
      <c r="E6" s="2">
        <f t="shared" si="1"/>
        <v>0.0077977057884712</v>
      </c>
      <c r="F6" s="2">
        <f t="shared" si="1"/>
        <v>0.00918365266699077</v>
      </c>
      <c r="G6" s="2">
        <f t="shared" si="1"/>
        <v>0.00730631412039031</v>
      </c>
      <c r="H6" s="2">
        <f t="shared" si="1"/>
        <v>0.00460620933499335</v>
      </c>
      <c r="I6" s="2">
        <f t="shared" si="1"/>
        <v>0.0150173398590332</v>
      </c>
      <c r="J6" s="2">
        <f t="shared" si="1"/>
        <v>0.00336360710324635</v>
      </c>
      <c r="K6" s="2">
        <f t="shared" si="1"/>
        <v>0.00630060466412094</v>
      </c>
      <c r="L6" s="2">
        <f t="shared" si="1"/>
        <v>0.0109305441264689</v>
      </c>
    </row>
    <row r="8" spans="2:2">
      <c r="B8" t="s">
        <v>5</v>
      </c>
    </row>
    <row r="9" spans="2:2">
      <c r="B9" t="s">
        <v>6</v>
      </c>
    </row>
    <row r="10" spans="2:12">
      <c r="B10" t="s">
        <v>1</v>
      </c>
      <c r="C10" s="1">
        <v>100000</v>
      </c>
      <c r="D10" s="1">
        <v>200000</v>
      </c>
      <c r="E10" s="1">
        <v>300000</v>
      </c>
      <c r="F10" s="1">
        <v>400000</v>
      </c>
      <c r="G10" s="1">
        <v>500000</v>
      </c>
      <c r="H10" s="1">
        <v>600000</v>
      </c>
      <c r="I10" s="1">
        <v>700000</v>
      </c>
      <c r="J10" s="1">
        <v>800000</v>
      </c>
      <c r="K10" s="1">
        <v>900000</v>
      </c>
      <c r="L10" s="1">
        <v>1000000</v>
      </c>
    </row>
    <row r="11" spans="2:12">
      <c r="B11" t="s">
        <v>2</v>
      </c>
      <c r="C11" s="1">
        <v>36.5773</v>
      </c>
      <c r="D11" s="1">
        <v>77.6739</v>
      </c>
      <c r="E11" s="1">
        <v>114.1397</v>
      </c>
      <c r="F11" s="1">
        <v>160.0847</v>
      </c>
      <c r="G11" s="1">
        <v>193.6739</v>
      </c>
      <c r="H11" s="1">
        <v>274.2012</v>
      </c>
      <c r="I11" s="1">
        <v>295.5598</v>
      </c>
      <c r="J11" s="1">
        <v>347.6885</v>
      </c>
      <c r="K11" s="1">
        <v>382.1434</v>
      </c>
      <c r="L11" s="1">
        <v>425.5442</v>
      </c>
    </row>
    <row r="12" spans="2:12">
      <c r="B12" t="s">
        <v>3</v>
      </c>
      <c r="C12" s="1">
        <v>36.5773</v>
      </c>
      <c r="D12" s="1">
        <f>36.5773*(D10*LOG(D10,2))/(100000*LOG(100000,2))</f>
        <v>77.5589457841601</v>
      </c>
      <c r="E12" s="1">
        <f t="shared" ref="E12:L12" si="2">36.5773*(E10*LOG(E10,2))/(100000*LOG(100000,2))</f>
        <v>120.202984362155</v>
      </c>
      <c r="F12" s="1">
        <f t="shared" si="2"/>
        <v>163.92658313664</v>
      </c>
      <c r="G12" s="1">
        <f t="shared" si="2"/>
        <v>208.4529355396</v>
      </c>
      <c r="H12" s="1">
        <f t="shared" si="2"/>
        <v>253.619006076789</v>
      </c>
      <c r="I12" s="1">
        <f t="shared" si="2"/>
        <v>299.317066354619</v>
      </c>
      <c r="J12" s="1">
        <f t="shared" si="2"/>
        <v>345.470549409921</v>
      </c>
      <c r="K12" s="1">
        <f t="shared" si="2"/>
        <v>392.022206172927</v>
      </c>
      <c r="L12" s="1">
        <f t="shared" si="2"/>
        <v>438.9276</v>
      </c>
    </row>
    <row r="18" spans="2:2">
      <c r="B18" t="s">
        <v>6</v>
      </c>
    </row>
    <row r="19" spans="2:12">
      <c r="B19" t="s">
        <v>1</v>
      </c>
      <c r="C19" s="1">
        <v>100000</v>
      </c>
      <c r="D19" s="1">
        <v>200000</v>
      </c>
      <c r="E19" s="1">
        <v>300000</v>
      </c>
      <c r="F19" s="1">
        <v>400000</v>
      </c>
      <c r="G19" s="1">
        <v>500000</v>
      </c>
      <c r="H19" s="1">
        <v>600000</v>
      </c>
      <c r="I19" s="1">
        <v>700000</v>
      </c>
      <c r="J19" s="1">
        <v>800000</v>
      </c>
      <c r="K19" s="1">
        <v>900000</v>
      </c>
      <c r="L19" s="1">
        <v>1000000</v>
      </c>
    </row>
    <row r="20" spans="2:12">
      <c r="B20" t="s">
        <v>2</v>
      </c>
      <c r="C20" s="3">
        <v>37.4258</v>
      </c>
      <c r="D20" s="3">
        <v>76.6292</v>
      </c>
      <c r="E20" s="3">
        <v>124.9979</v>
      </c>
      <c r="F20" s="3">
        <v>171.3731</v>
      </c>
      <c r="G20" s="3">
        <v>231.5744</v>
      </c>
      <c r="H20" s="3">
        <v>261.6017</v>
      </c>
      <c r="I20" s="3">
        <v>333.5349</v>
      </c>
      <c r="J20" s="3">
        <v>372.2594</v>
      </c>
      <c r="K20" s="3">
        <v>425.3462</v>
      </c>
      <c r="L20" s="3">
        <v>473.078</v>
      </c>
    </row>
    <row r="21" spans="2:12">
      <c r="B21" t="s">
        <v>3</v>
      </c>
      <c r="C21" s="3">
        <v>37.4258</v>
      </c>
      <c r="D21" s="3">
        <f>37.4258*(D19*LOG(D19,2))/(100000*LOG(100000,2))</f>
        <v>79.3581153646884</v>
      </c>
      <c r="E21" s="3">
        <f t="shared" ref="E21:L21" si="3">37.4258*(E19*LOG(E19,2))/(100000*LOG(100000,2))</f>
        <v>122.991386792932</v>
      </c>
      <c r="F21" s="3">
        <f t="shared" si="3"/>
        <v>167.729261458754</v>
      </c>
      <c r="G21" s="3">
        <f t="shared" si="3"/>
        <v>213.288511588279</v>
      </c>
      <c r="H21" s="3">
        <f t="shared" si="3"/>
        <v>259.50231967993</v>
      </c>
      <c r="I21" s="3">
        <f t="shared" si="3"/>
        <v>306.260458316352</v>
      </c>
      <c r="J21" s="3">
        <f t="shared" si="3"/>
        <v>353.484584376261</v>
      </c>
      <c r="K21" s="3">
        <f t="shared" si="3"/>
        <v>401.116120757594</v>
      </c>
      <c r="L21" s="3">
        <f t="shared" si="3"/>
        <v>449.1096</v>
      </c>
    </row>
    <row r="22" spans="2:12">
      <c r="B22" t="s">
        <v>4</v>
      </c>
      <c r="C22" s="2">
        <f>ABS(C21-C20)/C20</f>
        <v>0</v>
      </c>
      <c r="D22" s="2">
        <f t="shared" ref="D22:L22" si="4">ABS(D21-D20)/D20</f>
        <v>0.0356119516409987</v>
      </c>
      <c r="E22" s="2">
        <f t="shared" si="4"/>
        <v>0.0160523753364472</v>
      </c>
      <c r="F22" s="2">
        <f t="shared" si="4"/>
        <v>0.0212626050485539</v>
      </c>
      <c r="G22" s="2">
        <f t="shared" si="4"/>
        <v>0.0789633414216813</v>
      </c>
      <c r="H22" s="2">
        <f t="shared" si="4"/>
        <v>0.00802510197781632</v>
      </c>
      <c r="I22" s="2">
        <f t="shared" si="4"/>
        <v>0.0817738763878927</v>
      </c>
      <c r="J22" s="2">
        <f t="shared" si="4"/>
        <v>0.0504347657137444</v>
      </c>
      <c r="K22" s="2">
        <f t="shared" si="4"/>
        <v>0.0569655476936346</v>
      </c>
      <c r="L22" s="2">
        <f t="shared" si="4"/>
        <v>0.0506647952346123</v>
      </c>
    </row>
    <row r="23" spans="7:7">
      <c r="G23" t="s">
        <v>7</v>
      </c>
    </row>
    <row r="24" spans="7:12">
      <c r="G24" t="s">
        <v>1</v>
      </c>
      <c r="H24" s="1">
        <v>600000</v>
      </c>
      <c r="I24" s="1">
        <v>700000</v>
      </c>
      <c r="J24" s="1">
        <v>800000</v>
      </c>
      <c r="K24" s="1">
        <v>900000</v>
      </c>
      <c r="L24" s="1">
        <v>1000000</v>
      </c>
    </row>
    <row r="25" spans="7:12">
      <c r="G25" t="s">
        <v>2</v>
      </c>
      <c r="H25" s="1">
        <v>519969.4208</v>
      </c>
      <c r="I25" s="1">
        <v>715216.8294</v>
      </c>
      <c r="J25" s="1">
        <v>923237.5556</v>
      </c>
      <c r="K25" s="1">
        <v>1171926.0918</v>
      </c>
      <c r="L25" s="1">
        <v>1453595.065</v>
      </c>
    </row>
    <row r="26" spans="7:12">
      <c r="G26" t="s">
        <v>3</v>
      </c>
      <c r="H26" s="1">
        <f t="shared" ref="H26:L26" si="5">14377.0648*(H24/100000)*(H24/100000)</f>
        <v>517574.3328</v>
      </c>
      <c r="I26" s="1">
        <f t="shared" si="5"/>
        <v>704476.1752</v>
      </c>
      <c r="J26" s="1">
        <f t="shared" si="5"/>
        <v>920132.1472</v>
      </c>
      <c r="K26" s="1">
        <f t="shared" si="5"/>
        <v>1164542.2488</v>
      </c>
      <c r="L26" s="1">
        <f t="shared" si="5"/>
        <v>1437706.48</v>
      </c>
    </row>
    <row r="27" spans="7:12">
      <c r="G27" t="s">
        <v>4</v>
      </c>
      <c r="H27" s="2">
        <f t="shared" ref="H27:L27" si="6">ABS(H26-H25)/H25</f>
        <v>0.00460620933499335</v>
      </c>
      <c r="I27" s="2">
        <f t="shared" si="6"/>
        <v>0.0150173398590332</v>
      </c>
      <c r="J27" s="2">
        <f t="shared" si="6"/>
        <v>0.00336360710324635</v>
      </c>
      <c r="K27" s="2">
        <f t="shared" si="6"/>
        <v>0.00630060466412094</v>
      </c>
      <c r="L27" s="2">
        <f t="shared" si="6"/>
        <v>0.0109305441264689</v>
      </c>
    </row>
    <row r="29" spans="2:2">
      <c r="B29" t="s">
        <v>6</v>
      </c>
    </row>
    <row r="30" spans="2:8">
      <c r="B30" t="s">
        <v>1</v>
      </c>
      <c r="C30" s="1">
        <v>600000</v>
      </c>
      <c r="D30" s="1">
        <v>700000</v>
      </c>
      <c r="E30" s="1">
        <v>800000</v>
      </c>
      <c r="F30" s="1">
        <v>900000</v>
      </c>
      <c r="G30" s="1">
        <v>1000000</v>
      </c>
      <c r="H30" s="1"/>
    </row>
    <row r="31" spans="2:8">
      <c r="B31" t="s">
        <v>2</v>
      </c>
      <c r="C31" s="3">
        <v>261.6017</v>
      </c>
      <c r="D31" s="3">
        <v>333.5349</v>
      </c>
      <c r="E31" s="3">
        <v>372.2594</v>
      </c>
      <c r="F31" s="3">
        <v>425.3462</v>
      </c>
      <c r="G31" s="3">
        <v>473.078</v>
      </c>
      <c r="H31" s="3"/>
    </row>
    <row r="32" spans="2:8">
      <c r="B32" t="s">
        <v>3</v>
      </c>
      <c r="C32" s="3">
        <f t="shared" ref="C32:G32" si="7">37.4258*(C30*LOG(C30,2))/(100000*LOG(100000,2))</f>
        <v>259.50231967993</v>
      </c>
      <c r="D32" s="3">
        <f t="shared" si="7"/>
        <v>306.260458316352</v>
      </c>
      <c r="E32" s="3">
        <f t="shared" si="7"/>
        <v>353.484584376261</v>
      </c>
      <c r="F32" s="3">
        <f t="shared" si="7"/>
        <v>401.116120757594</v>
      </c>
      <c r="G32" s="3">
        <f t="shared" si="7"/>
        <v>449.1096</v>
      </c>
      <c r="H32" s="3"/>
    </row>
    <row r="33" spans="2:7">
      <c r="B33" t="s">
        <v>4</v>
      </c>
      <c r="C33" s="2">
        <f t="shared" ref="C33:G33" si="8">ABS(C32-C31)/C31</f>
        <v>0.00802510197781632</v>
      </c>
      <c r="D33" s="2">
        <f t="shared" si="8"/>
        <v>0.0817738763878927</v>
      </c>
      <c r="E33" s="2">
        <f t="shared" si="8"/>
        <v>0.0504347657137444</v>
      </c>
      <c r="F33" s="2">
        <f t="shared" si="8"/>
        <v>0.0569655476936346</v>
      </c>
      <c r="G33" s="2">
        <f t="shared" si="8"/>
        <v>0.0506647952346123</v>
      </c>
    </row>
    <row r="38" spans="2:12">
      <c r="B38" t="s">
        <v>1</v>
      </c>
      <c r="C38" s="1">
        <v>100000</v>
      </c>
      <c r="D38" s="1">
        <v>200000</v>
      </c>
      <c r="E38" s="1">
        <v>300000</v>
      </c>
      <c r="F38" s="1">
        <v>400000</v>
      </c>
      <c r="G38" s="1">
        <v>500000</v>
      </c>
      <c r="H38" s="1">
        <v>600000</v>
      </c>
      <c r="I38" s="1">
        <v>700000</v>
      </c>
      <c r="J38" s="1">
        <v>800000</v>
      </c>
      <c r="K38" s="1">
        <v>900000</v>
      </c>
      <c r="L38" s="1">
        <v>1000000</v>
      </c>
    </row>
    <row r="39" spans="2:12">
      <c r="B39" t="s">
        <v>8</v>
      </c>
      <c r="C39" s="1">
        <v>14377.0648</v>
      </c>
      <c r="D39" s="1">
        <v>57472.7402</v>
      </c>
      <c r="E39" s="1">
        <v>130410.4858</v>
      </c>
      <c r="F39" s="1">
        <v>232165.161</v>
      </c>
      <c r="G39" s="1">
        <v>362072.032</v>
      </c>
      <c r="H39" s="1">
        <v>519969.4208</v>
      </c>
      <c r="I39" s="1">
        <v>715216.8294</v>
      </c>
      <c r="J39" s="1">
        <v>923237.5556</v>
      </c>
      <c r="K39" s="1">
        <v>1171926.0918</v>
      </c>
      <c r="L39" s="1">
        <v>1453595.065</v>
      </c>
    </row>
    <row r="40" spans="2:12">
      <c r="B40" t="s">
        <v>9</v>
      </c>
      <c r="C40" s="3">
        <v>37.4258</v>
      </c>
      <c r="D40" s="3">
        <v>76.6292</v>
      </c>
      <c r="E40" s="3">
        <v>124.9979</v>
      </c>
      <c r="F40" s="3">
        <v>171.3731</v>
      </c>
      <c r="G40" s="3">
        <v>231.5744</v>
      </c>
      <c r="H40" s="3">
        <v>261.6017</v>
      </c>
      <c r="I40" s="3">
        <v>333.5349</v>
      </c>
      <c r="J40" s="3">
        <v>372.2594</v>
      </c>
      <c r="K40" s="3">
        <v>425.3462</v>
      </c>
      <c r="L40" s="3">
        <v>473.078</v>
      </c>
    </row>
    <row r="46" spans="2:7">
      <c r="B46" t="s">
        <v>1</v>
      </c>
      <c r="C46" s="1">
        <v>600000</v>
      </c>
      <c r="D46" s="1">
        <v>700000</v>
      </c>
      <c r="E46" s="1">
        <v>800000</v>
      </c>
      <c r="F46" s="1">
        <v>900000</v>
      </c>
      <c r="G46" s="1">
        <v>1000000</v>
      </c>
    </row>
    <row r="47" spans="2:7">
      <c r="B47" t="s">
        <v>8</v>
      </c>
      <c r="C47" s="1">
        <v>519969.4208</v>
      </c>
      <c r="D47" s="1">
        <v>715216.8294</v>
      </c>
      <c r="E47" s="1">
        <v>923237.5556</v>
      </c>
      <c r="F47" s="1">
        <v>1171926.0918</v>
      </c>
      <c r="G47" s="1">
        <v>1453595.065</v>
      </c>
    </row>
    <row r="48" spans="2:7">
      <c r="B48" t="s">
        <v>9</v>
      </c>
      <c r="C48" s="3">
        <v>261.6017</v>
      </c>
      <c r="D48" s="3">
        <v>333.5349</v>
      </c>
      <c r="E48" s="3">
        <v>372.2594</v>
      </c>
      <c r="F48" s="3">
        <v>425.3462</v>
      </c>
      <c r="G48" s="3">
        <v>473.078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0" sqref="N10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SZUCPC</cp:lastModifiedBy>
  <dcterms:created xsi:type="dcterms:W3CDTF">2006-09-16T00:00:00Z</dcterms:created>
  <dcterms:modified xsi:type="dcterms:W3CDTF">2019-04-05T03:15:41Z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