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不同temporal relevance条件" sheetId="1" r:id="rId1"/>
    <sheet name="不同satisfaction条件" sheetId="2" r:id="rId2"/>
    <sheet name="不同task_difficulty条件" sheetId="3" r:id="rId3"/>
    <sheet name="不同time-critical条件" sheetId="4" r:id="rId4"/>
  </sheets>
  <calcPr calcId="145621"/>
</workbook>
</file>

<file path=xl/calcChain.xml><?xml version="1.0" encoding="utf-8"?>
<calcChain xmlns="http://schemas.openxmlformats.org/spreadsheetml/2006/main">
  <c r="D71" i="4" l="1"/>
  <c r="E71" i="4"/>
  <c r="F71" i="4"/>
  <c r="G71" i="4"/>
  <c r="H71" i="4"/>
  <c r="D70" i="4"/>
  <c r="E70" i="4"/>
  <c r="F70" i="4"/>
  <c r="G70" i="4"/>
  <c r="H70" i="4"/>
  <c r="D62" i="4"/>
  <c r="E62" i="4"/>
  <c r="F62" i="4"/>
  <c r="G62" i="4"/>
  <c r="H62" i="4"/>
  <c r="C71" i="4"/>
  <c r="C70" i="4"/>
  <c r="C62" i="4"/>
  <c r="C59" i="4"/>
  <c r="D59" i="4"/>
  <c r="E59" i="4"/>
  <c r="F59" i="4"/>
  <c r="G59" i="4"/>
  <c r="H59" i="4"/>
  <c r="C60" i="4"/>
  <c r="D60" i="4"/>
  <c r="E60" i="4"/>
  <c r="F60" i="4"/>
  <c r="G60" i="4"/>
  <c r="H60" i="4"/>
  <c r="C61" i="4"/>
  <c r="D61" i="4"/>
  <c r="E61" i="4"/>
  <c r="F61" i="4"/>
  <c r="G61" i="4"/>
  <c r="H61" i="4"/>
  <c r="C63" i="4"/>
  <c r="D63" i="4"/>
  <c r="E63" i="4"/>
  <c r="F63" i="4"/>
  <c r="G63" i="4"/>
  <c r="H63" i="4"/>
  <c r="C64" i="4"/>
  <c r="D64" i="4"/>
  <c r="E64" i="4"/>
  <c r="F64" i="4"/>
  <c r="G64" i="4"/>
  <c r="H64" i="4"/>
  <c r="C65" i="4"/>
  <c r="D65" i="4"/>
  <c r="E65" i="4"/>
  <c r="F65" i="4"/>
  <c r="G65" i="4"/>
  <c r="H65" i="4"/>
  <c r="C66" i="4"/>
  <c r="D66" i="4"/>
  <c r="E66" i="4"/>
  <c r="F66" i="4"/>
  <c r="G66" i="4"/>
  <c r="H66" i="4"/>
  <c r="C67" i="4"/>
  <c r="D67" i="4"/>
  <c r="E67" i="4"/>
  <c r="F67" i="4"/>
  <c r="G67" i="4"/>
  <c r="H67" i="4"/>
  <c r="C68" i="4"/>
  <c r="D68" i="4"/>
  <c r="E68" i="4"/>
  <c r="F68" i="4"/>
  <c r="G68" i="4"/>
  <c r="H68" i="4"/>
  <c r="C69" i="4"/>
  <c r="D69" i="4"/>
  <c r="E69" i="4"/>
  <c r="F69" i="4"/>
  <c r="G69" i="4"/>
  <c r="H69" i="4"/>
  <c r="D58" i="4"/>
  <c r="E58" i="4"/>
  <c r="F58" i="4"/>
  <c r="G58" i="4"/>
  <c r="H58" i="4"/>
  <c r="C58" i="4"/>
  <c r="D57" i="4"/>
  <c r="E57" i="4"/>
  <c r="F57" i="4"/>
  <c r="G57" i="4"/>
  <c r="H57" i="4"/>
  <c r="C57" i="4"/>
  <c r="D56" i="4"/>
  <c r="E56" i="4"/>
  <c r="F56" i="4"/>
  <c r="G56" i="4"/>
  <c r="H56" i="4"/>
  <c r="D48" i="4"/>
  <c r="E48" i="4"/>
  <c r="F48" i="4"/>
  <c r="G48" i="4"/>
  <c r="H48" i="4"/>
  <c r="C56" i="4"/>
  <c r="C48" i="4"/>
  <c r="C45" i="4"/>
  <c r="D45" i="4"/>
  <c r="E45" i="4"/>
  <c r="F45" i="4"/>
  <c r="G45" i="4"/>
  <c r="H45" i="4"/>
  <c r="C46" i="4"/>
  <c r="D46" i="4"/>
  <c r="E46" i="4"/>
  <c r="F46" i="4"/>
  <c r="G46" i="4"/>
  <c r="H46" i="4"/>
  <c r="C47" i="4"/>
  <c r="D47" i="4"/>
  <c r="E47" i="4"/>
  <c r="F47" i="4"/>
  <c r="G47" i="4"/>
  <c r="H47" i="4"/>
  <c r="C49" i="4"/>
  <c r="D49" i="4"/>
  <c r="E49" i="4"/>
  <c r="F49" i="4"/>
  <c r="G49" i="4"/>
  <c r="H49" i="4"/>
  <c r="C50" i="4"/>
  <c r="D50" i="4"/>
  <c r="E50" i="4"/>
  <c r="F50" i="4"/>
  <c r="G50" i="4"/>
  <c r="H50" i="4"/>
  <c r="C51" i="4"/>
  <c r="D51" i="4"/>
  <c r="E51" i="4"/>
  <c r="F51" i="4"/>
  <c r="G51" i="4"/>
  <c r="H51" i="4"/>
  <c r="C52" i="4"/>
  <c r="D52" i="4"/>
  <c r="E52" i="4"/>
  <c r="F52" i="4"/>
  <c r="G52" i="4"/>
  <c r="H52" i="4"/>
  <c r="C53" i="4"/>
  <c r="D53" i="4"/>
  <c r="E53" i="4"/>
  <c r="F53" i="4"/>
  <c r="G53" i="4"/>
  <c r="H53" i="4"/>
  <c r="C54" i="4"/>
  <c r="D54" i="4"/>
  <c r="E54" i="4"/>
  <c r="F54" i="4"/>
  <c r="G54" i="4"/>
  <c r="H54" i="4"/>
  <c r="C55" i="4"/>
  <c r="D55" i="4"/>
  <c r="E55" i="4"/>
  <c r="F55" i="4"/>
  <c r="G55" i="4"/>
  <c r="H55" i="4"/>
  <c r="D44" i="4"/>
  <c r="E44" i="4"/>
  <c r="F44" i="4"/>
  <c r="G44" i="4"/>
  <c r="H44" i="4"/>
  <c r="C44" i="4"/>
  <c r="D43" i="4"/>
  <c r="E43" i="4"/>
  <c r="F43" i="4"/>
  <c r="G43" i="4"/>
  <c r="H43" i="4"/>
  <c r="C43" i="4"/>
  <c r="D42" i="4"/>
  <c r="E42" i="4"/>
  <c r="F42" i="4"/>
  <c r="G42" i="4"/>
  <c r="H42" i="4"/>
  <c r="D34" i="4"/>
  <c r="E34" i="4"/>
  <c r="F34" i="4"/>
  <c r="G34" i="4"/>
  <c r="H34" i="4"/>
  <c r="C42" i="4"/>
  <c r="C34" i="4"/>
  <c r="C31" i="4"/>
  <c r="D31" i="4"/>
  <c r="E31" i="4"/>
  <c r="F31" i="4"/>
  <c r="G31" i="4"/>
  <c r="H31" i="4"/>
  <c r="C32" i="4"/>
  <c r="D32" i="4"/>
  <c r="E32" i="4"/>
  <c r="F32" i="4"/>
  <c r="G32" i="4"/>
  <c r="H32" i="4"/>
  <c r="C33" i="4"/>
  <c r="D33" i="4"/>
  <c r="E33" i="4"/>
  <c r="F33" i="4"/>
  <c r="G33" i="4"/>
  <c r="H33" i="4"/>
  <c r="C35" i="4"/>
  <c r="D35" i="4"/>
  <c r="E35" i="4"/>
  <c r="F35" i="4"/>
  <c r="G35" i="4"/>
  <c r="H35" i="4"/>
  <c r="C36" i="4"/>
  <c r="D36" i="4"/>
  <c r="E36" i="4"/>
  <c r="F36" i="4"/>
  <c r="G36" i="4"/>
  <c r="H36" i="4"/>
  <c r="C37" i="4"/>
  <c r="D37" i="4"/>
  <c r="E37" i="4"/>
  <c r="F37" i="4"/>
  <c r="G37" i="4"/>
  <c r="H37" i="4"/>
  <c r="C38" i="4"/>
  <c r="D38" i="4"/>
  <c r="E38" i="4"/>
  <c r="F38" i="4"/>
  <c r="G38" i="4"/>
  <c r="H38" i="4"/>
  <c r="C39" i="4"/>
  <c r="D39" i="4"/>
  <c r="E39" i="4"/>
  <c r="F39" i="4"/>
  <c r="G39" i="4"/>
  <c r="H39" i="4"/>
  <c r="C40" i="4"/>
  <c r="D40" i="4"/>
  <c r="E40" i="4"/>
  <c r="F40" i="4"/>
  <c r="G40" i="4"/>
  <c r="H40" i="4"/>
  <c r="C41" i="4"/>
  <c r="D41" i="4"/>
  <c r="E41" i="4"/>
  <c r="F41" i="4"/>
  <c r="G41" i="4"/>
  <c r="H41" i="4"/>
  <c r="D30" i="4"/>
  <c r="E30" i="4"/>
  <c r="F30" i="4"/>
  <c r="G30" i="4"/>
  <c r="H30" i="4"/>
  <c r="C30" i="4"/>
  <c r="D29" i="4"/>
  <c r="E29" i="4"/>
  <c r="F29" i="4"/>
  <c r="G29" i="4"/>
  <c r="H29" i="4"/>
  <c r="D28" i="4"/>
  <c r="E28" i="4"/>
  <c r="F28" i="4"/>
  <c r="G28" i="4"/>
  <c r="H28" i="4"/>
  <c r="D20" i="4"/>
  <c r="E20" i="4"/>
  <c r="F20" i="4"/>
  <c r="G20" i="4"/>
  <c r="H20" i="4"/>
  <c r="D15" i="4"/>
  <c r="E15" i="4"/>
  <c r="F15" i="4"/>
  <c r="G15" i="4"/>
  <c r="H15" i="4"/>
  <c r="D14" i="4"/>
  <c r="E14" i="4"/>
  <c r="F14" i="4"/>
  <c r="G14" i="4"/>
  <c r="H14" i="4"/>
  <c r="D6" i="4"/>
  <c r="E6" i="4"/>
  <c r="F6" i="4"/>
  <c r="G6" i="4"/>
  <c r="H6" i="4"/>
  <c r="C29" i="4"/>
  <c r="C15" i="4"/>
  <c r="C28" i="4"/>
  <c r="C20" i="4"/>
  <c r="C14" i="4"/>
  <c r="C6" i="4"/>
  <c r="D96" i="3"/>
  <c r="E96" i="3"/>
  <c r="F96" i="3"/>
  <c r="G96" i="3"/>
  <c r="H96" i="3"/>
  <c r="C96" i="3"/>
  <c r="D95" i="3"/>
  <c r="E95" i="3"/>
  <c r="F95" i="3"/>
  <c r="G95" i="3"/>
  <c r="H95" i="3"/>
  <c r="D85" i="3"/>
  <c r="E85" i="3"/>
  <c r="F85" i="3"/>
  <c r="G85" i="3"/>
  <c r="H85" i="3"/>
  <c r="C95" i="3"/>
  <c r="C85" i="3"/>
  <c r="C79" i="3"/>
  <c r="D79" i="3"/>
  <c r="E79" i="3"/>
  <c r="F79" i="3"/>
  <c r="G79" i="3"/>
  <c r="H79" i="3"/>
  <c r="C80" i="3"/>
  <c r="D80" i="3"/>
  <c r="E80" i="3"/>
  <c r="F80" i="3"/>
  <c r="G80" i="3"/>
  <c r="H80" i="3"/>
  <c r="C81" i="3"/>
  <c r="D81" i="3"/>
  <c r="E81" i="3"/>
  <c r="F81" i="3"/>
  <c r="G81" i="3"/>
  <c r="H81" i="3"/>
  <c r="C82" i="3"/>
  <c r="D82" i="3"/>
  <c r="E82" i="3"/>
  <c r="F82" i="3"/>
  <c r="G82" i="3"/>
  <c r="H82" i="3"/>
  <c r="C83" i="3"/>
  <c r="D83" i="3"/>
  <c r="E83" i="3"/>
  <c r="F83" i="3"/>
  <c r="G83" i="3"/>
  <c r="H83" i="3"/>
  <c r="C84" i="3"/>
  <c r="D84" i="3"/>
  <c r="E84" i="3"/>
  <c r="F84" i="3"/>
  <c r="G84" i="3"/>
  <c r="H84" i="3"/>
  <c r="C86" i="3"/>
  <c r="D86" i="3"/>
  <c r="E86" i="3"/>
  <c r="F86" i="3"/>
  <c r="G86" i="3"/>
  <c r="H86" i="3"/>
  <c r="C87" i="3"/>
  <c r="D87" i="3"/>
  <c r="E87" i="3"/>
  <c r="F87" i="3"/>
  <c r="G87" i="3"/>
  <c r="H87" i="3"/>
  <c r="C88" i="3"/>
  <c r="D88" i="3"/>
  <c r="E88" i="3"/>
  <c r="F88" i="3"/>
  <c r="G88" i="3"/>
  <c r="H88" i="3"/>
  <c r="C89" i="3"/>
  <c r="D89" i="3"/>
  <c r="E89" i="3"/>
  <c r="F89" i="3"/>
  <c r="G89" i="3"/>
  <c r="H89" i="3"/>
  <c r="C90" i="3"/>
  <c r="D90" i="3"/>
  <c r="E90" i="3"/>
  <c r="F90" i="3"/>
  <c r="G90" i="3"/>
  <c r="H90" i="3"/>
  <c r="C91" i="3"/>
  <c r="D91" i="3"/>
  <c r="E91" i="3"/>
  <c r="F91" i="3"/>
  <c r="G91" i="3"/>
  <c r="H91" i="3"/>
  <c r="C92" i="3"/>
  <c r="D92" i="3"/>
  <c r="E92" i="3"/>
  <c r="F92" i="3"/>
  <c r="G92" i="3"/>
  <c r="H92" i="3"/>
  <c r="C93" i="3"/>
  <c r="D93" i="3"/>
  <c r="E93" i="3"/>
  <c r="F93" i="3"/>
  <c r="G93" i="3"/>
  <c r="H93" i="3"/>
  <c r="C94" i="3"/>
  <c r="D94" i="3"/>
  <c r="E94" i="3"/>
  <c r="F94" i="3"/>
  <c r="G94" i="3"/>
  <c r="H94" i="3"/>
  <c r="D78" i="3"/>
  <c r="E78" i="3"/>
  <c r="F78" i="3"/>
  <c r="G78" i="3"/>
  <c r="H78" i="3"/>
  <c r="C78" i="3"/>
  <c r="D77" i="3"/>
  <c r="E77" i="3"/>
  <c r="F77" i="3"/>
  <c r="G77" i="3"/>
  <c r="H77" i="3"/>
  <c r="C77" i="3"/>
  <c r="D76" i="3"/>
  <c r="E76" i="3"/>
  <c r="F76" i="3"/>
  <c r="G76" i="3"/>
  <c r="H76" i="3"/>
  <c r="D66" i="3"/>
  <c r="E66" i="3"/>
  <c r="F66" i="3"/>
  <c r="G66" i="3"/>
  <c r="H66" i="3"/>
  <c r="C76" i="3"/>
  <c r="C66" i="3"/>
  <c r="C60" i="3"/>
  <c r="D60" i="3"/>
  <c r="E60" i="3"/>
  <c r="F60" i="3"/>
  <c r="G60" i="3"/>
  <c r="H60" i="3"/>
  <c r="C61" i="3"/>
  <c r="D61" i="3"/>
  <c r="E61" i="3"/>
  <c r="F61" i="3"/>
  <c r="G61" i="3"/>
  <c r="H61" i="3"/>
  <c r="C62" i="3"/>
  <c r="D62" i="3"/>
  <c r="E62" i="3"/>
  <c r="F62" i="3"/>
  <c r="G62" i="3"/>
  <c r="H62" i="3"/>
  <c r="C63" i="3"/>
  <c r="D63" i="3"/>
  <c r="E63" i="3"/>
  <c r="F63" i="3"/>
  <c r="G63" i="3"/>
  <c r="H63" i="3"/>
  <c r="C64" i="3"/>
  <c r="D64" i="3"/>
  <c r="E64" i="3"/>
  <c r="F64" i="3"/>
  <c r="G64" i="3"/>
  <c r="H64" i="3"/>
  <c r="C65" i="3"/>
  <c r="D65" i="3"/>
  <c r="E65" i="3"/>
  <c r="F65" i="3"/>
  <c r="G65" i="3"/>
  <c r="H65" i="3"/>
  <c r="C67" i="3"/>
  <c r="D67" i="3"/>
  <c r="E67" i="3"/>
  <c r="F67" i="3"/>
  <c r="G67" i="3"/>
  <c r="H67" i="3"/>
  <c r="C68" i="3"/>
  <c r="D68" i="3"/>
  <c r="E68" i="3"/>
  <c r="F68" i="3"/>
  <c r="G68" i="3"/>
  <c r="H68" i="3"/>
  <c r="C69" i="3"/>
  <c r="D69" i="3"/>
  <c r="E69" i="3"/>
  <c r="F69" i="3"/>
  <c r="G69" i="3"/>
  <c r="H69" i="3"/>
  <c r="C70" i="3"/>
  <c r="D70" i="3"/>
  <c r="E70" i="3"/>
  <c r="F70" i="3"/>
  <c r="G70" i="3"/>
  <c r="H70" i="3"/>
  <c r="C71" i="3"/>
  <c r="D71" i="3"/>
  <c r="E71" i="3"/>
  <c r="F71" i="3"/>
  <c r="G71" i="3"/>
  <c r="H71" i="3"/>
  <c r="C72" i="3"/>
  <c r="D72" i="3"/>
  <c r="E72" i="3"/>
  <c r="F72" i="3"/>
  <c r="G72" i="3"/>
  <c r="H72" i="3"/>
  <c r="C73" i="3"/>
  <c r="D73" i="3"/>
  <c r="E73" i="3"/>
  <c r="F73" i="3"/>
  <c r="G73" i="3"/>
  <c r="H73" i="3"/>
  <c r="C74" i="3"/>
  <c r="D74" i="3"/>
  <c r="E74" i="3"/>
  <c r="F74" i="3"/>
  <c r="G74" i="3"/>
  <c r="H74" i="3"/>
  <c r="C75" i="3"/>
  <c r="D75" i="3"/>
  <c r="E75" i="3"/>
  <c r="F75" i="3"/>
  <c r="G75" i="3"/>
  <c r="H75" i="3"/>
  <c r="D59" i="3"/>
  <c r="E59" i="3"/>
  <c r="F59" i="3"/>
  <c r="G59" i="3"/>
  <c r="H59" i="3"/>
  <c r="C59" i="3"/>
  <c r="D58" i="3"/>
  <c r="E58" i="3"/>
  <c r="F58" i="3"/>
  <c r="G58" i="3"/>
  <c r="H58" i="3"/>
  <c r="C58" i="3"/>
  <c r="D57" i="3"/>
  <c r="E57" i="3"/>
  <c r="F57" i="3"/>
  <c r="G57" i="3"/>
  <c r="H57" i="3"/>
  <c r="C57" i="3"/>
  <c r="D47" i="3"/>
  <c r="E47" i="3"/>
  <c r="F47" i="3"/>
  <c r="G47" i="3"/>
  <c r="H47" i="3"/>
  <c r="C47" i="3"/>
  <c r="C41" i="3"/>
  <c r="D41" i="3"/>
  <c r="E41" i="3"/>
  <c r="F41" i="3"/>
  <c r="G41" i="3"/>
  <c r="H41" i="3"/>
  <c r="C42" i="3"/>
  <c r="D42" i="3"/>
  <c r="E42" i="3"/>
  <c r="F42" i="3"/>
  <c r="G42" i="3"/>
  <c r="H42" i="3"/>
  <c r="C43" i="3"/>
  <c r="D43" i="3"/>
  <c r="E43" i="3"/>
  <c r="F43" i="3"/>
  <c r="G43" i="3"/>
  <c r="H43" i="3"/>
  <c r="C44" i="3"/>
  <c r="D44" i="3"/>
  <c r="E44" i="3"/>
  <c r="F44" i="3"/>
  <c r="G44" i="3"/>
  <c r="H44" i="3"/>
  <c r="C45" i="3"/>
  <c r="D45" i="3"/>
  <c r="E45" i="3"/>
  <c r="F45" i="3"/>
  <c r="G45" i="3"/>
  <c r="H45" i="3"/>
  <c r="C46" i="3"/>
  <c r="D46" i="3"/>
  <c r="E46" i="3"/>
  <c r="F46" i="3"/>
  <c r="G46" i="3"/>
  <c r="H46" i="3"/>
  <c r="C48" i="3"/>
  <c r="D48" i="3"/>
  <c r="E48" i="3"/>
  <c r="F48" i="3"/>
  <c r="G48" i="3"/>
  <c r="H48" i="3"/>
  <c r="C49" i="3"/>
  <c r="D49" i="3"/>
  <c r="E49" i="3"/>
  <c r="F49" i="3"/>
  <c r="G49" i="3"/>
  <c r="H49" i="3"/>
  <c r="C50" i="3"/>
  <c r="D50" i="3"/>
  <c r="E50" i="3"/>
  <c r="F50" i="3"/>
  <c r="G50" i="3"/>
  <c r="H50" i="3"/>
  <c r="C51" i="3"/>
  <c r="D51" i="3"/>
  <c r="E51" i="3"/>
  <c r="F51" i="3"/>
  <c r="G51" i="3"/>
  <c r="H51" i="3"/>
  <c r="C52" i="3"/>
  <c r="D52" i="3"/>
  <c r="E52" i="3"/>
  <c r="F52" i="3"/>
  <c r="G52" i="3"/>
  <c r="H52" i="3"/>
  <c r="C53" i="3"/>
  <c r="D53" i="3"/>
  <c r="E53" i="3"/>
  <c r="F53" i="3"/>
  <c r="G53" i="3"/>
  <c r="H53" i="3"/>
  <c r="C54" i="3"/>
  <c r="D54" i="3"/>
  <c r="E54" i="3"/>
  <c r="F54" i="3"/>
  <c r="G54" i="3"/>
  <c r="H54" i="3"/>
  <c r="C55" i="3"/>
  <c r="D55" i="3"/>
  <c r="E55" i="3"/>
  <c r="F55" i="3"/>
  <c r="G55" i="3"/>
  <c r="H55" i="3"/>
  <c r="C56" i="3"/>
  <c r="D56" i="3"/>
  <c r="E56" i="3"/>
  <c r="F56" i="3"/>
  <c r="G56" i="3"/>
  <c r="H56" i="3"/>
  <c r="D40" i="3"/>
  <c r="E40" i="3"/>
  <c r="F40" i="3"/>
  <c r="G40" i="3"/>
  <c r="H40" i="3"/>
  <c r="C40" i="3"/>
  <c r="D39" i="3"/>
  <c r="E39" i="3"/>
  <c r="F39" i="3"/>
  <c r="G39" i="3"/>
  <c r="H39" i="3"/>
  <c r="C39" i="3"/>
  <c r="D20" i="3"/>
  <c r="E20" i="3"/>
  <c r="F20" i="3"/>
  <c r="G20" i="3"/>
  <c r="H20" i="3"/>
  <c r="C20" i="3"/>
  <c r="D38" i="3"/>
  <c r="E38" i="3"/>
  <c r="F38" i="3"/>
  <c r="G38" i="3"/>
  <c r="H38" i="3"/>
  <c r="D28" i="3"/>
  <c r="E28" i="3"/>
  <c r="F28" i="3"/>
  <c r="G28" i="3"/>
  <c r="H28" i="3"/>
  <c r="C38" i="3"/>
  <c r="C28" i="3"/>
  <c r="D19" i="3"/>
  <c r="E19" i="3"/>
  <c r="F19" i="3"/>
  <c r="G19" i="3"/>
  <c r="H19" i="3"/>
  <c r="C19" i="3"/>
  <c r="D9" i="3"/>
  <c r="E9" i="3"/>
  <c r="F9" i="3"/>
  <c r="G9" i="3"/>
  <c r="H9" i="3"/>
  <c r="C9" i="3"/>
  <c r="O3" i="2"/>
  <c r="P3" i="2"/>
  <c r="Q3" i="2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O46" i="2"/>
  <c r="P46" i="2"/>
  <c r="Q46" i="2"/>
  <c r="O47" i="2"/>
  <c r="P47" i="2"/>
  <c r="Q47" i="2"/>
  <c r="P2" i="2"/>
  <c r="Q2" i="2"/>
  <c r="O2" i="2"/>
  <c r="L3" i="2"/>
  <c r="M3" i="2"/>
  <c r="N3" i="2"/>
  <c r="L4" i="2"/>
  <c r="M4" i="2"/>
  <c r="N4" i="2"/>
  <c r="L5" i="2"/>
  <c r="M5" i="2"/>
  <c r="N5" i="2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L24" i="2"/>
  <c r="M24" i="2"/>
  <c r="N24" i="2"/>
  <c r="L25" i="2"/>
  <c r="M25" i="2"/>
  <c r="N25" i="2"/>
  <c r="L26" i="2"/>
  <c r="M26" i="2"/>
  <c r="N26" i="2"/>
  <c r="L27" i="2"/>
  <c r="M27" i="2"/>
  <c r="N27" i="2"/>
  <c r="L28" i="2"/>
  <c r="M28" i="2"/>
  <c r="N28" i="2"/>
  <c r="L29" i="2"/>
  <c r="M29" i="2"/>
  <c r="N29" i="2"/>
  <c r="L30" i="2"/>
  <c r="M30" i="2"/>
  <c r="N30" i="2"/>
  <c r="L31" i="2"/>
  <c r="M31" i="2"/>
  <c r="N31" i="2"/>
  <c r="L32" i="2"/>
  <c r="M32" i="2"/>
  <c r="N32" i="2"/>
  <c r="L33" i="2"/>
  <c r="M33" i="2"/>
  <c r="N33" i="2"/>
  <c r="L34" i="2"/>
  <c r="M34" i="2"/>
  <c r="N34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M2" i="2"/>
  <c r="N2" i="2"/>
  <c r="L2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J2" i="2"/>
  <c r="K2" i="2"/>
  <c r="I2" i="2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L2" i="1"/>
  <c r="K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J2" i="1"/>
  <c r="I2" i="1"/>
  <c r="D6" i="2" l="1"/>
  <c r="E6" i="2"/>
  <c r="F6" i="2"/>
  <c r="G6" i="2"/>
  <c r="H6" i="2"/>
  <c r="D11" i="2"/>
  <c r="E11" i="2"/>
  <c r="F11" i="2"/>
  <c r="G11" i="2"/>
  <c r="H11" i="2"/>
  <c r="H19" i="2"/>
  <c r="D19" i="2"/>
  <c r="E19" i="2"/>
  <c r="F19" i="2"/>
  <c r="G19" i="2"/>
  <c r="D27" i="2"/>
  <c r="E27" i="2"/>
  <c r="F27" i="2"/>
  <c r="G27" i="2"/>
  <c r="H27" i="2"/>
  <c r="D37" i="2"/>
  <c r="E37" i="2"/>
  <c r="F37" i="2"/>
  <c r="G37" i="2"/>
  <c r="H37" i="2"/>
  <c r="D47" i="2"/>
  <c r="E47" i="2"/>
  <c r="F47" i="2"/>
  <c r="G47" i="2"/>
  <c r="H47" i="2"/>
  <c r="C47" i="2"/>
  <c r="C37" i="2"/>
  <c r="C27" i="2"/>
  <c r="C19" i="2"/>
  <c r="C11" i="2"/>
  <c r="C6" i="2"/>
  <c r="D70" i="1" l="1"/>
  <c r="E70" i="1"/>
  <c r="F70" i="1"/>
  <c r="G70" i="1"/>
  <c r="H70" i="1"/>
  <c r="D60" i="1"/>
  <c r="E60" i="1"/>
  <c r="F60" i="1"/>
  <c r="G60" i="1"/>
  <c r="H60" i="1"/>
  <c r="D50" i="1"/>
  <c r="E50" i="1"/>
  <c r="F50" i="1"/>
  <c r="G50" i="1"/>
  <c r="H50" i="1"/>
  <c r="D40" i="1"/>
  <c r="E40" i="1"/>
  <c r="F40" i="1"/>
  <c r="G40" i="1"/>
  <c r="H40" i="1"/>
  <c r="D32" i="1"/>
  <c r="E32" i="1"/>
  <c r="F32" i="1"/>
  <c r="G32" i="1"/>
  <c r="H32" i="1"/>
  <c r="D24" i="1"/>
  <c r="E24" i="1"/>
  <c r="F24" i="1"/>
  <c r="G24" i="1"/>
  <c r="H24" i="1"/>
  <c r="C70" i="1"/>
  <c r="C60" i="1"/>
  <c r="C50" i="1"/>
  <c r="C40" i="1"/>
  <c r="C32" i="1"/>
  <c r="C24" i="1"/>
  <c r="D16" i="1"/>
  <c r="E16" i="1"/>
  <c r="F16" i="1"/>
  <c r="G16" i="1"/>
  <c r="H16" i="1"/>
  <c r="C16" i="1"/>
  <c r="D11" i="1"/>
  <c r="E11" i="1"/>
  <c r="F11" i="1"/>
  <c r="G11" i="1"/>
  <c r="H11" i="1"/>
  <c r="C11" i="1"/>
  <c r="D6" i="1"/>
  <c r="E6" i="1"/>
  <c r="F6" i="1"/>
  <c r="G6" i="1"/>
  <c r="H6" i="1"/>
  <c r="C6" i="1"/>
  <c r="H3" i="1"/>
  <c r="H4" i="1"/>
  <c r="H5" i="1"/>
  <c r="H7" i="1"/>
  <c r="H8" i="1"/>
  <c r="H9" i="1"/>
  <c r="H10" i="1"/>
  <c r="H12" i="1"/>
  <c r="H13" i="1"/>
  <c r="H14" i="1"/>
  <c r="H15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8" i="1"/>
  <c r="H59" i="1"/>
  <c r="H61" i="1"/>
  <c r="H62" i="1"/>
  <c r="H63" i="1"/>
  <c r="H64" i="1"/>
  <c r="H65" i="1"/>
  <c r="H66" i="1"/>
  <c r="H67" i="1"/>
  <c r="H68" i="1"/>
  <c r="H69" i="1"/>
  <c r="G3" i="1"/>
  <c r="G4" i="1"/>
  <c r="G5" i="1"/>
  <c r="G7" i="1"/>
  <c r="G8" i="1"/>
  <c r="G9" i="1"/>
  <c r="G10" i="1"/>
  <c r="G12" i="1"/>
  <c r="G13" i="1"/>
  <c r="G14" i="1"/>
  <c r="G15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H2" i="1"/>
  <c r="G2" i="1"/>
</calcChain>
</file>

<file path=xl/sharedStrings.xml><?xml version="1.0" encoding="utf-8"?>
<sst xmlns="http://schemas.openxmlformats.org/spreadsheetml/2006/main" count="118" uniqueCount="78">
  <si>
    <t>Low_abs(Etime-Dtime)</t>
    <phoneticPr fontId="1" type="noConversion"/>
  </si>
  <si>
    <t>High_Etime</t>
    <phoneticPr fontId="1" type="noConversion"/>
  </si>
  <si>
    <t>Low_Etime</t>
    <phoneticPr fontId="1" type="noConversion"/>
  </si>
  <si>
    <t>High_Etime-Dtime</t>
    <phoneticPr fontId="1" type="noConversion"/>
  </si>
  <si>
    <t>Low_Etime-Dtime</t>
    <phoneticPr fontId="1" type="noConversion"/>
  </si>
  <si>
    <t>High_abs(Etime-Dtime)</t>
    <phoneticPr fontId="1" type="noConversion"/>
  </si>
  <si>
    <t>Sat_Easy_time-critical</t>
    <phoneticPr fontId="1" type="noConversion"/>
  </si>
  <si>
    <t>Midsat_Easy_time-critical</t>
    <phoneticPr fontId="1" type="noConversion"/>
  </si>
  <si>
    <t>Unsat_Easy_time-critical</t>
    <phoneticPr fontId="1" type="noConversion"/>
  </si>
  <si>
    <t>Sat_Easy_non-time-critical</t>
    <phoneticPr fontId="1" type="noConversion"/>
  </si>
  <si>
    <t>Midsat_Easy_non-time-critical</t>
    <phoneticPr fontId="1" type="noConversion"/>
  </si>
  <si>
    <t>Unsat_Easy_non-time-critical</t>
    <phoneticPr fontId="1" type="noConversion"/>
  </si>
  <si>
    <t>Sat_Difficult_non-time-critical</t>
    <phoneticPr fontId="1" type="noConversion"/>
  </si>
  <si>
    <t>Midsat_Difficult_non-time-critical</t>
    <phoneticPr fontId="1" type="noConversion"/>
  </si>
  <si>
    <t>Unsat_Difficult_non-time-critical</t>
    <phoneticPr fontId="1" type="noConversion"/>
  </si>
  <si>
    <t>task id</t>
    <phoneticPr fontId="1" type="noConversion"/>
  </si>
  <si>
    <t>average</t>
    <phoneticPr fontId="1" type="noConversion"/>
  </si>
  <si>
    <t>High_Easy_time-critical</t>
    <phoneticPr fontId="1" type="noConversion"/>
  </si>
  <si>
    <t>Low_Easy_time-critical</t>
    <phoneticPr fontId="1" type="noConversion"/>
  </si>
  <si>
    <t>Sat_Etime</t>
    <phoneticPr fontId="1" type="noConversion"/>
  </si>
  <si>
    <t>Midsat_Etime</t>
    <phoneticPr fontId="1" type="noConversion"/>
  </si>
  <si>
    <t>Unsat_Etime</t>
    <phoneticPr fontId="1" type="noConversion"/>
  </si>
  <si>
    <t>Sat_Etime-Dtime</t>
    <phoneticPr fontId="1" type="noConversion"/>
  </si>
  <si>
    <t>Midsat_Etime-Dtime</t>
    <phoneticPr fontId="1" type="noConversion"/>
  </si>
  <si>
    <t>Unsat_Etime-Dtime</t>
    <phoneticPr fontId="1" type="noConversion"/>
  </si>
  <si>
    <t>High_Easy_non-time-critical</t>
    <phoneticPr fontId="1" type="noConversion"/>
  </si>
  <si>
    <t>Low_Easy_non-time-critical</t>
    <phoneticPr fontId="1" type="noConversion"/>
  </si>
  <si>
    <t>High_Difficult_non-time-critical</t>
    <phoneticPr fontId="1" type="noConversion"/>
  </si>
  <si>
    <t>Low_Difficult_non-time-critical</t>
    <phoneticPr fontId="1" type="noConversion"/>
  </si>
  <si>
    <t>High_dif/Dtime</t>
    <phoneticPr fontId="1" type="noConversion"/>
  </si>
  <si>
    <t>Low_abs/Dtime</t>
    <phoneticPr fontId="1" type="noConversion"/>
  </si>
  <si>
    <t>Low_dif/Dtime</t>
    <phoneticPr fontId="1" type="noConversion"/>
  </si>
  <si>
    <t>High_abs/Dtime</t>
    <phoneticPr fontId="1" type="noConversion"/>
  </si>
  <si>
    <t>sat_abs</t>
    <phoneticPr fontId="1" type="noConversion"/>
  </si>
  <si>
    <t>midsat_abs</t>
    <phoneticPr fontId="1" type="noConversion"/>
  </si>
  <si>
    <t>unsat_abs</t>
    <phoneticPr fontId="1" type="noConversion"/>
  </si>
  <si>
    <t>sat_dif/Dtime</t>
    <phoneticPr fontId="1" type="noConversion"/>
  </si>
  <si>
    <t>midsat_dif/Dtime</t>
    <phoneticPr fontId="1" type="noConversion"/>
  </si>
  <si>
    <t>unsat_dif/Dtime</t>
    <phoneticPr fontId="1" type="noConversion"/>
  </si>
  <si>
    <t>task id</t>
    <phoneticPr fontId="1" type="noConversion"/>
  </si>
  <si>
    <t>Easy_Etime</t>
    <phoneticPr fontId="1" type="noConversion"/>
  </si>
  <si>
    <t>Difficult_Etime</t>
    <phoneticPr fontId="1" type="noConversion"/>
  </si>
  <si>
    <t>average</t>
    <phoneticPr fontId="1" type="noConversion"/>
  </si>
  <si>
    <t>Easy_Etime-Dtime</t>
    <phoneticPr fontId="1" type="noConversion"/>
  </si>
  <si>
    <t>Difficult_Etime-Dtime</t>
    <phoneticPr fontId="1" type="noConversion"/>
  </si>
  <si>
    <t>sat_high_non-time-critical</t>
    <phoneticPr fontId="1" type="noConversion"/>
  </si>
  <si>
    <t>midsat_high_non-time-critical</t>
    <phoneticPr fontId="1" type="noConversion"/>
  </si>
  <si>
    <t>unsat_high_non-time-critical</t>
    <phoneticPr fontId="1" type="noConversion"/>
  </si>
  <si>
    <t>sat_low_non-time-critical</t>
    <phoneticPr fontId="1" type="noConversion"/>
  </si>
  <si>
    <t>midsat_low_non-time-critical</t>
    <phoneticPr fontId="1" type="noConversion"/>
  </si>
  <si>
    <t>unsat_low_non-time-critical</t>
    <phoneticPr fontId="1" type="noConversion"/>
  </si>
  <si>
    <t>TTEST-Etime</t>
    <phoneticPr fontId="1" type="noConversion"/>
  </si>
  <si>
    <t>TTEST-Etime-Dtime</t>
    <phoneticPr fontId="1" type="noConversion"/>
  </si>
  <si>
    <t>Easy_abs</t>
    <phoneticPr fontId="1" type="noConversion"/>
  </si>
  <si>
    <t>Difficult_abs</t>
    <phoneticPr fontId="1" type="noConversion"/>
  </si>
  <si>
    <t>TTEST-abs</t>
    <phoneticPr fontId="1" type="noConversion"/>
  </si>
  <si>
    <t>Easy_dif/Dtime</t>
    <phoneticPr fontId="1" type="noConversion"/>
  </si>
  <si>
    <t>Difficult_dif/Dtime</t>
    <phoneticPr fontId="1" type="noConversion"/>
  </si>
  <si>
    <t>TTEST-dif/Dtime</t>
    <phoneticPr fontId="1" type="noConversion"/>
  </si>
  <si>
    <t>Easy_abs/Dtime</t>
    <phoneticPr fontId="1" type="noConversion"/>
  </si>
  <si>
    <t>Difficult_abs/Dtime</t>
    <phoneticPr fontId="1" type="noConversion"/>
  </si>
  <si>
    <t>TTEST-abs/Dtime</t>
    <phoneticPr fontId="1" type="noConversion"/>
  </si>
  <si>
    <t>sat_high_easy</t>
    <phoneticPr fontId="1" type="noConversion"/>
  </si>
  <si>
    <t>sat_low_easy</t>
    <phoneticPr fontId="1" type="noConversion"/>
  </si>
  <si>
    <t>midsat_high_easy</t>
    <phoneticPr fontId="1" type="noConversion"/>
  </si>
  <si>
    <t>midsat_low_easy</t>
    <phoneticPr fontId="1" type="noConversion"/>
  </si>
  <si>
    <t>unsat_high_easy</t>
    <phoneticPr fontId="1" type="noConversion"/>
  </si>
  <si>
    <t>unsat_low_easy</t>
    <phoneticPr fontId="1" type="noConversion"/>
  </si>
  <si>
    <t>time-critical_Etime</t>
    <phoneticPr fontId="1" type="noConversion"/>
  </si>
  <si>
    <t>non-time-critical_Etime</t>
    <phoneticPr fontId="1" type="noConversion"/>
  </si>
  <si>
    <t>time-critical_Etime-Dtime</t>
    <phoneticPr fontId="1" type="noConversion"/>
  </si>
  <si>
    <t>non-time-critical_Etime-Dtime</t>
    <phoneticPr fontId="1" type="noConversion"/>
  </si>
  <si>
    <t>time-critical_abs</t>
    <phoneticPr fontId="1" type="noConversion"/>
  </si>
  <si>
    <t>non-time-critical_abs</t>
    <phoneticPr fontId="1" type="noConversion"/>
  </si>
  <si>
    <t>time-critical_dif/Dtime</t>
    <phoneticPr fontId="1" type="noConversion"/>
  </si>
  <si>
    <t>non-time-critical_dif/Dtime</t>
    <phoneticPr fontId="1" type="noConversion"/>
  </si>
  <si>
    <t>time-critical_abs/Dtime</t>
    <phoneticPr fontId="1" type="noConversion"/>
  </si>
  <si>
    <t>non-time-critical_abs/Dtime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</si>
</sst>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1" fontId="0" fillId="2" borderId="8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2" borderId="7" xfId="0" applyNumberForma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1" fontId="0" fillId="2" borderId="6" xfId="0" applyNumberFormat="1" applyFill="1" applyBorder="1" applyAlignment="1">
      <alignment horizontal="center" vertical="center" wrapText="1"/>
    </xf>
    <xf numFmtId="1" fontId="0" fillId="3" borderId="7" xfId="0" applyNumberFormat="1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1" fontId="0" fillId="3" borderId="5" xfId="0" applyNumberFormat="1" applyFill="1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/>
    <xf numFmtId="0" fontId="0" fillId="0" borderId="4" xfId="0" applyBorder="1"/>
    <xf numFmtId="1" fontId="0" fillId="4" borderId="6" xfId="0" applyNumberFormat="1" applyFill="1" applyBorder="1" applyAlignment="1">
      <alignment horizontal="center" vertical="center" wrapText="1"/>
    </xf>
    <xf numFmtId="1" fontId="0" fillId="4" borderId="0" xfId="0" applyNumberForma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 vertical="center" wrapText="1"/>
    </xf>
    <xf numFmtId="1" fontId="0" fillId="4" borderId="5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7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 wrapText="1"/>
    </xf>
    <xf numFmtId="1" fontId="0" fillId="5" borderId="2" xfId="0" applyNumberFormat="1" applyFill="1" applyBorder="1" applyAlignment="1">
      <alignment horizontal="center" vertical="center" wrapText="1"/>
    </xf>
    <xf numFmtId="1" fontId="0" fillId="5" borderId="0" xfId="0" applyNumberFormat="1" applyFill="1" applyBorder="1" applyAlignment="1">
      <alignment horizontal="center" vertical="center" wrapText="1"/>
    </xf>
    <xf numFmtId="1" fontId="0" fillId="5" borderId="3" xfId="0" applyNumberFormat="1" applyFill="1" applyBorder="1" applyAlignment="1">
      <alignment horizontal="center" vertical="center" wrapText="1"/>
    </xf>
    <xf numFmtId="1" fontId="0" fillId="5" borderId="6" xfId="0" applyNumberFormat="1" applyFill="1" applyBorder="1" applyAlignment="1">
      <alignment horizontal="center" vertical="center" wrapText="1"/>
    </xf>
    <xf numFmtId="1" fontId="0" fillId="5" borderId="7" xfId="0" applyNumberFormat="1" applyFill="1" applyBorder="1" applyAlignment="1">
      <alignment horizontal="center" vertical="center" wrapText="1"/>
    </xf>
    <xf numFmtId="1" fontId="0" fillId="5" borderId="8" xfId="0" applyNumberFormat="1" applyFill="1" applyBorder="1" applyAlignment="1">
      <alignment horizontal="center" vertical="center" wrapText="1"/>
    </xf>
    <xf numFmtId="1" fontId="0" fillId="5" borderId="4" xfId="0" applyNumberFormat="1" applyFill="1" applyBorder="1" applyAlignment="1">
      <alignment horizontal="center" vertical="center" wrapText="1"/>
    </xf>
    <xf numFmtId="1" fontId="0" fillId="5" borderId="5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3" borderId="7" xfId="0" applyFill="1" applyBorder="1"/>
    <xf numFmtId="1" fontId="0" fillId="3" borderId="0" xfId="0" applyNumberFormat="1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  <xf numFmtId="0" fontId="0" fillId="4" borderId="6" xfId="0" applyFill="1" applyBorder="1"/>
    <xf numFmtId="0" fontId="0" fillId="5" borderId="4" xfId="0" applyFill="1" applyBorder="1"/>
    <xf numFmtId="0" fontId="0" fillId="4" borderId="4" xfId="0" applyFill="1" applyBorder="1"/>
    <xf numFmtId="0" fontId="0" fillId="5" borderId="7" xfId="0" applyFill="1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4" borderId="7" xfId="0" applyFill="1" applyBorder="1"/>
    <xf numFmtId="0" fontId="0" fillId="0" borderId="5" xfId="0" applyBorder="1"/>
    <xf numFmtId="0" fontId="0" fillId="5" borderId="6" xfId="0" applyFill="1" applyBorder="1"/>
    <xf numFmtId="0" fontId="0" fillId="5" borderId="2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1" xfId="0" applyFill="1" applyBorder="1"/>
    <xf numFmtId="1" fontId="0" fillId="0" borderId="0" xfId="0" applyNumberFormat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2" borderId="13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1" fontId="0" fillId="2" borderId="14" xfId="0" applyNumberFormat="1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5" xfId="0" applyBorder="1"/>
    <xf numFmtId="0" fontId="0" fillId="0" borderId="11" xfId="0" applyBorder="1"/>
    <xf numFmtId="0" fontId="0" fillId="2" borderId="3" xfId="0" applyFill="1" applyBorder="1"/>
    <xf numFmtId="0" fontId="0" fillId="2" borderId="8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0" borderId="9" xfId="0" applyBorder="1"/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 wrapText="1"/>
    </xf>
    <xf numFmtId="1" fontId="0" fillId="2" borderId="5" xfId="0" applyNumberFormat="1" applyFill="1" applyBorder="1" applyAlignment="1">
      <alignment horizontal="center" vertical="center" wrapText="1"/>
    </xf>
    <xf numFmtId="0" fontId="0" fillId="2" borderId="1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19" zoomScaleNormal="100" workbookViewId="0">
      <selection activeCell="E33" sqref="E33:F39"/>
    </sheetView>
  </sheetViews>
  <sheetFormatPr defaultRowHeight="13.5" x14ac:dyDescent="0.15"/>
  <cols>
    <col min="1" max="1" width="25.5" customWidth="1"/>
    <col min="2" max="2" width="10.875" customWidth="1"/>
    <col min="3" max="3" width="12.25" customWidth="1"/>
    <col min="4" max="4" width="11" customWidth="1"/>
    <col min="5" max="5" width="17.375" customWidth="1"/>
    <col min="6" max="6" width="17" customWidth="1"/>
    <col min="7" max="7" width="21.625" customWidth="1"/>
    <col min="8" max="8" width="20.875" customWidth="1"/>
    <col min="9" max="9" width="10.125" customWidth="1"/>
    <col min="10" max="10" width="9.625" customWidth="1"/>
    <col min="11" max="11" width="9.75" customWidth="1"/>
    <col min="12" max="12" width="10.5" customWidth="1"/>
  </cols>
  <sheetData>
    <row r="1" spans="1:12" ht="27.75" thickBot="1" x14ac:dyDescent="0.2">
      <c r="B1" s="1" t="s">
        <v>15</v>
      </c>
      <c r="C1" s="11" t="s">
        <v>1</v>
      </c>
      <c r="D1" s="12" t="s">
        <v>2</v>
      </c>
      <c r="E1" s="11" t="s">
        <v>3</v>
      </c>
      <c r="F1" s="12" t="s">
        <v>4</v>
      </c>
      <c r="G1" s="1" t="s">
        <v>5</v>
      </c>
      <c r="H1" s="1" t="s">
        <v>0</v>
      </c>
      <c r="I1" s="58" t="s">
        <v>29</v>
      </c>
      <c r="J1" s="59" t="s">
        <v>31</v>
      </c>
      <c r="K1" s="58" t="s">
        <v>32</v>
      </c>
      <c r="L1" s="59" t="s">
        <v>30</v>
      </c>
    </row>
    <row r="2" spans="1:12" x14ac:dyDescent="0.15">
      <c r="A2" s="50" t="s">
        <v>6</v>
      </c>
      <c r="B2" s="2">
        <v>11</v>
      </c>
      <c r="C2" s="13">
        <v>144400</v>
      </c>
      <c r="D2" s="16">
        <v>231600</v>
      </c>
      <c r="E2" s="13">
        <v>-21302.200000000012</v>
      </c>
      <c r="F2" s="16">
        <v>44856.200000000012</v>
      </c>
      <c r="G2" s="3">
        <f>ABS(E2)</f>
        <v>21302.200000000012</v>
      </c>
      <c r="H2" s="25">
        <f>ABS(F2)</f>
        <v>44856.200000000012</v>
      </c>
      <c r="I2" s="27">
        <f>E2/(C2-E2)</f>
        <v>-0.12855713442549352</v>
      </c>
      <c r="J2" s="60">
        <f>F2/(D2-F2)</f>
        <v>0.24020181660649517</v>
      </c>
      <c r="K2" s="27">
        <f>G2/(C2-E2)</f>
        <v>0.12855713442549352</v>
      </c>
      <c r="L2" s="60">
        <f>H2/(D2-F2)</f>
        <v>0.24020181660649517</v>
      </c>
    </row>
    <row r="3" spans="1:12" x14ac:dyDescent="0.15">
      <c r="A3" s="51"/>
      <c r="B3" s="5">
        <v>12</v>
      </c>
      <c r="C3" s="14">
        <v>133200</v>
      </c>
      <c r="D3" s="17">
        <v>135800</v>
      </c>
      <c r="E3" s="20">
        <v>42270.8</v>
      </c>
      <c r="F3" s="7">
        <v>19514.199999999997</v>
      </c>
      <c r="G3" s="24">
        <f t="shared" ref="G3:G66" si="0">ABS(E3)</f>
        <v>42270.8</v>
      </c>
      <c r="H3" s="6">
        <f t="shared" ref="H3:H66" si="1">ABS(F3)</f>
        <v>19514.199999999997</v>
      </c>
      <c r="I3" s="61">
        <f t="shared" ref="I3:I66" si="2">E3/(C3-E3)</f>
        <v>0.46487596943556092</v>
      </c>
      <c r="J3" s="55">
        <f t="shared" ref="J3:J66" si="3">F3/(D3-F3)</f>
        <v>0.16781240701788178</v>
      </c>
      <c r="K3" s="61">
        <f t="shared" ref="K3:K66" si="4">G3/(C3-E3)</f>
        <v>0.46487596943556092</v>
      </c>
      <c r="L3" s="55">
        <f t="shared" ref="L3:L66" si="5">H3/(D3-F3)</f>
        <v>0.16781240701788178</v>
      </c>
    </row>
    <row r="4" spans="1:12" x14ac:dyDescent="0.15">
      <c r="A4" s="51"/>
      <c r="B4" s="5">
        <v>13</v>
      </c>
      <c r="C4" s="14">
        <v>145000</v>
      </c>
      <c r="D4" s="17">
        <v>169400</v>
      </c>
      <c r="E4" s="14">
        <v>42331.600000000006</v>
      </c>
      <c r="F4" s="17">
        <v>54057</v>
      </c>
      <c r="G4" s="6">
        <f t="shared" si="0"/>
        <v>42331.600000000006</v>
      </c>
      <c r="H4" s="24">
        <f t="shared" si="1"/>
        <v>54057</v>
      </c>
      <c r="I4" s="54">
        <f t="shared" si="2"/>
        <v>0.41231381807839618</v>
      </c>
      <c r="J4" s="62">
        <f t="shared" si="3"/>
        <v>0.46866303113322871</v>
      </c>
      <c r="K4" s="54">
        <f t="shared" si="4"/>
        <v>0.41231381807839618</v>
      </c>
      <c r="L4" s="62">
        <f t="shared" si="5"/>
        <v>0.46866303113322871</v>
      </c>
    </row>
    <row r="5" spans="1:12" x14ac:dyDescent="0.15">
      <c r="A5" s="51"/>
      <c r="B5" s="5">
        <v>14</v>
      </c>
      <c r="C5" s="14">
        <v>139000</v>
      </c>
      <c r="D5" s="17">
        <v>217000</v>
      </c>
      <c r="E5" s="14">
        <v>6680</v>
      </c>
      <c r="F5" s="17">
        <v>59031.200000000012</v>
      </c>
      <c r="G5" s="6">
        <f t="shared" si="0"/>
        <v>6680</v>
      </c>
      <c r="H5" s="24">
        <f t="shared" si="1"/>
        <v>59031.200000000012</v>
      </c>
      <c r="I5" s="54">
        <f t="shared" si="2"/>
        <v>5.0483675937122129E-2</v>
      </c>
      <c r="J5" s="62">
        <f t="shared" si="3"/>
        <v>0.3736889816216874</v>
      </c>
      <c r="K5" s="54">
        <f t="shared" si="4"/>
        <v>5.0483675937122129E-2</v>
      </c>
      <c r="L5" s="62">
        <f t="shared" si="5"/>
        <v>0.3736889816216874</v>
      </c>
    </row>
    <row r="6" spans="1:12" ht="14.25" thickBot="1" x14ac:dyDescent="0.2">
      <c r="A6" s="52"/>
      <c r="B6" s="8" t="s">
        <v>16</v>
      </c>
      <c r="C6" s="15">
        <f>AVERAGE(C2:C5)</f>
        <v>140400</v>
      </c>
      <c r="D6" s="19">
        <f t="shared" ref="D6:H6" si="6">AVERAGE(D2:D5)</f>
        <v>188450</v>
      </c>
      <c r="E6" s="15">
        <f t="shared" si="6"/>
        <v>17495.05</v>
      </c>
      <c r="F6" s="10">
        <f t="shared" si="6"/>
        <v>44364.650000000009</v>
      </c>
      <c r="G6" s="9">
        <f t="shared" si="6"/>
        <v>28146.150000000005</v>
      </c>
      <c r="H6" s="26">
        <f t="shared" si="6"/>
        <v>44364.650000000009</v>
      </c>
      <c r="I6" s="56">
        <f t="shared" si="2"/>
        <v>0.14234617889678161</v>
      </c>
      <c r="J6" s="57">
        <f t="shared" si="3"/>
        <v>0.30790534915589973</v>
      </c>
      <c r="K6" s="56">
        <f t="shared" si="4"/>
        <v>0.22900745657518273</v>
      </c>
      <c r="L6" s="57">
        <f t="shared" si="5"/>
        <v>0.30790534915589973</v>
      </c>
    </row>
    <row r="7" spans="1:12" x14ac:dyDescent="0.15">
      <c r="A7" s="50" t="s">
        <v>7</v>
      </c>
      <c r="B7" s="2">
        <v>11</v>
      </c>
      <c r="C7" s="13">
        <v>134000</v>
      </c>
      <c r="D7" s="16">
        <v>167600</v>
      </c>
      <c r="E7" s="13">
        <v>33436.399999999994</v>
      </c>
      <c r="F7" s="16">
        <v>37366</v>
      </c>
      <c r="G7" s="3">
        <f t="shared" si="0"/>
        <v>33436.399999999994</v>
      </c>
      <c r="H7" s="25">
        <f t="shared" si="1"/>
        <v>37366</v>
      </c>
      <c r="I7" s="63">
        <f t="shared" si="2"/>
        <v>0.33249008587600276</v>
      </c>
      <c r="J7" s="28">
        <f t="shared" si="3"/>
        <v>0.28691432344856183</v>
      </c>
      <c r="K7" s="63">
        <f t="shared" si="4"/>
        <v>0.33249008587600276</v>
      </c>
      <c r="L7" s="28">
        <f t="shared" si="5"/>
        <v>0.28691432344856183</v>
      </c>
    </row>
    <row r="8" spans="1:12" x14ac:dyDescent="0.15">
      <c r="A8" s="51"/>
      <c r="B8" s="5">
        <v>12</v>
      </c>
      <c r="C8" s="20">
        <v>156200</v>
      </c>
      <c r="D8" s="7">
        <v>137200</v>
      </c>
      <c r="E8" s="14">
        <v>2496.2000000000116</v>
      </c>
      <c r="F8" s="17">
        <v>6867.1999999999971</v>
      </c>
      <c r="G8" s="6">
        <f t="shared" si="0"/>
        <v>2496.2000000000116</v>
      </c>
      <c r="H8" s="24">
        <f t="shared" si="1"/>
        <v>6867.1999999999971</v>
      </c>
      <c r="I8" s="54">
        <f t="shared" si="2"/>
        <v>1.6240327174734857E-2</v>
      </c>
      <c r="J8" s="62">
        <f t="shared" si="3"/>
        <v>5.2689729676643156E-2</v>
      </c>
      <c r="K8" s="54">
        <f t="shared" si="4"/>
        <v>1.6240327174734857E-2</v>
      </c>
      <c r="L8" s="62">
        <f t="shared" si="5"/>
        <v>5.2689729676643156E-2</v>
      </c>
    </row>
    <row r="9" spans="1:12" x14ac:dyDescent="0.15">
      <c r="A9" s="51"/>
      <c r="B9" s="5">
        <v>13</v>
      </c>
      <c r="C9" s="20">
        <v>180400</v>
      </c>
      <c r="D9" s="7">
        <v>134400</v>
      </c>
      <c r="E9" s="20">
        <v>13856.600000000006</v>
      </c>
      <c r="F9" s="7">
        <v>-12181.600000000006</v>
      </c>
      <c r="G9" s="24">
        <f t="shared" si="0"/>
        <v>13856.600000000006</v>
      </c>
      <c r="H9" s="6">
        <f t="shared" si="1"/>
        <v>12181.600000000006</v>
      </c>
      <c r="I9" s="61">
        <f t="shared" si="2"/>
        <v>8.3201135559860112E-2</v>
      </c>
      <c r="J9" s="55">
        <f t="shared" si="3"/>
        <v>-8.3104564283648194E-2</v>
      </c>
      <c r="K9" s="61">
        <f t="shared" si="4"/>
        <v>8.3201135559860112E-2</v>
      </c>
      <c r="L9" s="55">
        <f t="shared" si="5"/>
        <v>8.3104564283648194E-2</v>
      </c>
    </row>
    <row r="10" spans="1:12" x14ac:dyDescent="0.15">
      <c r="A10" s="51"/>
      <c r="B10" s="5">
        <v>14</v>
      </c>
      <c r="C10" s="20">
        <v>205200</v>
      </c>
      <c r="D10" s="7">
        <v>100600</v>
      </c>
      <c r="E10" s="20">
        <v>37555</v>
      </c>
      <c r="F10" s="7">
        <v>-10592.600000000006</v>
      </c>
      <c r="G10" s="24">
        <f t="shared" si="0"/>
        <v>37555</v>
      </c>
      <c r="H10" s="6">
        <f t="shared" si="1"/>
        <v>10592.600000000006</v>
      </c>
      <c r="I10" s="61">
        <f t="shared" si="2"/>
        <v>0.22401503176354798</v>
      </c>
      <c r="J10" s="55">
        <f t="shared" si="3"/>
        <v>-9.5263533724366592E-2</v>
      </c>
      <c r="K10" s="61">
        <f t="shared" si="4"/>
        <v>0.22401503176354798</v>
      </c>
      <c r="L10" s="55">
        <f t="shared" si="5"/>
        <v>9.5263533724366592E-2</v>
      </c>
    </row>
    <row r="11" spans="1:12" ht="14.25" thickBot="1" x14ac:dyDescent="0.2">
      <c r="A11" s="52"/>
      <c r="B11" s="8" t="s">
        <v>16</v>
      </c>
      <c r="C11" s="15">
        <f>AVERAGE(C7:C10)</f>
        <v>168950</v>
      </c>
      <c r="D11" s="10">
        <f t="shared" ref="D11:H11" si="7">AVERAGE(D7:D10)</f>
        <v>134950</v>
      </c>
      <c r="E11" s="15">
        <f t="shared" si="7"/>
        <v>21836.050000000003</v>
      </c>
      <c r="F11" s="10">
        <f t="shared" si="7"/>
        <v>5364.7499999999964</v>
      </c>
      <c r="G11" s="26">
        <f t="shared" si="7"/>
        <v>21836.050000000003</v>
      </c>
      <c r="H11" s="9">
        <f t="shared" si="7"/>
        <v>16751.850000000002</v>
      </c>
      <c r="I11" s="56">
        <f t="shared" si="2"/>
        <v>0.14842949971773581</v>
      </c>
      <c r="J11" s="57">
        <f t="shared" si="3"/>
        <v>4.1399387661790181E-2</v>
      </c>
      <c r="K11" s="56">
        <f t="shared" si="4"/>
        <v>0.14842949971773581</v>
      </c>
      <c r="L11" s="57">
        <f t="shared" si="5"/>
        <v>0.12927281461431761</v>
      </c>
    </row>
    <row r="12" spans="1:12" x14ac:dyDescent="0.15">
      <c r="A12" s="50" t="s">
        <v>8</v>
      </c>
      <c r="B12" s="2">
        <v>11</v>
      </c>
      <c r="C12" s="22">
        <v>179000</v>
      </c>
      <c r="D12" s="4">
        <v>143400</v>
      </c>
      <c r="E12" s="22">
        <v>1645.6000000000058</v>
      </c>
      <c r="F12" s="4">
        <v>-22738.799999999988</v>
      </c>
      <c r="G12" s="3">
        <f t="shared" si="0"/>
        <v>1645.6000000000058</v>
      </c>
      <c r="H12" s="25">
        <f t="shared" si="1"/>
        <v>22738.799999999988</v>
      </c>
      <c r="I12" s="63">
        <f t="shared" si="2"/>
        <v>9.2785969787048186E-3</v>
      </c>
      <c r="J12" s="28">
        <f t="shared" si="3"/>
        <v>-0.13686628289117286</v>
      </c>
      <c r="K12" s="27">
        <f t="shared" si="4"/>
        <v>9.2785969787048186E-3</v>
      </c>
      <c r="L12" s="60">
        <f t="shared" si="5"/>
        <v>0.13686628289117286</v>
      </c>
    </row>
    <row r="13" spans="1:12" x14ac:dyDescent="0.15">
      <c r="A13" s="51"/>
      <c r="B13" s="5">
        <v>12</v>
      </c>
      <c r="C13" s="20">
        <v>234800</v>
      </c>
      <c r="D13" s="7">
        <v>162200</v>
      </c>
      <c r="E13" s="20">
        <v>28225.399999999994</v>
      </c>
      <c r="F13" s="7">
        <v>-29930.600000000006</v>
      </c>
      <c r="G13" s="6">
        <f t="shared" si="0"/>
        <v>28225.399999999994</v>
      </c>
      <c r="H13" s="24">
        <f t="shared" si="1"/>
        <v>29930.600000000006</v>
      </c>
      <c r="I13" s="61">
        <f t="shared" si="2"/>
        <v>0.1366353849892484</v>
      </c>
      <c r="J13" s="55">
        <f t="shared" si="3"/>
        <v>-0.15578257705956264</v>
      </c>
      <c r="K13" s="54">
        <f t="shared" si="4"/>
        <v>0.1366353849892484</v>
      </c>
      <c r="L13" s="62">
        <f t="shared" si="5"/>
        <v>0.15578257705956264</v>
      </c>
    </row>
    <row r="14" spans="1:12" x14ac:dyDescent="0.15">
      <c r="A14" s="51"/>
      <c r="B14" s="5">
        <v>13</v>
      </c>
      <c r="C14" s="20">
        <v>238000</v>
      </c>
      <c r="D14" s="7">
        <v>144400</v>
      </c>
      <c r="E14" s="20">
        <v>20093.200000000012</v>
      </c>
      <c r="F14" s="7">
        <v>3703.3999999999942</v>
      </c>
      <c r="G14" s="24">
        <f t="shared" si="0"/>
        <v>20093.200000000012</v>
      </c>
      <c r="H14" s="6">
        <f t="shared" si="1"/>
        <v>3703.3999999999942</v>
      </c>
      <c r="I14" s="61">
        <f t="shared" si="2"/>
        <v>9.2210064119155583E-2</v>
      </c>
      <c r="J14" s="55">
        <f t="shared" si="3"/>
        <v>2.6321886953913555E-2</v>
      </c>
      <c r="K14" s="61">
        <f t="shared" si="4"/>
        <v>9.2210064119155583E-2</v>
      </c>
      <c r="L14" s="55">
        <f t="shared" si="5"/>
        <v>2.6321886953913555E-2</v>
      </c>
    </row>
    <row r="15" spans="1:12" x14ac:dyDescent="0.15">
      <c r="A15" s="51"/>
      <c r="B15" s="5">
        <v>14</v>
      </c>
      <c r="C15" s="20">
        <v>153400</v>
      </c>
      <c r="D15" s="7">
        <v>130000</v>
      </c>
      <c r="E15" s="14">
        <v>4317.2000000000116</v>
      </c>
      <c r="F15" s="17">
        <v>21934.399999999994</v>
      </c>
      <c r="G15" s="6">
        <f t="shared" si="0"/>
        <v>4317.2000000000116</v>
      </c>
      <c r="H15" s="24">
        <f t="shared" si="1"/>
        <v>21934.399999999994</v>
      </c>
      <c r="I15" s="54">
        <f t="shared" si="2"/>
        <v>2.8958404322966914E-2</v>
      </c>
      <c r="J15" s="62">
        <f t="shared" si="3"/>
        <v>0.20297300898713366</v>
      </c>
      <c r="K15" s="54">
        <f t="shared" si="4"/>
        <v>2.8958404322966914E-2</v>
      </c>
      <c r="L15" s="62">
        <f t="shared" si="5"/>
        <v>0.20297300898713366</v>
      </c>
    </row>
    <row r="16" spans="1:12" ht="14.25" thickBot="1" x14ac:dyDescent="0.2">
      <c r="A16" s="52"/>
      <c r="B16" s="8" t="s">
        <v>16</v>
      </c>
      <c r="C16" s="15">
        <f>AVERAGE(C12:C15)</f>
        <v>201300</v>
      </c>
      <c r="D16" s="10">
        <f t="shared" ref="D16:H16" si="8">AVERAGE(D12:D15)</f>
        <v>145000</v>
      </c>
      <c r="E16" s="15">
        <f t="shared" si="8"/>
        <v>13570.350000000006</v>
      </c>
      <c r="F16" s="10">
        <f t="shared" si="8"/>
        <v>-6757.9000000000015</v>
      </c>
      <c r="G16" s="9">
        <f t="shared" si="8"/>
        <v>13570.350000000006</v>
      </c>
      <c r="H16" s="26">
        <f t="shared" si="8"/>
        <v>19576.799999999996</v>
      </c>
      <c r="I16" s="56">
        <f t="shared" si="2"/>
        <v>7.2286663294796563E-2</v>
      </c>
      <c r="J16" s="57">
        <f t="shared" si="3"/>
        <v>-4.4530795431407533E-2</v>
      </c>
      <c r="K16" s="56">
        <f t="shared" si="4"/>
        <v>7.2286663294796563E-2</v>
      </c>
      <c r="L16" s="57">
        <f t="shared" si="5"/>
        <v>0.1290002036137822</v>
      </c>
    </row>
    <row r="17" spans="1:12" x14ac:dyDescent="0.15">
      <c r="A17" s="50" t="s">
        <v>9</v>
      </c>
      <c r="B17" s="2">
        <v>1</v>
      </c>
      <c r="C17" s="22">
        <v>236000</v>
      </c>
      <c r="D17" s="4">
        <v>217000</v>
      </c>
      <c r="E17" s="22">
        <v>36078.600000000006</v>
      </c>
      <c r="F17" s="4">
        <v>-32252.399999999994</v>
      </c>
      <c r="G17" s="25">
        <f t="shared" si="0"/>
        <v>36078.600000000006</v>
      </c>
      <c r="H17" s="3">
        <f t="shared" si="1"/>
        <v>32252.399999999994</v>
      </c>
      <c r="I17" s="63">
        <f t="shared" si="2"/>
        <v>0.18046392232147238</v>
      </c>
      <c r="J17" s="28">
        <f t="shared" si="3"/>
        <v>-0.12939654743545095</v>
      </c>
      <c r="K17" s="63">
        <f t="shared" si="4"/>
        <v>0.18046392232147238</v>
      </c>
      <c r="L17" s="28">
        <f t="shared" si="5"/>
        <v>0.12939654743545095</v>
      </c>
    </row>
    <row r="18" spans="1:12" x14ac:dyDescent="0.15">
      <c r="A18" s="51"/>
      <c r="B18" s="5">
        <v>2</v>
      </c>
      <c r="C18" s="14">
        <v>135000</v>
      </c>
      <c r="D18" s="17">
        <v>157800</v>
      </c>
      <c r="E18" s="20">
        <v>-5006.7999999999884</v>
      </c>
      <c r="F18" s="7">
        <v>-42904.799999999988</v>
      </c>
      <c r="G18" s="6">
        <f t="shared" si="0"/>
        <v>5006.7999999999884</v>
      </c>
      <c r="H18" s="24">
        <f t="shared" si="1"/>
        <v>42904.799999999988</v>
      </c>
      <c r="I18" s="61">
        <f t="shared" si="2"/>
        <v>-3.5761120174162886E-2</v>
      </c>
      <c r="J18" s="55">
        <f t="shared" si="3"/>
        <v>-0.21377067215133863</v>
      </c>
      <c r="K18" s="54">
        <f t="shared" si="4"/>
        <v>3.5761120174162886E-2</v>
      </c>
      <c r="L18" s="62">
        <f t="shared" si="5"/>
        <v>0.21377067215133863</v>
      </c>
    </row>
    <row r="19" spans="1:12" x14ac:dyDescent="0.15">
      <c r="A19" s="51"/>
      <c r="B19" s="5">
        <v>3</v>
      </c>
      <c r="C19" s="20">
        <v>58000</v>
      </c>
      <c r="D19" s="7">
        <v>50200</v>
      </c>
      <c r="E19" s="20">
        <v>-5360.5999999999985</v>
      </c>
      <c r="F19" s="7">
        <v>-17402.399999999994</v>
      </c>
      <c r="G19" s="6">
        <f t="shared" si="0"/>
        <v>5360.5999999999985</v>
      </c>
      <c r="H19" s="24">
        <f t="shared" si="1"/>
        <v>17402.399999999994</v>
      </c>
      <c r="I19" s="61">
        <f t="shared" si="2"/>
        <v>-8.4604628112738806E-2</v>
      </c>
      <c r="J19" s="55">
        <f t="shared" si="3"/>
        <v>-0.25742281339124046</v>
      </c>
      <c r="K19" s="54">
        <f t="shared" si="4"/>
        <v>8.4604628112738806E-2</v>
      </c>
      <c r="L19" s="62">
        <f t="shared" si="5"/>
        <v>0.25742281339124046</v>
      </c>
    </row>
    <row r="20" spans="1:12" x14ac:dyDescent="0.15">
      <c r="A20" s="51"/>
      <c r="B20" s="5">
        <v>4</v>
      </c>
      <c r="C20" s="14">
        <v>111200</v>
      </c>
      <c r="D20" s="17">
        <v>187600</v>
      </c>
      <c r="E20" s="14">
        <v>-17039.800000000003</v>
      </c>
      <c r="F20" s="17">
        <v>27864.799999999988</v>
      </c>
      <c r="G20" s="6">
        <f t="shared" si="0"/>
        <v>17039.800000000003</v>
      </c>
      <c r="H20" s="24">
        <f t="shared" si="1"/>
        <v>27864.799999999988</v>
      </c>
      <c r="I20" s="64">
        <f t="shared" si="2"/>
        <v>-0.13287450541875456</v>
      </c>
      <c r="J20" s="62">
        <f t="shared" si="3"/>
        <v>0.17444370433066717</v>
      </c>
      <c r="K20" s="54">
        <f t="shared" si="4"/>
        <v>0.13287450541875456</v>
      </c>
      <c r="L20" s="62">
        <f t="shared" si="5"/>
        <v>0.17444370433066717</v>
      </c>
    </row>
    <row r="21" spans="1:12" x14ac:dyDescent="0.15">
      <c r="A21" s="51"/>
      <c r="B21" s="5">
        <v>5</v>
      </c>
      <c r="C21" s="20">
        <v>209200</v>
      </c>
      <c r="D21" s="7">
        <v>165600</v>
      </c>
      <c r="E21" s="20">
        <v>40789.200000000012</v>
      </c>
      <c r="F21" s="7">
        <v>-14738.600000000006</v>
      </c>
      <c r="G21" s="24">
        <f t="shared" si="0"/>
        <v>40789.200000000012</v>
      </c>
      <c r="H21" s="6">
        <f t="shared" si="1"/>
        <v>14738.600000000006</v>
      </c>
      <c r="I21" s="61">
        <f t="shared" si="2"/>
        <v>0.24220061896267944</v>
      </c>
      <c r="J21" s="55">
        <f t="shared" si="3"/>
        <v>-8.1727372841976176E-2</v>
      </c>
      <c r="K21" s="61">
        <f t="shared" si="4"/>
        <v>0.24220061896267944</v>
      </c>
      <c r="L21" s="55">
        <f t="shared" si="5"/>
        <v>8.1727372841976176E-2</v>
      </c>
    </row>
    <row r="22" spans="1:12" x14ac:dyDescent="0.15">
      <c r="A22" s="51"/>
      <c r="B22" s="5">
        <v>6</v>
      </c>
      <c r="C22" s="20">
        <v>135200</v>
      </c>
      <c r="D22" s="7">
        <v>107400</v>
      </c>
      <c r="E22" s="20">
        <v>10012.199999999997</v>
      </c>
      <c r="F22" s="7">
        <v>-25507.799999999988</v>
      </c>
      <c r="G22" s="6">
        <f t="shared" si="0"/>
        <v>10012.199999999997</v>
      </c>
      <c r="H22" s="24">
        <f t="shared" si="1"/>
        <v>25507.799999999988</v>
      </c>
      <c r="I22" s="61">
        <f t="shared" si="2"/>
        <v>7.9977441891302486E-2</v>
      </c>
      <c r="J22" s="55">
        <f t="shared" si="3"/>
        <v>-0.191921015922316</v>
      </c>
      <c r="K22" s="54">
        <f t="shared" si="4"/>
        <v>7.9977441891302486E-2</v>
      </c>
      <c r="L22" s="62">
        <f t="shared" si="5"/>
        <v>0.191921015922316</v>
      </c>
    </row>
    <row r="23" spans="1:12" x14ac:dyDescent="0.15">
      <c r="A23" s="51"/>
      <c r="B23" s="5">
        <v>15</v>
      </c>
      <c r="C23" s="20">
        <v>239800</v>
      </c>
      <c r="D23" s="7">
        <v>234400</v>
      </c>
      <c r="E23" s="20">
        <v>66915.799999999988</v>
      </c>
      <c r="F23" s="7">
        <v>43204.799999999988</v>
      </c>
      <c r="G23" s="24">
        <f t="shared" si="0"/>
        <v>66915.799999999988</v>
      </c>
      <c r="H23" s="6">
        <f t="shared" si="1"/>
        <v>43204.799999999988</v>
      </c>
      <c r="I23" s="61">
        <f t="shared" si="2"/>
        <v>0.38705561294785751</v>
      </c>
      <c r="J23" s="55">
        <f t="shared" si="3"/>
        <v>0.22597220013891556</v>
      </c>
      <c r="K23" s="61">
        <f t="shared" si="4"/>
        <v>0.38705561294785751</v>
      </c>
      <c r="L23" s="55">
        <f t="shared" si="5"/>
        <v>0.22597220013891556</v>
      </c>
    </row>
    <row r="24" spans="1:12" ht="14.25" thickBot="1" x14ac:dyDescent="0.2">
      <c r="A24" s="52"/>
      <c r="B24" s="8" t="s">
        <v>16</v>
      </c>
      <c r="C24" s="15">
        <f>AVERAGE(C17:C23)</f>
        <v>160628.57142857142</v>
      </c>
      <c r="D24" s="15">
        <f t="shared" ref="D24:H24" si="9">AVERAGE(D17:D23)</f>
        <v>160000</v>
      </c>
      <c r="E24" s="21">
        <f t="shared" si="9"/>
        <v>18055.514285714286</v>
      </c>
      <c r="F24" s="15">
        <f t="shared" si="9"/>
        <v>-8819.4857142857127</v>
      </c>
      <c r="G24" s="15">
        <f t="shared" si="9"/>
        <v>25886.142857142859</v>
      </c>
      <c r="H24" s="21">
        <f t="shared" si="9"/>
        <v>29125.085714285706</v>
      </c>
      <c r="I24" s="56">
        <f t="shared" si="2"/>
        <v>0.12664043717336296</v>
      </c>
      <c r="J24" s="57">
        <f t="shared" si="3"/>
        <v>-5.2242107461528631E-2</v>
      </c>
      <c r="K24" s="56">
        <f t="shared" si="4"/>
        <v>0.18156405828630817</v>
      </c>
      <c r="L24" s="57">
        <f t="shared" si="5"/>
        <v>0.17252206160358599</v>
      </c>
    </row>
    <row r="25" spans="1:12" x14ac:dyDescent="0.15">
      <c r="A25" s="50" t="s">
        <v>10</v>
      </c>
      <c r="B25" s="2">
        <v>1</v>
      </c>
      <c r="C25" s="13">
        <v>257600</v>
      </c>
      <c r="D25" s="16">
        <v>286000</v>
      </c>
      <c r="E25" s="13">
        <v>43516.399999999994</v>
      </c>
      <c r="F25" s="16">
        <v>71299.799999999988</v>
      </c>
      <c r="G25" s="3">
        <f t="shared" si="0"/>
        <v>43516.399999999994</v>
      </c>
      <c r="H25" s="25">
        <f t="shared" si="1"/>
        <v>71299.799999999988</v>
      </c>
      <c r="I25" s="27">
        <f t="shared" si="2"/>
        <v>0.20326825595234754</v>
      </c>
      <c r="J25" s="60">
        <f t="shared" si="3"/>
        <v>0.33209004928733177</v>
      </c>
      <c r="K25" s="27">
        <f t="shared" si="4"/>
        <v>0.20326825595234754</v>
      </c>
      <c r="L25" s="60">
        <f t="shared" si="5"/>
        <v>0.33209004928733177</v>
      </c>
    </row>
    <row r="26" spans="1:12" x14ac:dyDescent="0.15">
      <c r="A26" s="51"/>
      <c r="B26" s="5">
        <v>2</v>
      </c>
      <c r="C26" s="14">
        <v>211400</v>
      </c>
      <c r="D26" s="17">
        <v>368400</v>
      </c>
      <c r="E26" s="14">
        <v>35141.600000000006</v>
      </c>
      <c r="F26" s="17">
        <v>77443.200000000012</v>
      </c>
      <c r="G26" s="6">
        <f t="shared" si="0"/>
        <v>35141.600000000006</v>
      </c>
      <c r="H26" s="24">
        <f t="shared" si="1"/>
        <v>77443.200000000012</v>
      </c>
      <c r="I26" s="54">
        <f t="shared" si="2"/>
        <v>0.19937546238931028</v>
      </c>
      <c r="J26" s="62">
        <f t="shared" si="3"/>
        <v>0.26616734855483704</v>
      </c>
      <c r="K26" s="54">
        <f t="shared" si="4"/>
        <v>0.19937546238931028</v>
      </c>
      <c r="L26" s="62">
        <f t="shared" si="5"/>
        <v>0.26616734855483704</v>
      </c>
    </row>
    <row r="27" spans="1:12" x14ac:dyDescent="0.15">
      <c r="A27" s="51"/>
      <c r="B27" s="5">
        <v>3</v>
      </c>
      <c r="C27" s="20">
        <v>74000</v>
      </c>
      <c r="D27" s="7">
        <v>70400</v>
      </c>
      <c r="E27" s="20">
        <v>28284.6</v>
      </c>
      <c r="F27" s="7">
        <v>-23070.199999999997</v>
      </c>
      <c r="G27" s="24">
        <f t="shared" si="0"/>
        <v>28284.6</v>
      </c>
      <c r="H27" s="6">
        <f t="shared" si="1"/>
        <v>23070.199999999997</v>
      </c>
      <c r="I27" s="61">
        <f t="shared" si="2"/>
        <v>0.61871054393049163</v>
      </c>
      <c r="J27" s="55">
        <f t="shared" si="3"/>
        <v>-0.24681877218621548</v>
      </c>
      <c r="K27" s="61">
        <f t="shared" si="4"/>
        <v>0.61871054393049163</v>
      </c>
      <c r="L27" s="55">
        <f t="shared" si="5"/>
        <v>0.24681877218621548</v>
      </c>
    </row>
    <row r="28" spans="1:12" x14ac:dyDescent="0.15">
      <c r="A28" s="51"/>
      <c r="B28" s="5">
        <v>4</v>
      </c>
      <c r="C28" s="20">
        <v>203000</v>
      </c>
      <c r="D28" s="7">
        <v>134000</v>
      </c>
      <c r="E28" s="20">
        <v>2959.2000000000116</v>
      </c>
      <c r="F28" s="7">
        <v>-40300.200000000012</v>
      </c>
      <c r="G28" s="6">
        <f t="shared" si="0"/>
        <v>2959.2000000000116</v>
      </c>
      <c r="H28" s="24">
        <f t="shared" si="1"/>
        <v>40300.200000000012</v>
      </c>
      <c r="I28" s="61">
        <f t="shared" si="2"/>
        <v>1.4792982231624808E-2</v>
      </c>
      <c r="J28" s="55">
        <f t="shared" si="3"/>
        <v>-0.23121143865583635</v>
      </c>
      <c r="K28" s="54">
        <f t="shared" si="4"/>
        <v>1.4792982231624808E-2</v>
      </c>
      <c r="L28" s="62">
        <f t="shared" si="5"/>
        <v>0.23121143865583635</v>
      </c>
    </row>
    <row r="29" spans="1:12" x14ac:dyDescent="0.15">
      <c r="A29" s="51"/>
      <c r="B29" s="5">
        <v>5</v>
      </c>
      <c r="C29" s="14">
        <v>180400</v>
      </c>
      <c r="D29" s="17">
        <v>200800</v>
      </c>
      <c r="E29" s="14">
        <v>-5452.7999999999884</v>
      </c>
      <c r="F29" s="17">
        <v>33341.200000000012</v>
      </c>
      <c r="G29" s="6">
        <f t="shared" si="0"/>
        <v>5452.7999999999884</v>
      </c>
      <c r="H29" s="24">
        <f t="shared" si="1"/>
        <v>33341.200000000012</v>
      </c>
      <c r="I29" s="54">
        <f t="shared" si="2"/>
        <v>-2.9339348129272136E-2</v>
      </c>
      <c r="J29" s="62">
        <f t="shared" si="3"/>
        <v>0.19910091317983894</v>
      </c>
      <c r="K29" s="54">
        <f t="shared" si="4"/>
        <v>2.9339348129272136E-2</v>
      </c>
      <c r="L29" s="62">
        <f t="shared" si="5"/>
        <v>0.19910091317983894</v>
      </c>
    </row>
    <row r="30" spans="1:12" x14ac:dyDescent="0.15">
      <c r="A30" s="51"/>
      <c r="B30" s="5">
        <v>6</v>
      </c>
      <c r="C30" s="20">
        <v>236200</v>
      </c>
      <c r="D30" s="7">
        <v>171800</v>
      </c>
      <c r="E30" s="20">
        <v>50250.200000000012</v>
      </c>
      <c r="F30" s="7">
        <v>-18174.399999999994</v>
      </c>
      <c r="G30" s="24">
        <f t="shared" si="0"/>
        <v>50250.200000000012</v>
      </c>
      <c r="H30" s="6">
        <f t="shared" si="1"/>
        <v>18174.399999999994</v>
      </c>
      <c r="I30" s="61">
        <f t="shared" si="2"/>
        <v>0.2702353000648563</v>
      </c>
      <c r="J30" s="55">
        <f t="shared" si="3"/>
        <v>-9.5667626796031441E-2</v>
      </c>
      <c r="K30" s="61">
        <f t="shared" si="4"/>
        <v>0.2702353000648563</v>
      </c>
      <c r="L30" s="55">
        <f t="shared" si="5"/>
        <v>9.5667626796031441E-2</v>
      </c>
    </row>
    <row r="31" spans="1:12" x14ac:dyDescent="0.15">
      <c r="A31" s="51"/>
      <c r="B31" s="5">
        <v>15</v>
      </c>
      <c r="C31" s="14">
        <v>220800</v>
      </c>
      <c r="D31" s="17">
        <v>263200</v>
      </c>
      <c r="E31" s="14">
        <v>-22513.399999999994</v>
      </c>
      <c r="F31" s="17">
        <v>461</v>
      </c>
      <c r="G31" s="24">
        <f t="shared" si="0"/>
        <v>22513.399999999994</v>
      </c>
      <c r="H31" s="6">
        <f t="shared" si="1"/>
        <v>461</v>
      </c>
      <c r="I31" s="54">
        <f t="shared" si="2"/>
        <v>-9.2528401641668701E-2</v>
      </c>
      <c r="J31" s="62">
        <f t="shared" si="3"/>
        <v>1.7545929610754398E-3</v>
      </c>
      <c r="K31" s="61">
        <f t="shared" si="4"/>
        <v>9.2528401641668701E-2</v>
      </c>
      <c r="L31" s="55">
        <f t="shared" si="5"/>
        <v>1.7545929610754398E-3</v>
      </c>
    </row>
    <row r="32" spans="1:12" ht="14.25" thickBot="1" x14ac:dyDescent="0.2">
      <c r="A32" s="52"/>
      <c r="B32" s="8" t="s">
        <v>16</v>
      </c>
      <c r="C32" s="15">
        <f>AVERAGE(C25:C31)</f>
        <v>197628.57142857142</v>
      </c>
      <c r="D32" s="21">
        <f t="shared" ref="D32:H32" si="10">AVERAGE(D25:D31)</f>
        <v>213514.28571428571</v>
      </c>
      <c r="E32" s="15">
        <f t="shared" si="10"/>
        <v>18883.685714285722</v>
      </c>
      <c r="F32" s="15">
        <f t="shared" si="10"/>
        <v>14428.628571428573</v>
      </c>
      <c r="G32" s="15">
        <f t="shared" si="10"/>
        <v>26874.028571428575</v>
      </c>
      <c r="H32" s="21">
        <f t="shared" si="10"/>
        <v>37727.142857142855</v>
      </c>
      <c r="I32" s="56">
        <f t="shared" si="2"/>
        <v>0.10564601968232144</v>
      </c>
      <c r="J32" s="57">
        <f t="shared" si="3"/>
        <v>7.2474475451916043E-2</v>
      </c>
      <c r="K32" s="56">
        <f t="shared" si="4"/>
        <v>0.15034851746407613</v>
      </c>
      <c r="L32" s="57">
        <f t="shared" si="5"/>
        <v>0.1895020635769413</v>
      </c>
    </row>
    <row r="33" spans="1:12" x14ac:dyDescent="0.15">
      <c r="A33" s="50" t="s">
        <v>11</v>
      </c>
      <c r="B33" s="2">
        <v>1</v>
      </c>
      <c r="C33" s="22">
        <v>287600</v>
      </c>
      <c r="D33" s="4">
        <v>244400</v>
      </c>
      <c r="E33" s="22">
        <v>30313.799999999988</v>
      </c>
      <c r="F33" s="4">
        <v>-76061.599999999977</v>
      </c>
      <c r="G33" s="3">
        <f t="shared" si="0"/>
        <v>30313.799999999988</v>
      </c>
      <c r="H33" s="25">
        <f t="shared" si="1"/>
        <v>76061.599999999977</v>
      </c>
      <c r="I33" s="63">
        <f t="shared" si="2"/>
        <v>0.11782132115908271</v>
      </c>
      <c r="J33" s="28">
        <f t="shared" si="3"/>
        <v>-0.23735012244836817</v>
      </c>
      <c r="K33" s="27">
        <f t="shared" si="4"/>
        <v>0.11782132115908271</v>
      </c>
      <c r="L33" s="60">
        <f t="shared" si="5"/>
        <v>0.23735012244836817</v>
      </c>
    </row>
    <row r="34" spans="1:12" x14ac:dyDescent="0.15">
      <c r="A34" s="51"/>
      <c r="B34" s="5">
        <v>2</v>
      </c>
      <c r="C34" s="14">
        <v>164400</v>
      </c>
      <c r="D34" s="17">
        <v>181200</v>
      </c>
      <c r="E34" s="20">
        <v>-6009.3999999999942</v>
      </c>
      <c r="F34" s="7">
        <v>-42172.799999999988</v>
      </c>
      <c r="G34" s="6">
        <f t="shared" si="0"/>
        <v>6009.3999999999942</v>
      </c>
      <c r="H34" s="24">
        <f t="shared" si="1"/>
        <v>42172.799999999988</v>
      </c>
      <c r="I34" s="61">
        <f t="shared" si="2"/>
        <v>-3.5264486583486555E-2</v>
      </c>
      <c r="J34" s="55">
        <f t="shared" si="3"/>
        <v>-0.18880006876396763</v>
      </c>
      <c r="K34" s="54">
        <f t="shared" si="4"/>
        <v>3.5264486583486555E-2</v>
      </c>
      <c r="L34" s="62">
        <f t="shared" si="5"/>
        <v>0.18880006876396763</v>
      </c>
    </row>
    <row r="35" spans="1:12" x14ac:dyDescent="0.15">
      <c r="A35" s="51"/>
      <c r="B35" s="5">
        <v>3</v>
      </c>
      <c r="C35" s="20">
        <v>142400</v>
      </c>
      <c r="D35" s="7">
        <v>95400</v>
      </c>
      <c r="E35" s="20">
        <v>40300.199999999997</v>
      </c>
      <c r="F35" s="7">
        <v>-7271.1999999999971</v>
      </c>
      <c r="G35" s="24">
        <f t="shared" si="0"/>
        <v>40300.199999999997</v>
      </c>
      <c r="H35" s="6">
        <f t="shared" si="1"/>
        <v>7271.1999999999971</v>
      </c>
      <c r="I35" s="61">
        <f t="shared" si="2"/>
        <v>0.39471379963525882</v>
      </c>
      <c r="J35" s="55">
        <f t="shared" si="3"/>
        <v>-7.08202494954768E-2</v>
      </c>
      <c r="K35" s="61">
        <f t="shared" si="4"/>
        <v>0.39471379963525882</v>
      </c>
      <c r="L35" s="55">
        <f t="shared" si="5"/>
        <v>7.08202494954768E-2</v>
      </c>
    </row>
    <row r="36" spans="1:12" x14ac:dyDescent="0.15">
      <c r="A36" s="51"/>
      <c r="B36" s="5">
        <v>4</v>
      </c>
      <c r="C36" s="20">
        <v>268600</v>
      </c>
      <c r="D36" s="7">
        <v>167400</v>
      </c>
      <c r="E36" s="20">
        <v>75975.200000000012</v>
      </c>
      <c r="F36" s="7">
        <v>4665.6000000000058</v>
      </c>
      <c r="G36" s="24">
        <f t="shared" si="0"/>
        <v>75975.200000000012</v>
      </c>
      <c r="H36" s="6">
        <f t="shared" si="1"/>
        <v>4665.6000000000058</v>
      </c>
      <c r="I36" s="61">
        <f t="shared" si="2"/>
        <v>0.39442065611489285</v>
      </c>
      <c r="J36" s="55">
        <f t="shared" si="3"/>
        <v>2.8670029200955703E-2</v>
      </c>
      <c r="K36" s="61">
        <f t="shared" si="4"/>
        <v>0.39442065611489285</v>
      </c>
      <c r="L36" s="55">
        <f t="shared" si="5"/>
        <v>2.8670029200955703E-2</v>
      </c>
    </row>
    <row r="37" spans="1:12" x14ac:dyDescent="0.15">
      <c r="A37" s="51"/>
      <c r="B37" s="5">
        <v>5</v>
      </c>
      <c r="C37" s="20">
        <v>242600</v>
      </c>
      <c r="D37" s="7">
        <v>240400</v>
      </c>
      <c r="E37" s="20">
        <v>44398.600000000006</v>
      </c>
      <c r="F37" s="7">
        <v>39867.799999999988</v>
      </c>
      <c r="G37" s="24">
        <f t="shared" si="0"/>
        <v>44398.600000000006</v>
      </c>
      <c r="H37" s="6">
        <f t="shared" si="1"/>
        <v>39867.799999999988</v>
      </c>
      <c r="I37" s="61">
        <f t="shared" si="2"/>
        <v>0.22400749944248632</v>
      </c>
      <c r="J37" s="55">
        <f t="shared" si="3"/>
        <v>0.19880996667866799</v>
      </c>
      <c r="K37" s="61">
        <f t="shared" si="4"/>
        <v>0.22400749944248632</v>
      </c>
      <c r="L37" s="55">
        <f t="shared" si="5"/>
        <v>0.19880996667866799</v>
      </c>
    </row>
    <row r="38" spans="1:12" x14ac:dyDescent="0.15">
      <c r="A38" s="51"/>
      <c r="B38" s="5">
        <v>6</v>
      </c>
      <c r="C38" s="14">
        <v>176200</v>
      </c>
      <c r="D38" s="17">
        <v>186600</v>
      </c>
      <c r="E38" s="14">
        <v>16377.399999999994</v>
      </c>
      <c r="F38" s="17">
        <v>33810.200000000012</v>
      </c>
      <c r="G38" s="6">
        <f t="shared" si="0"/>
        <v>16377.399999999994</v>
      </c>
      <c r="H38" s="24">
        <f t="shared" si="1"/>
        <v>33810.200000000012</v>
      </c>
      <c r="I38" s="54">
        <f t="shared" si="2"/>
        <v>0.10247236623606419</v>
      </c>
      <c r="J38" s="62">
        <f t="shared" si="3"/>
        <v>0.22128571409871611</v>
      </c>
      <c r="K38" s="54">
        <f t="shared" si="4"/>
        <v>0.10247236623606419</v>
      </c>
      <c r="L38" s="62">
        <f t="shared" si="5"/>
        <v>0.22128571409871611</v>
      </c>
    </row>
    <row r="39" spans="1:12" x14ac:dyDescent="0.15">
      <c r="A39" s="51"/>
      <c r="B39" s="5">
        <v>15</v>
      </c>
      <c r="C39" s="20">
        <v>241000</v>
      </c>
      <c r="D39" s="7">
        <v>162600</v>
      </c>
      <c r="E39" s="20">
        <v>51846</v>
      </c>
      <c r="F39" s="7">
        <v>-62327</v>
      </c>
      <c r="G39" s="6">
        <f t="shared" si="0"/>
        <v>51846</v>
      </c>
      <c r="H39" s="24">
        <f t="shared" si="1"/>
        <v>62327</v>
      </c>
      <c r="I39" s="61">
        <f t="shared" si="2"/>
        <v>0.27409412436427461</v>
      </c>
      <c r="J39" s="55">
        <f t="shared" si="3"/>
        <v>-0.27709879205253257</v>
      </c>
      <c r="K39" s="54">
        <f t="shared" si="4"/>
        <v>0.27409412436427461</v>
      </c>
      <c r="L39" s="62">
        <f t="shared" si="5"/>
        <v>0.27709879205253257</v>
      </c>
    </row>
    <row r="40" spans="1:12" ht="14.25" thickBot="1" x14ac:dyDescent="0.2">
      <c r="A40" s="52"/>
      <c r="B40" s="8" t="s">
        <v>16</v>
      </c>
      <c r="C40" s="15">
        <f>AVERAGE(C33:C39)</f>
        <v>217542.85714285713</v>
      </c>
      <c r="D40" s="15">
        <f t="shared" ref="D40:H40" si="11">AVERAGE(D33:D39)</f>
        <v>182571.42857142858</v>
      </c>
      <c r="E40" s="15">
        <f t="shared" si="11"/>
        <v>36171.685714285712</v>
      </c>
      <c r="F40" s="15">
        <f t="shared" si="11"/>
        <v>-15641.285714285708</v>
      </c>
      <c r="G40" s="15">
        <f t="shared" si="11"/>
        <v>37888.657142857141</v>
      </c>
      <c r="H40" s="21">
        <f t="shared" si="11"/>
        <v>38025.171428571419</v>
      </c>
      <c r="I40" s="56">
        <f t="shared" si="2"/>
        <v>0.19943459277116177</v>
      </c>
      <c r="J40" s="57">
        <f t="shared" si="3"/>
        <v>-7.8911616596600009E-2</v>
      </c>
      <c r="K40" s="56">
        <f t="shared" si="4"/>
        <v>0.20890120984733596</v>
      </c>
      <c r="L40" s="57">
        <f t="shared" si="5"/>
        <v>0.19184022359816902</v>
      </c>
    </row>
    <row r="41" spans="1:12" x14ac:dyDescent="0.15">
      <c r="A41" s="50" t="s">
        <v>12</v>
      </c>
      <c r="B41" s="2">
        <v>7</v>
      </c>
      <c r="C41" s="22">
        <v>204000</v>
      </c>
      <c r="D41" s="4">
        <v>109000</v>
      </c>
      <c r="E41" s="22">
        <v>25039.200000000012</v>
      </c>
      <c r="F41" s="4">
        <v>-46782.200000000012</v>
      </c>
      <c r="G41" s="3">
        <f t="shared" si="0"/>
        <v>25039.200000000012</v>
      </c>
      <c r="H41" s="25">
        <f t="shared" si="1"/>
        <v>46782.200000000012</v>
      </c>
      <c r="I41" s="63">
        <f t="shared" si="2"/>
        <v>0.13991443936325729</v>
      </c>
      <c r="J41" s="28">
        <f t="shared" si="3"/>
        <v>-0.30030516965352916</v>
      </c>
      <c r="K41" s="27">
        <f t="shared" si="4"/>
        <v>0.13991443936325729</v>
      </c>
      <c r="L41" s="60">
        <f t="shared" si="5"/>
        <v>0.30030516965352916</v>
      </c>
    </row>
    <row r="42" spans="1:12" x14ac:dyDescent="0.15">
      <c r="A42" s="51"/>
      <c r="B42" s="5">
        <v>8</v>
      </c>
      <c r="C42" s="14">
        <v>217800</v>
      </c>
      <c r="D42" s="17">
        <v>224000</v>
      </c>
      <c r="E42" s="20">
        <v>-8801</v>
      </c>
      <c r="F42" s="7">
        <v>-31713.600000000006</v>
      </c>
      <c r="G42" s="6">
        <f t="shared" si="0"/>
        <v>8801</v>
      </c>
      <c r="H42" s="24">
        <f t="shared" si="1"/>
        <v>31713.600000000006</v>
      </c>
      <c r="I42" s="61">
        <f t="shared" si="2"/>
        <v>-3.883919311918306E-2</v>
      </c>
      <c r="J42" s="55">
        <f t="shared" si="3"/>
        <v>-0.12401999737206001</v>
      </c>
      <c r="K42" s="54">
        <f t="shared" si="4"/>
        <v>3.883919311918306E-2</v>
      </c>
      <c r="L42" s="62">
        <f t="shared" si="5"/>
        <v>0.12401999737206001</v>
      </c>
    </row>
    <row r="43" spans="1:12" x14ac:dyDescent="0.15">
      <c r="A43" s="51"/>
      <c r="B43" s="5">
        <v>9</v>
      </c>
      <c r="C43" s="14">
        <v>246800</v>
      </c>
      <c r="D43" s="17">
        <v>294000</v>
      </c>
      <c r="E43" s="20">
        <v>69782.200000000012</v>
      </c>
      <c r="F43" s="7">
        <v>-1932.7999999999884</v>
      </c>
      <c r="G43" s="24">
        <f t="shared" si="0"/>
        <v>69782.200000000012</v>
      </c>
      <c r="H43" s="6">
        <f t="shared" si="1"/>
        <v>1932.7999999999884</v>
      </c>
      <c r="I43" s="61">
        <f t="shared" si="2"/>
        <v>0.39421007378918965</v>
      </c>
      <c r="J43" s="55">
        <f t="shared" si="3"/>
        <v>-6.5312124914845143E-3</v>
      </c>
      <c r="K43" s="61">
        <f t="shared" si="4"/>
        <v>0.39421007378918965</v>
      </c>
      <c r="L43" s="55">
        <f t="shared" si="5"/>
        <v>6.5312124914845143E-3</v>
      </c>
    </row>
    <row r="44" spans="1:12" x14ac:dyDescent="0.15">
      <c r="A44" s="51"/>
      <c r="B44" s="5">
        <v>10</v>
      </c>
      <c r="C44" s="14">
        <v>199400</v>
      </c>
      <c r="D44" s="17">
        <v>274400</v>
      </c>
      <c r="E44" s="14">
        <v>-11638</v>
      </c>
      <c r="F44" s="17">
        <v>12947.600000000006</v>
      </c>
      <c r="G44" s="6">
        <f t="shared" si="0"/>
        <v>11638</v>
      </c>
      <c r="H44" s="24">
        <f t="shared" si="1"/>
        <v>12947.600000000006</v>
      </c>
      <c r="I44" s="54">
        <f t="shared" si="2"/>
        <v>-5.5146466513139814E-2</v>
      </c>
      <c r="J44" s="62">
        <f t="shared" si="3"/>
        <v>4.9521825005239981E-2</v>
      </c>
      <c r="K44" s="61">
        <f t="shared" si="4"/>
        <v>5.5146466513139814E-2</v>
      </c>
      <c r="L44" s="55">
        <f t="shared" si="5"/>
        <v>4.9521825005239981E-2</v>
      </c>
    </row>
    <row r="45" spans="1:12" x14ac:dyDescent="0.15">
      <c r="A45" s="51"/>
      <c r="B45" s="5">
        <v>16</v>
      </c>
      <c r="C45" s="20">
        <v>165800</v>
      </c>
      <c r="D45" s="7">
        <v>87200</v>
      </c>
      <c r="E45" s="20">
        <v>41749.600000000006</v>
      </c>
      <c r="F45" s="7">
        <v>-13980.600000000006</v>
      </c>
      <c r="G45" s="24">
        <f t="shared" si="0"/>
        <v>41749.600000000006</v>
      </c>
      <c r="H45" s="6">
        <f t="shared" si="1"/>
        <v>13980.600000000006</v>
      </c>
      <c r="I45" s="61">
        <f t="shared" si="2"/>
        <v>0.33655352985560716</v>
      </c>
      <c r="J45" s="55">
        <f t="shared" si="3"/>
        <v>-0.13817470938104739</v>
      </c>
      <c r="K45" s="61">
        <f t="shared" si="4"/>
        <v>0.33655352985560716</v>
      </c>
      <c r="L45" s="55">
        <f t="shared" si="5"/>
        <v>0.13817470938104739</v>
      </c>
    </row>
    <row r="46" spans="1:12" x14ac:dyDescent="0.15">
      <c r="A46" s="51"/>
      <c r="B46" s="5">
        <v>17</v>
      </c>
      <c r="C46" s="14">
        <v>165000</v>
      </c>
      <c r="D46" s="17">
        <v>175400</v>
      </c>
      <c r="E46" s="14">
        <v>-47654</v>
      </c>
      <c r="F46" s="17">
        <v>-4040</v>
      </c>
      <c r="G46" s="24">
        <f t="shared" si="0"/>
        <v>47654</v>
      </c>
      <c r="H46" s="6">
        <f t="shared" si="1"/>
        <v>4040</v>
      </c>
      <c r="I46" s="54">
        <f t="shared" si="2"/>
        <v>-0.22409171706151776</v>
      </c>
      <c r="J46" s="62">
        <f t="shared" si="3"/>
        <v>-2.251448952296032E-2</v>
      </c>
      <c r="K46" s="61">
        <f t="shared" si="4"/>
        <v>0.22409171706151776</v>
      </c>
      <c r="L46" s="55">
        <f t="shared" si="5"/>
        <v>2.251448952296032E-2</v>
      </c>
    </row>
    <row r="47" spans="1:12" x14ac:dyDescent="0.15">
      <c r="A47" s="51"/>
      <c r="B47" s="5">
        <v>18</v>
      </c>
      <c r="C47" s="20">
        <v>241000</v>
      </c>
      <c r="D47" s="7">
        <v>234800</v>
      </c>
      <c r="E47" s="20">
        <v>45156</v>
      </c>
      <c r="F47" s="7">
        <v>31975</v>
      </c>
      <c r="G47" s="24">
        <f t="shared" si="0"/>
        <v>45156</v>
      </c>
      <c r="H47" s="6">
        <f t="shared" si="1"/>
        <v>31975</v>
      </c>
      <c r="I47" s="61">
        <f t="shared" si="2"/>
        <v>0.2305712710116215</v>
      </c>
      <c r="J47" s="55">
        <f t="shared" si="3"/>
        <v>0.15764821890792555</v>
      </c>
      <c r="K47" s="61">
        <f t="shared" si="4"/>
        <v>0.2305712710116215</v>
      </c>
      <c r="L47" s="55">
        <f t="shared" si="5"/>
        <v>0.15764821890792555</v>
      </c>
    </row>
    <row r="48" spans="1:12" x14ac:dyDescent="0.15">
      <c r="A48" s="51"/>
      <c r="B48" s="5">
        <v>19</v>
      </c>
      <c r="C48" s="20">
        <v>378800</v>
      </c>
      <c r="D48" s="7">
        <v>220000</v>
      </c>
      <c r="E48" s="20">
        <v>36340.400000000023</v>
      </c>
      <c r="F48" s="7">
        <v>-54421</v>
      </c>
      <c r="G48" s="6">
        <f t="shared" si="0"/>
        <v>36340.400000000023</v>
      </c>
      <c r="H48" s="24">
        <f t="shared" si="1"/>
        <v>54421</v>
      </c>
      <c r="I48" s="61">
        <f t="shared" si="2"/>
        <v>0.1061158746900365</v>
      </c>
      <c r="J48" s="55">
        <f t="shared" si="3"/>
        <v>-0.19831208253012705</v>
      </c>
      <c r="K48" s="54">
        <f t="shared" si="4"/>
        <v>0.1061158746900365</v>
      </c>
      <c r="L48" s="62">
        <f t="shared" si="5"/>
        <v>0.19831208253012705</v>
      </c>
    </row>
    <row r="49" spans="1:12" x14ac:dyDescent="0.15">
      <c r="A49" s="51"/>
      <c r="B49" s="5">
        <v>20</v>
      </c>
      <c r="C49" s="14">
        <v>176000</v>
      </c>
      <c r="D49" s="17">
        <v>220400</v>
      </c>
      <c r="E49" s="14">
        <v>34054.799999999988</v>
      </c>
      <c r="F49" s="17">
        <v>39645</v>
      </c>
      <c r="G49" s="6">
        <f t="shared" si="0"/>
        <v>34054.799999999988</v>
      </c>
      <c r="H49" s="24">
        <f t="shared" si="1"/>
        <v>39645</v>
      </c>
      <c r="I49" s="61">
        <f t="shared" si="2"/>
        <v>0.23991512217390926</v>
      </c>
      <c r="J49" s="55">
        <f t="shared" si="3"/>
        <v>0.21933003236424994</v>
      </c>
      <c r="K49" s="61">
        <f t="shared" si="4"/>
        <v>0.23991512217390926</v>
      </c>
      <c r="L49" s="55">
        <f t="shared" si="5"/>
        <v>0.21933003236424994</v>
      </c>
    </row>
    <row r="50" spans="1:12" ht="14.25" thickBot="1" x14ac:dyDescent="0.2">
      <c r="A50" s="52"/>
      <c r="B50" s="8" t="s">
        <v>16</v>
      </c>
      <c r="C50" s="15">
        <f>AVERAGE(C41:C49)</f>
        <v>221622.22222222222</v>
      </c>
      <c r="D50" s="15">
        <f t="shared" ref="D50:H50" si="12">AVERAGE(D41:D49)</f>
        <v>204355.55555555556</v>
      </c>
      <c r="E50" s="15">
        <f t="shared" si="12"/>
        <v>20447.688888888893</v>
      </c>
      <c r="F50" s="15">
        <f t="shared" si="12"/>
        <v>-7589.1777777777788</v>
      </c>
      <c r="G50" s="21">
        <f t="shared" si="12"/>
        <v>35579.466666666667</v>
      </c>
      <c r="H50" s="15">
        <f t="shared" si="12"/>
        <v>26381.977777777778</v>
      </c>
      <c r="I50" s="56">
        <f t="shared" si="2"/>
        <v>0.10164153757478031</v>
      </c>
      <c r="J50" s="57">
        <f t="shared" si="3"/>
        <v>-3.5807343067317449E-2</v>
      </c>
      <c r="K50" s="56">
        <f t="shared" si="4"/>
        <v>0.17685870113447097</v>
      </c>
      <c r="L50" s="57">
        <f t="shared" si="5"/>
        <v>0.1244757412126201</v>
      </c>
    </row>
    <row r="51" spans="1:12" x14ac:dyDescent="0.15">
      <c r="A51" s="50" t="s">
        <v>13</v>
      </c>
      <c r="B51" s="2">
        <v>7</v>
      </c>
      <c r="C51" s="22">
        <v>191600</v>
      </c>
      <c r="D51" s="4">
        <v>151800</v>
      </c>
      <c r="E51" s="22">
        <v>-16930.200000000012</v>
      </c>
      <c r="F51" s="4">
        <v>-18186.399999999994</v>
      </c>
      <c r="G51" s="3">
        <f t="shared" si="0"/>
        <v>16930.200000000012</v>
      </c>
      <c r="H51" s="25">
        <f t="shared" si="1"/>
        <v>18186.399999999994</v>
      </c>
      <c r="I51" s="63">
        <f t="shared" si="2"/>
        <v>-8.1188240360389102E-2</v>
      </c>
      <c r="J51" s="28">
        <f t="shared" si="3"/>
        <v>-0.10698738252001333</v>
      </c>
      <c r="K51" s="27">
        <f t="shared" si="4"/>
        <v>8.1188240360389102E-2</v>
      </c>
      <c r="L51" s="60">
        <f t="shared" si="5"/>
        <v>0.10698738252001333</v>
      </c>
    </row>
    <row r="52" spans="1:12" x14ac:dyDescent="0.15">
      <c r="A52" s="51"/>
      <c r="B52" s="5">
        <v>8</v>
      </c>
      <c r="C52" s="20">
        <v>190200</v>
      </c>
      <c r="D52" s="7">
        <v>152200</v>
      </c>
      <c r="E52" s="20">
        <v>25012.799999999988</v>
      </c>
      <c r="F52" s="7">
        <v>-29684.399999999994</v>
      </c>
      <c r="G52" s="6">
        <f t="shared" si="0"/>
        <v>25012.799999999988</v>
      </c>
      <c r="H52" s="24">
        <f t="shared" si="1"/>
        <v>29684.399999999994</v>
      </c>
      <c r="I52" s="61">
        <f t="shared" si="2"/>
        <v>0.15142093334108203</v>
      </c>
      <c r="J52" s="55">
        <f t="shared" si="3"/>
        <v>-0.1632047608261071</v>
      </c>
      <c r="K52" s="54">
        <f t="shared" si="4"/>
        <v>0.15142093334108203</v>
      </c>
      <c r="L52" s="62">
        <f t="shared" si="5"/>
        <v>0.1632047608261071</v>
      </c>
    </row>
    <row r="53" spans="1:12" x14ac:dyDescent="0.15">
      <c r="A53" s="51"/>
      <c r="B53" s="5">
        <v>9</v>
      </c>
      <c r="C53" s="14">
        <v>207800</v>
      </c>
      <c r="D53" s="17">
        <v>260000</v>
      </c>
      <c r="E53" s="14">
        <v>-13403.799999999988</v>
      </c>
      <c r="F53" s="17">
        <v>2033.2000000000116</v>
      </c>
      <c r="G53" s="24">
        <f t="shared" si="0"/>
        <v>13403.799999999988</v>
      </c>
      <c r="H53" s="6">
        <f t="shared" si="1"/>
        <v>2033.2000000000116</v>
      </c>
      <c r="I53" s="54">
        <f t="shared" si="2"/>
        <v>-6.059479990850062E-2</v>
      </c>
      <c r="J53" s="62">
        <f t="shared" si="3"/>
        <v>7.8816343808583572E-3</v>
      </c>
      <c r="K53" s="61">
        <f t="shared" si="4"/>
        <v>6.059479990850062E-2</v>
      </c>
      <c r="L53" s="55">
        <f t="shared" si="5"/>
        <v>7.8816343808583572E-3</v>
      </c>
    </row>
    <row r="54" spans="1:12" x14ac:dyDescent="0.15">
      <c r="A54" s="51"/>
      <c r="B54" s="5">
        <v>10</v>
      </c>
      <c r="C54" s="14">
        <v>287800</v>
      </c>
      <c r="D54" s="17">
        <v>295600</v>
      </c>
      <c r="E54" s="14">
        <v>-22282.599999999977</v>
      </c>
      <c r="F54" s="17">
        <v>2985.4000000000233</v>
      </c>
      <c r="G54" s="24">
        <f t="shared" si="0"/>
        <v>22282.599999999977</v>
      </c>
      <c r="H54" s="6">
        <f t="shared" si="1"/>
        <v>2985.4000000000233</v>
      </c>
      <c r="I54" s="54">
        <f t="shared" si="2"/>
        <v>-7.1860207570498894E-2</v>
      </c>
      <c r="J54" s="62">
        <f t="shared" si="3"/>
        <v>1.0202498439927548E-2</v>
      </c>
      <c r="K54" s="61">
        <f t="shared" si="4"/>
        <v>7.1860207570498894E-2</v>
      </c>
      <c r="L54" s="55">
        <f t="shared" si="5"/>
        <v>1.0202498439927548E-2</v>
      </c>
    </row>
    <row r="55" spans="1:12" x14ac:dyDescent="0.15">
      <c r="A55" s="51"/>
      <c r="B55" s="5">
        <v>16</v>
      </c>
      <c r="C55" s="20">
        <v>204400</v>
      </c>
      <c r="D55" s="7">
        <v>122800</v>
      </c>
      <c r="E55" s="20">
        <v>25184.399999999994</v>
      </c>
      <c r="F55" s="7">
        <v>24070.399999999994</v>
      </c>
      <c r="G55" s="24">
        <f t="shared" si="0"/>
        <v>25184.399999999994</v>
      </c>
      <c r="H55" s="6">
        <f t="shared" si="1"/>
        <v>24070.399999999994</v>
      </c>
      <c r="I55" s="54">
        <f t="shared" si="2"/>
        <v>0.14052571316336299</v>
      </c>
      <c r="J55" s="62">
        <f t="shared" si="3"/>
        <v>0.2438012510938968</v>
      </c>
      <c r="K55" s="54">
        <f t="shared" si="4"/>
        <v>0.14052571316336299</v>
      </c>
      <c r="L55" s="62">
        <f t="shared" si="5"/>
        <v>0.2438012510938968</v>
      </c>
    </row>
    <row r="56" spans="1:12" x14ac:dyDescent="0.15">
      <c r="A56" s="51"/>
      <c r="B56" s="5">
        <v>17</v>
      </c>
      <c r="C56" s="23">
        <v>221000</v>
      </c>
      <c r="D56" s="17">
        <v>249000</v>
      </c>
      <c r="E56" s="14">
        <v>-38344.799999999988</v>
      </c>
      <c r="F56" s="17">
        <v>-28705.599999999977</v>
      </c>
      <c r="G56" s="24">
        <f t="shared" si="0"/>
        <v>38344.799999999988</v>
      </c>
      <c r="H56" s="6">
        <f t="shared" si="1"/>
        <v>28705.599999999977</v>
      </c>
      <c r="I56" s="54">
        <f t="shared" si="2"/>
        <v>-0.14785258852307812</v>
      </c>
      <c r="J56" s="62">
        <f t="shared" si="3"/>
        <v>-0.10336701888618731</v>
      </c>
      <c r="K56" s="61">
        <f t="shared" si="4"/>
        <v>0.14785258852307812</v>
      </c>
      <c r="L56" s="55">
        <f t="shared" si="5"/>
        <v>0.10336701888618731</v>
      </c>
    </row>
    <row r="57" spans="1:12" x14ac:dyDescent="0.15">
      <c r="A57" s="51"/>
      <c r="B57" s="5">
        <v>18</v>
      </c>
      <c r="C57" s="20">
        <v>235400</v>
      </c>
      <c r="D57" s="7">
        <v>170000</v>
      </c>
      <c r="E57" s="20">
        <v>11454.399999999994</v>
      </c>
      <c r="F57" s="7">
        <v>-16183.399999999994</v>
      </c>
      <c r="G57" s="6">
        <f t="shared" si="0"/>
        <v>11454.399999999994</v>
      </c>
      <c r="H57" s="24">
        <f t="shared" si="1"/>
        <v>16183.399999999994</v>
      </c>
      <c r="I57" s="61">
        <f t="shared" si="2"/>
        <v>5.1148135975879833E-2</v>
      </c>
      <c r="J57" s="55">
        <f t="shared" si="3"/>
        <v>-8.6921820097817501E-2</v>
      </c>
      <c r="K57" s="54">
        <f t="shared" si="4"/>
        <v>5.1148135975879833E-2</v>
      </c>
      <c r="L57" s="62">
        <f t="shared" si="5"/>
        <v>8.6921820097817501E-2</v>
      </c>
    </row>
    <row r="58" spans="1:12" x14ac:dyDescent="0.15">
      <c r="A58" s="51"/>
      <c r="B58" s="5">
        <v>19</v>
      </c>
      <c r="C58" s="14">
        <v>320600</v>
      </c>
      <c r="D58" s="17">
        <v>333600</v>
      </c>
      <c r="E58" s="20">
        <v>50963.200000000012</v>
      </c>
      <c r="F58" s="7">
        <v>-11152.400000000023</v>
      </c>
      <c r="G58" s="24">
        <f t="shared" si="0"/>
        <v>50963.200000000012</v>
      </c>
      <c r="H58" s="6">
        <f t="shared" si="1"/>
        <v>11152.400000000023</v>
      </c>
      <c r="I58" s="61">
        <f t="shared" si="2"/>
        <v>0.18900684179607535</v>
      </c>
      <c r="J58" s="55">
        <f t="shared" si="3"/>
        <v>-3.2349013378877196E-2</v>
      </c>
      <c r="K58" s="61">
        <f t="shared" si="4"/>
        <v>0.18900684179607535</v>
      </c>
      <c r="L58" s="55">
        <f t="shared" si="5"/>
        <v>3.2349013378877196E-2</v>
      </c>
    </row>
    <row r="59" spans="1:12" x14ac:dyDescent="0.15">
      <c r="A59" s="51"/>
      <c r="B59" s="5">
        <v>20</v>
      </c>
      <c r="C59" s="20">
        <v>297000</v>
      </c>
      <c r="D59" s="7">
        <v>179800</v>
      </c>
      <c r="E59" s="14">
        <v>-18785.799999999988</v>
      </c>
      <c r="F59" s="17">
        <v>29485.600000000006</v>
      </c>
      <c r="G59" s="6">
        <f t="shared" si="0"/>
        <v>18785.799999999988</v>
      </c>
      <c r="H59" s="24">
        <f t="shared" si="1"/>
        <v>29485.600000000006</v>
      </c>
      <c r="I59" s="54">
        <f t="shared" si="2"/>
        <v>-5.948905872271644E-2</v>
      </c>
      <c r="J59" s="62">
        <f t="shared" si="3"/>
        <v>0.19615951632045903</v>
      </c>
      <c r="K59" s="54">
        <f t="shared" si="4"/>
        <v>5.948905872271644E-2</v>
      </c>
      <c r="L59" s="62">
        <f t="shared" si="5"/>
        <v>0.19615951632045903</v>
      </c>
    </row>
    <row r="60" spans="1:12" ht="14.25" thickBot="1" x14ac:dyDescent="0.2">
      <c r="A60" s="52"/>
      <c r="B60" s="8" t="s">
        <v>16</v>
      </c>
      <c r="C60" s="18">
        <f>AVERAGE(C51:C59)</f>
        <v>239533.33333333334</v>
      </c>
      <c r="D60" s="15">
        <f t="shared" ref="D60:H60" si="13">AVERAGE(D51:D59)</f>
        <v>212755.55555555556</v>
      </c>
      <c r="E60" s="15">
        <f t="shared" si="13"/>
        <v>318.62222222222613</v>
      </c>
      <c r="F60" s="15">
        <f t="shared" si="13"/>
        <v>-5037.5111111111055</v>
      </c>
      <c r="G60" s="21">
        <f t="shared" si="13"/>
        <v>24706.888888888883</v>
      </c>
      <c r="H60" s="15">
        <f t="shared" si="13"/>
        <v>18054.088888888891</v>
      </c>
      <c r="I60" s="56">
        <f t="shared" si="2"/>
        <v>1.3319507848922869E-3</v>
      </c>
      <c r="J60" s="57">
        <f t="shared" si="3"/>
        <v>-2.3129804764726695E-2</v>
      </c>
      <c r="K60" s="56">
        <f t="shared" si="4"/>
        <v>0.10328331720958815</v>
      </c>
      <c r="L60" s="57">
        <f t="shared" si="5"/>
        <v>8.2895608961330067E-2</v>
      </c>
    </row>
    <row r="61" spans="1:12" x14ac:dyDescent="0.15">
      <c r="A61" s="50" t="s">
        <v>14</v>
      </c>
      <c r="B61" s="2">
        <v>7</v>
      </c>
      <c r="C61" s="13">
        <v>231800</v>
      </c>
      <c r="D61" s="16">
        <v>315600</v>
      </c>
      <c r="E61" s="13">
        <v>49843.600000000006</v>
      </c>
      <c r="F61" s="16">
        <v>67451</v>
      </c>
      <c r="G61" s="3">
        <f t="shared" si="0"/>
        <v>49843.600000000006</v>
      </c>
      <c r="H61" s="25">
        <f t="shared" si="1"/>
        <v>67451</v>
      </c>
      <c r="I61" s="61">
        <f t="shared" si="2"/>
        <v>0.27393155723019363</v>
      </c>
      <c r="J61" s="55">
        <f t="shared" si="3"/>
        <v>0.27181652958504771</v>
      </c>
      <c r="K61" s="61">
        <f t="shared" si="4"/>
        <v>0.27393155723019363</v>
      </c>
      <c r="L61" s="55">
        <f t="shared" si="5"/>
        <v>0.27181652958504771</v>
      </c>
    </row>
    <row r="62" spans="1:12" x14ac:dyDescent="0.15">
      <c r="A62" s="51"/>
      <c r="B62" s="5">
        <v>8</v>
      </c>
      <c r="C62" s="14">
        <v>162600</v>
      </c>
      <c r="D62" s="17">
        <v>191400</v>
      </c>
      <c r="E62" s="14">
        <v>10343.200000000012</v>
      </c>
      <c r="F62" s="17">
        <v>61176.600000000006</v>
      </c>
      <c r="G62" s="6">
        <f t="shared" si="0"/>
        <v>10343.200000000012</v>
      </c>
      <c r="H62" s="24">
        <f t="shared" si="1"/>
        <v>61176.600000000006</v>
      </c>
      <c r="I62" s="54">
        <f t="shared" si="2"/>
        <v>6.7932598084289253E-2</v>
      </c>
      <c r="J62" s="62">
        <f t="shared" si="3"/>
        <v>0.46978192859347867</v>
      </c>
      <c r="K62" s="54">
        <f t="shared" si="4"/>
        <v>6.7932598084289253E-2</v>
      </c>
      <c r="L62" s="62">
        <f t="shared" si="5"/>
        <v>0.46978192859347867</v>
      </c>
    </row>
    <row r="63" spans="1:12" x14ac:dyDescent="0.15">
      <c r="A63" s="51"/>
      <c r="B63" s="5">
        <v>9</v>
      </c>
      <c r="C63" s="14">
        <v>226600</v>
      </c>
      <c r="D63" s="17">
        <v>239600</v>
      </c>
      <c r="E63" s="20">
        <v>32079.399999999994</v>
      </c>
      <c r="F63" s="7">
        <v>-1105.2000000000116</v>
      </c>
      <c r="G63" s="24">
        <f t="shared" si="0"/>
        <v>32079.399999999994</v>
      </c>
      <c r="H63" s="6">
        <f t="shared" si="1"/>
        <v>1105.2000000000116</v>
      </c>
      <c r="I63" s="61">
        <f t="shared" si="2"/>
        <v>0.16491518121988105</v>
      </c>
      <c r="J63" s="55">
        <f t="shared" si="3"/>
        <v>-4.5915086171799012E-3</v>
      </c>
      <c r="K63" s="61">
        <f t="shared" si="4"/>
        <v>0.16491518121988105</v>
      </c>
      <c r="L63" s="55">
        <f t="shared" si="5"/>
        <v>4.5915086171799012E-3</v>
      </c>
    </row>
    <row r="64" spans="1:12" x14ac:dyDescent="0.15">
      <c r="A64" s="51"/>
      <c r="B64" s="5">
        <v>10</v>
      </c>
      <c r="C64" s="14">
        <v>283800</v>
      </c>
      <c r="D64" s="17">
        <v>455800</v>
      </c>
      <c r="E64" s="20">
        <v>62188.399999999994</v>
      </c>
      <c r="F64" s="7">
        <v>-2215.4000000000233</v>
      </c>
      <c r="G64" s="24">
        <f t="shared" si="0"/>
        <v>62188.399999999994</v>
      </c>
      <c r="H64" s="6">
        <f t="shared" si="1"/>
        <v>2215.4000000000233</v>
      </c>
      <c r="I64" s="61">
        <f t="shared" si="2"/>
        <v>0.28061888457102424</v>
      </c>
      <c r="J64" s="55">
        <f t="shared" si="3"/>
        <v>-4.8369552639496907E-3</v>
      </c>
      <c r="K64" s="61">
        <f t="shared" si="4"/>
        <v>0.28061888457102424</v>
      </c>
      <c r="L64" s="55">
        <f t="shared" si="5"/>
        <v>4.8369552639496907E-3</v>
      </c>
    </row>
    <row r="65" spans="1:12" x14ac:dyDescent="0.15">
      <c r="A65" s="51"/>
      <c r="B65" s="5">
        <v>16</v>
      </c>
      <c r="C65" s="20">
        <v>144800</v>
      </c>
      <c r="D65" s="7">
        <v>133000</v>
      </c>
      <c r="E65" s="14">
        <v>-241.20000000001164</v>
      </c>
      <c r="F65" s="17">
        <v>21518.199999999997</v>
      </c>
      <c r="G65" s="6">
        <f t="shared" si="0"/>
        <v>241.20000000001164</v>
      </c>
      <c r="H65" s="24">
        <f t="shared" si="1"/>
        <v>21518.199999999997</v>
      </c>
      <c r="I65" s="54">
        <f t="shared" si="2"/>
        <v>-1.6629757613699529E-3</v>
      </c>
      <c r="J65" s="62">
        <f t="shared" si="3"/>
        <v>0.19301984718581863</v>
      </c>
      <c r="K65" s="54">
        <f t="shared" si="4"/>
        <v>1.6629757613699529E-3</v>
      </c>
      <c r="L65" s="62">
        <f t="shared" si="5"/>
        <v>0.19301984718581863</v>
      </c>
    </row>
    <row r="66" spans="1:12" x14ac:dyDescent="0.15">
      <c r="A66" s="51"/>
      <c r="B66" s="5">
        <v>17</v>
      </c>
      <c r="C66" s="20">
        <v>359200</v>
      </c>
      <c r="D66" s="7">
        <v>179200</v>
      </c>
      <c r="E66" s="20">
        <v>46135.599999999977</v>
      </c>
      <c r="F66" s="7">
        <v>-73550.200000000012</v>
      </c>
      <c r="G66" s="6">
        <f t="shared" si="0"/>
        <v>46135.599999999977</v>
      </c>
      <c r="H66" s="24">
        <f t="shared" si="1"/>
        <v>73550.200000000012</v>
      </c>
      <c r="I66" s="61">
        <f t="shared" si="2"/>
        <v>0.14736776203234853</v>
      </c>
      <c r="J66" s="55">
        <f t="shared" si="3"/>
        <v>-0.29099957190933978</v>
      </c>
      <c r="K66" s="54">
        <f t="shared" si="4"/>
        <v>0.14736776203234853</v>
      </c>
      <c r="L66" s="62">
        <f t="shared" si="5"/>
        <v>0.29099957190933978</v>
      </c>
    </row>
    <row r="67" spans="1:12" x14ac:dyDescent="0.15">
      <c r="A67" s="51"/>
      <c r="B67" s="5">
        <v>18</v>
      </c>
      <c r="C67" s="20">
        <v>204800</v>
      </c>
      <c r="D67" s="7">
        <v>129600</v>
      </c>
      <c r="E67" s="20">
        <v>-10655.799999999988</v>
      </c>
      <c r="F67" s="7">
        <v>-43896</v>
      </c>
      <c r="G67" s="6">
        <f t="shared" ref="G67:G69" si="14">ABS(E67)</f>
        <v>10655.799999999988</v>
      </c>
      <c r="H67" s="24">
        <f t="shared" ref="H67:H69" si="15">ABS(F67)</f>
        <v>43896</v>
      </c>
      <c r="I67" s="54">
        <f t="shared" ref="I67:I70" si="16">E67/(C67-E67)</f>
        <v>-4.9457011600523119E-2</v>
      </c>
      <c r="J67" s="55">
        <f t="shared" ref="J67:J70" si="17">F67/(D67-F67)</f>
        <v>-0.25300871489832616</v>
      </c>
      <c r="K67" s="54">
        <f t="shared" ref="K67:K70" si="18">G67/(C67-E67)</f>
        <v>4.9457011600523119E-2</v>
      </c>
      <c r="L67" s="62">
        <f t="shared" ref="L67:L70" si="19">H67/(D67-F67)</f>
        <v>0.25300871489832616</v>
      </c>
    </row>
    <row r="68" spans="1:12" x14ac:dyDescent="0.15">
      <c r="A68" s="51"/>
      <c r="B68" s="5">
        <v>19</v>
      </c>
      <c r="C68" s="14">
        <v>269000</v>
      </c>
      <c r="D68" s="17">
        <v>486200</v>
      </c>
      <c r="E68" s="20">
        <v>83009.600000000006</v>
      </c>
      <c r="F68" s="7">
        <v>8642.4000000000233</v>
      </c>
      <c r="G68" s="24">
        <f t="shared" si="14"/>
        <v>83009.600000000006</v>
      </c>
      <c r="H68" s="6">
        <f t="shared" si="15"/>
        <v>8642.4000000000233</v>
      </c>
      <c r="I68" s="61">
        <f t="shared" si="16"/>
        <v>0.44631120746017006</v>
      </c>
      <c r="J68" s="55">
        <f t="shared" si="17"/>
        <v>1.8097083995731664E-2</v>
      </c>
      <c r="K68" s="61">
        <f t="shared" si="18"/>
        <v>0.44631120746017006</v>
      </c>
      <c r="L68" s="55">
        <f t="shared" si="19"/>
        <v>1.8097083995731664E-2</v>
      </c>
    </row>
    <row r="69" spans="1:12" x14ac:dyDescent="0.15">
      <c r="A69" s="51"/>
      <c r="B69" s="5">
        <v>20</v>
      </c>
      <c r="C69" s="20">
        <v>205600</v>
      </c>
      <c r="D69" s="7">
        <v>188000</v>
      </c>
      <c r="E69" s="20">
        <v>10284.200000000012</v>
      </c>
      <c r="F69" s="7">
        <v>-92273.799999999988</v>
      </c>
      <c r="G69" s="6">
        <f t="shared" si="14"/>
        <v>10284.200000000012</v>
      </c>
      <c r="H69" s="24">
        <f t="shared" si="15"/>
        <v>92273.799999999988</v>
      </c>
      <c r="I69" s="61">
        <f t="shared" si="16"/>
        <v>5.2654214354394331E-2</v>
      </c>
      <c r="J69" s="55">
        <f t="shared" si="17"/>
        <v>-0.32922734840002882</v>
      </c>
      <c r="K69" s="54">
        <f t="shared" si="18"/>
        <v>5.2654214354394331E-2</v>
      </c>
      <c r="L69" s="62">
        <f t="shared" si="19"/>
        <v>0.32922734840002882</v>
      </c>
    </row>
    <row r="70" spans="1:12" ht="14.25" thickBot="1" x14ac:dyDescent="0.2">
      <c r="A70" s="52"/>
      <c r="B70" s="8" t="s">
        <v>16</v>
      </c>
      <c r="C70" s="15">
        <f>AVERAGE(C61:C69)</f>
        <v>232022.22222222222</v>
      </c>
      <c r="D70" s="15">
        <f t="shared" ref="D70:H70" si="20">AVERAGE(D61:D69)</f>
        <v>257600</v>
      </c>
      <c r="E70" s="15">
        <f t="shared" si="20"/>
        <v>31443</v>
      </c>
      <c r="F70" s="15">
        <f t="shared" si="20"/>
        <v>-6028.0444444444474</v>
      </c>
      <c r="G70" s="15">
        <f t="shared" si="20"/>
        <v>33864.555555555555</v>
      </c>
      <c r="H70" s="21">
        <f t="shared" si="20"/>
        <v>41314.311111111114</v>
      </c>
      <c r="I70" s="56">
        <f t="shared" si="16"/>
        <v>0.15676100271823878</v>
      </c>
      <c r="J70" s="57">
        <f t="shared" si="17"/>
        <v>-2.2865717709007867E-2</v>
      </c>
      <c r="K70" s="56">
        <f t="shared" si="18"/>
        <v>0.16883381628649916</v>
      </c>
      <c r="L70" s="57">
        <f t="shared" si="19"/>
        <v>0.15671440114868912</v>
      </c>
    </row>
    <row r="71" spans="1:12" x14ac:dyDescent="0.15">
      <c r="A71" s="53"/>
    </row>
  </sheetData>
  <mergeCells count="9">
    <mergeCell ref="A2:A6"/>
    <mergeCell ref="A7:A11"/>
    <mergeCell ref="A12:A16"/>
    <mergeCell ref="A17:A24"/>
    <mergeCell ref="A25:A32"/>
    <mergeCell ref="A33:A40"/>
    <mergeCell ref="A41:A50"/>
    <mergeCell ref="A51:A60"/>
    <mergeCell ref="A61:A7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P12" sqref="P12"/>
    </sheetView>
  </sheetViews>
  <sheetFormatPr defaultRowHeight="13.5" x14ac:dyDescent="0.15"/>
  <cols>
    <col min="1" max="1" width="33.375" customWidth="1"/>
    <col min="3" max="3" width="11.375" customWidth="1"/>
    <col min="4" max="4" width="14" customWidth="1"/>
    <col min="5" max="5" width="13.125" customWidth="1"/>
    <col min="6" max="6" width="17.25" customWidth="1"/>
    <col min="7" max="8" width="19.25" customWidth="1"/>
    <col min="10" max="10" width="11" customWidth="1"/>
    <col min="11" max="11" width="9.5" customWidth="1"/>
    <col min="12" max="12" width="14.125" customWidth="1"/>
    <col min="13" max="13" width="17.125" customWidth="1"/>
    <col min="14" max="14" width="16.25" customWidth="1"/>
  </cols>
  <sheetData>
    <row r="1" spans="1:17" ht="14.25" thickBot="1" x14ac:dyDescent="0.2">
      <c r="B1" t="s">
        <v>15</v>
      </c>
      <c r="C1" s="27" t="s">
        <v>19</v>
      </c>
      <c r="D1" s="29" t="s">
        <v>20</v>
      </c>
      <c r="E1" s="28" t="s">
        <v>21</v>
      </c>
      <c r="F1" t="s">
        <v>22</v>
      </c>
      <c r="G1" t="s">
        <v>23</v>
      </c>
      <c r="H1" t="s">
        <v>24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7" x14ac:dyDescent="0.15">
      <c r="A2" s="47" t="s">
        <v>17</v>
      </c>
      <c r="B2" s="2">
        <v>11</v>
      </c>
      <c r="C2" s="30">
        <v>144400</v>
      </c>
      <c r="D2" s="3">
        <v>134000</v>
      </c>
      <c r="E2" s="38">
        <v>179000</v>
      </c>
      <c r="F2" s="3">
        <v>-21302.200000000012</v>
      </c>
      <c r="G2" s="45">
        <v>33436.399999999994</v>
      </c>
      <c r="H2" s="37">
        <v>1645.6000000000058</v>
      </c>
      <c r="I2" s="68">
        <f>ABS(F2)</f>
        <v>21302.200000000012</v>
      </c>
      <c r="J2" s="69">
        <f t="shared" ref="J2:K2" si="0">ABS(G2)</f>
        <v>33436.399999999994</v>
      </c>
      <c r="K2" s="29">
        <f t="shared" si="0"/>
        <v>1645.6000000000058</v>
      </c>
      <c r="L2" s="27">
        <f>F2/(C2-F2)</f>
        <v>-0.12855713442549352</v>
      </c>
      <c r="M2" s="69">
        <f t="shared" ref="M2:N2" si="1">G2/(D2-G2)</f>
        <v>0.33249008587600276</v>
      </c>
      <c r="N2" s="81">
        <f t="shared" si="1"/>
        <v>9.2785969787048186E-3</v>
      </c>
      <c r="O2" s="70">
        <f>ABS(L2)</f>
        <v>0.12855713442549352</v>
      </c>
      <c r="P2" s="69">
        <f t="shared" ref="P2:Q2" si="2">ABS(M2)</f>
        <v>0.33249008587600276</v>
      </c>
      <c r="Q2" s="28">
        <f t="shared" si="2"/>
        <v>9.2785969787048186E-3</v>
      </c>
    </row>
    <row r="3" spans="1:17" x14ac:dyDescent="0.15">
      <c r="A3" s="48"/>
      <c r="B3" s="5">
        <v>12</v>
      </c>
      <c r="C3" s="14">
        <v>133200</v>
      </c>
      <c r="D3" s="31">
        <v>156200</v>
      </c>
      <c r="E3" s="39">
        <v>234800</v>
      </c>
      <c r="F3" s="40">
        <v>42270.8</v>
      </c>
      <c r="G3" s="31">
        <v>2496.2000000000116</v>
      </c>
      <c r="H3" s="7">
        <v>28225.399999999994</v>
      </c>
      <c r="I3" s="71">
        <f t="shared" ref="I3:I47" si="3">ABS(F3)</f>
        <v>42270.8</v>
      </c>
      <c r="J3" s="72">
        <f t="shared" ref="J3:J47" si="4">ABS(G3)</f>
        <v>2496.2000000000116</v>
      </c>
      <c r="K3" s="73">
        <f t="shared" ref="K3:K47" si="5">ABS(H3)</f>
        <v>28225.399999999994</v>
      </c>
      <c r="L3" s="71">
        <f t="shared" ref="L3:L47" si="6">F3/(C3-F3)</f>
        <v>0.46487596943556092</v>
      </c>
      <c r="M3" s="72">
        <f t="shared" ref="M3:M47" si="7">G3/(D3-G3)</f>
        <v>1.6240327174734857E-2</v>
      </c>
      <c r="N3" s="80">
        <f t="shared" ref="N3:N47" si="8">H3/(E3-H3)</f>
        <v>0.1366353849892484</v>
      </c>
      <c r="O3" s="74">
        <f t="shared" ref="O3:O47" si="9">ABS(L3)</f>
        <v>0.46487596943556092</v>
      </c>
      <c r="P3" s="72">
        <f t="shared" ref="P3:P47" si="10">ABS(M3)</f>
        <v>1.6240327174734857E-2</v>
      </c>
      <c r="Q3" s="80">
        <f t="shared" ref="Q3:Q47" si="11">ABS(N3)</f>
        <v>0.1366353849892484</v>
      </c>
    </row>
    <row r="4" spans="1:17" x14ac:dyDescent="0.15">
      <c r="A4" s="48"/>
      <c r="B4" s="5">
        <v>13</v>
      </c>
      <c r="C4" s="14">
        <v>145000</v>
      </c>
      <c r="D4" s="31">
        <v>180400</v>
      </c>
      <c r="E4" s="39">
        <v>238000</v>
      </c>
      <c r="F4" s="40">
        <v>42331.600000000006</v>
      </c>
      <c r="G4" s="31">
        <v>13856.600000000006</v>
      </c>
      <c r="H4" s="7">
        <v>20093.200000000012</v>
      </c>
      <c r="I4" s="71">
        <f t="shared" si="3"/>
        <v>42331.600000000006</v>
      </c>
      <c r="J4" s="72">
        <f t="shared" si="4"/>
        <v>13856.600000000006</v>
      </c>
      <c r="K4" s="73">
        <f t="shared" si="5"/>
        <v>20093.200000000012</v>
      </c>
      <c r="L4" s="71">
        <f t="shared" si="6"/>
        <v>0.41231381807839618</v>
      </c>
      <c r="M4" s="72">
        <f t="shared" si="7"/>
        <v>8.3201135559860112E-2</v>
      </c>
      <c r="N4" s="80">
        <f t="shared" si="8"/>
        <v>9.2210064119155583E-2</v>
      </c>
      <c r="O4" s="74">
        <f t="shared" si="9"/>
        <v>0.41231381807839618</v>
      </c>
      <c r="P4" s="72">
        <f t="shared" si="10"/>
        <v>8.3201135559860112E-2</v>
      </c>
      <c r="Q4" s="80">
        <f t="shared" si="11"/>
        <v>9.2210064119155583E-2</v>
      </c>
    </row>
    <row r="5" spans="1:17" x14ac:dyDescent="0.15">
      <c r="A5" s="48"/>
      <c r="B5" s="5">
        <v>14</v>
      </c>
      <c r="C5" s="14">
        <v>139000</v>
      </c>
      <c r="D5" s="40">
        <v>205200</v>
      </c>
      <c r="E5" s="32">
        <v>153400</v>
      </c>
      <c r="F5" s="6">
        <v>6680</v>
      </c>
      <c r="G5" s="40">
        <v>37555</v>
      </c>
      <c r="H5" s="32">
        <v>4317.2000000000116</v>
      </c>
      <c r="I5" s="75">
        <f t="shared" si="3"/>
        <v>6680</v>
      </c>
      <c r="J5" s="74">
        <f t="shared" si="4"/>
        <v>37555</v>
      </c>
      <c r="K5" s="72">
        <f t="shared" si="5"/>
        <v>4317.2000000000116</v>
      </c>
      <c r="L5" s="75">
        <f t="shared" si="6"/>
        <v>5.0483675937122129E-2</v>
      </c>
      <c r="M5" s="74">
        <f t="shared" si="7"/>
        <v>0.22401503176354798</v>
      </c>
      <c r="N5" s="55">
        <f t="shared" si="8"/>
        <v>2.8958404322966914E-2</v>
      </c>
      <c r="O5" s="73">
        <f t="shared" si="9"/>
        <v>5.0483675937122129E-2</v>
      </c>
      <c r="P5" s="74">
        <f t="shared" si="10"/>
        <v>0.22401503176354798</v>
      </c>
      <c r="Q5" s="55">
        <f t="shared" si="11"/>
        <v>2.8958404322966914E-2</v>
      </c>
    </row>
    <row r="6" spans="1:17" ht="14.25" thickBot="1" x14ac:dyDescent="0.2">
      <c r="A6" s="49"/>
      <c r="B6" s="8" t="s">
        <v>16</v>
      </c>
      <c r="C6" s="15">
        <f>AVERAGE(C2:C5)</f>
        <v>140400</v>
      </c>
      <c r="D6" s="33">
        <f t="shared" ref="D6:H6" si="12">AVERAGE(D2:D5)</f>
        <v>168950</v>
      </c>
      <c r="E6" s="41">
        <f t="shared" si="12"/>
        <v>201300</v>
      </c>
      <c r="F6" s="9">
        <f t="shared" si="12"/>
        <v>17495.05</v>
      </c>
      <c r="G6" s="9">
        <f t="shared" si="12"/>
        <v>21836.050000000003</v>
      </c>
      <c r="H6" s="10">
        <f t="shared" si="12"/>
        <v>13570.350000000006</v>
      </c>
      <c r="I6" s="56">
        <f t="shared" si="3"/>
        <v>17495.05</v>
      </c>
      <c r="J6" s="76">
        <f t="shared" si="4"/>
        <v>21836.050000000003</v>
      </c>
      <c r="K6" s="76">
        <f t="shared" si="5"/>
        <v>13570.350000000006</v>
      </c>
      <c r="L6" s="56">
        <f t="shared" si="6"/>
        <v>0.14234617889678161</v>
      </c>
      <c r="M6" s="76">
        <f t="shared" si="7"/>
        <v>0.14842949971773581</v>
      </c>
      <c r="N6" s="57">
        <f t="shared" si="8"/>
        <v>7.2286663294796563E-2</v>
      </c>
      <c r="O6" s="76">
        <f t="shared" si="9"/>
        <v>0.14234617889678161</v>
      </c>
      <c r="P6" s="76">
        <f t="shared" si="10"/>
        <v>0.14842949971773581</v>
      </c>
      <c r="Q6" s="57">
        <f t="shared" si="11"/>
        <v>7.2286663294796563E-2</v>
      </c>
    </row>
    <row r="7" spans="1:17" x14ac:dyDescent="0.15">
      <c r="A7" s="47" t="s">
        <v>18</v>
      </c>
      <c r="B7" s="2">
        <v>11</v>
      </c>
      <c r="C7" s="42">
        <v>231600</v>
      </c>
      <c r="D7" s="34">
        <v>167600</v>
      </c>
      <c r="E7" s="4">
        <v>143400</v>
      </c>
      <c r="F7" s="45">
        <v>44856.200000000012</v>
      </c>
      <c r="G7" s="34">
        <v>37366</v>
      </c>
      <c r="H7" s="4">
        <v>-22738.799999999988</v>
      </c>
      <c r="I7" s="77">
        <f t="shared" si="3"/>
        <v>44856.200000000012</v>
      </c>
      <c r="J7" s="70">
        <f t="shared" si="4"/>
        <v>37366</v>
      </c>
      <c r="K7" s="29">
        <f t="shared" si="5"/>
        <v>22738.799999999988</v>
      </c>
      <c r="L7" s="68">
        <f t="shared" si="6"/>
        <v>0.24020181660649517</v>
      </c>
      <c r="M7" s="69">
        <f t="shared" si="7"/>
        <v>0.28691432344856183</v>
      </c>
      <c r="N7" s="28">
        <f t="shared" si="8"/>
        <v>-0.13686628289117286</v>
      </c>
      <c r="O7" s="70">
        <f t="shared" si="9"/>
        <v>0.24020181660649517</v>
      </c>
      <c r="P7" s="69">
        <f t="shared" si="10"/>
        <v>0.28691432344856183</v>
      </c>
      <c r="Q7" s="28">
        <f t="shared" si="11"/>
        <v>0.13686628289117286</v>
      </c>
    </row>
    <row r="8" spans="1:17" x14ac:dyDescent="0.15">
      <c r="A8" s="48"/>
      <c r="B8" s="5">
        <v>12</v>
      </c>
      <c r="C8" s="14">
        <v>135800</v>
      </c>
      <c r="D8" s="31">
        <v>137200</v>
      </c>
      <c r="E8" s="39">
        <v>162200</v>
      </c>
      <c r="F8" s="40">
        <v>19514.199999999997</v>
      </c>
      <c r="G8" s="31">
        <v>6867.1999999999971</v>
      </c>
      <c r="H8" s="7">
        <v>-29930.600000000006</v>
      </c>
      <c r="I8" s="75">
        <f t="shared" si="3"/>
        <v>19514.199999999997</v>
      </c>
      <c r="J8" s="72">
        <f t="shared" si="4"/>
        <v>6867.1999999999971</v>
      </c>
      <c r="K8" s="74">
        <f t="shared" si="5"/>
        <v>29930.600000000006</v>
      </c>
      <c r="L8" s="71">
        <f t="shared" si="6"/>
        <v>0.16781240701788178</v>
      </c>
      <c r="M8" s="73">
        <f t="shared" si="7"/>
        <v>5.2689729676643156E-2</v>
      </c>
      <c r="N8" s="55">
        <f t="shared" si="8"/>
        <v>-0.15578257705956264</v>
      </c>
      <c r="O8" s="74">
        <f t="shared" si="9"/>
        <v>0.16781240701788178</v>
      </c>
      <c r="P8" s="72">
        <f t="shared" si="10"/>
        <v>5.2689729676643156E-2</v>
      </c>
      <c r="Q8" s="80">
        <f t="shared" si="11"/>
        <v>0.15578257705956264</v>
      </c>
    </row>
    <row r="9" spans="1:17" x14ac:dyDescent="0.15">
      <c r="A9" s="48"/>
      <c r="B9" s="5">
        <v>13</v>
      </c>
      <c r="C9" s="43">
        <v>169400</v>
      </c>
      <c r="D9" s="6">
        <v>134400</v>
      </c>
      <c r="E9" s="32">
        <v>144400</v>
      </c>
      <c r="F9" s="40">
        <v>54057</v>
      </c>
      <c r="G9" s="6">
        <v>-12181.600000000006</v>
      </c>
      <c r="H9" s="32">
        <v>3703.3999999999942</v>
      </c>
      <c r="I9" s="71">
        <f t="shared" si="3"/>
        <v>54057</v>
      </c>
      <c r="J9" s="73">
        <f t="shared" si="4"/>
        <v>12181.600000000006</v>
      </c>
      <c r="K9" s="72">
        <f t="shared" si="5"/>
        <v>3703.3999999999942</v>
      </c>
      <c r="L9" s="71">
        <f t="shared" si="6"/>
        <v>0.46866303113322871</v>
      </c>
      <c r="M9" s="72">
        <f t="shared" si="7"/>
        <v>-8.3104564283648194E-2</v>
      </c>
      <c r="N9" s="80">
        <f t="shared" si="8"/>
        <v>2.6321886953913555E-2</v>
      </c>
      <c r="O9" s="74">
        <f t="shared" si="9"/>
        <v>0.46866303113322871</v>
      </c>
      <c r="P9" s="73">
        <f t="shared" si="10"/>
        <v>8.3104564283648194E-2</v>
      </c>
      <c r="Q9" s="55">
        <f t="shared" si="11"/>
        <v>2.6321886953913555E-2</v>
      </c>
    </row>
    <row r="10" spans="1:17" x14ac:dyDescent="0.15">
      <c r="A10" s="48"/>
      <c r="B10" s="5">
        <v>14</v>
      </c>
      <c r="C10" s="43">
        <v>217000</v>
      </c>
      <c r="D10" s="6">
        <v>100600</v>
      </c>
      <c r="E10" s="32">
        <v>130000</v>
      </c>
      <c r="F10" s="40">
        <v>59031.200000000012</v>
      </c>
      <c r="G10" s="6">
        <v>-10592.600000000006</v>
      </c>
      <c r="H10" s="32">
        <v>21934.399999999994</v>
      </c>
      <c r="I10" s="71">
        <f t="shared" si="3"/>
        <v>59031.200000000012</v>
      </c>
      <c r="J10" s="72">
        <f t="shared" si="4"/>
        <v>10592.600000000006</v>
      </c>
      <c r="K10" s="73">
        <f t="shared" si="5"/>
        <v>21934.399999999994</v>
      </c>
      <c r="L10" s="71">
        <f t="shared" si="6"/>
        <v>0.3736889816216874</v>
      </c>
      <c r="M10" s="72">
        <f t="shared" si="7"/>
        <v>-9.5263533724366592E-2</v>
      </c>
      <c r="N10" s="80">
        <f t="shared" si="8"/>
        <v>0.20297300898713366</v>
      </c>
      <c r="O10" s="74">
        <f t="shared" si="9"/>
        <v>0.3736889816216874</v>
      </c>
      <c r="P10" s="72">
        <f t="shared" si="10"/>
        <v>9.5263533724366592E-2</v>
      </c>
      <c r="Q10" s="80">
        <f t="shared" si="11"/>
        <v>0.20297300898713366</v>
      </c>
    </row>
    <row r="11" spans="1:17" ht="14.25" thickBot="1" x14ac:dyDescent="0.2">
      <c r="A11" s="49"/>
      <c r="B11" s="8" t="s">
        <v>16</v>
      </c>
      <c r="C11" s="44">
        <f>AVERAGE(C7:C10)</f>
        <v>188450</v>
      </c>
      <c r="D11" s="9">
        <f t="shared" ref="D11:H11" si="13">AVERAGE(D7:D10)</f>
        <v>134950</v>
      </c>
      <c r="E11" s="35">
        <f t="shared" si="13"/>
        <v>145000</v>
      </c>
      <c r="F11" s="9">
        <f t="shared" si="13"/>
        <v>44364.650000000009</v>
      </c>
      <c r="G11" s="9">
        <f t="shared" si="13"/>
        <v>5364.7499999999964</v>
      </c>
      <c r="H11" s="10">
        <f t="shared" si="13"/>
        <v>-6757.9000000000015</v>
      </c>
      <c r="I11" s="56">
        <f t="shared" si="3"/>
        <v>44364.650000000009</v>
      </c>
      <c r="J11" s="76">
        <f t="shared" si="4"/>
        <v>5364.7499999999964</v>
      </c>
      <c r="K11" s="76">
        <f t="shared" si="5"/>
        <v>6757.9000000000015</v>
      </c>
      <c r="L11" s="56">
        <f t="shared" si="6"/>
        <v>0.30790534915589973</v>
      </c>
      <c r="M11" s="76">
        <f t="shared" si="7"/>
        <v>4.1399387661790181E-2</v>
      </c>
      <c r="N11" s="57">
        <f t="shared" si="8"/>
        <v>-4.4530795431407533E-2</v>
      </c>
      <c r="O11" s="76">
        <f t="shared" si="9"/>
        <v>0.30790534915589973</v>
      </c>
      <c r="P11" s="76">
        <f t="shared" si="10"/>
        <v>4.1399387661790181E-2</v>
      </c>
      <c r="Q11" s="57">
        <f t="shared" si="11"/>
        <v>4.4530795431407533E-2</v>
      </c>
    </row>
    <row r="12" spans="1:17" x14ac:dyDescent="0.15">
      <c r="A12" s="47" t="s">
        <v>25</v>
      </c>
      <c r="B12" s="2">
        <v>1</v>
      </c>
      <c r="C12" s="13">
        <v>236000</v>
      </c>
      <c r="D12" s="34">
        <v>257600</v>
      </c>
      <c r="E12" s="38">
        <v>287600</v>
      </c>
      <c r="F12" s="34">
        <v>36078.600000000006</v>
      </c>
      <c r="G12" s="45">
        <v>43516.399999999994</v>
      </c>
      <c r="H12" s="4">
        <v>30313.799999999988</v>
      </c>
      <c r="I12" s="68">
        <f t="shared" si="3"/>
        <v>36078.600000000006</v>
      </c>
      <c r="J12" s="69">
        <f t="shared" si="4"/>
        <v>43516.399999999994</v>
      </c>
      <c r="K12" s="29">
        <f t="shared" si="5"/>
        <v>30313.799999999988</v>
      </c>
      <c r="L12" s="68">
        <f t="shared" si="6"/>
        <v>0.18046392232147238</v>
      </c>
      <c r="M12" s="69">
        <f t="shared" si="7"/>
        <v>0.20326825595234754</v>
      </c>
      <c r="N12" s="28">
        <f t="shared" si="8"/>
        <v>0.11782132115908271</v>
      </c>
      <c r="O12" s="70">
        <f t="shared" si="9"/>
        <v>0.18046392232147238</v>
      </c>
      <c r="P12" s="69">
        <f t="shared" si="10"/>
        <v>0.20326825595234754</v>
      </c>
      <c r="Q12" s="28">
        <f t="shared" si="11"/>
        <v>0.11782132115908271</v>
      </c>
    </row>
    <row r="13" spans="1:17" x14ac:dyDescent="0.15">
      <c r="A13" s="48"/>
      <c r="B13" s="5">
        <v>2</v>
      </c>
      <c r="C13" s="14">
        <v>135000</v>
      </c>
      <c r="D13" s="40">
        <v>211400</v>
      </c>
      <c r="E13" s="32">
        <v>164400</v>
      </c>
      <c r="F13" s="31">
        <v>-5006.7999999999884</v>
      </c>
      <c r="G13" s="40">
        <v>35141.600000000006</v>
      </c>
      <c r="H13" s="7">
        <v>-6009.3999999999942</v>
      </c>
      <c r="I13" s="54">
        <f t="shared" si="3"/>
        <v>5006.7999999999884</v>
      </c>
      <c r="J13" s="74">
        <f t="shared" si="4"/>
        <v>35141.600000000006</v>
      </c>
      <c r="K13" s="73">
        <f t="shared" si="5"/>
        <v>6009.3999999999942</v>
      </c>
      <c r="L13" s="54">
        <f t="shared" si="6"/>
        <v>-3.5761120174162886E-2</v>
      </c>
      <c r="M13" s="74">
        <f t="shared" si="7"/>
        <v>0.19937546238931028</v>
      </c>
      <c r="N13" s="80">
        <f t="shared" si="8"/>
        <v>-3.5264486583486555E-2</v>
      </c>
      <c r="O13" s="73">
        <f t="shared" si="9"/>
        <v>3.5761120174162886E-2</v>
      </c>
      <c r="P13" s="74">
        <f t="shared" si="10"/>
        <v>0.19937546238931028</v>
      </c>
      <c r="Q13" s="55">
        <f t="shared" si="11"/>
        <v>3.5264486583486555E-2</v>
      </c>
    </row>
    <row r="14" spans="1:17" x14ac:dyDescent="0.15">
      <c r="A14" s="48"/>
      <c r="B14" s="5">
        <v>3</v>
      </c>
      <c r="C14" s="14">
        <v>58000</v>
      </c>
      <c r="D14" s="31">
        <v>74000</v>
      </c>
      <c r="E14" s="39">
        <v>142400</v>
      </c>
      <c r="F14" s="6">
        <v>-5360.5999999999985</v>
      </c>
      <c r="G14" s="31">
        <v>28284.6</v>
      </c>
      <c r="H14" s="39">
        <v>40300.199999999997</v>
      </c>
      <c r="I14" s="54">
        <f t="shared" si="3"/>
        <v>5360.5999999999985</v>
      </c>
      <c r="J14" s="73">
        <f t="shared" si="4"/>
        <v>28284.6</v>
      </c>
      <c r="K14" s="74">
        <f t="shared" si="5"/>
        <v>40300.199999999997</v>
      </c>
      <c r="L14" s="54">
        <f t="shared" si="6"/>
        <v>-8.4604628112738806E-2</v>
      </c>
      <c r="M14" s="74">
        <f t="shared" si="7"/>
        <v>0.61871054393049163</v>
      </c>
      <c r="N14" s="80">
        <f t="shared" si="8"/>
        <v>0.39471379963525882</v>
      </c>
      <c r="O14" s="72">
        <f t="shared" si="9"/>
        <v>8.4604628112738806E-2</v>
      </c>
      <c r="P14" s="74">
        <f t="shared" si="10"/>
        <v>0.61871054393049163</v>
      </c>
      <c r="Q14" s="80">
        <f t="shared" si="11"/>
        <v>0.39471379963525882</v>
      </c>
    </row>
    <row r="15" spans="1:17" x14ac:dyDescent="0.15">
      <c r="A15" s="48"/>
      <c r="B15" s="5">
        <v>4</v>
      </c>
      <c r="C15" s="14">
        <v>111200</v>
      </c>
      <c r="D15" s="31">
        <v>203000</v>
      </c>
      <c r="E15" s="39">
        <v>268600</v>
      </c>
      <c r="F15" s="6">
        <v>-17039.800000000003</v>
      </c>
      <c r="G15" s="31">
        <v>2959.2000000000116</v>
      </c>
      <c r="H15" s="39">
        <v>75975.200000000012</v>
      </c>
      <c r="I15" s="75">
        <f t="shared" si="3"/>
        <v>17039.800000000003</v>
      </c>
      <c r="J15" s="72">
        <f t="shared" si="4"/>
        <v>2959.2000000000116</v>
      </c>
      <c r="K15" s="74">
        <f t="shared" si="5"/>
        <v>75975.200000000012</v>
      </c>
      <c r="L15" s="54">
        <f t="shared" si="6"/>
        <v>-0.13287450541875456</v>
      </c>
      <c r="M15" s="73">
        <f t="shared" si="7"/>
        <v>1.4792982231624808E-2</v>
      </c>
      <c r="N15" s="78">
        <f t="shared" si="8"/>
        <v>0.39442065611489285</v>
      </c>
      <c r="O15" s="73">
        <f t="shared" si="9"/>
        <v>0.13287450541875456</v>
      </c>
      <c r="P15" s="72">
        <f t="shared" si="10"/>
        <v>1.4792982231624808E-2</v>
      </c>
      <c r="Q15" s="78">
        <f t="shared" si="11"/>
        <v>0.39442065611489285</v>
      </c>
    </row>
    <row r="16" spans="1:17" x14ac:dyDescent="0.15">
      <c r="A16" s="48"/>
      <c r="B16" s="5">
        <v>5</v>
      </c>
      <c r="C16" s="36">
        <v>209200</v>
      </c>
      <c r="D16" s="6">
        <v>180400</v>
      </c>
      <c r="E16" s="39">
        <v>242600</v>
      </c>
      <c r="F16" s="31">
        <v>40789.200000000012</v>
      </c>
      <c r="G16" s="6">
        <v>-5452.7999999999884</v>
      </c>
      <c r="H16" s="39">
        <v>44398.600000000006</v>
      </c>
      <c r="I16" s="75">
        <f t="shared" si="3"/>
        <v>40789.200000000012</v>
      </c>
      <c r="J16" s="72">
        <f t="shared" si="4"/>
        <v>5452.7999999999884</v>
      </c>
      <c r="K16" s="74">
        <f t="shared" si="5"/>
        <v>44398.600000000006</v>
      </c>
      <c r="L16" s="71">
        <f t="shared" si="6"/>
        <v>0.24220061896267944</v>
      </c>
      <c r="M16" s="72">
        <f t="shared" si="7"/>
        <v>-2.9339348129272136E-2</v>
      </c>
      <c r="N16" s="80">
        <f t="shared" si="8"/>
        <v>0.22400749944248632</v>
      </c>
      <c r="O16" s="74">
        <f t="shared" si="9"/>
        <v>0.24220061896267944</v>
      </c>
      <c r="P16" s="72">
        <f t="shared" si="10"/>
        <v>2.9339348129272136E-2</v>
      </c>
      <c r="Q16" s="80">
        <f t="shared" si="11"/>
        <v>0.22400749944248632</v>
      </c>
    </row>
    <row r="17" spans="1:17" x14ac:dyDescent="0.15">
      <c r="A17" s="48"/>
      <c r="B17" s="5">
        <v>6</v>
      </c>
      <c r="C17" s="14">
        <v>135200</v>
      </c>
      <c r="D17" s="40">
        <v>236200</v>
      </c>
      <c r="E17" s="32">
        <v>176200</v>
      </c>
      <c r="F17" s="6">
        <v>10012.199999999997</v>
      </c>
      <c r="G17" s="40">
        <v>50250.200000000012</v>
      </c>
      <c r="H17" s="32">
        <v>16377.399999999994</v>
      </c>
      <c r="I17" s="54">
        <f t="shared" si="3"/>
        <v>10012.199999999997</v>
      </c>
      <c r="J17" s="74">
        <f t="shared" si="4"/>
        <v>50250.200000000012</v>
      </c>
      <c r="K17" s="73">
        <f t="shared" si="5"/>
        <v>16377.399999999994</v>
      </c>
      <c r="L17" s="54">
        <f t="shared" si="6"/>
        <v>7.9977441891302486E-2</v>
      </c>
      <c r="M17" s="74">
        <f t="shared" si="7"/>
        <v>0.2702353000648563</v>
      </c>
      <c r="N17" s="80">
        <f t="shared" si="8"/>
        <v>0.10247236623606419</v>
      </c>
      <c r="O17" s="72">
        <f t="shared" si="9"/>
        <v>7.9977441891302486E-2</v>
      </c>
      <c r="P17" s="74">
        <f t="shared" si="10"/>
        <v>0.2702353000648563</v>
      </c>
      <c r="Q17" s="80">
        <f t="shared" si="11"/>
        <v>0.10247236623606419</v>
      </c>
    </row>
    <row r="18" spans="1:17" x14ac:dyDescent="0.15">
      <c r="A18" s="48"/>
      <c r="B18" s="5">
        <v>15</v>
      </c>
      <c r="C18" s="36">
        <v>239800</v>
      </c>
      <c r="D18" s="6">
        <v>220800</v>
      </c>
      <c r="E18" s="39">
        <v>241000</v>
      </c>
      <c r="F18" s="40">
        <v>66915.799999999988</v>
      </c>
      <c r="G18" s="6">
        <v>-22513.399999999994</v>
      </c>
      <c r="H18" s="32">
        <v>51846</v>
      </c>
      <c r="I18" s="71">
        <f t="shared" si="3"/>
        <v>66915.799999999988</v>
      </c>
      <c r="J18" s="72">
        <f t="shared" si="4"/>
        <v>22513.399999999994</v>
      </c>
      <c r="K18" s="73">
        <f t="shared" si="5"/>
        <v>51846</v>
      </c>
      <c r="L18" s="71">
        <f t="shared" si="6"/>
        <v>0.38705561294785751</v>
      </c>
      <c r="M18" s="72">
        <f t="shared" si="7"/>
        <v>-9.2528401641668701E-2</v>
      </c>
      <c r="N18" s="80">
        <f t="shared" si="8"/>
        <v>0.27409412436427461</v>
      </c>
      <c r="O18" s="74">
        <f t="shared" si="9"/>
        <v>0.38705561294785751</v>
      </c>
      <c r="P18" s="72">
        <f t="shared" si="10"/>
        <v>9.2528401641668701E-2</v>
      </c>
      <c r="Q18" s="80">
        <f t="shared" si="11"/>
        <v>0.27409412436427461</v>
      </c>
    </row>
    <row r="19" spans="1:17" ht="14.25" thickBot="1" x14ac:dyDescent="0.2">
      <c r="A19" s="49"/>
      <c r="B19" s="8" t="s">
        <v>16</v>
      </c>
      <c r="C19" s="15">
        <f>AVERAGE(C12:C18)</f>
        <v>160628.57142857142</v>
      </c>
      <c r="D19" s="33">
        <f t="shared" ref="D19:G19" si="14">AVERAGE(D12:D18)</f>
        <v>197628.57142857142</v>
      </c>
      <c r="E19" s="41">
        <f t="shared" si="14"/>
        <v>217542.85714285713</v>
      </c>
      <c r="F19" s="9">
        <f t="shared" si="14"/>
        <v>18055.514285714286</v>
      </c>
      <c r="G19" s="9">
        <f t="shared" si="14"/>
        <v>18883.685714285722</v>
      </c>
      <c r="H19" s="19">
        <f>AVERAGE(H12:H18)</f>
        <v>36171.685714285712</v>
      </c>
      <c r="I19" s="56">
        <f t="shared" si="3"/>
        <v>18055.514285714286</v>
      </c>
      <c r="J19" s="76">
        <f t="shared" si="4"/>
        <v>18883.685714285722</v>
      </c>
      <c r="K19" s="76">
        <f t="shared" si="5"/>
        <v>36171.685714285712</v>
      </c>
      <c r="L19" s="56">
        <f t="shared" si="6"/>
        <v>0.12664043717336296</v>
      </c>
      <c r="M19" s="76">
        <f t="shared" si="7"/>
        <v>0.10564601968232144</v>
      </c>
      <c r="N19" s="57">
        <f t="shared" si="8"/>
        <v>0.19943459277116177</v>
      </c>
      <c r="O19" s="76">
        <f t="shared" si="9"/>
        <v>0.12664043717336296</v>
      </c>
      <c r="P19" s="76">
        <f t="shared" si="10"/>
        <v>0.10564601968232144</v>
      </c>
      <c r="Q19" s="57">
        <f t="shared" si="11"/>
        <v>0.19943459277116177</v>
      </c>
    </row>
    <row r="20" spans="1:17" x14ac:dyDescent="0.15">
      <c r="A20" s="47" t="s">
        <v>26</v>
      </c>
      <c r="B20" s="2">
        <v>1</v>
      </c>
      <c r="C20" s="13">
        <v>217000</v>
      </c>
      <c r="D20" s="45">
        <v>286000</v>
      </c>
      <c r="E20" s="37">
        <v>244400</v>
      </c>
      <c r="F20" s="34">
        <v>-32252.399999999994</v>
      </c>
      <c r="G20" s="45">
        <v>71299.799999999988</v>
      </c>
      <c r="H20" s="4">
        <v>-76061.599999999977</v>
      </c>
      <c r="I20" s="27">
        <f t="shared" si="3"/>
        <v>32252.399999999994</v>
      </c>
      <c r="J20" s="70">
        <f t="shared" si="4"/>
        <v>71299.799999999988</v>
      </c>
      <c r="K20" s="69">
        <f t="shared" si="5"/>
        <v>76061.599999999977</v>
      </c>
      <c r="L20" s="68">
        <f t="shared" si="6"/>
        <v>-0.12939654743545095</v>
      </c>
      <c r="M20" s="69">
        <f t="shared" si="7"/>
        <v>0.33209004928733177</v>
      </c>
      <c r="N20" s="28">
        <f t="shared" si="8"/>
        <v>-0.23735012244836817</v>
      </c>
      <c r="O20" s="29">
        <f t="shared" si="9"/>
        <v>0.12939654743545095</v>
      </c>
      <c r="P20" s="69">
        <f t="shared" si="10"/>
        <v>0.33209004928733177</v>
      </c>
      <c r="Q20" s="81">
        <f t="shared" si="11"/>
        <v>0.23735012244836817</v>
      </c>
    </row>
    <row r="21" spans="1:17" x14ac:dyDescent="0.15">
      <c r="A21" s="48"/>
      <c r="B21" s="5">
        <v>2</v>
      </c>
      <c r="C21" s="14">
        <v>157800</v>
      </c>
      <c r="D21" s="40">
        <v>368400</v>
      </c>
      <c r="E21" s="32">
        <v>181200</v>
      </c>
      <c r="F21" s="6">
        <v>-42904.799999999988</v>
      </c>
      <c r="G21" s="40">
        <v>77443.200000000012</v>
      </c>
      <c r="H21" s="32">
        <v>-42172.799999999988</v>
      </c>
      <c r="I21" s="75">
        <f t="shared" si="3"/>
        <v>42904.799999999988</v>
      </c>
      <c r="J21" s="74">
        <f t="shared" si="4"/>
        <v>77443.200000000012</v>
      </c>
      <c r="K21" s="72">
        <f t="shared" si="5"/>
        <v>42172.799999999988</v>
      </c>
      <c r="L21" s="54">
        <f t="shared" si="6"/>
        <v>-0.21377067215133863</v>
      </c>
      <c r="M21" s="74">
        <f t="shared" si="7"/>
        <v>0.26616734855483704</v>
      </c>
      <c r="N21" s="80">
        <f t="shared" si="8"/>
        <v>-0.18880006876396763</v>
      </c>
      <c r="O21" s="73">
        <f t="shared" si="9"/>
        <v>0.21377067215133863</v>
      </c>
      <c r="P21" s="74">
        <f t="shared" si="10"/>
        <v>0.26616734855483704</v>
      </c>
      <c r="Q21" s="55">
        <f t="shared" si="11"/>
        <v>0.18880006876396763</v>
      </c>
    </row>
    <row r="22" spans="1:17" x14ac:dyDescent="0.15">
      <c r="A22" s="48"/>
      <c r="B22" s="5">
        <v>3</v>
      </c>
      <c r="C22" s="14">
        <v>50200</v>
      </c>
      <c r="D22" s="31">
        <v>70400</v>
      </c>
      <c r="E22" s="39">
        <v>95400</v>
      </c>
      <c r="F22" s="31">
        <v>-17402.399999999994</v>
      </c>
      <c r="G22" s="6">
        <v>-23070.199999999997</v>
      </c>
      <c r="H22" s="39">
        <v>-7271.1999999999971</v>
      </c>
      <c r="I22" s="75">
        <f t="shared" si="3"/>
        <v>17402.399999999994</v>
      </c>
      <c r="J22" s="74">
        <f t="shared" si="4"/>
        <v>23070.199999999997</v>
      </c>
      <c r="K22" s="72">
        <f t="shared" si="5"/>
        <v>7271.1999999999971</v>
      </c>
      <c r="L22" s="54">
        <f t="shared" si="6"/>
        <v>-0.25742281339124046</v>
      </c>
      <c r="M22" s="73">
        <f t="shared" si="7"/>
        <v>-0.24681877218621548</v>
      </c>
      <c r="N22" s="78">
        <f t="shared" si="8"/>
        <v>-7.08202494954768E-2</v>
      </c>
      <c r="O22" s="74">
        <f t="shared" si="9"/>
        <v>0.25742281339124046</v>
      </c>
      <c r="P22" s="73">
        <f t="shared" si="10"/>
        <v>0.24681877218621548</v>
      </c>
      <c r="Q22" s="55">
        <f t="shared" si="11"/>
        <v>7.08202494954768E-2</v>
      </c>
    </row>
    <row r="23" spans="1:17" x14ac:dyDescent="0.15">
      <c r="A23" s="48"/>
      <c r="B23" s="5">
        <v>4</v>
      </c>
      <c r="C23" s="43">
        <v>187600</v>
      </c>
      <c r="D23" s="6">
        <v>134000</v>
      </c>
      <c r="E23" s="32">
        <v>167400</v>
      </c>
      <c r="F23" s="40">
        <v>27864.799999999988</v>
      </c>
      <c r="G23" s="65">
        <v>-40300.200000000012</v>
      </c>
      <c r="H23" s="32">
        <v>4665.6000000000058</v>
      </c>
      <c r="I23" s="75">
        <f t="shared" si="3"/>
        <v>27864.799999999988</v>
      </c>
      <c r="J23" s="74">
        <f t="shared" si="4"/>
        <v>40300.200000000012</v>
      </c>
      <c r="K23" s="72">
        <f t="shared" si="5"/>
        <v>4665.6000000000058</v>
      </c>
      <c r="L23" s="71">
        <f t="shared" si="6"/>
        <v>0.17444370433066717</v>
      </c>
      <c r="M23" s="72">
        <f t="shared" si="7"/>
        <v>-0.23121143865583635</v>
      </c>
      <c r="N23" s="80">
        <f t="shared" si="8"/>
        <v>2.8670029200955703E-2</v>
      </c>
      <c r="O23" s="73">
        <f t="shared" si="9"/>
        <v>0.17444370433066717</v>
      </c>
      <c r="P23" s="74">
        <f t="shared" si="10"/>
        <v>0.23121143865583635</v>
      </c>
      <c r="Q23" s="55">
        <f t="shared" si="11"/>
        <v>2.8670029200955703E-2</v>
      </c>
    </row>
    <row r="24" spans="1:17" x14ac:dyDescent="0.15">
      <c r="A24" s="48"/>
      <c r="B24" s="5">
        <v>5</v>
      </c>
      <c r="C24" s="14">
        <v>165600</v>
      </c>
      <c r="D24" s="31">
        <v>200800</v>
      </c>
      <c r="E24" s="39">
        <v>240400</v>
      </c>
      <c r="F24" s="6">
        <v>-14738.600000000006</v>
      </c>
      <c r="G24" s="31">
        <v>33341.200000000012</v>
      </c>
      <c r="H24" s="39">
        <v>39867.799999999988</v>
      </c>
      <c r="I24" s="54">
        <f t="shared" si="3"/>
        <v>14738.600000000006</v>
      </c>
      <c r="J24" s="73">
        <f t="shared" si="4"/>
        <v>33341.200000000012</v>
      </c>
      <c r="K24" s="74">
        <f t="shared" si="5"/>
        <v>39867.799999999988</v>
      </c>
      <c r="L24" s="54">
        <f t="shared" si="6"/>
        <v>-8.1727372841976176E-2</v>
      </c>
      <c r="M24" s="74">
        <f t="shared" si="7"/>
        <v>0.19910091317983894</v>
      </c>
      <c r="N24" s="80">
        <f t="shared" si="8"/>
        <v>0.19880996667866799</v>
      </c>
      <c r="O24" s="72">
        <f t="shared" si="9"/>
        <v>8.1727372841976176E-2</v>
      </c>
      <c r="P24" s="74">
        <f t="shared" si="10"/>
        <v>0.19910091317983894</v>
      </c>
      <c r="Q24" s="80">
        <f t="shared" si="11"/>
        <v>0.19880996667866799</v>
      </c>
    </row>
    <row r="25" spans="1:17" x14ac:dyDescent="0.15">
      <c r="A25" s="48"/>
      <c r="B25" s="5">
        <v>6</v>
      </c>
      <c r="C25" s="14">
        <v>107400</v>
      </c>
      <c r="D25" s="31">
        <v>171800</v>
      </c>
      <c r="E25" s="39">
        <v>186600</v>
      </c>
      <c r="F25" s="6">
        <v>-25507.799999999988</v>
      </c>
      <c r="G25" s="31">
        <v>-18174.399999999994</v>
      </c>
      <c r="H25" s="39">
        <v>33810.200000000012</v>
      </c>
      <c r="I25" s="75">
        <f t="shared" si="3"/>
        <v>25507.799999999988</v>
      </c>
      <c r="J25" s="72">
        <f t="shared" si="4"/>
        <v>18174.399999999994</v>
      </c>
      <c r="K25" s="74">
        <f t="shared" si="5"/>
        <v>33810.200000000012</v>
      </c>
      <c r="L25" s="54">
        <f t="shared" si="6"/>
        <v>-0.191921015922316</v>
      </c>
      <c r="M25" s="73">
        <f t="shared" si="7"/>
        <v>-9.5667626796031441E-2</v>
      </c>
      <c r="N25" s="78">
        <f t="shared" si="8"/>
        <v>0.22128571409871611</v>
      </c>
      <c r="O25" s="73">
        <f t="shared" si="9"/>
        <v>0.191921015922316</v>
      </c>
      <c r="P25" s="72">
        <f t="shared" si="10"/>
        <v>9.5667626796031441E-2</v>
      </c>
      <c r="Q25" s="78">
        <f t="shared" si="11"/>
        <v>0.22128571409871611</v>
      </c>
    </row>
    <row r="26" spans="1:17" x14ac:dyDescent="0.15">
      <c r="A26" s="48"/>
      <c r="B26" s="5">
        <v>15</v>
      </c>
      <c r="C26" s="36">
        <v>234400</v>
      </c>
      <c r="D26" s="40">
        <v>263200</v>
      </c>
      <c r="E26" s="7">
        <v>162600</v>
      </c>
      <c r="F26" s="40">
        <v>43204.799999999988</v>
      </c>
      <c r="G26" s="31">
        <v>461</v>
      </c>
      <c r="H26" s="7">
        <v>-62327</v>
      </c>
      <c r="I26" s="75">
        <f t="shared" si="3"/>
        <v>43204.799999999988</v>
      </c>
      <c r="J26" s="72">
        <f t="shared" si="4"/>
        <v>461</v>
      </c>
      <c r="K26" s="74">
        <f t="shared" si="5"/>
        <v>62327</v>
      </c>
      <c r="L26" s="71">
        <f t="shared" si="6"/>
        <v>0.22597220013891556</v>
      </c>
      <c r="M26" s="73">
        <f t="shared" si="7"/>
        <v>1.7545929610754398E-3</v>
      </c>
      <c r="N26" s="55">
        <f t="shared" si="8"/>
        <v>-0.27709879205253257</v>
      </c>
      <c r="O26" s="73">
        <f t="shared" si="9"/>
        <v>0.22597220013891556</v>
      </c>
      <c r="P26" s="72">
        <f t="shared" si="10"/>
        <v>1.7545929610754398E-3</v>
      </c>
      <c r="Q26" s="78">
        <f t="shared" si="11"/>
        <v>0.27709879205253257</v>
      </c>
    </row>
    <row r="27" spans="1:17" ht="14.25" thickBot="1" x14ac:dyDescent="0.2">
      <c r="A27" s="49"/>
      <c r="B27" s="8" t="s">
        <v>16</v>
      </c>
      <c r="C27" s="15">
        <f>AVERAGE(C20:C26)</f>
        <v>160000</v>
      </c>
      <c r="D27" s="46">
        <f t="shared" ref="D27:H27" si="15">AVERAGE(D20:D26)</f>
        <v>213514.28571428571</v>
      </c>
      <c r="E27" s="35">
        <f t="shared" si="15"/>
        <v>182571.42857142858</v>
      </c>
      <c r="F27" s="9">
        <f t="shared" si="15"/>
        <v>-8819.4857142857127</v>
      </c>
      <c r="G27" s="9">
        <f t="shared" si="15"/>
        <v>14428.628571428573</v>
      </c>
      <c r="H27" s="10">
        <f t="shared" si="15"/>
        <v>-15641.285714285708</v>
      </c>
      <c r="I27" s="56">
        <f t="shared" si="3"/>
        <v>8819.4857142857127</v>
      </c>
      <c r="J27" s="76">
        <f t="shared" si="4"/>
        <v>14428.628571428573</v>
      </c>
      <c r="K27" s="76">
        <f t="shared" si="5"/>
        <v>15641.285714285708</v>
      </c>
      <c r="L27" s="56">
        <f t="shared" si="6"/>
        <v>-5.2242107461528631E-2</v>
      </c>
      <c r="M27" s="76">
        <f t="shared" si="7"/>
        <v>7.2474475451916043E-2</v>
      </c>
      <c r="N27" s="57">
        <f t="shared" si="8"/>
        <v>-7.8911616596600009E-2</v>
      </c>
      <c r="O27" s="76">
        <f t="shared" si="9"/>
        <v>5.2242107461528631E-2</v>
      </c>
      <c r="P27" s="76">
        <f t="shared" si="10"/>
        <v>7.2474475451916043E-2</v>
      </c>
      <c r="Q27" s="57">
        <f t="shared" si="11"/>
        <v>7.8911616596600009E-2</v>
      </c>
    </row>
    <row r="28" spans="1:17" x14ac:dyDescent="0.15">
      <c r="A28" s="47" t="s">
        <v>27</v>
      </c>
      <c r="B28" s="2">
        <v>7</v>
      </c>
      <c r="C28" s="30">
        <v>204000</v>
      </c>
      <c r="D28" s="3">
        <v>191600</v>
      </c>
      <c r="E28" s="38">
        <v>231800</v>
      </c>
      <c r="F28" s="34">
        <v>25039.200000000012</v>
      </c>
      <c r="G28" s="3">
        <v>-16930.200000000012</v>
      </c>
      <c r="H28" s="38">
        <v>49843.600000000006</v>
      </c>
      <c r="I28" s="68">
        <f t="shared" si="3"/>
        <v>25039.200000000012</v>
      </c>
      <c r="J28" s="29">
        <f t="shared" si="4"/>
        <v>16930.200000000012</v>
      </c>
      <c r="K28" s="69">
        <f t="shared" si="5"/>
        <v>49843.600000000006</v>
      </c>
      <c r="L28" s="68">
        <f t="shared" si="6"/>
        <v>0.13991443936325729</v>
      </c>
      <c r="M28" s="29">
        <f t="shared" si="7"/>
        <v>-8.1188240360389102E-2</v>
      </c>
      <c r="N28" s="79">
        <f t="shared" si="8"/>
        <v>0.27393155723019363</v>
      </c>
      <c r="O28" s="70">
        <f t="shared" si="9"/>
        <v>0.13991443936325729</v>
      </c>
      <c r="P28" s="29">
        <f t="shared" si="10"/>
        <v>8.1188240360389102E-2</v>
      </c>
      <c r="Q28" s="79">
        <f t="shared" si="11"/>
        <v>0.27393155723019363</v>
      </c>
    </row>
    <row r="29" spans="1:17" x14ac:dyDescent="0.15">
      <c r="A29" s="48"/>
      <c r="B29" s="5">
        <v>8</v>
      </c>
      <c r="C29" s="43">
        <v>217800</v>
      </c>
      <c r="D29" s="31">
        <v>190200</v>
      </c>
      <c r="E29" s="7">
        <v>162600</v>
      </c>
      <c r="F29" s="6">
        <v>-8801</v>
      </c>
      <c r="G29" s="40">
        <v>25012.799999999988</v>
      </c>
      <c r="H29" s="32">
        <v>10343.200000000012</v>
      </c>
      <c r="I29" s="54">
        <f t="shared" si="3"/>
        <v>8801</v>
      </c>
      <c r="J29" s="74">
        <f t="shared" si="4"/>
        <v>25012.799999999988</v>
      </c>
      <c r="K29" s="73">
        <f t="shared" si="5"/>
        <v>10343.200000000012</v>
      </c>
      <c r="L29" s="54">
        <f t="shared" si="6"/>
        <v>-3.883919311918306E-2</v>
      </c>
      <c r="M29" s="74">
        <f t="shared" si="7"/>
        <v>0.15142093334108203</v>
      </c>
      <c r="N29" s="80">
        <f t="shared" si="8"/>
        <v>6.7932598084289253E-2</v>
      </c>
      <c r="O29" s="72">
        <f t="shared" si="9"/>
        <v>3.883919311918306E-2</v>
      </c>
      <c r="P29" s="74">
        <f t="shared" si="10"/>
        <v>0.15142093334108203</v>
      </c>
      <c r="Q29" s="80">
        <f t="shared" si="11"/>
        <v>6.7932598084289253E-2</v>
      </c>
    </row>
    <row r="30" spans="1:17" x14ac:dyDescent="0.15">
      <c r="A30" s="48"/>
      <c r="B30" s="5">
        <v>9</v>
      </c>
      <c r="C30" s="43">
        <v>246800</v>
      </c>
      <c r="D30" s="6">
        <v>207800</v>
      </c>
      <c r="E30" s="32">
        <v>226600</v>
      </c>
      <c r="F30" s="40">
        <v>69782.200000000012</v>
      </c>
      <c r="G30" s="6">
        <v>-13403.799999999988</v>
      </c>
      <c r="H30" s="32">
        <v>32079.399999999994</v>
      </c>
      <c r="I30" s="71">
        <f t="shared" si="3"/>
        <v>69782.200000000012</v>
      </c>
      <c r="J30" s="72">
        <f t="shared" si="4"/>
        <v>13403.799999999988</v>
      </c>
      <c r="K30" s="73">
        <f t="shared" si="5"/>
        <v>32079.399999999994</v>
      </c>
      <c r="L30" s="71">
        <f t="shared" si="6"/>
        <v>0.39421007378918965</v>
      </c>
      <c r="M30" s="72">
        <f t="shared" si="7"/>
        <v>-6.059479990850062E-2</v>
      </c>
      <c r="N30" s="80">
        <f t="shared" si="8"/>
        <v>0.16491518121988105</v>
      </c>
      <c r="O30" s="74">
        <f t="shared" si="9"/>
        <v>0.39421007378918965</v>
      </c>
      <c r="P30" s="72">
        <f t="shared" si="10"/>
        <v>6.059479990850062E-2</v>
      </c>
      <c r="Q30" s="80">
        <f t="shared" si="11"/>
        <v>0.16491518121988105</v>
      </c>
    </row>
    <row r="31" spans="1:17" x14ac:dyDescent="0.15">
      <c r="A31" s="48"/>
      <c r="B31" s="5">
        <v>10</v>
      </c>
      <c r="C31" s="14">
        <v>199400</v>
      </c>
      <c r="D31" s="40">
        <v>287800</v>
      </c>
      <c r="E31" s="32">
        <v>283800</v>
      </c>
      <c r="F31" s="31">
        <v>-11638</v>
      </c>
      <c r="G31" s="6">
        <v>-22282.599999999977</v>
      </c>
      <c r="H31" s="39">
        <v>62188.399999999994</v>
      </c>
      <c r="I31" s="54">
        <f t="shared" si="3"/>
        <v>11638</v>
      </c>
      <c r="J31" s="73">
        <f t="shared" si="4"/>
        <v>22282.599999999977</v>
      </c>
      <c r="K31" s="74">
        <f t="shared" si="5"/>
        <v>62188.399999999994</v>
      </c>
      <c r="L31" s="75">
        <f t="shared" si="6"/>
        <v>-5.5146466513139814E-2</v>
      </c>
      <c r="M31" s="72">
        <f t="shared" si="7"/>
        <v>-7.1860207570498894E-2</v>
      </c>
      <c r="N31" s="78">
        <f t="shared" si="8"/>
        <v>0.28061888457102424</v>
      </c>
      <c r="O31" s="72">
        <f t="shared" si="9"/>
        <v>5.5146466513139814E-2</v>
      </c>
      <c r="P31" s="73">
        <f t="shared" si="10"/>
        <v>7.1860207570498894E-2</v>
      </c>
      <c r="Q31" s="78">
        <f t="shared" si="11"/>
        <v>0.28061888457102424</v>
      </c>
    </row>
    <row r="32" spans="1:17" x14ac:dyDescent="0.15">
      <c r="A32" s="48"/>
      <c r="B32" s="5">
        <v>16</v>
      </c>
      <c r="C32" s="36">
        <v>165800</v>
      </c>
      <c r="D32" s="40">
        <v>204400</v>
      </c>
      <c r="E32" s="7">
        <v>144800</v>
      </c>
      <c r="F32" s="40">
        <v>41749.600000000006</v>
      </c>
      <c r="G32" s="31">
        <v>25184.399999999994</v>
      </c>
      <c r="H32" s="7">
        <v>-241.20000000001164</v>
      </c>
      <c r="I32" s="71">
        <f t="shared" si="3"/>
        <v>41749.600000000006</v>
      </c>
      <c r="J32" s="73">
        <f t="shared" si="4"/>
        <v>25184.399999999994</v>
      </c>
      <c r="K32" s="72">
        <f t="shared" si="5"/>
        <v>241.20000000001164</v>
      </c>
      <c r="L32" s="71">
        <f t="shared" si="6"/>
        <v>0.33655352985560716</v>
      </c>
      <c r="M32" s="73">
        <f t="shared" si="7"/>
        <v>0.14052571316336299</v>
      </c>
      <c r="N32" s="55">
        <f t="shared" si="8"/>
        <v>-1.6629757613699529E-3</v>
      </c>
      <c r="O32" s="74">
        <f t="shared" si="9"/>
        <v>0.33655352985560716</v>
      </c>
      <c r="P32" s="73">
        <f t="shared" si="10"/>
        <v>0.14052571316336299</v>
      </c>
      <c r="Q32" s="55">
        <f t="shared" si="11"/>
        <v>1.6629757613699529E-3</v>
      </c>
    </row>
    <row r="33" spans="1:17" x14ac:dyDescent="0.15">
      <c r="A33" s="48"/>
      <c r="B33" s="5">
        <v>17</v>
      </c>
      <c r="C33" s="14">
        <v>165000</v>
      </c>
      <c r="D33" s="31">
        <v>221000</v>
      </c>
      <c r="E33" s="39">
        <v>359200</v>
      </c>
      <c r="F33" s="6">
        <v>-47654</v>
      </c>
      <c r="G33" s="31">
        <v>-38344.799999999988</v>
      </c>
      <c r="H33" s="39">
        <v>46135.599999999977</v>
      </c>
      <c r="I33" s="71">
        <f t="shared" si="3"/>
        <v>47654</v>
      </c>
      <c r="J33" s="72">
        <f t="shared" si="4"/>
        <v>38344.799999999988</v>
      </c>
      <c r="K33" s="73">
        <f t="shared" si="5"/>
        <v>46135.599999999977</v>
      </c>
      <c r="L33" s="54">
        <f t="shared" si="6"/>
        <v>-0.22409171706151776</v>
      </c>
      <c r="M33" s="73">
        <f t="shared" si="7"/>
        <v>-0.14785258852307812</v>
      </c>
      <c r="N33" s="78">
        <f t="shared" si="8"/>
        <v>0.14736776203234853</v>
      </c>
      <c r="O33" s="74">
        <f t="shared" si="9"/>
        <v>0.22409171706151776</v>
      </c>
      <c r="P33" s="73">
        <f t="shared" si="10"/>
        <v>0.14785258852307812</v>
      </c>
      <c r="Q33" s="55">
        <f t="shared" si="11"/>
        <v>0.14736776203234853</v>
      </c>
    </row>
    <row r="34" spans="1:17" x14ac:dyDescent="0.15">
      <c r="A34" s="48"/>
      <c r="B34" s="5">
        <v>18</v>
      </c>
      <c r="C34" s="43">
        <v>241000</v>
      </c>
      <c r="D34" s="31">
        <v>235400</v>
      </c>
      <c r="E34" s="7">
        <v>204800</v>
      </c>
      <c r="F34" s="40">
        <v>45156</v>
      </c>
      <c r="G34" s="31">
        <v>11454.399999999994</v>
      </c>
      <c r="H34" s="7">
        <v>-10655.799999999988</v>
      </c>
      <c r="I34" s="71">
        <f t="shared" si="3"/>
        <v>45156</v>
      </c>
      <c r="J34" s="73">
        <f t="shared" si="4"/>
        <v>11454.399999999994</v>
      </c>
      <c r="K34" s="72">
        <f t="shared" si="5"/>
        <v>10655.799999999988</v>
      </c>
      <c r="L34" s="71">
        <f t="shared" si="6"/>
        <v>0.2305712710116215</v>
      </c>
      <c r="M34" s="73">
        <f t="shared" si="7"/>
        <v>5.1148135975879833E-2</v>
      </c>
      <c r="N34" s="55">
        <f t="shared" si="8"/>
        <v>-4.9457011600523119E-2</v>
      </c>
      <c r="O34" s="74">
        <f t="shared" si="9"/>
        <v>0.2305712710116215</v>
      </c>
      <c r="P34" s="73">
        <f t="shared" si="10"/>
        <v>5.1148135975879833E-2</v>
      </c>
      <c r="Q34" s="55">
        <f t="shared" si="11"/>
        <v>4.9457011600523119E-2</v>
      </c>
    </row>
    <row r="35" spans="1:17" x14ac:dyDescent="0.15">
      <c r="A35" s="48"/>
      <c r="B35" s="5">
        <v>19</v>
      </c>
      <c r="C35" s="43">
        <v>378800</v>
      </c>
      <c r="D35" s="31">
        <v>320600</v>
      </c>
      <c r="E35" s="7">
        <v>269000</v>
      </c>
      <c r="F35" s="6">
        <v>36340.400000000023</v>
      </c>
      <c r="G35" s="31">
        <v>50963.200000000012</v>
      </c>
      <c r="H35" s="39">
        <v>83009.600000000006</v>
      </c>
      <c r="I35" s="54">
        <f t="shared" si="3"/>
        <v>36340.400000000023</v>
      </c>
      <c r="J35" s="73">
        <f t="shared" si="4"/>
        <v>50963.200000000012</v>
      </c>
      <c r="K35" s="74">
        <f t="shared" si="5"/>
        <v>83009.600000000006</v>
      </c>
      <c r="L35" s="54">
        <f t="shared" si="6"/>
        <v>0.1061158746900365</v>
      </c>
      <c r="M35" s="73">
        <f t="shared" si="7"/>
        <v>0.18900684179607535</v>
      </c>
      <c r="N35" s="78">
        <f t="shared" si="8"/>
        <v>0.44631120746017006</v>
      </c>
      <c r="O35" s="72">
        <f t="shared" si="9"/>
        <v>0.1061158746900365</v>
      </c>
      <c r="P35" s="73">
        <f t="shared" si="10"/>
        <v>0.18900684179607535</v>
      </c>
      <c r="Q35" s="78">
        <f t="shared" si="11"/>
        <v>0.44631120746017006</v>
      </c>
    </row>
    <row r="36" spans="1:17" x14ac:dyDescent="0.15">
      <c r="A36" s="48"/>
      <c r="B36" s="5">
        <v>20</v>
      </c>
      <c r="C36" s="14">
        <v>176000</v>
      </c>
      <c r="D36" s="40">
        <v>297000</v>
      </c>
      <c r="E36" s="32">
        <v>205600</v>
      </c>
      <c r="F36" s="40">
        <v>34054.799999999988</v>
      </c>
      <c r="G36" s="6">
        <v>-18785.799999999988</v>
      </c>
      <c r="H36" s="32">
        <v>10284.200000000012</v>
      </c>
      <c r="I36" s="71">
        <f t="shared" si="3"/>
        <v>34054.799999999988</v>
      </c>
      <c r="J36" s="73">
        <f t="shared" si="4"/>
        <v>18785.799999999988</v>
      </c>
      <c r="K36" s="72">
        <f t="shared" si="5"/>
        <v>10284.200000000012</v>
      </c>
      <c r="L36" s="71">
        <f t="shared" si="6"/>
        <v>0.23991512217390926</v>
      </c>
      <c r="M36" s="72">
        <f t="shared" si="7"/>
        <v>-5.948905872271644E-2</v>
      </c>
      <c r="N36" s="80">
        <f t="shared" si="8"/>
        <v>5.2654214354394331E-2</v>
      </c>
      <c r="O36" s="74">
        <f t="shared" si="9"/>
        <v>0.23991512217390926</v>
      </c>
      <c r="P36" s="73">
        <f t="shared" si="10"/>
        <v>5.948905872271644E-2</v>
      </c>
      <c r="Q36" s="55">
        <f t="shared" si="11"/>
        <v>5.2654214354394331E-2</v>
      </c>
    </row>
    <row r="37" spans="1:17" ht="14.25" thickBot="1" x14ac:dyDescent="0.2">
      <c r="A37" s="49"/>
      <c r="B37" s="8" t="s">
        <v>16</v>
      </c>
      <c r="C37" s="15">
        <f>AVERAGE(C28:C36)</f>
        <v>221622.22222222222</v>
      </c>
      <c r="D37" s="46">
        <f t="shared" ref="D37:H37" si="16">AVERAGE(D28:D36)</f>
        <v>239533.33333333334</v>
      </c>
      <c r="E37" s="35">
        <f t="shared" si="16"/>
        <v>232022.22222222222</v>
      </c>
      <c r="F37" s="9">
        <f t="shared" si="16"/>
        <v>20447.688888888893</v>
      </c>
      <c r="G37" s="9">
        <f t="shared" si="16"/>
        <v>318.62222222222613</v>
      </c>
      <c r="H37" s="10">
        <f t="shared" si="16"/>
        <v>31443</v>
      </c>
      <c r="I37" s="56">
        <f t="shared" si="3"/>
        <v>20447.688888888893</v>
      </c>
      <c r="J37" s="76">
        <f t="shared" si="4"/>
        <v>318.62222222222613</v>
      </c>
      <c r="K37" s="76">
        <f t="shared" si="5"/>
        <v>31443</v>
      </c>
      <c r="L37" s="56">
        <f t="shared" si="6"/>
        <v>0.10164153757478031</v>
      </c>
      <c r="M37" s="76">
        <f t="shared" si="7"/>
        <v>1.3319507848922869E-3</v>
      </c>
      <c r="N37" s="57">
        <f t="shared" si="8"/>
        <v>0.15676100271823878</v>
      </c>
      <c r="O37" s="76">
        <f t="shared" si="9"/>
        <v>0.10164153757478031</v>
      </c>
      <c r="P37" s="76">
        <f t="shared" si="10"/>
        <v>1.3319507848922869E-3</v>
      </c>
      <c r="Q37" s="57">
        <f t="shared" si="11"/>
        <v>0.15676100271823878</v>
      </c>
    </row>
    <row r="38" spans="1:17" x14ac:dyDescent="0.15">
      <c r="A38" s="47" t="s">
        <v>28</v>
      </c>
      <c r="B38" s="2">
        <v>7</v>
      </c>
      <c r="C38" s="13">
        <v>109000</v>
      </c>
      <c r="D38" s="34">
        <v>151800</v>
      </c>
      <c r="E38" s="38">
        <v>315600</v>
      </c>
      <c r="F38" s="3">
        <v>-46782.200000000012</v>
      </c>
      <c r="G38" s="34">
        <v>-18186.399999999994</v>
      </c>
      <c r="H38" s="38">
        <v>67451</v>
      </c>
      <c r="I38" s="67">
        <f t="shared" si="3"/>
        <v>46782.200000000012</v>
      </c>
      <c r="J38">
        <f t="shared" si="4"/>
        <v>18186.399999999994</v>
      </c>
      <c r="K38" s="66">
        <f t="shared" si="5"/>
        <v>67451</v>
      </c>
      <c r="L38" s="54">
        <f t="shared" si="6"/>
        <v>-0.30030516965352916</v>
      </c>
      <c r="M38" s="73">
        <f t="shared" si="7"/>
        <v>-0.10698738252001333</v>
      </c>
      <c r="N38" s="78">
        <f t="shared" si="8"/>
        <v>0.27181652958504771</v>
      </c>
      <c r="O38" s="66">
        <f t="shared" si="9"/>
        <v>0.30030516965352916</v>
      </c>
      <c r="P38">
        <f t="shared" si="10"/>
        <v>0.10698738252001333</v>
      </c>
      <c r="Q38" s="67">
        <f t="shared" si="11"/>
        <v>0.27181652958504771</v>
      </c>
    </row>
    <row r="39" spans="1:17" x14ac:dyDescent="0.15">
      <c r="A39" s="48"/>
      <c r="B39" s="5">
        <v>8</v>
      </c>
      <c r="C39" s="43">
        <v>224000</v>
      </c>
      <c r="D39" s="6">
        <v>152200</v>
      </c>
      <c r="E39" s="32">
        <v>191400</v>
      </c>
      <c r="F39" s="6">
        <v>-31713.600000000006</v>
      </c>
      <c r="G39" s="31">
        <v>-29684.399999999994</v>
      </c>
      <c r="H39" s="39">
        <v>61176.600000000006</v>
      </c>
      <c r="I39" s="67">
        <f t="shared" si="3"/>
        <v>31713.600000000006</v>
      </c>
      <c r="J39">
        <f t="shared" si="4"/>
        <v>29684.399999999994</v>
      </c>
      <c r="K39" s="66">
        <f t="shared" si="5"/>
        <v>61176.600000000006</v>
      </c>
      <c r="L39" s="75">
        <f t="shared" si="6"/>
        <v>-0.12401999737206001</v>
      </c>
      <c r="M39" s="72">
        <f t="shared" si="7"/>
        <v>-0.1632047608261071</v>
      </c>
      <c r="N39" s="78">
        <f t="shared" si="8"/>
        <v>0.46978192859347867</v>
      </c>
      <c r="O39">
        <f t="shared" si="9"/>
        <v>0.12401999737206001</v>
      </c>
      <c r="P39" s="67">
        <f t="shared" si="10"/>
        <v>0.1632047608261071</v>
      </c>
      <c r="Q39" s="66">
        <f t="shared" si="11"/>
        <v>0.46978192859347867</v>
      </c>
    </row>
    <row r="40" spans="1:17" x14ac:dyDescent="0.15">
      <c r="A40" s="48"/>
      <c r="B40" s="5">
        <v>9</v>
      </c>
      <c r="C40" s="43">
        <v>294000</v>
      </c>
      <c r="D40" s="31">
        <v>260000</v>
      </c>
      <c r="E40" s="7">
        <v>239600</v>
      </c>
      <c r="F40" s="6">
        <v>-1932.7999999999884</v>
      </c>
      <c r="G40" s="40">
        <v>2033.2000000000116</v>
      </c>
      <c r="H40" s="32">
        <v>-1105.2000000000116</v>
      </c>
      <c r="I40" s="67">
        <f t="shared" si="3"/>
        <v>1932.7999999999884</v>
      </c>
      <c r="J40" s="66">
        <f t="shared" si="4"/>
        <v>2033.2000000000116</v>
      </c>
      <c r="K40">
        <f t="shared" si="5"/>
        <v>1105.2000000000116</v>
      </c>
      <c r="L40" s="54">
        <f t="shared" si="6"/>
        <v>-6.5312124914845143E-3</v>
      </c>
      <c r="M40" s="74">
        <f t="shared" si="7"/>
        <v>7.8816343808583572E-3</v>
      </c>
      <c r="N40" s="80">
        <f t="shared" si="8"/>
        <v>-4.5915086171799012E-3</v>
      </c>
      <c r="O40" s="67">
        <f t="shared" si="9"/>
        <v>6.5312124914845143E-3</v>
      </c>
      <c r="P40" s="66">
        <f t="shared" si="10"/>
        <v>7.8816343808583572E-3</v>
      </c>
      <c r="Q40">
        <f t="shared" si="11"/>
        <v>4.5915086171799012E-3</v>
      </c>
    </row>
    <row r="41" spans="1:17" x14ac:dyDescent="0.15">
      <c r="A41" s="48"/>
      <c r="B41" s="5">
        <v>10</v>
      </c>
      <c r="C41" s="14">
        <v>274400</v>
      </c>
      <c r="D41" s="31">
        <v>295600</v>
      </c>
      <c r="E41" s="39">
        <v>455800</v>
      </c>
      <c r="F41" s="40">
        <v>12947.600000000006</v>
      </c>
      <c r="G41" s="31">
        <v>2985.4000000000233</v>
      </c>
      <c r="H41" s="7">
        <v>-2215.4000000000233</v>
      </c>
      <c r="I41" s="66">
        <f t="shared" si="3"/>
        <v>12947.600000000006</v>
      </c>
      <c r="J41" s="67">
        <f t="shared" si="4"/>
        <v>2985.4000000000233</v>
      </c>
      <c r="K41">
        <f t="shared" si="5"/>
        <v>2215.4000000000233</v>
      </c>
      <c r="L41" s="71">
        <f t="shared" si="6"/>
        <v>4.9521825005239981E-2</v>
      </c>
      <c r="M41" s="73">
        <f t="shared" si="7"/>
        <v>1.0202498439927548E-2</v>
      </c>
      <c r="N41" s="55">
        <f t="shared" si="8"/>
        <v>-4.8369552639496907E-3</v>
      </c>
      <c r="O41" s="66">
        <f t="shared" si="9"/>
        <v>4.9521825005239981E-2</v>
      </c>
      <c r="P41" s="67">
        <f t="shared" si="10"/>
        <v>1.0202498439927548E-2</v>
      </c>
      <c r="Q41">
        <f t="shared" si="11"/>
        <v>4.8369552639496907E-3</v>
      </c>
    </row>
    <row r="42" spans="1:17" x14ac:dyDescent="0.15">
      <c r="A42" s="48"/>
      <c r="B42" s="5">
        <v>16</v>
      </c>
      <c r="C42" s="14">
        <v>87200</v>
      </c>
      <c r="D42" s="31">
        <v>122800</v>
      </c>
      <c r="E42" s="39">
        <v>133000</v>
      </c>
      <c r="F42" s="6">
        <v>-13980.600000000006</v>
      </c>
      <c r="G42" s="40">
        <v>24070.399999999994</v>
      </c>
      <c r="H42" s="32">
        <v>21518.199999999997</v>
      </c>
      <c r="I42">
        <f t="shared" si="3"/>
        <v>13980.600000000006</v>
      </c>
      <c r="J42" s="66">
        <f t="shared" si="4"/>
        <v>24070.399999999994</v>
      </c>
      <c r="K42" s="67">
        <f t="shared" si="5"/>
        <v>21518.199999999997</v>
      </c>
      <c r="L42" s="54">
        <f t="shared" si="6"/>
        <v>-0.13817470938104739</v>
      </c>
      <c r="M42" s="74">
        <f t="shared" si="7"/>
        <v>0.2438012510938968</v>
      </c>
      <c r="N42" s="80">
        <f t="shared" si="8"/>
        <v>0.19301984718581863</v>
      </c>
      <c r="O42">
        <f t="shared" si="9"/>
        <v>0.13817470938104739</v>
      </c>
      <c r="P42" s="66">
        <f t="shared" si="10"/>
        <v>0.2438012510938968</v>
      </c>
      <c r="Q42" s="67">
        <f t="shared" si="11"/>
        <v>0.19301984718581863</v>
      </c>
    </row>
    <row r="43" spans="1:17" x14ac:dyDescent="0.15">
      <c r="A43" s="48"/>
      <c r="B43" s="5">
        <v>17</v>
      </c>
      <c r="C43" s="14">
        <v>175400</v>
      </c>
      <c r="D43" s="40">
        <v>249000</v>
      </c>
      <c r="E43" s="32">
        <v>179200</v>
      </c>
      <c r="F43" s="40">
        <v>-4040</v>
      </c>
      <c r="G43" s="31">
        <v>-28705.599999999977</v>
      </c>
      <c r="H43" s="7">
        <v>-73550.200000000012</v>
      </c>
      <c r="I43">
        <f t="shared" si="3"/>
        <v>4040</v>
      </c>
      <c r="J43" s="67">
        <f t="shared" si="4"/>
        <v>28705.599999999977</v>
      </c>
      <c r="K43" s="66">
        <f t="shared" si="5"/>
        <v>73550.200000000012</v>
      </c>
      <c r="L43" s="71">
        <f t="shared" si="6"/>
        <v>-2.251448952296032E-2</v>
      </c>
      <c r="M43" s="73">
        <f t="shared" si="7"/>
        <v>-0.10336701888618731</v>
      </c>
      <c r="N43" s="55">
        <f t="shared" si="8"/>
        <v>-0.29099957190933978</v>
      </c>
      <c r="O43">
        <f t="shared" si="9"/>
        <v>2.251448952296032E-2</v>
      </c>
      <c r="P43" s="67">
        <f t="shared" si="10"/>
        <v>0.10336701888618731</v>
      </c>
      <c r="Q43" s="66">
        <f t="shared" si="11"/>
        <v>0.29099957190933978</v>
      </c>
    </row>
    <row r="44" spans="1:17" x14ac:dyDescent="0.15">
      <c r="A44" s="48"/>
      <c r="B44" s="5">
        <v>18</v>
      </c>
      <c r="C44" s="43">
        <v>234800</v>
      </c>
      <c r="D44" s="31">
        <v>170000</v>
      </c>
      <c r="E44" s="7">
        <v>129600</v>
      </c>
      <c r="F44" s="40">
        <v>31975</v>
      </c>
      <c r="G44" s="31">
        <v>-16183.399999999994</v>
      </c>
      <c r="H44" s="7">
        <v>-43896</v>
      </c>
      <c r="I44" s="67">
        <f t="shared" si="3"/>
        <v>31975</v>
      </c>
      <c r="J44">
        <f t="shared" si="4"/>
        <v>16183.399999999994</v>
      </c>
      <c r="K44" s="66">
        <f t="shared" si="5"/>
        <v>43896</v>
      </c>
      <c r="L44" s="71">
        <f t="shared" si="6"/>
        <v>0.15764821890792555</v>
      </c>
      <c r="M44" s="73">
        <f t="shared" si="7"/>
        <v>-8.6921820097817501E-2</v>
      </c>
      <c r="N44" s="55">
        <f t="shared" si="8"/>
        <v>-0.25300871489832616</v>
      </c>
      <c r="O44" s="67">
        <f t="shared" si="9"/>
        <v>0.15764821890792555</v>
      </c>
      <c r="P44">
        <f t="shared" si="10"/>
        <v>8.6921820097817501E-2</v>
      </c>
      <c r="Q44" s="66">
        <f t="shared" si="11"/>
        <v>0.25300871489832616</v>
      </c>
    </row>
    <row r="45" spans="1:17" x14ac:dyDescent="0.15">
      <c r="A45" s="48"/>
      <c r="B45" s="5">
        <v>19</v>
      </c>
      <c r="C45" s="14">
        <v>220000</v>
      </c>
      <c r="D45" s="31">
        <v>333600</v>
      </c>
      <c r="E45" s="39">
        <v>486200</v>
      </c>
      <c r="F45" s="6">
        <v>-54421</v>
      </c>
      <c r="G45" s="31">
        <v>-11152.400000000023</v>
      </c>
      <c r="H45" s="39">
        <v>8642.4000000000233</v>
      </c>
      <c r="I45" s="66">
        <f t="shared" si="3"/>
        <v>54421</v>
      </c>
      <c r="J45" s="67">
        <f t="shared" si="4"/>
        <v>11152.400000000023</v>
      </c>
      <c r="K45">
        <f t="shared" si="5"/>
        <v>8642.4000000000233</v>
      </c>
      <c r="L45" s="54">
        <f t="shared" si="6"/>
        <v>-0.19831208253012705</v>
      </c>
      <c r="M45" s="73">
        <f t="shared" si="7"/>
        <v>-3.2349013378877196E-2</v>
      </c>
      <c r="N45" s="78">
        <f t="shared" si="8"/>
        <v>1.8097083995731664E-2</v>
      </c>
      <c r="O45" s="66">
        <f t="shared" si="9"/>
        <v>0.19831208253012705</v>
      </c>
      <c r="P45" s="67">
        <f t="shared" si="10"/>
        <v>3.2349013378877196E-2</v>
      </c>
      <c r="Q45">
        <f t="shared" si="11"/>
        <v>1.8097083995731664E-2</v>
      </c>
    </row>
    <row r="46" spans="1:17" x14ac:dyDescent="0.15">
      <c r="A46" s="48"/>
      <c r="B46" s="5">
        <v>20</v>
      </c>
      <c r="C46" s="43">
        <v>220400</v>
      </c>
      <c r="D46" s="6">
        <v>179800</v>
      </c>
      <c r="E46" s="32">
        <v>188000</v>
      </c>
      <c r="F46" s="40">
        <v>39645</v>
      </c>
      <c r="G46" s="31">
        <v>29485.600000000006</v>
      </c>
      <c r="H46" s="7">
        <v>-92273.799999999988</v>
      </c>
      <c r="I46" s="67">
        <f t="shared" si="3"/>
        <v>39645</v>
      </c>
      <c r="J46">
        <f t="shared" si="4"/>
        <v>29485.600000000006</v>
      </c>
      <c r="K46" s="66">
        <f t="shared" si="5"/>
        <v>92273.799999999988</v>
      </c>
      <c r="L46" s="71">
        <f t="shared" si="6"/>
        <v>0.21933003236424994</v>
      </c>
      <c r="M46" s="73">
        <f t="shared" si="7"/>
        <v>0.19615951632045903</v>
      </c>
      <c r="N46" s="55">
        <f t="shared" si="8"/>
        <v>-0.32922734840002882</v>
      </c>
      <c r="O46" s="67">
        <f t="shared" si="9"/>
        <v>0.21933003236424994</v>
      </c>
      <c r="P46">
        <f t="shared" si="10"/>
        <v>0.19615951632045903</v>
      </c>
      <c r="Q46" s="66">
        <f t="shared" si="11"/>
        <v>0.32922734840002882</v>
      </c>
    </row>
    <row r="47" spans="1:17" ht="14.25" thickBot="1" x14ac:dyDescent="0.2">
      <c r="A47" s="49"/>
      <c r="B47" s="8" t="s">
        <v>16</v>
      </c>
      <c r="C47" s="15">
        <f>AVERAGE(C38:C46)</f>
        <v>204355.55555555556</v>
      </c>
      <c r="D47" s="33">
        <f t="shared" ref="D47:H47" si="17">AVERAGE(D38:D46)</f>
        <v>212755.55555555556</v>
      </c>
      <c r="E47" s="41">
        <f t="shared" si="17"/>
        <v>257600</v>
      </c>
      <c r="F47" s="9">
        <f t="shared" si="17"/>
        <v>-7589.1777777777788</v>
      </c>
      <c r="G47" s="9">
        <f t="shared" si="17"/>
        <v>-5037.5111111111055</v>
      </c>
      <c r="H47" s="10">
        <f t="shared" si="17"/>
        <v>-6028.0444444444474</v>
      </c>
      <c r="I47">
        <f t="shared" si="3"/>
        <v>7589.1777777777788</v>
      </c>
      <c r="J47">
        <f t="shared" si="4"/>
        <v>5037.5111111111055</v>
      </c>
      <c r="K47">
        <f t="shared" si="5"/>
        <v>6028.0444444444474</v>
      </c>
      <c r="L47" s="56">
        <f t="shared" si="6"/>
        <v>-3.5807343067317449E-2</v>
      </c>
      <c r="M47" s="76">
        <f t="shared" si="7"/>
        <v>-2.3129804764726695E-2</v>
      </c>
      <c r="N47" s="57">
        <f t="shared" si="8"/>
        <v>-2.2865717709007867E-2</v>
      </c>
      <c r="O47">
        <f t="shared" si="9"/>
        <v>3.5807343067317449E-2</v>
      </c>
      <c r="P47">
        <f t="shared" si="10"/>
        <v>2.3129804764726695E-2</v>
      </c>
      <c r="Q47">
        <f t="shared" si="11"/>
        <v>2.2865717709007867E-2</v>
      </c>
    </row>
  </sheetData>
  <mergeCells count="6">
    <mergeCell ref="A38:A47"/>
    <mergeCell ref="A2:A6"/>
    <mergeCell ref="A7:A11"/>
    <mergeCell ref="A12:A19"/>
    <mergeCell ref="A20:A27"/>
    <mergeCell ref="A28:A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A20" sqref="A20:B20"/>
    </sheetView>
  </sheetViews>
  <sheetFormatPr defaultRowHeight="13.5" x14ac:dyDescent="0.15"/>
  <cols>
    <col min="1" max="1" width="17.5" customWidth="1"/>
    <col min="3" max="3" width="14.375" customWidth="1"/>
    <col min="4" max="4" width="12.625" customWidth="1"/>
    <col min="5" max="5" width="14.125" customWidth="1"/>
    <col min="6" max="6" width="13.375" customWidth="1"/>
    <col min="7" max="7" width="12.75" customWidth="1"/>
    <col min="8" max="8" width="11.75" customWidth="1"/>
  </cols>
  <sheetData>
    <row r="1" spans="1:8" ht="41.25" customHeight="1" thickBot="1" x14ac:dyDescent="0.2">
      <c r="B1" s="1" t="s">
        <v>39</v>
      </c>
      <c r="C1" s="83" t="s">
        <v>45</v>
      </c>
      <c r="D1" s="83" t="s">
        <v>48</v>
      </c>
      <c r="E1" s="11" t="s">
        <v>46</v>
      </c>
      <c r="F1" s="83" t="s">
        <v>49</v>
      </c>
      <c r="G1" s="12" t="s">
        <v>47</v>
      </c>
      <c r="H1" s="87" t="s">
        <v>50</v>
      </c>
    </row>
    <row r="2" spans="1:8" x14ac:dyDescent="0.15">
      <c r="A2" s="50" t="s">
        <v>40</v>
      </c>
      <c r="B2" s="2">
        <v>1</v>
      </c>
      <c r="C2" s="84">
        <v>236000</v>
      </c>
      <c r="D2" s="84">
        <v>217000</v>
      </c>
      <c r="E2" s="13">
        <v>257600</v>
      </c>
      <c r="F2" s="84">
        <v>286000</v>
      </c>
      <c r="G2" s="4">
        <v>287600</v>
      </c>
      <c r="H2" s="4">
        <v>244400</v>
      </c>
    </row>
    <row r="3" spans="1:8" x14ac:dyDescent="0.15">
      <c r="A3" s="51"/>
      <c r="B3" s="5">
        <v>2</v>
      </c>
      <c r="C3" s="85">
        <v>135000</v>
      </c>
      <c r="D3" s="85">
        <v>157800</v>
      </c>
      <c r="E3" s="14">
        <v>211400</v>
      </c>
      <c r="F3" s="85">
        <v>368400</v>
      </c>
      <c r="G3" s="7">
        <v>164400</v>
      </c>
      <c r="H3" s="7">
        <v>181200</v>
      </c>
    </row>
    <row r="4" spans="1:8" x14ac:dyDescent="0.15">
      <c r="A4" s="51"/>
      <c r="B4" s="5">
        <v>3</v>
      </c>
      <c r="C4" s="85">
        <v>58000</v>
      </c>
      <c r="D4" s="85">
        <v>50200</v>
      </c>
      <c r="E4" s="14">
        <v>74000</v>
      </c>
      <c r="F4" s="85">
        <v>70400</v>
      </c>
      <c r="G4" s="7">
        <v>142400</v>
      </c>
      <c r="H4" s="7">
        <v>95400</v>
      </c>
    </row>
    <row r="5" spans="1:8" x14ac:dyDescent="0.15">
      <c r="A5" s="51"/>
      <c r="B5" s="5">
        <v>4</v>
      </c>
      <c r="C5" s="85">
        <v>111200</v>
      </c>
      <c r="D5" s="85">
        <v>187600</v>
      </c>
      <c r="E5" s="14">
        <v>203000</v>
      </c>
      <c r="F5" s="85">
        <v>134000</v>
      </c>
      <c r="G5" s="7">
        <v>268600</v>
      </c>
      <c r="H5" s="7">
        <v>167400</v>
      </c>
    </row>
    <row r="6" spans="1:8" x14ac:dyDescent="0.15">
      <c r="A6" s="51"/>
      <c r="B6" s="5">
        <v>5</v>
      </c>
      <c r="C6" s="85">
        <v>209200</v>
      </c>
      <c r="D6" s="85">
        <v>165600</v>
      </c>
      <c r="E6" s="14">
        <v>180400</v>
      </c>
      <c r="F6" s="85">
        <v>200800</v>
      </c>
      <c r="G6" s="7">
        <v>242600</v>
      </c>
      <c r="H6" s="7">
        <v>240400</v>
      </c>
    </row>
    <row r="7" spans="1:8" x14ac:dyDescent="0.15">
      <c r="A7" s="51"/>
      <c r="B7" s="5">
        <v>6</v>
      </c>
      <c r="C7" s="85">
        <v>135200</v>
      </c>
      <c r="D7" s="85">
        <v>107400</v>
      </c>
      <c r="E7" s="14">
        <v>236200</v>
      </c>
      <c r="F7" s="85">
        <v>171800</v>
      </c>
      <c r="G7" s="7">
        <v>176200</v>
      </c>
      <c r="H7" s="7">
        <v>186600</v>
      </c>
    </row>
    <row r="8" spans="1:8" x14ac:dyDescent="0.15">
      <c r="A8" s="51"/>
      <c r="B8" s="5">
        <v>15</v>
      </c>
      <c r="C8" s="85">
        <v>239800</v>
      </c>
      <c r="D8" s="85">
        <v>234400</v>
      </c>
      <c r="E8" s="14">
        <v>220800</v>
      </c>
      <c r="F8" s="85">
        <v>263200</v>
      </c>
      <c r="G8" s="7">
        <v>241000</v>
      </c>
      <c r="H8" s="7">
        <v>162600</v>
      </c>
    </row>
    <row r="9" spans="1:8" ht="14.25" thickBot="1" x14ac:dyDescent="0.2">
      <c r="A9" s="51"/>
      <c r="B9" s="5" t="s">
        <v>16</v>
      </c>
      <c r="C9" s="88">
        <f>AVERAGE(C2:C8)</f>
        <v>160628.57142857142</v>
      </c>
      <c r="D9" s="88">
        <f t="shared" ref="D9:H9" si="0">AVERAGE(D2:D8)</f>
        <v>160000</v>
      </c>
      <c r="E9" s="20">
        <f t="shared" si="0"/>
        <v>197628.57142857142</v>
      </c>
      <c r="F9" s="85">
        <f t="shared" si="0"/>
        <v>213514.28571428571</v>
      </c>
      <c r="G9" s="17">
        <f t="shared" si="0"/>
        <v>217542.85714285713</v>
      </c>
      <c r="H9" s="17">
        <f t="shared" si="0"/>
        <v>182571.42857142858</v>
      </c>
    </row>
    <row r="10" spans="1:8" x14ac:dyDescent="0.15">
      <c r="A10" s="50" t="s">
        <v>41</v>
      </c>
      <c r="B10" s="2">
        <v>7</v>
      </c>
      <c r="C10" s="84">
        <v>204000</v>
      </c>
      <c r="D10" s="84">
        <v>109000</v>
      </c>
      <c r="E10" s="13">
        <v>191600</v>
      </c>
      <c r="F10" s="84">
        <v>151800</v>
      </c>
      <c r="G10" s="4">
        <v>231800</v>
      </c>
      <c r="H10" s="4">
        <v>315600</v>
      </c>
    </row>
    <row r="11" spans="1:8" x14ac:dyDescent="0.15">
      <c r="A11" s="51"/>
      <c r="B11" s="5">
        <v>8</v>
      </c>
      <c r="C11" s="85">
        <v>217800</v>
      </c>
      <c r="D11" s="85">
        <v>224000</v>
      </c>
      <c r="E11" s="14">
        <v>190200</v>
      </c>
      <c r="F11" s="85">
        <v>152200</v>
      </c>
      <c r="G11" s="7">
        <v>162600</v>
      </c>
      <c r="H11" s="7">
        <v>191400</v>
      </c>
    </row>
    <row r="12" spans="1:8" x14ac:dyDescent="0.15">
      <c r="A12" s="51"/>
      <c r="B12" s="5">
        <v>9</v>
      </c>
      <c r="C12" s="85">
        <v>246800</v>
      </c>
      <c r="D12" s="85">
        <v>294000</v>
      </c>
      <c r="E12" s="14">
        <v>207800</v>
      </c>
      <c r="F12" s="85">
        <v>260000</v>
      </c>
      <c r="G12" s="7">
        <v>226600</v>
      </c>
      <c r="H12" s="7">
        <v>239600</v>
      </c>
    </row>
    <row r="13" spans="1:8" x14ac:dyDescent="0.15">
      <c r="A13" s="51"/>
      <c r="B13" s="5">
        <v>10</v>
      </c>
      <c r="C13" s="85">
        <v>199400</v>
      </c>
      <c r="D13" s="85">
        <v>274400</v>
      </c>
      <c r="E13" s="14">
        <v>287800</v>
      </c>
      <c r="F13" s="85">
        <v>295600</v>
      </c>
      <c r="G13" s="7">
        <v>283800</v>
      </c>
      <c r="H13" s="7">
        <v>455800</v>
      </c>
    </row>
    <row r="14" spans="1:8" x14ac:dyDescent="0.15">
      <c r="A14" s="51"/>
      <c r="B14" s="5">
        <v>16</v>
      </c>
      <c r="C14" s="85">
        <v>165800</v>
      </c>
      <c r="D14" s="85">
        <v>87200</v>
      </c>
      <c r="E14" s="14">
        <v>204400</v>
      </c>
      <c r="F14" s="85">
        <v>122800</v>
      </c>
      <c r="G14" s="7">
        <v>144800</v>
      </c>
      <c r="H14" s="7">
        <v>133000</v>
      </c>
    </row>
    <row r="15" spans="1:8" x14ac:dyDescent="0.15">
      <c r="A15" s="51"/>
      <c r="B15" s="5">
        <v>17</v>
      </c>
      <c r="C15" s="85">
        <v>165000</v>
      </c>
      <c r="D15" s="85">
        <v>175400</v>
      </c>
      <c r="E15" s="14">
        <v>221000</v>
      </c>
      <c r="F15" s="85">
        <v>249000</v>
      </c>
      <c r="G15" s="7">
        <v>359200</v>
      </c>
      <c r="H15" s="7">
        <v>179200</v>
      </c>
    </row>
    <row r="16" spans="1:8" x14ac:dyDescent="0.15">
      <c r="A16" s="51"/>
      <c r="B16" s="5">
        <v>18</v>
      </c>
      <c r="C16" s="85">
        <v>241000</v>
      </c>
      <c r="D16" s="85">
        <v>234800</v>
      </c>
      <c r="E16" s="14">
        <v>235400</v>
      </c>
      <c r="F16" s="85">
        <v>170000</v>
      </c>
      <c r="G16" s="7">
        <v>204800</v>
      </c>
      <c r="H16" s="7">
        <v>129600</v>
      </c>
    </row>
    <row r="17" spans="1:8" x14ac:dyDescent="0.15">
      <c r="A17" s="51"/>
      <c r="B17" s="5">
        <v>19</v>
      </c>
      <c r="C17" s="85">
        <v>378800</v>
      </c>
      <c r="D17" s="85">
        <v>220000</v>
      </c>
      <c r="E17" s="14">
        <v>320600</v>
      </c>
      <c r="F17" s="85">
        <v>333600</v>
      </c>
      <c r="G17" s="7">
        <v>269000</v>
      </c>
      <c r="H17" s="7">
        <v>486200</v>
      </c>
    </row>
    <row r="18" spans="1:8" x14ac:dyDescent="0.15">
      <c r="A18" s="51"/>
      <c r="B18" s="5">
        <v>20</v>
      </c>
      <c r="C18" s="85">
        <v>176000</v>
      </c>
      <c r="D18" s="85">
        <v>220400</v>
      </c>
      <c r="E18" s="14">
        <v>297000</v>
      </c>
      <c r="F18" s="85">
        <v>179800</v>
      </c>
      <c r="G18" s="7">
        <v>205600</v>
      </c>
      <c r="H18" s="7">
        <v>188000</v>
      </c>
    </row>
    <row r="19" spans="1:8" ht="14.25" thickBot="1" x14ac:dyDescent="0.2">
      <c r="A19" s="51"/>
      <c r="B19" s="5" t="s">
        <v>42</v>
      </c>
      <c r="C19" s="85">
        <f>AVERAGE(C10:C18)</f>
        <v>221622.22222222222</v>
      </c>
      <c r="D19" s="85">
        <f t="shared" ref="D19:H19" si="1">AVERAGE(D10:D18)</f>
        <v>204355.55555555556</v>
      </c>
      <c r="E19" s="14">
        <f t="shared" si="1"/>
        <v>239533.33333333334</v>
      </c>
      <c r="F19" s="88">
        <f t="shared" si="1"/>
        <v>212755.55555555556</v>
      </c>
      <c r="G19" s="7">
        <f t="shared" si="1"/>
        <v>232022.22222222222</v>
      </c>
      <c r="H19" s="7">
        <f t="shared" si="1"/>
        <v>257600</v>
      </c>
    </row>
    <row r="20" spans="1:8" ht="14.25" thickBot="1" x14ac:dyDescent="0.2">
      <c r="A20" s="89" t="s">
        <v>51</v>
      </c>
      <c r="B20" s="90"/>
      <c r="C20" s="91">
        <f>TTEST(C2:C8,C10:C18,2,2)</f>
        <v>9.3975168405621909E-2</v>
      </c>
      <c r="D20" s="91">
        <f>TTEST(D2:D8,D10:D18,2,2)</f>
        <v>0.20998852021338216</v>
      </c>
      <c r="E20" s="91">
        <f>TTEST(E2:E8,E10:E18,2,2)</f>
        <v>0.14650008029100423</v>
      </c>
      <c r="F20" s="91">
        <f>TTEST(F2:F8,F10:F18,2,2)</f>
        <v>0.98629780356949692</v>
      </c>
      <c r="G20" s="91">
        <f>TTEST(G2:G8,G10:G18,2,2)</f>
        <v>0.6476805252634954</v>
      </c>
      <c r="H20" s="91">
        <f>TTEST(H2:H8,H10:H18,2,2)</f>
        <v>0.18276435671752406</v>
      </c>
    </row>
    <row r="21" spans="1:8" x14ac:dyDescent="0.15">
      <c r="A21" s="50" t="s">
        <v>43</v>
      </c>
      <c r="B21" s="2">
        <v>1</v>
      </c>
      <c r="C21" s="84">
        <v>36078.600000000006</v>
      </c>
      <c r="D21" s="84">
        <v>-32252.399999999994</v>
      </c>
      <c r="E21" s="13">
        <v>43516.399999999994</v>
      </c>
      <c r="F21" s="84">
        <v>71299.799999999988</v>
      </c>
      <c r="G21" s="4">
        <v>30313.799999999988</v>
      </c>
      <c r="H21" s="4">
        <v>-76061.599999999977</v>
      </c>
    </row>
    <row r="22" spans="1:8" x14ac:dyDescent="0.15">
      <c r="A22" s="51"/>
      <c r="B22" s="5">
        <v>2</v>
      </c>
      <c r="C22" s="85">
        <v>-5006.7999999999884</v>
      </c>
      <c r="D22" s="85">
        <v>-42904.799999999988</v>
      </c>
      <c r="E22" s="14">
        <v>35141.600000000006</v>
      </c>
      <c r="F22" s="85">
        <v>77443.200000000012</v>
      </c>
      <c r="G22" s="7">
        <v>-6009.3999999999942</v>
      </c>
      <c r="H22" s="7">
        <v>-42172.799999999988</v>
      </c>
    </row>
    <row r="23" spans="1:8" x14ac:dyDescent="0.15">
      <c r="A23" s="51"/>
      <c r="B23" s="5">
        <v>3</v>
      </c>
      <c r="C23" s="85">
        <v>-5360.5999999999985</v>
      </c>
      <c r="D23" s="85">
        <v>-17402.399999999994</v>
      </c>
      <c r="E23" s="14">
        <v>28284.6</v>
      </c>
      <c r="F23" s="85">
        <v>-23070.199999999997</v>
      </c>
      <c r="G23" s="7">
        <v>40300.199999999997</v>
      </c>
      <c r="H23" s="7">
        <v>-7271.1999999999971</v>
      </c>
    </row>
    <row r="24" spans="1:8" x14ac:dyDescent="0.15">
      <c r="A24" s="51"/>
      <c r="B24" s="5">
        <v>4</v>
      </c>
      <c r="C24" s="85">
        <v>-17039.800000000003</v>
      </c>
      <c r="D24" s="85">
        <v>27864.799999999988</v>
      </c>
      <c r="E24" s="14">
        <v>2959.2000000000116</v>
      </c>
      <c r="F24" s="85">
        <v>-40300.200000000012</v>
      </c>
      <c r="G24" s="7">
        <v>75975.200000000012</v>
      </c>
      <c r="H24" s="7">
        <v>4665.6000000000058</v>
      </c>
    </row>
    <row r="25" spans="1:8" x14ac:dyDescent="0.15">
      <c r="A25" s="51"/>
      <c r="B25" s="5">
        <v>5</v>
      </c>
      <c r="C25" s="85">
        <v>40789.200000000012</v>
      </c>
      <c r="D25" s="85">
        <v>-14738.600000000006</v>
      </c>
      <c r="E25" s="14">
        <v>-5452.7999999999884</v>
      </c>
      <c r="F25" s="85">
        <v>33341.200000000012</v>
      </c>
      <c r="G25" s="7">
        <v>44398.600000000006</v>
      </c>
      <c r="H25" s="7">
        <v>39867.799999999988</v>
      </c>
    </row>
    <row r="26" spans="1:8" x14ac:dyDescent="0.15">
      <c r="A26" s="51"/>
      <c r="B26" s="5">
        <v>6</v>
      </c>
      <c r="C26" s="85">
        <v>10012.199999999997</v>
      </c>
      <c r="D26" s="85">
        <v>-25507.799999999988</v>
      </c>
      <c r="E26" s="14">
        <v>50250.200000000012</v>
      </c>
      <c r="F26" s="85">
        <v>-18174.399999999994</v>
      </c>
      <c r="G26" s="7">
        <v>16377.399999999994</v>
      </c>
      <c r="H26" s="7">
        <v>33810.200000000012</v>
      </c>
    </row>
    <row r="27" spans="1:8" x14ac:dyDescent="0.15">
      <c r="A27" s="51"/>
      <c r="B27" s="5">
        <v>15</v>
      </c>
      <c r="C27" s="85">
        <v>66915.799999999988</v>
      </c>
      <c r="D27" s="85">
        <v>43204.799999999988</v>
      </c>
      <c r="E27" s="14">
        <v>-22513.399999999994</v>
      </c>
      <c r="F27" s="85">
        <v>461</v>
      </c>
      <c r="G27" s="7">
        <v>51846</v>
      </c>
      <c r="H27" s="7">
        <v>-62327</v>
      </c>
    </row>
    <row r="28" spans="1:8" ht="14.25" thickBot="1" x14ac:dyDescent="0.2">
      <c r="A28" s="51"/>
      <c r="B28" s="5" t="s">
        <v>16</v>
      </c>
      <c r="C28" s="88">
        <f>AVERAGE(C21:C27)</f>
        <v>18055.514285714286</v>
      </c>
      <c r="D28" s="88">
        <f t="shared" ref="D28:H28" si="2">AVERAGE(D21:D27)</f>
        <v>-8819.4857142857127</v>
      </c>
      <c r="E28" s="14">
        <f t="shared" si="2"/>
        <v>18883.685714285722</v>
      </c>
      <c r="F28" s="85">
        <f t="shared" si="2"/>
        <v>14428.628571428573</v>
      </c>
      <c r="G28" s="7">
        <f t="shared" si="2"/>
        <v>36171.685714285712</v>
      </c>
      <c r="H28" s="17">
        <f t="shared" si="2"/>
        <v>-15641.285714285708</v>
      </c>
    </row>
    <row r="29" spans="1:8" x14ac:dyDescent="0.15">
      <c r="A29" s="50" t="s">
        <v>44</v>
      </c>
      <c r="B29" s="2">
        <v>7</v>
      </c>
      <c r="C29" s="84">
        <v>25039.200000000012</v>
      </c>
      <c r="D29" s="84">
        <v>-46782.200000000012</v>
      </c>
      <c r="E29" s="13">
        <v>-16930.200000000012</v>
      </c>
      <c r="F29" s="84">
        <v>-18186.399999999994</v>
      </c>
      <c r="G29" s="4">
        <v>49843.600000000006</v>
      </c>
      <c r="H29" s="4">
        <v>67451</v>
      </c>
    </row>
    <row r="30" spans="1:8" x14ac:dyDescent="0.15">
      <c r="A30" s="51"/>
      <c r="B30" s="5">
        <v>8</v>
      </c>
      <c r="C30" s="85">
        <v>-8801</v>
      </c>
      <c r="D30" s="85">
        <v>-31713.600000000006</v>
      </c>
      <c r="E30" s="14">
        <v>25012.799999999988</v>
      </c>
      <c r="F30" s="85">
        <v>-29684.399999999994</v>
      </c>
      <c r="G30" s="7">
        <v>10343.200000000012</v>
      </c>
      <c r="H30" s="7">
        <v>61176.600000000006</v>
      </c>
    </row>
    <row r="31" spans="1:8" x14ac:dyDescent="0.15">
      <c r="A31" s="51"/>
      <c r="B31" s="5">
        <v>9</v>
      </c>
      <c r="C31" s="85">
        <v>69782.200000000012</v>
      </c>
      <c r="D31" s="85">
        <v>-1932.7999999999884</v>
      </c>
      <c r="E31" s="14">
        <v>-13403.799999999988</v>
      </c>
      <c r="F31" s="85">
        <v>2033.2000000000116</v>
      </c>
      <c r="G31" s="7">
        <v>32079.399999999994</v>
      </c>
      <c r="H31" s="7">
        <v>-1105.2000000000116</v>
      </c>
    </row>
    <row r="32" spans="1:8" x14ac:dyDescent="0.15">
      <c r="A32" s="51"/>
      <c r="B32" s="5">
        <v>10</v>
      </c>
      <c r="C32" s="85">
        <v>-11638</v>
      </c>
      <c r="D32" s="85">
        <v>12947.600000000006</v>
      </c>
      <c r="E32" s="14">
        <v>-22282.599999999977</v>
      </c>
      <c r="F32" s="85">
        <v>2985.4000000000233</v>
      </c>
      <c r="G32" s="7">
        <v>62188.399999999994</v>
      </c>
      <c r="H32" s="7">
        <v>-2215.4000000000233</v>
      </c>
    </row>
    <row r="33" spans="1:8" x14ac:dyDescent="0.15">
      <c r="A33" s="51"/>
      <c r="B33" s="5">
        <v>16</v>
      </c>
      <c r="C33" s="85">
        <v>41749.600000000006</v>
      </c>
      <c r="D33" s="85">
        <v>-13980.600000000006</v>
      </c>
      <c r="E33" s="14">
        <v>25184.399999999994</v>
      </c>
      <c r="F33" s="85">
        <v>24070.399999999994</v>
      </c>
      <c r="G33" s="7">
        <v>-241.20000000001164</v>
      </c>
      <c r="H33" s="7">
        <v>21518.199999999997</v>
      </c>
    </row>
    <row r="34" spans="1:8" x14ac:dyDescent="0.15">
      <c r="A34" s="51"/>
      <c r="B34" s="5">
        <v>17</v>
      </c>
      <c r="C34" s="85">
        <v>-47654</v>
      </c>
      <c r="D34" s="85">
        <v>-4040</v>
      </c>
      <c r="E34" s="14">
        <v>-38344.799999999988</v>
      </c>
      <c r="F34" s="85">
        <v>-28705.599999999977</v>
      </c>
      <c r="G34" s="7">
        <v>46135.599999999977</v>
      </c>
      <c r="H34" s="7">
        <v>-73550.200000000012</v>
      </c>
    </row>
    <row r="35" spans="1:8" x14ac:dyDescent="0.15">
      <c r="A35" s="51"/>
      <c r="B35" s="5">
        <v>18</v>
      </c>
      <c r="C35" s="85">
        <v>45156</v>
      </c>
      <c r="D35" s="85">
        <v>31975</v>
      </c>
      <c r="E35" s="14">
        <v>11454.399999999994</v>
      </c>
      <c r="F35" s="85">
        <v>-16183.399999999994</v>
      </c>
      <c r="G35" s="7">
        <v>-10655.799999999988</v>
      </c>
      <c r="H35" s="7">
        <v>-43896</v>
      </c>
    </row>
    <row r="36" spans="1:8" x14ac:dyDescent="0.15">
      <c r="A36" s="51"/>
      <c r="B36" s="5">
        <v>19</v>
      </c>
      <c r="C36" s="85">
        <v>36340.400000000023</v>
      </c>
      <c r="D36" s="85">
        <v>-54421</v>
      </c>
      <c r="E36" s="14">
        <v>50963.200000000012</v>
      </c>
      <c r="F36" s="85">
        <v>-11152.400000000023</v>
      </c>
      <c r="G36" s="7">
        <v>83009.600000000006</v>
      </c>
      <c r="H36" s="7">
        <v>8642.4000000000233</v>
      </c>
    </row>
    <row r="37" spans="1:8" x14ac:dyDescent="0.15">
      <c r="A37" s="51"/>
      <c r="B37" s="5">
        <v>20</v>
      </c>
      <c r="C37" s="85">
        <v>34054.799999999988</v>
      </c>
      <c r="D37" s="85">
        <v>39645</v>
      </c>
      <c r="E37" s="14">
        <v>-18785.799999999988</v>
      </c>
      <c r="F37" s="85">
        <v>29485.600000000006</v>
      </c>
      <c r="G37" s="7">
        <v>10284.200000000012</v>
      </c>
      <c r="H37" s="7">
        <v>-92273.799999999988</v>
      </c>
    </row>
    <row r="38" spans="1:8" ht="14.25" thickBot="1" x14ac:dyDescent="0.2">
      <c r="A38" s="52"/>
      <c r="B38" s="8" t="s">
        <v>42</v>
      </c>
      <c r="C38" s="86">
        <f>AVERAGE(C29:C37)</f>
        <v>20447.688888888893</v>
      </c>
      <c r="D38" s="86">
        <f t="shared" ref="D38:H38" si="3">AVERAGE(D29:D37)</f>
        <v>-7589.1777777777788</v>
      </c>
      <c r="E38" s="18">
        <f t="shared" si="3"/>
        <v>318.62222222222613</v>
      </c>
      <c r="F38" s="95">
        <f t="shared" si="3"/>
        <v>-5037.5111111111055</v>
      </c>
      <c r="G38" s="96">
        <f t="shared" si="3"/>
        <v>31443</v>
      </c>
      <c r="H38" s="10">
        <f t="shared" si="3"/>
        <v>-6028.0444444444474</v>
      </c>
    </row>
    <row r="39" spans="1:8" ht="14.25" thickBot="1" x14ac:dyDescent="0.2">
      <c r="A39" s="89" t="s">
        <v>52</v>
      </c>
      <c r="B39" s="92"/>
      <c r="C39" s="102">
        <f>TTEST(C21:C27,C29:C37,2,2)</f>
        <v>0.89062317480508879</v>
      </c>
      <c r="D39" s="102">
        <f t="shared" ref="D39:H39" si="4">TTEST(D21:D27,D29:D37,2,2)</f>
        <v>0.94113992858983808</v>
      </c>
      <c r="E39" s="91">
        <f t="shared" si="4"/>
        <v>0.215253819259833</v>
      </c>
      <c r="F39" s="94">
        <f t="shared" si="4"/>
        <v>0.28466796123480687</v>
      </c>
      <c r="G39" s="94">
        <f t="shared" si="4"/>
        <v>0.75281286142623727</v>
      </c>
      <c r="H39" s="94">
        <f t="shared" si="4"/>
        <v>0.71579393527107138</v>
      </c>
    </row>
    <row r="40" spans="1:8" x14ac:dyDescent="0.15">
      <c r="A40" s="50" t="s">
        <v>53</v>
      </c>
      <c r="B40" s="2">
        <v>1</v>
      </c>
      <c r="C40" s="103">
        <f>ABS(C21)</f>
        <v>36078.600000000006</v>
      </c>
      <c r="D40" s="103">
        <f t="shared" ref="D40:H40" si="5">ABS(D21)</f>
        <v>32252.399999999994</v>
      </c>
      <c r="E40" s="108">
        <f t="shared" si="5"/>
        <v>43516.399999999994</v>
      </c>
      <c r="F40" s="97">
        <f t="shared" si="5"/>
        <v>71299.799999999988</v>
      </c>
      <c r="G40" s="97">
        <f t="shared" si="5"/>
        <v>30313.799999999988</v>
      </c>
      <c r="H40" s="97">
        <f t="shared" si="5"/>
        <v>76061.599999999977</v>
      </c>
    </row>
    <row r="41" spans="1:8" x14ac:dyDescent="0.15">
      <c r="A41" s="51"/>
      <c r="B41" s="5">
        <v>2</v>
      </c>
      <c r="C41" s="104">
        <f t="shared" ref="C41:H41" si="6">ABS(C22)</f>
        <v>5006.7999999999884</v>
      </c>
      <c r="D41" s="104">
        <f t="shared" si="6"/>
        <v>42904.799999999988</v>
      </c>
      <c r="E41" s="109">
        <f t="shared" si="6"/>
        <v>35141.600000000006</v>
      </c>
      <c r="F41" s="98">
        <f t="shared" si="6"/>
        <v>77443.200000000012</v>
      </c>
      <c r="G41" s="98">
        <f t="shared" si="6"/>
        <v>6009.3999999999942</v>
      </c>
      <c r="H41" s="98">
        <f t="shared" si="6"/>
        <v>42172.799999999988</v>
      </c>
    </row>
    <row r="42" spans="1:8" x14ac:dyDescent="0.15">
      <c r="A42" s="51"/>
      <c r="B42" s="5">
        <v>3</v>
      </c>
      <c r="C42" s="104">
        <f t="shared" ref="C42:H42" si="7">ABS(C23)</f>
        <v>5360.5999999999985</v>
      </c>
      <c r="D42" s="104">
        <f t="shared" si="7"/>
        <v>17402.399999999994</v>
      </c>
      <c r="E42" s="109">
        <f t="shared" si="7"/>
        <v>28284.6</v>
      </c>
      <c r="F42" s="98">
        <f t="shared" si="7"/>
        <v>23070.199999999997</v>
      </c>
      <c r="G42" s="98">
        <f t="shared" si="7"/>
        <v>40300.199999999997</v>
      </c>
      <c r="H42" s="98">
        <f t="shared" si="7"/>
        <v>7271.1999999999971</v>
      </c>
    </row>
    <row r="43" spans="1:8" x14ac:dyDescent="0.15">
      <c r="A43" s="51"/>
      <c r="B43" s="5">
        <v>4</v>
      </c>
      <c r="C43" s="104">
        <f t="shared" ref="C43:H43" si="8">ABS(C24)</f>
        <v>17039.800000000003</v>
      </c>
      <c r="D43" s="104">
        <f t="shared" si="8"/>
        <v>27864.799999999988</v>
      </c>
      <c r="E43" s="109">
        <f t="shared" si="8"/>
        <v>2959.2000000000116</v>
      </c>
      <c r="F43" s="98">
        <f t="shared" si="8"/>
        <v>40300.200000000012</v>
      </c>
      <c r="G43" s="98">
        <f t="shared" si="8"/>
        <v>75975.200000000012</v>
      </c>
      <c r="H43" s="98">
        <f t="shared" si="8"/>
        <v>4665.6000000000058</v>
      </c>
    </row>
    <row r="44" spans="1:8" x14ac:dyDescent="0.15">
      <c r="A44" s="51"/>
      <c r="B44" s="5">
        <v>5</v>
      </c>
      <c r="C44" s="104">
        <f t="shared" ref="C44:H44" si="9">ABS(C25)</f>
        <v>40789.200000000012</v>
      </c>
      <c r="D44" s="104">
        <f t="shared" si="9"/>
        <v>14738.600000000006</v>
      </c>
      <c r="E44" s="109">
        <f t="shared" si="9"/>
        <v>5452.7999999999884</v>
      </c>
      <c r="F44" s="98">
        <f t="shared" si="9"/>
        <v>33341.200000000012</v>
      </c>
      <c r="G44" s="98">
        <f t="shared" si="9"/>
        <v>44398.600000000006</v>
      </c>
      <c r="H44" s="98">
        <f t="shared" si="9"/>
        <v>39867.799999999988</v>
      </c>
    </row>
    <row r="45" spans="1:8" x14ac:dyDescent="0.15">
      <c r="A45" s="51"/>
      <c r="B45" s="5">
        <v>6</v>
      </c>
      <c r="C45" s="104">
        <f t="shared" ref="C45:H45" si="10">ABS(C26)</f>
        <v>10012.199999999997</v>
      </c>
      <c r="D45" s="104">
        <f t="shared" si="10"/>
        <v>25507.799999999988</v>
      </c>
      <c r="E45" s="109">
        <f t="shared" si="10"/>
        <v>50250.200000000012</v>
      </c>
      <c r="F45" s="98">
        <f t="shared" si="10"/>
        <v>18174.399999999994</v>
      </c>
      <c r="G45" s="98">
        <f t="shared" si="10"/>
        <v>16377.399999999994</v>
      </c>
      <c r="H45" s="98">
        <f t="shared" si="10"/>
        <v>33810.200000000012</v>
      </c>
    </row>
    <row r="46" spans="1:8" x14ac:dyDescent="0.15">
      <c r="A46" s="51"/>
      <c r="B46" s="5">
        <v>15</v>
      </c>
      <c r="C46" s="104">
        <f t="shared" ref="C46:H46" si="11">ABS(C27)</f>
        <v>66915.799999999988</v>
      </c>
      <c r="D46" s="104">
        <f t="shared" si="11"/>
        <v>43204.799999999988</v>
      </c>
      <c r="E46" s="109">
        <f t="shared" si="11"/>
        <v>22513.399999999994</v>
      </c>
      <c r="F46" s="98">
        <f t="shared" si="11"/>
        <v>461</v>
      </c>
      <c r="G46" s="98">
        <f t="shared" si="11"/>
        <v>51846</v>
      </c>
      <c r="H46" s="98">
        <f t="shared" si="11"/>
        <v>62327</v>
      </c>
    </row>
    <row r="47" spans="1:8" ht="14.25" thickBot="1" x14ac:dyDescent="0.2">
      <c r="A47" s="52"/>
      <c r="B47" s="8" t="s">
        <v>16</v>
      </c>
      <c r="C47" s="105">
        <f>AVERAGE(C40:C46)</f>
        <v>25886.142857142859</v>
      </c>
      <c r="D47" s="106">
        <f t="shared" ref="D47:H47" si="12">AVERAGE(D40:D46)</f>
        <v>29125.085714285706</v>
      </c>
      <c r="E47" s="110">
        <f t="shared" si="12"/>
        <v>26874.028571428575</v>
      </c>
      <c r="F47" s="99">
        <f t="shared" si="12"/>
        <v>37727.142857142855</v>
      </c>
      <c r="G47" s="99">
        <f t="shared" si="12"/>
        <v>37888.657142857141</v>
      </c>
      <c r="H47" s="100">
        <f t="shared" si="12"/>
        <v>38025.171428571419</v>
      </c>
    </row>
    <row r="48" spans="1:8" x14ac:dyDescent="0.15">
      <c r="A48" s="50" t="s">
        <v>54</v>
      </c>
      <c r="B48" s="2">
        <v>7</v>
      </c>
      <c r="C48" s="103">
        <f t="shared" ref="C48:H48" si="13">ABS(C29)</f>
        <v>25039.200000000012</v>
      </c>
      <c r="D48" s="103">
        <f t="shared" si="13"/>
        <v>46782.200000000012</v>
      </c>
      <c r="E48" s="108">
        <f t="shared" si="13"/>
        <v>16930.200000000012</v>
      </c>
      <c r="F48" s="97">
        <f t="shared" si="13"/>
        <v>18186.399999999994</v>
      </c>
      <c r="G48" s="97">
        <f t="shared" si="13"/>
        <v>49843.600000000006</v>
      </c>
      <c r="H48" s="97">
        <f t="shared" si="13"/>
        <v>67451</v>
      </c>
    </row>
    <row r="49" spans="1:8" x14ac:dyDescent="0.15">
      <c r="A49" s="51"/>
      <c r="B49" s="5">
        <v>8</v>
      </c>
      <c r="C49" s="104">
        <f t="shared" ref="C49:H49" si="14">ABS(C30)</f>
        <v>8801</v>
      </c>
      <c r="D49" s="104">
        <f t="shared" si="14"/>
        <v>31713.600000000006</v>
      </c>
      <c r="E49" s="109">
        <f t="shared" si="14"/>
        <v>25012.799999999988</v>
      </c>
      <c r="F49" s="98">
        <f t="shared" si="14"/>
        <v>29684.399999999994</v>
      </c>
      <c r="G49" s="98">
        <f t="shared" si="14"/>
        <v>10343.200000000012</v>
      </c>
      <c r="H49" s="98">
        <f t="shared" si="14"/>
        <v>61176.600000000006</v>
      </c>
    </row>
    <row r="50" spans="1:8" x14ac:dyDescent="0.15">
      <c r="A50" s="51"/>
      <c r="B50" s="5">
        <v>9</v>
      </c>
      <c r="C50" s="104">
        <f t="shared" ref="C50:H50" si="15">ABS(C31)</f>
        <v>69782.200000000012</v>
      </c>
      <c r="D50" s="104">
        <f t="shared" si="15"/>
        <v>1932.7999999999884</v>
      </c>
      <c r="E50" s="109">
        <f t="shared" si="15"/>
        <v>13403.799999999988</v>
      </c>
      <c r="F50" s="98">
        <f t="shared" si="15"/>
        <v>2033.2000000000116</v>
      </c>
      <c r="G50" s="98">
        <f t="shared" si="15"/>
        <v>32079.399999999994</v>
      </c>
      <c r="H50" s="98">
        <f t="shared" si="15"/>
        <v>1105.2000000000116</v>
      </c>
    </row>
    <row r="51" spans="1:8" x14ac:dyDescent="0.15">
      <c r="A51" s="51"/>
      <c r="B51" s="5">
        <v>10</v>
      </c>
      <c r="C51" s="104">
        <f t="shared" ref="C51:H51" si="16">ABS(C32)</f>
        <v>11638</v>
      </c>
      <c r="D51" s="104">
        <f t="shared" si="16"/>
        <v>12947.600000000006</v>
      </c>
      <c r="E51" s="109">
        <f t="shared" si="16"/>
        <v>22282.599999999977</v>
      </c>
      <c r="F51" s="98">
        <f t="shared" si="16"/>
        <v>2985.4000000000233</v>
      </c>
      <c r="G51" s="98">
        <f t="shared" si="16"/>
        <v>62188.399999999994</v>
      </c>
      <c r="H51" s="98">
        <f t="shared" si="16"/>
        <v>2215.4000000000233</v>
      </c>
    </row>
    <row r="52" spans="1:8" x14ac:dyDescent="0.15">
      <c r="A52" s="51"/>
      <c r="B52" s="5">
        <v>16</v>
      </c>
      <c r="C52" s="104">
        <f t="shared" ref="C52:H52" si="17">ABS(C33)</f>
        <v>41749.600000000006</v>
      </c>
      <c r="D52" s="104">
        <f t="shared" si="17"/>
        <v>13980.600000000006</v>
      </c>
      <c r="E52" s="109">
        <f t="shared" si="17"/>
        <v>25184.399999999994</v>
      </c>
      <c r="F52" s="98">
        <f t="shared" si="17"/>
        <v>24070.399999999994</v>
      </c>
      <c r="G52" s="98">
        <f t="shared" si="17"/>
        <v>241.20000000001164</v>
      </c>
      <c r="H52" s="98">
        <f t="shared" si="17"/>
        <v>21518.199999999997</v>
      </c>
    </row>
    <row r="53" spans="1:8" x14ac:dyDescent="0.15">
      <c r="A53" s="51"/>
      <c r="B53" s="5">
        <v>17</v>
      </c>
      <c r="C53" s="104">
        <f t="shared" ref="C53:H53" si="18">ABS(C34)</f>
        <v>47654</v>
      </c>
      <c r="D53" s="104">
        <f t="shared" si="18"/>
        <v>4040</v>
      </c>
      <c r="E53" s="109">
        <f t="shared" si="18"/>
        <v>38344.799999999988</v>
      </c>
      <c r="F53" s="98">
        <f t="shared" si="18"/>
        <v>28705.599999999977</v>
      </c>
      <c r="G53" s="98">
        <f t="shared" si="18"/>
        <v>46135.599999999977</v>
      </c>
      <c r="H53" s="98">
        <f t="shared" si="18"/>
        <v>73550.200000000012</v>
      </c>
    </row>
    <row r="54" spans="1:8" x14ac:dyDescent="0.15">
      <c r="A54" s="51"/>
      <c r="B54" s="5">
        <v>18</v>
      </c>
      <c r="C54" s="104">
        <f t="shared" ref="C54:H54" si="19">ABS(C35)</f>
        <v>45156</v>
      </c>
      <c r="D54" s="104">
        <f t="shared" si="19"/>
        <v>31975</v>
      </c>
      <c r="E54" s="109">
        <f t="shared" si="19"/>
        <v>11454.399999999994</v>
      </c>
      <c r="F54" s="98">
        <f t="shared" si="19"/>
        <v>16183.399999999994</v>
      </c>
      <c r="G54" s="98">
        <f t="shared" si="19"/>
        <v>10655.799999999988</v>
      </c>
      <c r="H54" s="98">
        <f t="shared" si="19"/>
        <v>43896</v>
      </c>
    </row>
    <row r="55" spans="1:8" x14ac:dyDescent="0.15">
      <c r="A55" s="51"/>
      <c r="B55" s="5">
        <v>19</v>
      </c>
      <c r="C55" s="104">
        <f t="shared" ref="C55:H55" si="20">ABS(C36)</f>
        <v>36340.400000000023</v>
      </c>
      <c r="D55" s="104">
        <f t="shared" si="20"/>
        <v>54421</v>
      </c>
      <c r="E55" s="109">
        <f t="shared" si="20"/>
        <v>50963.200000000012</v>
      </c>
      <c r="F55" s="98">
        <f t="shared" si="20"/>
        <v>11152.400000000023</v>
      </c>
      <c r="G55" s="98">
        <f t="shared" si="20"/>
        <v>83009.600000000006</v>
      </c>
      <c r="H55" s="98">
        <f t="shared" si="20"/>
        <v>8642.4000000000233</v>
      </c>
    </row>
    <row r="56" spans="1:8" x14ac:dyDescent="0.15">
      <c r="A56" s="51"/>
      <c r="B56" s="5">
        <v>20</v>
      </c>
      <c r="C56" s="104">
        <f t="shared" ref="C56:H56" si="21">ABS(C37)</f>
        <v>34054.799999999988</v>
      </c>
      <c r="D56" s="104">
        <f t="shared" si="21"/>
        <v>39645</v>
      </c>
      <c r="E56" s="109">
        <f t="shared" si="21"/>
        <v>18785.799999999988</v>
      </c>
      <c r="F56" s="98">
        <f t="shared" si="21"/>
        <v>29485.600000000006</v>
      </c>
      <c r="G56" s="98">
        <f t="shared" si="21"/>
        <v>10284.200000000012</v>
      </c>
      <c r="H56" s="98">
        <f t="shared" si="21"/>
        <v>92273.799999999988</v>
      </c>
    </row>
    <row r="57" spans="1:8" ht="14.25" thickBot="1" x14ac:dyDescent="0.2">
      <c r="A57" s="52"/>
      <c r="B57" s="8" t="s">
        <v>42</v>
      </c>
      <c r="C57" s="106">
        <f>AVERAGE(C48:C56)</f>
        <v>35579.466666666667</v>
      </c>
      <c r="D57" s="105">
        <f t="shared" ref="D57:H57" si="22">AVERAGE(D48:D56)</f>
        <v>26381.977777777778</v>
      </c>
      <c r="E57" s="111">
        <f t="shared" si="22"/>
        <v>24706.888888888883</v>
      </c>
      <c r="F57" s="100">
        <f t="shared" si="22"/>
        <v>18054.088888888891</v>
      </c>
      <c r="G57" s="100">
        <f t="shared" si="22"/>
        <v>33864.555555555555</v>
      </c>
      <c r="H57" s="99">
        <f t="shared" si="22"/>
        <v>41314.311111111114</v>
      </c>
    </row>
    <row r="58" spans="1:8" ht="14.25" thickBot="1" x14ac:dyDescent="0.2">
      <c r="A58" s="89" t="s">
        <v>55</v>
      </c>
      <c r="B58" s="92"/>
      <c r="C58" s="107">
        <f>TTEST(C40:C46,C48:C56,2,2)</f>
        <v>0.37036850096891349</v>
      </c>
      <c r="D58" s="107">
        <f t="shared" ref="D58:H58" si="23">TTEST(D40:D46,D48:D56,2,2)</f>
        <v>0.74021838369364557</v>
      </c>
      <c r="E58" s="112">
        <f t="shared" si="23"/>
        <v>0.78103786993636171</v>
      </c>
      <c r="F58" s="101">
        <f t="shared" si="23"/>
        <v>7.2750106894514457E-2</v>
      </c>
      <c r="G58" s="101">
        <f t="shared" si="23"/>
        <v>0.76531542053012824</v>
      </c>
      <c r="H58" s="101">
        <f t="shared" si="23"/>
        <v>0.83631430943102003</v>
      </c>
    </row>
    <row r="59" spans="1:8" x14ac:dyDescent="0.15">
      <c r="A59" s="50" t="s">
        <v>56</v>
      </c>
      <c r="B59" s="2">
        <v>1</v>
      </c>
      <c r="C59" s="27">
        <f>C21/(C2-C21)</f>
        <v>0.18046392232147238</v>
      </c>
      <c r="D59" s="27">
        <f t="shared" ref="D59:H59" si="24">D21/(D2-D21)</f>
        <v>-0.12939654743545095</v>
      </c>
      <c r="E59" s="118">
        <f t="shared" si="24"/>
        <v>0.20326825595234754</v>
      </c>
      <c r="F59" s="28">
        <f t="shared" si="24"/>
        <v>0.33209004928733177</v>
      </c>
      <c r="G59" s="28">
        <f t="shared" si="24"/>
        <v>0.11782132115908271</v>
      </c>
      <c r="H59" s="28">
        <f t="shared" si="24"/>
        <v>-0.23735012244836817</v>
      </c>
    </row>
    <row r="60" spans="1:8" x14ac:dyDescent="0.15">
      <c r="A60" s="51"/>
      <c r="B60" s="5">
        <v>2</v>
      </c>
      <c r="C60" s="54">
        <f t="shared" ref="C60:H60" si="25">C22/(C3-C22)</f>
        <v>-3.5761120174162886E-2</v>
      </c>
      <c r="D60" s="54">
        <f t="shared" si="25"/>
        <v>-0.21377067215133863</v>
      </c>
      <c r="E60" s="119">
        <f t="shared" si="25"/>
        <v>0.19937546238931028</v>
      </c>
      <c r="F60" s="55">
        <f t="shared" si="25"/>
        <v>0.26616734855483704</v>
      </c>
      <c r="G60" s="55">
        <f t="shared" si="25"/>
        <v>-3.5264486583486555E-2</v>
      </c>
      <c r="H60" s="55">
        <f t="shared" si="25"/>
        <v>-0.18880006876396763</v>
      </c>
    </row>
    <row r="61" spans="1:8" x14ac:dyDescent="0.15">
      <c r="A61" s="51"/>
      <c r="B61" s="5">
        <v>3</v>
      </c>
      <c r="C61" s="54">
        <f t="shared" ref="C61:H61" si="26">C23/(C4-C23)</f>
        <v>-8.4604628112738806E-2</v>
      </c>
      <c r="D61" s="54">
        <f t="shared" si="26"/>
        <v>-0.25742281339124046</v>
      </c>
      <c r="E61" s="119">
        <f t="shared" si="26"/>
        <v>0.61871054393049163</v>
      </c>
      <c r="F61" s="55">
        <f t="shared" si="26"/>
        <v>-0.24681877218621548</v>
      </c>
      <c r="G61" s="55">
        <f t="shared" si="26"/>
        <v>0.39471379963525882</v>
      </c>
      <c r="H61" s="55">
        <f t="shared" si="26"/>
        <v>-7.08202494954768E-2</v>
      </c>
    </row>
    <row r="62" spans="1:8" x14ac:dyDescent="0.15">
      <c r="A62" s="51"/>
      <c r="B62" s="5">
        <v>4</v>
      </c>
      <c r="C62" s="54">
        <f t="shared" ref="C62:H62" si="27">C24/(C5-C24)</f>
        <v>-0.13287450541875456</v>
      </c>
      <c r="D62" s="54">
        <f t="shared" si="27"/>
        <v>0.17444370433066717</v>
      </c>
      <c r="E62" s="119">
        <f t="shared" si="27"/>
        <v>1.4792982231624808E-2</v>
      </c>
      <c r="F62" s="55">
        <f t="shared" si="27"/>
        <v>-0.23121143865583635</v>
      </c>
      <c r="G62" s="55">
        <f t="shared" si="27"/>
        <v>0.39442065611489285</v>
      </c>
      <c r="H62" s="55">
        <f t="shared" si="27"/>
        <v>2.8670029200955703E-2</v>
      </c>
    </row>
    <row r="63" spans="1:8" x14ac:dyDescent="0.15">
      <c r="A63" s="51"/>
      <c r="B63" s="5">
        <v>5</v>
      </c>
      <c r="C63" s="54">
        <f t="shared" ref="C63:H63" si="28">C25/(C6-C25)</f>
        <v>0.24220061896267944</v>
      </c>
      <c r="D63" s="54">
        <f t="shared" si="28"/>
        <v>-8.1727372841976176E-2</v>
      </c>
      <c r="E63" s="119">
        <f t="shared" si="28"/>
        <v>-2.9339348129272136E-2</v>
      </c>
      <c r="F63" s="55">
        <f t="shared" si="28"/>
        <v>0.19910091317983894</v>
      </c>
      <c r="G63" s="55">
        <f t="shared" si="28"/>
        <v>0.22400749944248632</v>
      </c>
      <c r="H63" s="55">
        <f t="shared" si="28"/>
        <v>0.19880996667866799</v>
      </c>
    </row>
    <row r="64" spans="1:8" x14ac:dyDescent="0.15">
      <c r="A64" s="51"/>
      <c r="B64" s="5">
        <v>6</v>
      </c>
      <c r="C64" s="54">
        <f t="shared" ref="C64:H64" si="29">C26/(C7-C26)</f>
        <v>7.9977441891302486E-2</v>
      </c>
      <c r="D64" s="54">
        <f t="shared" si="29"/>
        <v>-0.191921015922316</v>
      </c>
      <c r="E64" s="119">
        <f t="shared" si="29"/>
        <v>0.2702353000648563</v>
      </c>
      <c r="F64" s="55">
        <f t="shared" si="29"/>
        <v>-9.5667626796031441E-2</v>
      </c>
      <c r="G64" s="55">
        <f t="shared" si="29"/>
        <v>0.10247236623606419</v>
      </c>
      <c r="H64" s="55">
        <f t="shared" si="29"/>
        <v>0.22128571409871611</v>
      </c>
    </row>
    <row r="65" spans="1:8" x14ac:dyDescent="0.15">
      <c r="A65" s="51"/>
      <c r="B65" s="5">
        <v>15</v>
      </c>
      <c r="C65" s="54">
        <f t="shared" ref="C65:H65" si="30">C27/(C8-C27)</f>
        <v>0.38705561294785751</v>
      </c>
      <c r="D65" s="54">
        <f t="shared" si="30"/>
        <v>0.22597220013891556</v>
      </c>
      <c r="E65" s="119">
        <f t="shared" si="30"/>
        <v>-9.2528401641668701E-2</v>
      </c>
      <c r="F65" s="55">
        <f t="shared" si="30"/>
        <v>1.7545929610754398E-3</v>
      </c>
      <c r="G65" s="55">
        <f t="shared" si="30"/>
        <v>0.27409412436427461</v>
      </c>
      <c r="H65" s="55">
        <f t="shared" si="30"/>
        <v>-0.27709879205253257</v>
      </c>
    </row>
    <row r="66" spans="1:8" ht="14.25" thickBot="1" x14ac:dyDescent="0.2">
      <c r="A66" s="52"/>
      <c r="B66" s="8" t="s">
        <v>16</v>
      </c>
      <c r="C66" s="116">
        <f>AVERAGE(C59:C65)</f>
        <v>9.0922477488236522E-2</v>
      </c>
      <c r="D66" s="116">
        <f t="shared" ref="D66:H66" si="31">AVERAGE(D59:D65)</f>
        <v>-6.7688931038962799E-2</v>
      </c>
      <c r="E66" s="120">
        <f t="shared" si="31"/>
        <v>0.16921639925681281</v>
      </c>
      <c r="F66" s="57">
        <f t="shared" si="31"/>
        <v>3.2202152334999984E-2</v>
      </c>
      <c r="G66" s="57">
        <f t="shared" si="31"/>
        <v>0.21032361148122472</v>
      </c>
      <c r="H66" s="115">
        <f t="shared" si="31"/>
        <v>-4.6471931826000776E-2</v>
      </c>
    </row>
    <row r="67" spans="1:8" x14ac:dyDescent="0.15">
      <c r="A67" s="50" t="s">
        <v>57</v>
      </c>
      <c r="B67" s="2">
        <v>7</v>
      </c>
      <c r="C67" s="27">
        <f t="shared" ref="C67:H67" si="32">C29/(C10-C29)</f>
        <v>0.13991443936325729</v>
      </c>
      <c r="D67" s="27">
        <f t="shared" si="32"/>
        <v>-0.30030516965352916</v>
      </c>
      <c r="E67" s="118">
        <f t="shared" si="32"/>
        <v>-8.1188240360389102E-2</v>
      </c>
      <c r="F67" s="28">
        <f t="shared" si="32"/>
        <v>-0.10698738252001333</v>
      </c>
      <c r="G67" s="28">
        <f t="shared" si="32"/>
        <v>0.27393155723019363</v>
      </c>
      <c r="H67" s="28">
        <f t="shared" si="32"/>
        <v>0.27181652958504771</v>
      </c>
    </row>
    <row r="68" spans="1:8" x14ac:dyDescent="0.15">
      <c r="A68" s="51"/>
      <c r="B68" s="5">
        <v>8</v>
      </c>
      <c r="C68" s="54">
        <f t="shared" ref="C68:H68" si="33">C30/(C11-C30)</f>
        <v>-3.883919311918306E-2</v>
      </c>
      <c r="D68" s="54">
        <f t="shared" si="33"/>
        <v>-0.12401999737206001</v>
      </c>
      <c r="E68" s="119">
        <f t="shared" si="33"/>
        <v>0.15142093334108203</v>
      </c>
      <c r="F68" s="55">
        <f t="shared" si="33"/>
        <v>-0.1632047608261071</v>
      </c>
      <c r="G68" s="55">
        <f t="shared" si="33"/>
        <v>6.7932598084289253E-2</v>
      </c>
      <c r="H68" s="55">
        <f t="shared" si="33"/>
        <v>0.46978192859347867</v>
      </c>
    </row>
    <row r="69" spans="1:8" x14ac:dyDescent="0.15">
      <c r="A69" s="51"/>
      <c r="B69" s="5">
        <v>9</v>
      </c>
      <c r="C69" s="54">
        <f t="shared" ref="C69:H69" si="34">C31/(C12-C31)</f>
        <v>0.39421007378918965</v>
      </c>
      <c r="D69" s="54">
        <f t="shared" si="34"/>
        <v>-6.5312124914845143E-3</v>
      </c>
      <c r="E69" s="119">
        <f t="shared" si="34"/>
        <v>-6.059479990850062E-2</v>
      </c>
      <c r="F69" s="55">
        <f t="shared" si="34"/>
        <v>7.8816343808583572E-3</v>
      </c>
      <c r="G69" s="55">
        <f t="shared" si="34"/>
        <v>0.16491518121988105</v>
      </c>
      <c r="H69" s="55">
        <f t="shared" si="34"/>
        <v>-4.5915086171799012E-3</v>
      </c>
    </row>
    <row r="70" spans="1:8" x14ac:dyDescent="0.15">
      <c r="A70" s="51"/>
      <c r="B70" s="5">
        <v>10</v>
      </c>
      <c r="C70" s="54">
        <f t="shared" ref="C70:H70" si="35">C32/(C13-C32)</f>
        <v>-5.5146466513139814E-2</v>
      </c>
      <c r="D70" s="54">
        <f t="shared" si="35"/>
        <v>4.9521825005239981E-2</v>
      </c>
      <c r="E70" s="119">
        <f t="shared" si="35"/>
        <v>-7.1860207570498894E-2</v>
      </c>
      <c r="F70" s="55">
        <f t="shared" si="35"/>
        <v>1.0202498439927548E-2</v>
      </c>
      <c r="G70" s="55">
        <f t="shared" si="35"/>
        <v>0.28061888457102424</v>
      </c>
      <c r="H70" s="55">
        <f t="shared" si="35"/>
        <v>-4.8369552639496907E-3</v>
      </c>
    </row>
    <row r="71" spans="1:8" x14ac:dyDescent="0.15">
      <c r="A71" s="51"/>
      <c r="B71" s="5">
        <v>16</v>
      </c>
      <c r="C71" s="54">
        <f t="shared" ref="C71:H71" si="36">C33/(C14-C33)</f>
        <v>0.33655352985560716</v>
      </c>
      <c r="D71" s="54">
        <f t="shared" si="36"/>
        <v>-0.13817470938104739</v>
      </c>
      <c r="E71" s="119">
        <f t="shared" si="36"/>
        <v>0.14052571316336299</v>
      </c>
      <c r="F71" s="55">
        <f t="shared" si="36"/>
        <v>0.2438012510938968</v>
      </c>
      <c r="G71" s="55">
        <f t="shared" si="36"/>
        <v>-1.6629757613699529E-3</v>
      </c>
      <c r="H71" s="55">
        <f t="shared" si="36"/>
        <v>0.19301984718581863</v>
      </c>
    </row>
    <row r="72" spans="1:8" x14ac:dyDescent="0.15">
      <c r="A72" s="51"/>
      <c r="B72" s="5">
        <v>17</v>
      </c>
      <c r="C72" s="54">
        <f t="shared" ref="C72:H72" si="37">C34/(C15-C34)</f>
        <v>-0.22409171706151776</v>
      </c>
      <c r="D72" s="54">
        <f t="shared" si="37"/>
        <v>-2.251448952296032E-2</v>
      </c>
      <c r="E72" s="119">
        <f t="shared" si="37"/>
        <v>-0.14785258852307812</v>
      </c>
      <c r="F72" s="55">
        <f t="shared" si="37"/>
        <v>-0.10336701888618731</v>
      </c>
      <c r="G72" s="55">
        <f t="shared" si="37"/>
        <v>0.14736776203234853</v>
      </c>
      <c r="H72" s="55">
        <f t="shared" si="37"/>
        <v>-0.29099957190933978</v>
      </c>
    </row>
    <row r="73" spans="1:8" x14ac:dyDescent="0.15">
      <c r="A73" s="51"/>
      <c r="B73" s="5">
        <v>18</v>
      </c>
      <c r="C73" s="54">
        <f t="shared" ref="C73:H73" si="38">C35/(C16-C35)</f>
        <v>0.2305712710116215</v>
      </c>
      <c r="D73" s="54">
        <f t="shared" si="38"/>
        <v>0.15764821890792555</v>
      </c>
      <c r="E73" s="119">
        <f t="shared" si="38"/>
        <v>5.1148135975879833E-2</v>
      </c>
      <c r="F73" s="55">
        <f t="shared" si="38"/>
        <v>-8.6921820097817501E-2</v>
      </c>
      <c r="G73" s="55">
        <f t="shared" si="38"/>
        <v>-4.9457011600523119E-2</v>
      </c>
      <c r="H73" s="55">
        <f t="shared" si="38"/>
        <v>-0.25300871489832616</v>
      </c>
    </row>
    <row r="74" spans="1:8" x14ac:dyDescent="0.15">
      <c r="A74" s="51"/>
      <c r="B74" s="5">
        <v>19</v>
      </c>
      <c r="C74" s="54">
        <f t="shared" ref="C74:H74" si="39">C36/(C17-C36)</f>
        <v>0.1061158746900365</v>
      </c>
      <c r="D74" s="54">
        <f t="shared" si="39"/>
        <v>-0.19831208253012705</v>
      </c>
      <c r="E74" s="119">
        <f t="shared" si="39"/>
        <v>0.18900684179607535</v>
      </c>
      <c r="F74" s="55">
        <f t="shared" si="39"/>
        <v>-3.2349013378877196E-2</v>
      </c>
      <c r="G74" s="55">
        <f t="shared" si="39"/>
        <v>0.44631120746017006</v>
      </c>
      <c r="H74" s="55">
        <f t="shared" si="39"/>
        <v>1.8097083995731664E-2</v>
      </c>
    </row>
    <row r="75" spans="1:8" x14ac:dyDescent="0.15">
      <c r="A75" s="51"/>
      <c r="B75" s="5">
        <v>20</v>
      </c>
      <c r="C75" s="54">
        <f t="shared" ref="C75:H75" si="40">C37/(C18-C37)</f>
        <v>0.23991512217390926</v>
      </c>
      <c r="D75" s="54">
        <f t="shared" si="40"/>
        <v>0.21933003236424994</v>
      </c>
      <c r="E75" s="119">
        <f t="shared" si="40"/>
        <v>-5.948905872271644E-2</v>
      </c>
      <c r="F75" s="55">
        <f t="shared" si="40"/>
        <v>0.19615951632045903</v>
      </c>
      <c r="G75" s="55">
        <f t="shared" si="40"/>
        <v>5.2654214354394331E-2</v>
      </c>
      <c r="H75" s="55">
        <f t="shared" si="40"/>
        <v>-0.32922734840002882</v>
      </c>
    </row>
    <row r="76" spans="1:8" ht="14.25" thickBot="1" x14ac:dyDescent="0.2">
      <c r="A76" s="52"/>
      <c r="B76" s="8" t="s">
        <v>42</v>
      </c>
      <c r="C76" s="56">
        <f>AVERAGE(C67:C75)</f>
        <v>0.12546699268775341</v>
      </c>
      <c r="D76" s="56">
        <f t="shared" ref="D76:H76" si="41">AVERAGE(D67:D75)</f>
        <v>-4.0373064963754764E-2</v>
      </c>
      <c r="E76" s="121">
        <f t="shared" si="41"/>
        <v>1.2346303243468559E-2</v>
      </c>
      <c r="F76" s="115">
        <f t="shared" si="41"/>
        <v>-3.8650106082067401E-3</v>
      </c>
      <c r="G76" s="115">
        <f t="shared" si="41"/>
        <v>0.15362349084337867</v>
      </c>
      <c r="H76" s="57">
        <f t="shared" si="41"/>
        <v>7.7834766968058224E-3</v>
      </c>
    </row>
    <row r="77" spans="1:8" ht="14.25" thickBot="1" x14ac:dyDescent="0.2">
      <c r="A77" s="89" t="s">
        <v>58</v>
      </c>
      <c r="B77" s="92"/>
      <c r="C77" s="117">
        <f>TTEST(C67:C75,C59:C65,2,2)</f>
        <v>0.73202154225797234</v>
      </c>
      <c r="D77" s="117">
        <f t="shared" ref="D77:H77" si="42">TTEST(D67:D75,D59:D65,2,2)</f>
        <v>0.76606774847041281</v>
      </c>
      <c r="E77" s="122">
        <f t="shared" si="42"/>
        <v>0.11025043671581822</v>
      </c>
      <c r="F77" s="114">
        <f t="shared" si="42"/>
        <v>0.70846477847703704</v>
      </c>
      <c r="G77" s="114">
        <f t="shared" si="42"/>
        <v>0.48961406624550652</v>
      </c>
      <c r="H77" s="113">
        <f t="shared" si="42"/>
        <v>0.66638616542868556</v>
      </c>
    </row>
    <row r="78" spans="1:8" x14ac:dyDescent="0.15">
      <c r="A78" s="50" t="s">
        <v>59</v>
      </c>
      <c r="B78" s="2">
        <v>1</v>
      </c>
      <c r="C78" s="27">
        <f>ABS(C59)</f>
        <v>0.18046392232147238</v>
      </c>
      <c r="D78" s="27">
        <f t="shared" ref="D78:H78" si="43">ABS(D59)</f>
        <v>0.12939654743545095</v>
      </c>
      <c r="E78" s="118">
        <f t="shared" si="43"/>
        <v>0.20326825595234754</v>
      </c>
      <c r="F78" s="28">
        <f t="shared" si="43"/>
        <v>0.33209004928733177</v>
      </c>
      <c r="G78" s="28">
        <f t="shared" si="43"/>
        <v>0.11782132115908271</v>
      </c>
      <c r="H78" s="28">
        <f t="shared" si="43"/>
        <v>0.23735012244836817</v>
      </c>
    </row>
    <row r="79" spans="1:8" x14ac:dyDescent="0.15">
      <c r="A79" s="51"/>
      <c r="B79" s="5">
        <v>2</v>
      </c>
      <c r="C79" s="54">
        <f t="shared" ref="C79:H79" si="44">ABS(C60)</f>
        <v>3.5761120174162886E-2</v>
      </c>
      <c r="D79" s="54">
        <f t="shared" si="44"/>
        <v>0.21377067215133863</v>
      </c>
      <c r="E79" s="119">
        <f t="shared" si="44"/>
        <v>0.19937546238931028</v>
      </c>
      <c r="F79" s="55">
        <f t="shared" si="44"/>
        <v>0.26616734855483704</v>
      </c>
      <c r="G79" s="55">
        <f t="shared" si="44"/>
        <v>3.5264486583486555E-2</v>
      </c>
      <c r="H79" s="55">
        <f t="shared" si="44"/>
        <v>0.18880006876396763</v>
      </c>
    </row>
    <row r="80" spans="1:8" x14ac:dyDescent="0.15">
      <c r="A80" s="51"/>
      <c r="B80" s="5">
        <v>3</v>
      </c>
      <c r="C80" s="54">
        <f t="shared" ref="C80:H80" si="45">ABS(C61)</f>
        <v>8.4604628112738806E-2</v>
      </c>
      <c r="D80" s="54">
        <f t="shared" si="45"/>
        <v>0.25742281339124046</v>
      </c>
      <c r="E80" s="119">
        <f t="shared" si="45"/>
        <v>0.61871054393049163</v>
      </c>
      <c r="F80" s="55">
        <f t="shared" si="45"/>
        <v>0.24681877218621548</v>
      </c>
      <c r="G80" s="55">
        <f t="shared" si="45"/>
        <v>0.39471379963525882</v>
      </c>
      <c r="H80" s="55">
        <f t="shared" si="45"/>
        <v>7.08202494954768E-2</v>
      </c>
    </row>
    <row r="81" spans="1:8" x14ac:dyDescent="0.15">
      <c r="A81" s="51"/>
      <c r="B81" s="5">
        <v>4</v>
      </c>
      <c r="C81" s="54">
        <f t="shared" ref="C81:H81" si="46">ABS(C62)</f>
        <v>0.13287450541875456</v>
      </c>
      <c r="D81" s="54">
        <f t="shared" si="46"/>
        <v>0.17444370433066717</v>
      </c>
      <c r="E81" s="119">
        <f t="shared" si="46"/>
        <v>1.4792982231624808E-2</v>
      </c>
      <c r="F81" s="55">
        <f t="shared" si="46"/>
        <v>0.23121143865583635</v>
      </c>
      <c r="G81" s="55">
        <f t="shared" si="46"/>
        <v>0.39442065611489285</v>
      </c>
      <c r="H81" s="55">
        <f t="shared" si="46"/>
        <v>2.8670029200955703E-2</v>
      </c>
    </row>
    <row r="82" spans="1:8" x14ac:dyDescent="0.15">
      <c r="A82" s="51"/>
      <c r="B82" s="5">
        <v>5</v>
      </c>
      <c r="C82" s="54">
        <f t="shared" ref="C82:H82" si="47">ABS(C63)</f>
        <v>0.24220061896267944</v>
      </c>
      <c r="D82" s="54">
        <f t="shared" si="47"/>
        <v>8.1727372841976176E-2</v>
      </c>
      <c r="E82" s="119">
        <f t="shared" si="47"/>
        <v>2.9339348129272136E-2</v>
      </c>
      <c r="F82" s="55">
        <f t="shared" si="47"/>
        <v>0.19910091317983894</v>
      </c>
      <c r="G82" s="55">
        <f t="shared" si="47"/>
        <v>0.22400749944248632</v>
      </c>
      <c r="H82" s="55">
        <f t="shared" si="47"/>
        <v>0.19880996667866799</v>
      </c>
    </row>
    <row r="83" spans="1:8" x14ac:dyDescent="0.15">
      <c r="A83" s="51"/>
      <c r="B83" s="5">
        <v>6</v>
      </c>
      <c r="C83" s="54">
        <f t="shared" ref="C83:H83" si="48">ABS(C64)</f>
        <v>7.9977441891302486E-2</v>
      </c>
      <c r="D83" s="54">
        <f t="shared" si="48"/>
        <v>0.191921015922316</v>
      </c>
      <c r="E83" s="119">
        <f t="shared" si="48"/>
        <v>0.2702353000648563</v>
      </c>
      <c r="F83" s="55">
        <f t="shared" si="48"/>
        <v>9.5667626796031441E-2</v>
      </c>
      <c r="G83" s="55">
        <f t="shared" si="48"/>
        <v>0.10247236623606419</v>
      </c>
      <c r="H83" s="55">
        <f t="shared" si="48"/>
        <v>0.22128571409871611</v>
      </c>
    </row>
    <row r="84" spans="1:8" x14ac:dyDescent="0.15">
      <c r="A84" s="51"/>
      <c r="B84" s="5">
        <v>15</v>
      </c>
      <c r="C84" s="54">
        <f t="shared" ref="C84:H84" si="49">ABS(C65)</f>
        <v>0.38705561294785751</v>
      </c>
      <c r="D84" s="54">
        <f t="shared" si="49"/>
        <v>0.22597220013891556</v>
      </c>
      <c r="E84" s="119">
        <f t="shared" si="49"/>
        <v>9.2528401641668701E-2</v>
      </c>
      <c r="F84" s="55">
        <f t="shared" si="49"/>
        <v>1.7545929610754398E-3</v>
      </c>
      <c r="G84" s="55">
        <f t="shared" si="49"/>
        <v>0.27409412436427461</v>
      </c>
      <c r="H84" s="55">
        <f t="shared" si="49"/>
        <v>0.27709879205253257</v>
      </c>
    </row>
    <row r="85" spans="1:8" ht="14.25" thickBot="1" x14ac:dyDescent="0.2">
      <c r="A85" s="52"/>
      <c r="B85" s="8" t="s">
        <v>16</v>
      </c>
      <c r="C85" s="116">
        <f>AVERAGE(C78:C84)</f>
        <v>0.16327683568985257</v>
      </c>
      <c r="D85" s="56">
        <f t="shared" ref="D85:H85" si="50">AVERAGE(D78:D84)</f>
        <v>0.18209347517312927</v>
      </c>
      <c r="E85" s="120">
        <f t="shared" si="50"/>
        <v>0.20403575633422449</v>
      </c>
      <c r="F85" s="57">
        <f t="shared" si="50"/>
        <v>0.19611582023159518</v>
      </c>
      <c r="G85" s="57">
        <f t="shared" si="50"/>
        <v>0.22039917907650658</v>
      </c>
      <c r="H85" s="115">
        <f t="shared" si="50"/>
        <v>0.17469070610552645</v>
      </c>
    </row>
    <row r="86" spans="1:8" x14ac:dyDescent="0.15">
      <c r="A86" s="50" t="s">
        <v>60</v>
      </c>
      <c r="B86" s="2">
        <v>7</v>
      </c>
      <c r="C86" s="27">
        <f t="shared" ref="C86:H86" si="51">ABS(C67)</f>
        <v>0.13991443936325729</v>
      </c>
      <c r="D86" s="27">
        <f t="shared" si="51"/>
        <v>0.30030516965352916</v>
      </c>
      <c r="E86" s="118">
        <f t="shared" si="51"/>
        <v>8.1188240360389102E-2</v>
      </c>
      <c r="F86" s="28">
        <f t="shared" si="51"/>
        <v>0.10698738252001333</v>
      </c>
      <c r="G86" s="28">
        <f t="shared" si="51"/>
        <v>0.27393155723019363</v>
      </c>
      <c r="H86" s="28">
        <f t="shared" si="51"/>
        <v>0.27181652958504771</v>
      </c>
    </row>
    <row r="87" spans="1:8" x14ac:dyDescent="0.15">
      <c r="A87" s="51"/>
      <c r="B87" s="5">
        <v>8</v>
      </c>
      <c r="C87" s="54">
        <f t="shared" ref="C87:H87" si="52">ABS(C68)</f>
        <v>3.883919311918306E-2</v>
      </c>
      <c r="D87" s="54">
        <f t="shared" si="52"/>
        <v>0.12401999737206001</v>
      </c>
      <c r="E87" s="119">
        <f t="shared" si="52"/>
        <v>0.15142093334108203</v>
      </c>
      <c r="F87" s="55">
        <f t="shared" si="52"/>
        <v>0.1632047608261071</v>
      </c>
      <c r="G87" s="55">
        <f t="shared" si="52"/>
        <v>6.7932598084289253E-2</v>
      </c>
      <c r="H87" s="55">
        <f t="shared" si="52"/>
        <v>0.46978192859347867</v>
      </c>
    </row>
    <row r="88" spans="1:8" x14ac:dyDescent="0.15">
      <c r="A88" s="51"/>
      <c r="B88" s="5">
        <v>9</v>
      </c>
      <c r="C88" s="54">
        <f t="shared" ref="C88:H88" si="53">ABS(C69)</f>
        <v>0.39421007378918965</v>
      </c>
      <c r="D88" s="54">
        <f t="shared" si="53"/>
        <v>6.5312124914845143E-3</v>
      </c>
      <c r="E88" s="119">
        <f t="shared" si="53"/>
        <v>6.059479990850062E-2</v>
      </c>
      <c r="F88" s="55">
        <f t="shared" si="53"/>
        <v>7.8816343808583572E-3</v>
      </c>
      <c r="G88" s="55">
        <f t="shared" si="53"/>
        <v>0.16491518121988105</v>
      </c>
      <c r="H88" s="55">
        <f t="shared" si="53"/>
        <v>4.5915086171799012E-3</v>
      </c>
    </row>
    <row r="89" spans="1:8" x14ac:dyDescent="0.15">
      <c r="A89" s="51"/>
      <c r="B89" s="5">
        <v>10</v>
      </c>
      <c r="C89" s="54">
        <f t="shared" ref="C89:H89" si="54">ABS(C70)</f>
        <v>5.5146466513139814E-2</v>
      </c>
      <c r="D89" s="54">
        <f t="shared" si="54"/>
        <v>4.9521825005239981E-2</v>
      </c>
      <c r="E89" s="119">
        <f t="shared" si="54"/>
        <v>7.1860207570498894E-2</v>
      </c>
      <c r="F89" s="55">
        <f t="shared" si="54"/>
        <v>1.0202498439927548E-2</v>
      </c>
      <c r="G89" s="55">
        <f t="shared" si="54"/>
        <v>0.28061888457102424</v>
      </c>
      <c r="H89" s="55">
        <f t="shared" si="54"/>
        <v>4.8369552639496907E-3</v>
      </c>
    </row>
    <row r="90" spans="1:8" x14ac:dyDescent="0.15">
      <c r="A90" s="51"/>
      <c r="B90" s="5">
        <v>16</v>
      </c>
      <c r="C90" s="54">
        <f t="shared" ref="C90:H90" si="55">ABS(C71)</f>
        <v>0.33655352985560716</v>
      </c>
      <c r="D90" s="54">
        <f t="shared" si="55"/>
        <v>0.13817470938104739</v>
      </c>
      <c r="E90" s="119">
        <f t="shared" si="55"/>
        <v>0.14052571316336299</v>
      </c>
      <c r="F90" s="55">
        <f t="shared" si="55"/>
        <v>0.2438012510938968</v>
      </c>
      <c r="G90" s="55">
        <f t="shared" si="55"/>
        <v>1.6629757613699529E-3</v>
      </c>
      <c r="H90" s="55">
        <f t="shared" si="55"/>
        <v>0.19301984718581863</v>
      </c>
    </row>
    <row r="91" spans="1:8" x14ac:dyDescent="0.15">
      <c r="A91" s="51"/>
      <c r="B91" s="5">
        <v>17</v>
      </c>
      <c r="C91" s="54">
        <f t="shared" ref="C91:H91" si="56">ABS(C72)</f>
        <v>0.22409171706151776</v>
      </c>
      <c r="D91" s="54">
        <f t="shared" si="56"/>
        <v>2.251448952296032E-2</v>
      </c>
      <c r="E91" s="119">
        <f t="shared" si="56"/>
        <v>0.14785258852307812</v>
      </c>
      <c r="F91" s="55">
        <f t="shared" si="56"/>
        <v>0.10336701888618731</v>
      </c>
      <c r="G91" s="55">
        <f t="shared" si="56"/>
        <v>0.14736776203234853</v>
      </c>
      <c r="H91" s="55">
        <f t="shared" si="56"/>
        <v>0.29099957190933978</v>
      </c>
    </row>
    <row r="92" spans="1:8" x14ac:dyDescent="0.15">
      <c r="A92" s="51"/>
      <c r="B92" s="5">
        <v>18</v>
      </c>
      <c r="C92" s="54">
        <f t="shared" ref="C92:H92" si="57">ABS(C73)</f>
        <v>0.2305712710116215</v>
      </c>
      <c r="D92" s="54">
        <f t="shared" si="57"/>
        <v>0.15764821890792555</v>
      </c>
      <c r="E92" s="119">
        <f t="shared" si="57"/>
        <v>5.1148135975879833E-2</v>
      </c>
      <c r="F92" s="55">
        <f t="shared" si="57"/>
        <v>8.6921820097817501E-2</v>
      </c>
      <c r="G92" s="55">
        <f t="shared" si="57"/>
        <v>4.9457011600523119E-2</v>
      </c>
      <c r="H92" s="55">
        <f t="shared" si="57"/>
        <v>0.25300871489832616</v>
      </c>
    </row>
    <row r="93" spans="1:8" x14ac:dyDescent="0.15">
      <c r="A93" s="51"/>
      <c r="B93" s="5">
        <v>19</v>
      </c>
      <c r="C93" s="54">
        <f t="shared" ref="C93:H93" si="58">ABS(C74)</f>
        <v>0.1061158746900365</v>
      </c>
      <c r="D93" s="54">
        <f t="shared" si="58"/>
        <v>0.19831208253012705</v>
      </c>
      <c r="E93" s="119">
        <f t="shared" si="58"/>
        <v>0.18900684179607535</v>
      </c>
      <c r="F93" s="55">
        <f t="shared" si="58"/>
        <v>3.2349013378877196E-2</v>
      </c>
      <c r="G93" s="55">
        <f t="shared" si="58"/>
        <v>0.44631120746017006</v>
      </c>
      <c r="H93" s="55">
        <f t="shared" si="58"/>
        <v>1.8097083995731664E-2</v>
      </c>
    </row>
    <row r="94" spans="1:8" x14ac:dyDescent="0.15">
      <c r="A94" s="51"/>
      <c r="B94" s="5">
        <v>20</v>
      </c>
      <c r="C94" s="54">
        <f t="shared" ref="C94:H94" si="59">ABS(C75)</f>
        <v>0.23991512217390926</v>
      </c>
      <c r="D94" s="54">
        <f t="shared" si="59"/>
        <v>0.21933003236424994</v>
      </c>
      <c r="E94" s="119">
        <f t="shared" si="59"/>
        <v>5.948905872271644E-2</v>
      </c>
      <c r="F94" s="55">
        <f t="shared" si="59"/>
        <v>0.19615951632045903</v>
      </c>
      <c r="G94" s="55">
        <f t="shared" si="59"/>
        <v>5.2654214354394331E-2</v>
      </c>
      <c r="H94" s="55">
        <f t="shared" si="59"/>
        <v>0.32922734840002882</v>
      </c>
    </row>
    <row r="95" spans="1:8" ht="14.25" thickBot="1" x14ac:dyDescent="0.2">
      <c r="A95" s="52"/>
      <c r="B95" s="8" t="s">
        <v>42</v>
      </c>
      <c r="C95" s="56">
        <f>AVERAGE(C86:C94)</f>
        <v>0.19615085417527356</v>
      </c>
      <c r="D95" s="116">
        <f t="shared" ref="D95:H95" si="60">AVERAGE(D86:D94)</f>
        <v>0.13515085969206933</v>
      </c>
      <c r="E95" s="121">
        <f t="shared" si="60"/>
        <v>0.10589850215128706</v>
      </c>
      <c r="F95" s="115">
        <f t="shared" si="60"/>
        <v>0.10565276621601601</v>
      </c>
      <c r="G95" s="115">
        <f t="shared" si="60"/>
        <v>0.16498348803491047</v>
      </c>
      <c r="H95" s="57">
        <f t="shared" si="60"/>
        <v>0.20393105427210012</v>
      </c>
    </row>
    <row r="96" spans="1:8" ht="14.25" thickBot="1" x14ac:dyDescent="0.2">
      <c r="A96" s="89" t="s">
        <v>61</v>
      </c>
      <c r="B96" s="92"/>
      <c r="C96" s="117">
        <f>TTEST(C78:C84,C86:C94,2,2)</f>
        <v>0.59886114011104952</v>
      </c>
      <c r="D96" s="117">
        <f t="shared" ref="D96:H96" si="61">TTEST(D78:D84,D86:D94,2,2)</f>
        <v>0.28232935389178737</v>
      </c>
      <c r="E96" s="122">
        <f t="shared" si="61"/>
        <v>0.18717846692800913</v>
      </c>
      <c r="F96" s="114">
        <f t="shared" si="61"/>
        <v>8.366891987826551E-2</v>
      </c>
      <c r="G96" s="114">
        <f t="shared" si="61"/>
        <v>0.4567916517717534</v>
      </c>
      <c r="H96" s="113">
        <f t="shared" si="61"/>
        <v>0.67933019292415975</v>
      </c>
    </row>
  </sheetData>
  <mergeCells count="15">
    <mergeCell ref="A59:A66"/>
    <mergeCell ref="A67:A76"/>
    <mergeCell ref="A77:B77"/>
    <mergeCell ref="A78:A85"/>
    <mergeCell ref="A86:A95"/>
    <mergeCell ref="A96:B96"/>
    <mergeCell ref="A29:A38"/>
    <mergeCell ref="A20:B20"/>
    <mergeCell ref="A39:B39"/>
    <mergeCell ref="A40:A47"/>
    <mergeCell ref="A48:A57"/>
    <mergeCell ref="A58:B58"/>
    <mergeCell ref="A2:A9"/>
    <mergeCell ref="A10:A19"/>
    <mergeCell ref="A21:A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3" workbookViewId="0">
      <selection activeCell="A49" sqref="A49:A56"/>
    </sheetView>
  </sheetViews>
  <sheetFormatPr defaultRowHeight="13.5" x14ac:dyDescent="0.15"/>
  <cols>
    <col min="1" max="1" width="20" customWidth="1"/>
    <col min="3" max="4" width="14.25" customWidth="1"/>
    <col min="5" max="5" width="18.875" customWidth="1"/>
    <col min="6" max="6" width="17.5" customWidth="1"/>
    <col min="7" max="7" width="17.25" customWidth="1"/>
    <col min="8" max="8" width="17.5" customWidth="1"/>
  </cols>
  <sheetData>
    <row r="1" spans="1:8" ht="14.25" thickBot="1" x14ac:dyDescent="0.2">
      <c r="A1" s="82"/>
      <c r="B1" s="82" t="s">
        <v>39</v>
      </c>
      <c r="C1" s="13" t="s">
        <v>62</v>
      </c>
      <c r="D1" s="84" t="s">
        <v>63</v>
      </c>
      <c r="E1" s="3" t="s">
        <v>64</v>
      </c>
      <c r="F1" s="84" t="s">
        <v>65</v>
      </c>
      <c r="G1" s="4" t="s">
        <v>66</v>
      </c>
      <c r="H1" s="4" t="s">
        <v>67</v>
      </c>
    </row>
    <row r="2" spans="1:8" x14ac:dyDescent="0.15">
      <c r="A2" s="123" t="s">
        <v>68</v>
      </c>
      <c r="B2" s="3">
        <v>11</v>
      </c>
      <c r="C2" s="13">
        <v>144400</v>
      </c>
      <c r="D2" s="84">
        <v>231600</v>
      </c>
      <c r="E2" s="3">
        <v>134000</v>
      </c>
      <c r="F2" s="84">
        <v>167600</v>
      </c>
      <c r="G2" s="4">
        <v>179000</v>
      </c>
      <c r="H2" s="4">
        <v>143400</v>
      </c>
    </row>
    <row r="3" spans="1:8" x14ac:dyDescent="0.15">
      <c r="A3" s="124"/>
      <c r="B3" s="6">
        <v>12</v>
      </c>
      <c r="C3" s="14">
        <v>133200</v>
      </c>
      <c r="D3" s="85">
        <v>135800</v>
      </c>
      <c r="E3" s="6">
        <v>156200</v>
      </c>
      <c r="F3" s="85">
        <v>137200</v>
      </c>
      <c r="G3" s="7">
        <v>234800</v>
      </c>
      <c r="H3" s="7">
        <v>162200</v>
      </c>
    </row>
    <row r="4" spans="1:8" x14ac:dyDescent="0.15">
      <c r="A4" s="124"/>
      <c r="B4" s="6">
        <v>13</v>
      </c>
      <c r="C4" s="14">
        <v>145000</v>
      </c>
      <c r="D4" s="85">
        <v>169400</v>
      </c>
      <c r="E4" s="6">
        <v>180400</v>
      </c>
      <c r="F4" s="85">
        <v>134400</v>
      </c>
      <c r="G4" s="7">
        <v>238000</v>
      </c>
      <c r="H4" s="7">
        <v>144400</v>
      </c>
    </row>
    <row r="5" spans="1:8" x14ac:dyDescent="0.15">
      <c r="A5" s="124"/>
      <c r="B5" s="6">
        <v>14</v>
      </c>
      <c r="C5" s="14">
        <v>139000</v>
      </c>
      <c r="D5" s="85">
        <v>217000</v>
      </c>
      <c r="E5" s="6">
        <v>205200</v>
      </c>
      <c r="F5" s="85">
        <v>100600</v>
      </c>
      <c r="G5" s="7">
        <v>153400</v>
      </c>
      <c r="H5" s="7">
        <v>130000</v>
      </c>
    </row>
    <row r="6" spans="1:8" ht="14.25" thickBot="1" x14ac:dyDescent="0.2">
      <c r="A6" s="125"/>
      <c r="B6" s="9" t="s">
        <v>16</v>
      </c>
      <c r="C6" s="18">
        <f>AVERAGE(C2:C5)</f>
        <v>140400</v>
      </c>
      <c r="D6" s="86">
        <f t="shared" ref="D6:H6" si="0">AVERAGE(D2:D5)</f>
        <v>188450</v>
      </c>
      <c r="E6" s="128">
        <f t="shared" si="0"/>
        <v>168950</v>
      </c>
      <c r="F6" s="95">
        <f t="shared" si="0"/>
        <v>134950</v>
      </c>
      <c r="G6" s="96">
        <f t="shared" si="0"/>
        <v>201300</v>
      </c>
      <c r="H6" s="96">
        <f t="shared" si="0"/>
        <v>145000</v>
      </c>
    </row>
    <row r="7" spans="1:8" x14ac:dyDescent="0.15">
      <c r="A7" s="123" t="s">
        <v>69</v>
      </c>
      <c r="B7" s="3">
        <v>1</v>
      </c>
      <c r="C7" s="13">
        <v>236000</v>
      </c>
      <c r="D7" s="84">
        <v>217000</v>
      </c>
      <c r="E7" s="3">
        <v>257600</v>
      </c>
      <c r="F7" s="84">
        <v>286000</v>
      </c>
      <c r="G7" s="4">
        <v>287600</v>
      </c>
      <c r="H7" s="4">
        <v>244400</v>
      </c>
    </row>
    <row r="8" spans="1:8" x14ac:dyDescent="0.15">
      <c r="A8" s="124"/>
      <c r="B8" s="6">
        <v>2</v>
      </c>
      <c r="C8" s="14">
        <v>135000</v>
      </c>
      <c r="D8" s="85">
        <v>157800</v>
      </c>
      <c r="E8" s="6">
        <v>211400</v>
      </c>
      <c r="F8" s="85">
        <v>368400</v>
      </c>
      <c r="G8" s="7">
        <v>164400</v>
      </c>
      <c r="H8" s="7">
        <v>181200</v>
      </c>
    </row>
    <row r="9" spans="1:8" x14ac:dyDescent="0.15">
      <c r="A9" s="124"/>
      <c r="B9" s="6">
        <v>3</v>
      </c>
      <c r="C9" s="14">
        <v>58000</v>
      </c>
      <c r="D9" s="85">
        <v>50200</v>
      </c>
      <c r="E9" s="6">
        <v>74000</v>
      </c>
      <c r="F9" s="85">
        <v>70400</v>
      </c>
      <c r="G9" s="7">
        <v>142400</v>
      </c>
      <c r="H9" s="7">
        <v>95400</v>
      </c>
    </row>
    <row r="10" spans="1:8" x14ac:dyDescent="0.15">
      <c r="A10" s="124"/>
      <c r="B10" s="6">
        <v>4</v>
      </c>
      <c r="C10" s="14">
        <v>111200</v>
      </c>
      <c r="D10" s="85">
        <v>187600</v>
      </c>
      <c r="E10" s="6">
        <v>203000</v>
      </c>
      <c r="F10" s="85">
        <v>134000</v>
      </c>
      <c r="G10" s="7">
        <v>268600</v>
      </c>
      <c r="H10" s="7">
        <v>167400</v>
      </c>
    </row>
    <row r="11" spans="1:8" x14ac:dyDescent="0.15">
      <c r="A11" s="124"/>
      <c r="B11" s="6">
        <v>5</v>
      </c>
      <c r="C11" s="14">
        <v>209200</v>
      </c>
      <c r="D11" s="85">
        <v>165600</v>
      </c>
      <c r="E11" s="6">
        <v>180400</v>
      </c>
      <c r="F11" s="85">
        <v>200800</v>
      </c>
      <c r="G11" s="7">
        <v>242600</v>
      </c>
      <c r="H11" s="7">
        <v>240400</v>
      </c>
    </row>
    <row r="12" spans="1:8" x14ac:dyDescent="0.15">
      <c r="A12" s="124"/>
      <c r="B12" s="6">
        <v>6</v>
      </c>
      <c r="C12" s="14">
        <v>135200</v>
      </c>
      <c r="D12" s="85">
        <v>107400</v>
      </c>
      <c r="E12" s="6">
        <v>236200</v>
      </c>
      <c r="F12" s="85">
        <v>171800</v>
      </c>
      <c r="G12" s="7">
        <v>176200</v>
      </c>
      <c r="H12" s="7">
        <v>186600</v>
      </c>
    </row>
    <row r="13" spans="1:8" x14ac:dyDescent="0.15">
      <c r="A13" s="124"/>
      <c r="B13" s="6">
        <v>15</v>
      </c>
      <c r="C13" s="14">
        <v>239800</v>
      </c>
      <c r="D13" s="85">
        <v>234400</v>
      </c>
      <c r="E13" s="6">
        <v>220800</v>
      </c>
      <c r="F13" s="85">
        <v>263200</v>
      </c>
      <c r="G13" s="7">
        <v>241000</v>
      </c>
      <c r="H13" s="7">
        <v>162600</v>
      </c>
    </row>
    <row r="14" spans="1:8" ht="14.25" thickBot="1" x14ac:dyDescent="0.2">
      <c r="A14" s="125"/>
      <c r="B14" s="9" t="s">
        <v>16</v>
      </c>
      <c r="C14" s="15">
        <f>AVERAGE(C7:C13)</f>
        <v>160628.57142857142</v>
      </c>
      <c r="D14" s="95">
        <f t="shared" ref="D14:H14" si="1">AVERAGE(D7:D13)</f>
        <v>160000</v>
      </c>
      <c r="E14" s="9">
        <f t="shared" si="1"/>
        <v>197628.57142857142</v>
      </c>
      <c r="F14" s="86">
        <f t="shared" si="1"/>
        <v>213514.28571428571</v>
      </c>
      <c r="G14" s="10">
        <f t="shared" si="1"/>
        <v>217542.85714285713</v>
      </c>
      <c r="H14" s="10">
        <f t="shared" si="1"/>
        <v>182571.42857142858</v>
      </c>
    </row>
    <row r="15" spans="1:8" ht="14.25" thickBot="1" x14ac:dyDescent="0.2">
      <c r="A15" s="126" t="s">
        <v>51</v>
      </c>
      <c r="B15" s="127"/>
      <c r="C15" s="102">
        <f>TTEST(C7:C13,C2:C5,2,2)</f>
        <v>0.58149981754206237</v>
      </c>
      <c r="D15" s="91">
        <f t="shared" ref="D15:H15" si="2">TTEST(D7:D13,D2:D5,2,2)</f>
        <v>0.45353723200907303</v>
      </c>
      <c r="E15" s="93">
        <f t="shared" si="2"/>
        <v>0.4009915457783797</v>
      </c>
      <c r="F15" s="91">
        <f t="shared" si="2"/>
        <v>0.16731610031429001</v>
      </c>
      <c r="G15" s="94">
        <f t="shared" si="2"/>
        <v>0.628771143086438</v>
      </c>
      <c r="H15" s="94">
        <f t="shared" si="2"/>
        <v>0.18803916033659057</v>
      </c>
    </row>
    <row r="16" spans="1:8" x14ac:dyDescent="0.15">
      <c r="A16" s="123" t="s">
        <v>70</v>
      </c>
      <c r="B16" s="3">
        <v>11</v>
      </c>
      <c r="C16" s="13">
        <v>-21302.200000000012</v>
      </c>
      <c r="D16" s="84">
        <v>44856.200000000012</v>
      </c>
      <c r="E16" s="3">
        <v>33436.399999999994</v>
      </c>
      <c r="F16" s="84">
        <v>37366</v>
      </c>
      <c r="G16" s="4">
        <v>1645.6000000000058</v>
      </c>
      <c r="H16" s="4">
        <v>-22738.799999999988</v>
      </c>
    </row>
    <row r="17" spans="1:8" x14ac:dyDescent="0.15">
      <c r="A17" s="124"/>
      <c r="B17" s="6">
        <v>12</v>
      </c>
      <c r="C17" s="14">
        <v>42270.8</v>
      </c>
      <c r="D17" s="85">
        <v>19514.199999999997</v>
      </c>
      <c r="E17" s="6">
        <v>2496.2000000000116</v>
      </c>
      <c r="F17" s="85">
        <v>6867.1999999999971</v>
      </c>
      <c r="G17" s="7">
        <v>28225.399999999994</v>
      </c>
      <c r="H17" s="7">
        <v>-29930.600000000006</v>
      </c>
    </row>
    <row r="18" spans="1:8" x14ac:dyDescent="0.15">
      <c r="A18" s="124"/>
      <c r="B18" s="6">
        <v>13</v>
      </c>
      <c r="C18" s="14">
        <v>42331.600000000006</v>
      </c>
      <c r="D18" s="85">
        <v>54057</v>
      </c>
      <c r="E18" s="6">
        <v>13856.600000000006</v>
      </c>
      <c r="F18" s="85">
        <v>-12181.600000000006</v>
      </c>
      <c r="G18" s="7">
        <v>20093.200000000012</v>
      </c>
      <c r="H18" s="7">
        <v>3703.3999999999942</v>
      </c>
    </row>
    <row r="19" spans="1:8" x14ac:dyDescent="0.15">
      <c r="A19" s="124"/>
      <c r="B19" s="6">
        <v>14</v>
      </c>
      <c r="C19" s="14">
        <v>6680</v>
      </c>
      <c r="D19" s="85">
        <v>59031.200000000012</v>
      </c>
      <c r="E19" s="6">
        <v>37555</v>
      </c>
      <c r="F19" s="85">
        <v>-10592.600000000006</v>
      </c>
      <c r="G19" s="7">
        <v>4317.2000000000116</v>
      </c>
      <c r="H19" s="7">
        <v>21934.399999999994</v>
      </c>
    </row>
    <row r="20" spans="1:8" ht="14.25" thickBot="1" x14ac:dyDescent="0.2">
      <c r="A20" s="125"/>
      <c r="B20" s="9" t="s">
        <v>16</v>
      </c>
      <c r="C20" s="18">
        <f>AVERAGE(C16:C19)</f>
        <v>17495.05</v>
      </c>
      <c r="D20" s="86">
        <f t="shared" ref="D20:H20" si="3">AVERAGE(D16:D19)</f>
        <v>44364.650000000009</v>
      </c>
      <c r="E20" s="9">
        <f t="shared" si="3"/>
        <v>21836.050000000003</v>
      </c>
      <c r="F20" s="95">
        <f t="shared" si="3"/>
        <v>5364.7499999999964</v>
      </c>
      <c r="G20" s="96">
        <f t="shared" si="3"/>
        <v>13570.350000000006</v>
      </c>
      <c r="H20" s="10">
        <f t="shared" si="3"/>
        <v>-6757.9000000000015</v>
      </c>
    </row>
    <row r="21" spans="1:8" x14ac:dyDescent="0.15">
      <c r="A21" s="123" t="s">
        <v>71</v>
      </c>
      <c r="B21" s="3">
        <v>1</v>
      </c>
      <c r="C21" s="13">
        <v>36078.600000000006</v>
      </c>
      <c r="D21" s="84">
        <v>-32252.399999999994</v>
      </c>
      <c r="E21" s="3">
        <v>43516.399999999994</v>
      </c>
      <c r="F21" s="84">
        <v>71299.799999999988</v>
      </c>
      <c r="G21" s="4">
        <v>30313.799999999988</v>
      </c>
      <c r="H21" s="4">
        <v>-76061.599999999977</v>
      </c>
    </row>
    <row r="22" spans="1:8" x14ac:dyDescent="0.15">
      <c r="A22" s="124"/>
      <c r="B22" s="6">
        <v>2</v>
      </c>
      <c r="C22" s="14">
        <v>-5006.7999999999884</v>
      </c>
      <c r="D22" s="85">
        <v>-42904.799999999988</v>
      </c>
      <c r="E22" s="6">
        <v>35141.600000000006</v>
      </c>
      <c r="F22" s="85">
        <v>77443.200000000012</v>
      </c>
      <c r="G22" s="7">
        <v>-6009.3999999999942</v>
      </c>
      <c r="H22" s="7">
        <v>-42172.799999999988</v>
      </c>
    </row>
    <row r="23" spans="1:8" x14ac:dyDescent="0.15">
      <c r="A23" s="124"/>
      <c r="B23" s="6">
        <v>3</v>
      </c>
      <c r="C23" s="14">
        <v>-5360.5999999999985</v>
      </c>
      <c r="D23" s="85">
        <v>-17402.399999999994</v>
      </c>
      <c r="E23" s="6">
        <v>28284.6</v>
      </c>
      <c r="F23" s="85">
        <v>-23070.199999999997</v>
      </c>
      <c r="G23" s="7">
        <v>40300.199999999997</v>
      </c>
      <c r="H23" s="7">
        <v>-7271.1999999999971</v>
      </c>
    </row>
    <row r="24" spans="1:8" x14ac:dyDescent="0.15">
      <c r="A24" s="124"/>
      <c r="B24" s="6">
        <v>4</v>
      </c>
      <c r="C24" s="14">
        <v>-17039.800000000003</v>
      </c>
      <c r="D24" s="85">
        <v>27864.799999999988</v>
      </c>
      <c r="E24" s="6">
        <v>2959.2000000000116</v>
      </c>
      <c r="F24" s="85">
        <v>-40300.200000000012</v>
      </c>
      <c r="G24" s="7">
        <v>75975.200000000012</v>
      </c>
      <c r="H24" s="7">
        <v>4665.6000000000058</v>
      </c>
    </row>
    <row r="25" spans="1:8" x14ac:dyDescent="0.15">
      <c r="A25" s="124"/>
      <c r="B25" s="6">
        <v>5</v>
      </c>
      <c r="C25" s="14">
        <v>40789.200000000012</v>
      </c>
      <c r="D25" s="85">
        <v>-14738.600000000006</v>
      </c>
      <c r="E25" s="6">
        <v>-5452.7999999999884</v>
      </c>
      <c r="F25" s="85">
        <v>33341.200000000012</v>
      </c>
      <c r="G25" s="7">
        <v>44398.600000000006</v>
      </c>
      <c r="H25" s="7">
        <v>39867.799999999988</v>
      </c>
    </row>
    <row r="26" spans="1:8" x14ac:dyDescent="0.15">
      <c r="A26" s="124"/>
      <c r="B26" s="6">
        <v>6</v>
      </c>
      <c r="C26" s="14">
        <v>10012.199999999997</v>
      </c>
      <c r="D26" s="85">
        <v>-25507.799999999988</v>
      </c>
      <c r="E26" s="6">
        <v>50250.200000000012</v>
      </c>
      <c r="F26" s="85">
        <v>-18174.399999999994</v>
      </c>
      <c r="G26" s="7">
        <v>16377.399999999994</v>
      </c>
      <c r="H26" s="7">
        <v>33810.200000000012</v>
      </c>
    </row>
    <row r="27" spans="1:8" x14ac:dyDescent="0.15">
      <c r="A27" s="124"/>
      <c r="B27" s="6">
        <v>15</v>
      </c>
      <c r="C27" s="14">
        <v>66915.799999999988</v>
      </c>
      <c r="D27" s="85">
        <v>43204.799999999988</v>
      </c>
      <c r="E27" s="6">
        <v>-22513.399999999994</v>
      </c>
      <c r="F27" s="85">
        <v>461</v>
      </c>
      <c r="G27" s="7">
        <v>51846</v>
      </c>
      <c r="H27" s="7">
        <v>-62327</v>
      </c>
    </row>
    <row r="28" spans="1:8" ht="14.25" thickBot="1" x14ac:dyDescent="0.2">
      <c r="A28" s="125"/>
      <c r="B28" s="9" t="s">
        <v>16</v>
      </c>
      <c r="C28" s="15">
        <f>AVERAGE(C21:C27)</f>
        <v>18055.514285714286</v>
      </c>
      <c r="D28" s="95">
        <f t="shared" ref="D28:H28" si="4">AVERAGE(D21:D27)</f>
        <v>-8819.4857142857127</v>
      </c>
      <c r="E28" s="128">
        <f t="shared" si="4"/>
        <v>18883.685714285722</v>
      </c>
      <c r="F28" s="86">
        <f t="shared" si="4"/>
        <v>14428.628571428573</v>
      </c>
      <c r="G28" s="10">
        <f t="shared" si="4"/>
        <v>36171.685714285712</v>
      </c>
      <c r="H28" s="96">
        <f t="shared" si="4"/>
        <v>-15641.285714285708</v>
      </c>
    </row>
    <row r="29" spans="1:8" ht="14.25" thickBot="1" x14ac:dyDescent="0.2">
      <c r="A29" s="126" t="s">
        <v>52</v>
      </c>
      <c r="B29" s="127"/>
      <c r="C29" s="102">
        <f>TTEST(C21:C27,C16:C19,2,2)</f>
        <v>0.97736713592800273</v>
      </c>
      <c r="D29" s="91">
        <f t="shared" ref="D29:H29" si="5">TTEST(D21:D27,D16:D19,2,2)</f>
        <v>1.4341534466140475E-2</v>
      </c>
      <c r="E29" s="93">
        <f t="shared" si="5"/>
        <v>0.85071315465336894</v>
      </c>
      <c r="F29" s="91">
        <f t="shared" si="5"/>
        <v>0.72970239003939441</v>
      </c>
      <c r="G29" s="94">
        <f t="shared" si="5"/>
        <v>0.14538094450884245</v>
      </c>
      <c r="H29" s="94">
        <f t="shared" si="5"/>
        <v>0.73007440345825203</v>
      </c>
    </row>
    <row r="30" spans="1:8" x14ac:dyDescent="0.15">
      <c r="A30" s="123" t="s">
        <v>72</v>
      </c>
      <c r="B30" s="3">
        <v>11</v>
      </c>
      <c r="C30" s="13">
        <f>ABS(C16)</f>
        <v>21302.200000000012</v>
      </c>
      <c r="D30" s="13">
        <f t="shared" ref="D30:H30" si="6">ABS(D16)</f>
        <v>44856.200000000012</v>
      </c>
      <c r="E30" s="84">
        <f t="shared" si="6"/>
        <v>33436.399999999994</v>
      </c>
      <c r="F30" s="4">
        <f t="shared" si="6"/>
        <v>37366</v>
      </c>
      <c r="G30" s="4">
        <f t="shared" si="6"/>
        <v>1645.6000000000058</v>
      </c>
      <c r="H30" s="84">
        <f t="shared" si="6"/>
        <v>22738.799999999988</v>
      </c>
    </row>
    <row r="31" spans="1:8" x14ac:dyDescent="0.15">
      <c r="A31" s="124"/>
      <c r="B31" s="6">
        <v>12</v>
      </c>
      <c r="C31" s="14">
        <f t="shared" ref="C31:H31" si="7">ABS(C17)</f>
        <v>42270.8</v>
      </c>
      <c r="D31" s="14">
        <f t="shared" si="7"/>
        <v>19514.199999999997</v>
      </c>
      <c r="E31" s="85">
        <f t="shared" si="7"/>
        <v>2496.2000000000116</v>
      </c>
      <c r="F31" s="7">
        <f t="shared" si="7"/>
        <v>6867.1999999999971</v>
      </c>
      <c r="G31" s="7">
        <f t="shared" si="7"/>
        <v>28225.399999999994</v>
      </c>
      <c r="H31" s="85">
        <f t="shared" si="7"/>
        <v>29930.600000000006</v>
      </c>
    </row>
    <row r="32" spans="1:8" x14ac:dyDescent="0.15">
      <c r="A32" s="124"/>
      <c r="B32" s="6">
        <v>13</v>
      </c>
      <c r="C32" s="14">
        <f t="shared" ref="C32:H32" si="8">ABS(C18)</f>
        <v>42331.600000000006</v>
      </c>
      <c r="D32" s="14">
        <f t="shared" si="8"/>
        <v>54057</v>
      </c>
      <c r="E32" s="85">
        <f t="shared" si="8"/>
        <v>13856.600000000006</v>
      </c>
      <c r="F32" s="7">
        <f t="shared" si="8"/>
        <v>12181.600000000006</v>
      </c>
      <c r="G32" s="7">
        <f t="shared" si="8"/>
        <v>20093.200000000012</v>
      </c>
      <c r="H32" s="85">
        <f t="shared" si="8"/>
        <v>3703.3999999999942</v>
      </c>
    </row>
    <row r="33" spans="1:8" x14ac:dyDescent="0.15">
      <c r="A33" s="124"/>
      <c r="B33" s="6">
        <v>14</v>
      </c>
      <c r="C33" s="14">
        <f t="shared" ref="C33:H33" si="9">ABS(C19)</f>
        <v>6680</v>
      </c>
      <c r="D33" s="14">
        <f t="shared" si="9"/>
        <v>59031.200000000012</v>
      </c>
      <c r="E33" s="85">
        <f t="shared" si="9"/>
        <v>37555</v>
      </c>
      <c r="F33" s="7">
        <f t="shared" si="9"/>
        <v>10592.600000000006</v>
      </c>
      <c r="G33" s="7">
        <f t="shared" si="9"/>
        <v>4317.2000000000116</v>
      </c>
      <c r="H33" s="85">
        <f t="shared" si="9"/>
        <v>21934.399999999994</v>
      </c>
    </row>
    <row r="34" spans="1:8" ht="14.25" thickBot="1" x14ac:dyDescent="0.2">
      <c r="A34" s="124"/>
      <c r="B34" s="6" t="s">
        <v>16</v>
      </c>
      <c r="C34" s="14">
        <f>AVERAGE(C30:C33)</f>
        <v>28146.150000000005</v>
      </c>
      <c r="D34" s="14">
        <f t="shared" ref="D34:H34" si="10">AVERAGE(D30:D33)</f>
        <v>44364.650000000009</v>
      </c>
      <c r="E34" s="88">
        <f t="shared" si="10"/>
        <v>21836.050000000003</v>
      </c>
      <c r="F34" s="17">
        <f t="shared" si="10"/>
        <v>16751.850000000002</v>
      </c>
      <c r="G34" s="17">
        <f t="shared" si="10"/>
        <v>13570.350000000006</v>
      </c>
      <c r="H34" s="88">
        <f t="shared" si="10"/>
        <v>19576.799999999996</v>
      </c>
    </row>
    <row r="35" spans="1:8" x14ac:dyDescent="0.15">
      <c r="A35" s="123" t="s">
        <v>73</v>
      </c>
      <c r="B35" s="3">
        <v>1</v>
      </c>
      <c r="C35" s="13">
        <f t="shared" ref="C35:H35" si="11">ABS(C21)</f>
        <v>36078.600000000006</v>
      </c>
      <c r="D35" s="13">
        <f t="shared" si="11"/>
        <v>32252.399999999994</v>
      </c>
      <c r="E35" s="84">
        <f t="shared" si="11"/>
        <v>43516.399999999994</v>
      </c>
      <c r="F35" s="4">
        <f t="shared" si="11"/>
        <v>71299.799999999988</v>
      </c>
      <c r="G35" s="4">
        <f t="shared" si="11"/>
        <v>30313.799999999988</v>
      </c>
      <c r="H35" s="84">
        <f t="shared" si="11"/>
        <v>76061.599999999977</v>
      </c>
    </row>
    <row r="36" spans="1:8" x14ac:dyDescent="0.15">
      <c r="A36" s="124"/>
      <c r="B36" s="6">
        <v>2</v>
      </c>
      <c r="C36" s="14">
        <f t="shared" ref="C36:H36" si="12">ABS(C22)</f>
        <v>5006.7999999999884</v>
      </c>
      <c r="D36" s="14">
        <f t="shared" si="12"/>
        <v>42904.799999999988</v>
      </c>
      <c r="E36" s="85">
        <f t="shared" si="12"/>
        <v>35141.600000000006</v>
      </c>
      <c r="F36" s="7">
        <f t="shared" si="12"/>
        <v>77443.200000000012</v>
      </c>
      <c r="G36" s="7">
        <f t="shared" si="12"/>
        <v>6009.3999999999942</v>
      </c>
      <c r="H36" s="85">
        <f t="shared" si="12"/>
        <v>42172.799999999988</v>
      </c>
    </row>
    <row r="37" spans="1:8" x14ac:dyDescent="0.15">
      <c r="A37" s="124"/>
      <c r="B37" s="6">
        <v>3</v>
      </c>
      <c r="C37" s="14">
        <f t="shared" ref="C37:H37" si="13">ABS(C23)</f>
        <v>5360.5999999999985</v>
      </c>
      <c r="D37" s="14">
        <f t="shared" si="13"/>
        <v>17402.399999999994</v>
      </c>
      <c r="E37" s="85">
        <f t="shared" si="13"/>
        <v>28284.6</v>
      </c>
      <c r="F37" s="7">
        <f t="shared" si="13"/>
        <v>23070.199999999997</v>
      </c>
      <c r="G37" s="7">
        <f t="shared" si="13"/>
        <v>40300.199999999997</v>
      </c>
      <c r="H37" s="85">
        <f t="shared" si="13"/>
        <v>7271.1999999999971</v>
      </c>
    </row>
    <row r="38" spans="1:8" x14ac:dyDescent="0.15">
      <c r="A38" s="124"/>
      <c r="B38" s="6">
        <v>4</v>
      </c>
      <c r="C38" s="14">
        <f t="shared" ref="C38:H38" si="14">ABS(C24)</f>
        <v>17039.800000000003</v>
      </c>
      <c r="D38" s="14">
        <f t="shared" si="14"/>
        <v>27864.799999999988</v>
      </c>
      <c r="E38" s="85">
        <f t="shared" si="14"/>
        <v>2959.2000000000116</v>
      </c>
      <c r="F38" s="7">
        <f t="shared" si="14"/>
        <v>40300.200000000012</v>
      </c>
      <c r="G38" s="7">
        <f t="shared" si="14"/>
        <v>75975.200000000012</v>
      </c>
      <c r="H38" s="85">
        <f t="shared" si="14"/>
        <v>4665.6000000000058</v>
      </c>
    </row>
    <row r="39" spans="1:8" x14ac:dyDescent="0.15">
      <c r="A39" s="124"/>
      <c r="B39" s="6">
        <v>5</v>
      </c>
      <c r="C39" s="14">
        <f t="shared" ref="C39:H39" si="15">ABS(C25)</f>
        <v>40789.200000000012</v>
      </c>
      <c r="D39" s="14">
        <f t="shared" si="15"/>
        <v>14738.600000000006</v>
      </c>
      <c r="E39" s="85">
        <f t="shared" si="15"/>
        <v>5452.7999999999884</v>
      </c>
      <c r="F39" s="7">
        <f t="shared" si="15"/>
        <v>33341.200000000012</v>
      </c>
      <c r="G39" s="7">
        <f t="shared" si="15"/>
        <v>44398.600000000006</v>
      </c>
      <c r="H39" s="85">
        <f t="shared" si="15"/>
        <v>39867.799999999988</v>
      </c>
    </row>
    <row r="40" spans="1:8" x14ac:dyDescent="0.15">
      <c r="A40" s="124"/>
      <c r="B40" s="6">
        <v>6</v>
      </c>
      <c r="C40" s="14">
        <f t="shared" ref="C40:H40" si="16">ABS(C26)</f>
        <v>10012.199999999997</v>
      </c>
      <c r="D40" s="14">
        <f t="shared" si="16"/>
        <v>25507.799999999988</v>
      </c>
      <c r="E40" s="85">
        <f t="shared" si="16"/>
        <v>50250.200000000012</v>
      </c>
      <c r="F40" s="7">
        <f t="shared" si="16"/>
        <v>18174.399999999994</v>
      </c>
      <c r="G40" s="7">
        <f t="shared" si="16"/>
        <v>16377.399999999994</v>
      </c>
      <c r="H40" s="85">
        <f t="shared" si="16"/>
        <v>33810.200000000012</v>
      </c>
    </row>
    <row r="41" spans="1:8" x14ac:dyDescent="0.15">
      <c r="A41" s="124"/>
      <c r="B41" s="6">
        <v>15</v>
      </c>
      <c r="C41" s="14">
        <f t="shared" ref="C41:H41" si="17">ABS(C27)</f>
        <v>66915.799999999988</v>
      </c>
      <c r="D41" s="14">
        <f t="shared" si="17"/>
        <v>43204.799999999988</v>
      </c>
      <c r="E41" s="85">
        <f t="shared" si="17"/>
        <v>22513.399999999994</v>
      </c>
      <c r="F41" s="7">
        <f t="shared" si="17"/>
        <v>461</v>
      </c>
      <c r="G41" s="7">
        <f t="shared" si="17"/>
        <v>51846</v>
      </c>
      <c r="H41" s="85">
        <f t="shared" si="17"/>
        <v>62327</v>
      </c>
    </row>
    <row r="42" spans="1:8" ht="14.25" thickBot="1" x14ac:dyDescent="0.2">
      <c r="A42" s="125"/>
      <c r="B42" s="9" t="s">
        <v>16</v>
      </c>
      <c r="C42" s="18">
        <f>AVERAGE(C35:C41)</f>
        <v>25886.142857142859</v>
      </c>
      <c r="D42" s="18">
        <f t="shared" ref="D42:H42" si="18">AVERAGE(D35:D41)</f>
        <v>29125.085714285706</v>
      </c>
      <c r="E42" s="86">
        <f t="shared" si="18"/>
        <v>26874.028571428575</v>
      </c>
      <c r="F42" s="10">
        <f t="shared" si="18"/>
        <v>37727.142857142855</v>
      </c>
      <c r="G42" s="10">
        <f t="shared" si="18"/>
        <v>37888.657142857141</v>
      </c>
      <c r="H42" s="86">
        <f t="shared" si="18"/>
        <v>38025.171428571419</v>
      </c>
    </row>
    <row r="43" spans="1:8" ht="14.25" thickBot="1" x14ac:dyDescent="0.2">
      <c r="A43" s="126" t="s">
        <v>55</v>
      </c>
      <c r="B43" s="127"/>
      <c r="C43" s="102">
        <f>TTEST(C35:C41,C30:C33,2,2)</f>
        <v>0.86966585797350127</v>
      </c>
      <c r="D43" s="102">
        <f t="shared" ref="D43:H43" si="19">TTEST(D35:D41,D30:D33,2,2)</f>
        <v>0.10919118324934173</v>
      </c>
      <c r="E43" s="91">
        <f t="shared" si="19"/>
        <v>0.65729066986056894</v>
      </c>
      <c r="F43" s="94">
        <f t="shared" si="19"/>
        <v>0.20109843974126482</v>
      </c>
      <c r="G43" s="94">
        <f t="shared" si="19"/>
        <v>8.8513184818363205E-2</v>
      </c>
      <c r="H43" s="91">
        <f t="shared" si="19"/>
        <v>0.2210358117069747</v>
      </c>
    </row>
    <row r="44" spans="1:8" x14ac:dyDescent="0.15">
      <c r="A44" s="123" t="s">
        <v>74</v>
      </c>
      <c r="B44" s="3">
        <v>11</v>
      </c>
      <c r="C44" s="27">
        <f>C16/(C2-C16)</f>
        <v>-0.12855713442549352</v>
      </c>
      <c r="D44" s="27">
        <f t="shared" ref="D44:H44" si="20">D16/(D2-D16)</f>
        <v>0.24020181660649517</v>
      </c>
      <c r="E44" s="118">
        <f t="shared" si="20"/>
        <v>0.33249008587600276</v>
      </c>
      <c r="F44" s="28">
        <f t="shared" si="20"/>
        <v>0.28691432344856183</v>
      </c>
      <c r="G44" s="28">
        <f t="shared" si="20"/>
        <v>9.2785969787048186E-3</v>
      </c>
      <c r="H44" s="118">
        <f t="shared" si="20"/>
        <v>-0.13686628289117286</v>
      </c>
    </row>
    <row r="45" spans="1:8" x14ac:dyDescent="0.15">
      <c r="A45" s="124"/>
      <c r="B45" s="6">
        <v>12</v>
      </c>
      <c r="C45" s="54">
        <f t="shared" ref="C45:H45" si="21">C17/(C3-C17)</f>
        <v>0.46487596943556092</v>
      </c>
      <c r="D45" s="54">
        <f t="shared" si="21"/>
        <v>0.16781240701788178</v>
      </c>
      <c r="E45" s="119">
        <f t="shared" si="21"/>
        <v>1.6240327174734857E-2</v>
      </c>
      <c r="F45" s="55">
        <f t="shared" si="21"/>
        <v>5.2689729676643156E-2</v>
      </c>
      <c r="G45" s="55">
        <f t="shared" si="21"/>
        <v>0.1366353849892484</v>
      </c>
      <c r="H45" s="119">
        <f t="shared" si="21"/>
        <v>-0.15578257705956264</v>
      </c>
    </row>
    <row r="46" spans="1:8" x14ac:dyDescent="0.15">
      <c r="A46" s="124"/>
      <c r="B46" s="6">
        <v>13</v>
      </c>
      <c r="C46" s="54">
        <f t="shared" ref="C46:H46" si="22">C18/(C4-C18)</f>
        <v>0.41231381807839618</v>
      </c>
      <c r="D46" s="54">
        <f t="shared" si="22"/>
        <v>0.46866303113322871</v>
      </c>
      <c r="E46" s="119">
        <f t="shared" si="22"/>
        <v>8.3201135559860112E-2</v>
      </c>
      <c r="F46" s="55">
        <f t="shared" si="22"/>
        <v>-8.3104564283648194E-2</v>
      </c>
      <c r="G46" s="55">
        <f t="shared" si="22"/>
        <v>9.2210064119155583E-2</v>
      </c>
      <c r="H46" s="119">
        <f t="shared" si="22"/>
        <v>2.6321886953913555E-2</v>
      </c>
    </row>
    <row r="47" spans="1:8" x14ac:dyDescent="0.15">
      <c r="A47" s="124"/>
      <c r="B47" s="6">
        <v>14</v>
      </c>
      <c r="C47" s="54">
        <f t="shared" ref="C47:H47" si="23">C19/(C5-C19)</f>
        <v>5.0483675937122129E-2</v>
      </c>
      <c r="D47" s="54">
        <f t="shared" si="23"/>
        <v>0.3736889816216874</v>
      </c>
      <c r="E47" s="119">
        <f t="shared" si="23"/>
        <v>0.22401503176354798</v>
      </c>
      <c r="F47" s="55">
        <f t="shared" si="23"/>
        <v>-9.5263533724366592E-2</v>
      </c>
      <c r="G47" s="55">
        <f t="shared" si="23"/>
        <v>2.8958404322966914E-2</v>
      </c>
      <c r="H47" s="119">
        <f t="shared" si="23"/>
        <v>0.20297300898713366</v>
      </c>
    </row>
    <row r="48" spans="1:8" ht="14.25" thickBot="1" x14ac:dyDescent="0.2">
      <c r="A48" s="125"/>
      <c r="B48" s="9" t="s">
        <v>16</v>
      </c>
      <c r="C48" s="56">
        <f>AVERAGE(C44:C47)</f>
        <v>0.19977908225639643</v>
      </c>
      <c r="D48" s="56">
        <f t="shared" ref="D48:H48" si="24">AVERAGE(D44:D47)</f>
        <v>0.31259155909482328</v>
      </c>
      <c r="E48" s="121">
        <f t="shared" si="24"/>
        <v>0.16398664509353642</v>
      </c>
      <c r="F48" s="57">
        <f t="shared" si="24"/>
        <v>4.0308988779297547E-2</v>
      </c>
      <c r="G48" s="115">
        <f t="shared" si="24"/>
        <v>6.6770612602518931E-2</v>
      </c>
      <c r="H48" s="120">
        <f t="shared" si="24"/>
        <v>-1.5838491002422073E-2</v>
      </c>
    </row>
    <row r="49" spans="1:8" x14ac:dyDescent="0.15">
      <c r="A49" s="123" t="s">
        <v>75</v>
      </c>
      <c r="B49" s="3">
        <v>1</v>
      </c>
      <c r="C49" s="27">
        <f t="shared" ref="C49:H49" si="25">C21/(C7-C21)</f>
        <v>0.18046392232147238</v>
      </c>
      <c r="D49" s="27">
        <f t="shared" si="25"/>
        <v>-0.12939654743545095</v>
      </c>
      <c r="E49" s="118">
        <f t="shared" si="25"/>
        <v>0.20326825595234754</v>
      </c>
      <c r="F49" s="28">
        <f t="shared" si="25"/>
        <v>0.33209004928733177</v>
      </c>
      <c r="G49" s="28">
        <f t="shared" si="25"/>
        <v>0.11782132115908271</v>
      </c>
      <c r="H49" s="118">
        <f t="shared" si="25"/>
        <v>-0.23735012244836817</v>
      </c>
    </row>
    <row r="50" spans="1:8" x14ac:dyDescent="0.15">
      <c r="A50" s="124"/>
      <c r="B50" s="6">
        <v>2</v>
      </c>
      <c r="C50" s="54">
        <f t="shared" ref="C50:H50" si="26">C22/(C8-C22)</f>
        <v>-3.5761120174162886E-2</v>
      </c>
      <c r="D50" s="54">
        <f t="shared" si="26"/>
        <v>-0.21377067215133863</v>
      </c>
      <c r="E50" s="119">
        <f t="shared" si="26"/>
        <v>0.19937546238931028</v>
      </c>
      <c r="F50" s="55">
        <f t="shared" si="26"/>
        <v>0.26616734855483704</v>
      </c>
      <c r="G50" s="55">
        <f t="shared" si="26"/>
        <v>-3.5264486583486555E-2</v>
      </c>
      <c r="H50" s="119">
        <f t="shared" si="26"/>
        <v>-0.18880006876396763</v>
      </c>
    </row>
    <row r="51" spans="1:8" x14ac:dyDescent="0.15">
      <c r="A51" s="124"/>
      <c r="B51" s="6">
        <v>3</v>
      </c>
      <c r="C51" s="54">
        <f t="shared" ref="C51:H51" si="27">C23/(C9-C23)</f>
        <v>-8.4604628112738806E-2</v>
      </c>
      <c r="D51" s="54">
        <f t="shared" si="27"/>
        <v>-0.25742281339124046</v>
      </c>
      <c r="E51" s="119">
        <f t="shared" si="27"/>
        <v>0.61871054393049163</v>
      </c>
      <c r="F51" s="55">
        <f t="shared" si="27"/>
        <v>-0.24681877218621548</v>
      </c>
      <c r="G51" s="55">
        <f t="shared" si="27"/>
        <v>0.39471379963525882</v>
      </c>
      <c r="H51" s="119">
        <f t="shared" si="27"/>
        <v>-7.08202494954768E-2</v>
      </c>
    </row>
    <row r="52" spans="1:8" x14ac:dyDescent="0.15">
      <c r="A52" s="124"/>
      <c r="B52" s="6">
        <v>4</v>
      </c>
      <c r="C52" s="54">
        <f t="shared" ref="C52:H52" si="28">C24/(C10-C24)</f>
        <v>-0.13287450541875456</v>
      </c>
      <c r="D52" s="54">
        <f t="shared" si="28"/>
        <v>0.17444370433066717</v>
      </c>
      <c r="E52" s="119">
        <f t="shared" si="28"/>
        <v>1.4792982231624808E-2</v>
      </c>
      <c r="F52" s="55">
        <f t="shared" si="28"/>
        <v>-0.23121143865583635</v>
      </c>
      <c r="G52" s="55">
        <f t="shared" si="28"/>
        <v>0.39442065611489285</v>
      </c>
      <c r="H52" s="119">
        <f t="shared" si="28"/>
        <v>2.8670029200955703E-2</v>
      </c>
    </row>
    <row r="53" spans="1:8" x14ac:dyDescent="0.15">
      <c r="A53" s="124"/>
      <c r="B53" s="6">
        <v>5</v>
      </c>
      <c r="C53" s="54">
        <f t="shared" ref="C53:H53" si="29">C25/(C11-C25)</f>
        <v>0.24220061896267944</v>
      </c>
      <c r="D53" s="54">
        <f t="shared" si="29"/>
        <v>-8.1727372841976176E-2</v>
      </c>
      <c r="E53" s="119">
        <f t="shared" si="29"/>
        <v>-2.9339348129272136E-2</v>
      </c>
      <c r="F53" s="55">
        <f t="shared" si="29"/>
        <v>0.19910091317983894</v>
      </c>
      <c r="G53" s="55">
        <f t="shared" si="29"/>
        <v>0.22400749944248632</v>
      </c>
      <c r="H53" s="119">
        <f t="shared" si="29"/>
        <v>0.19880996667866799</v>
      </c>
    </row>
    <row r="54" spans="1:8" x14ac:dyDescent="0.15">
      <c r="A54" s="124"/>
      <c r="B54" s="6">
        <v>6</v>
      </c>
      <c r="C54" s="54">
        <f t="shared" ref="C54:H54" si="30">C26/(C12-C26)</f>
        <v>7.9977441891302486E-2</v>
      </c>
      <c r="D54" s="54">
        <f t="shared" si="30"/>
        <v>-0.191921015922316</v>
      </c>
      <c r="E54" s="119">
        <f t="shared" si="30"/>
        <v>0.2702353000648563</v>
      </c>
      <c r="F54" s="55">
        <f t="shared" si="30"/>
        <v>-9.5667626796031441E-2</v>
      </c>
      <c r="G54" s="55">
        <f t="shared" si="30"/>
        <v>0.10247236623606419</v>
      </c>
      <c r="H54" s="119">
        <f t="shared" si="30"/>
        <v>0.22128571409871611</v>
      </c>
    </row>
    <row r="55" spans="1:8" x14ac:dyDescent="0.15">
      <c r="A55" s="124"/>
      <c r="B55" s="6">
        <v>15</v>
      </c>
      <c r="C55" s="54">
        <f t="shared" ref="C55:H55" si="31">C27/(C13-C27)</f>
        <v>0.38705561294785751</v>
      </c>
      <c r="D55" s="54">
        <f t="shared" si="31"/>
        <v>0.22597220013891556</v>
      </c>
      <c r="E55" s="119">
        <f t="shared" si="31"/>
        <v>-9.2528401641668701E-2</v>
      </c>
      <c r="F55" s="55">
        <f t="shared" si="31"/>
        <v>1.7545929610754398E-3</v>
      </c>
      <c r="G55" s="55">
        <f t="shared" si="31"/>
        <v>0.27409412436427461</v>
      </c>
      <c r="H55" s="119">
        <f t="shared" si="31"/>
        <v>-0.27709879205253257</v>
      </c>
    </row>
    <row r="56" spans="1:8" ht="14.25" thickBot="1" x14ac:dyDescent="0.2">
      <c r="A56" s="125"/>
      <c r="B56" s="9" t="s">
        <v>16</v>
      </c>
      <c r="C56" s="116">
        <f>AVERAGE(C49:C55)</f>
        <v>9.0922477488236522E-2</v>
      </c>
      <c r="D56" s="116">
        <f t="shared" ref="D56:H56" si="32">AVERAGE(D49:D55)</f>
        <v>-6.7688931038962799E-2</v>
      </c>
      <c r="E56" s="120">
        <f t="shared" si="32"/>
        <v>0.16921639925681281</v>
      </c>
      <c r="F56" s="115">
        <f t="shared" si="32"/>
        <v>3.2202152334999984E-2</v>
      </c>
      <c r="G56" s="57">
        <f t="shared" si="32"/>
        <v>0.21032361148122472</v>
      </c>
      <c r="H56" s="121">
        <f t="shared" si="32"/>
        <v>-4.6471931826000776E-2</v>
      </c>
    </row>
    <row r="57" spans="1:8" ht="14.25" thickBot="1" x14ac:dyDescent="0.2">
      <c r="A57" s="126" t="s">
        <v>58</v>
      </c>
      <c r="B57" s="127"/>
      <c r="C57" s="117">
        <f>TTEST(C49:C55,C44:C47,2,2)</f>
        <v>0.46260871421777938</v>
      </c>
      <c r="D57" s="117">
        <f t="shared" ref="D57:H57" si="33">TTEST(D49:D55,D44:D47,2,2)</f>
        <v>7.1044288702593831E-3</v>
      </c>
      <c r="E57" s="122">
        <f t="shared" si="33"/>
        <v>0.96953808243925144</v>
      </c>
      <c r="F57" s="114">
        <f t="shared" si="33"/>
        <v>0.95419389465746818</v>
      </c>
      <c r="G57" s="114">
        <f t="shared" si="33"/>
        <v>0.12290098048135126</v>
      </c>
      <c r="H57" s="122">
        <f t="shared" si="33"/>
        <v>0.80481527551510235</v>
      </c>
    </row>
    <row r="58" spans="1:8" x14ac:dyDescent="0.15">
      <c r="A58" s="124" t="s">
        <v>76</v>
      </c>
      <c r="B58" s="6">
        <v>11</v>
      </c>
      <c r="C58" s="54">
        <f>ABS(C44)</f>
        <v>0.12855713442549352</v>
      </c>
      <c r="D58" s="54">
        <f t="shared" ref="D58:H58" si="34">ABS(D44)</f>
        <v>0.24020181660649517</v>
      </c>
      <c r="E58" s="119">
        <f t="shared" si="34"/>
        <v>0.33249008587600276</v>
      </c>
      <c r="F58" s="55">
        <f t="shared" si="34"/>
        <v>0.28691432344856183</v>
      </c>
      <c r="G58" s="55">
        <f t="shared" si="34"/>
        <v>9.2785969787048186E-3</v>
      </c>
      <c r="H58" s="119">
        <f t="shared" si="34"/>
        <v>0.13686628289117286</v>
      </c>
    </row>
    <row r="59" spans="1:8" x14ac:dyDescent="0.15">
      <c r="A59" s="124"/>
      <c r="B59" s="6">
        <v>12</v>
      </c>
      <c r="C59" s="54">
        <f t="shared" ref="C59:H59" si="35">ABS(C45)</f>
        <v>0.46487596943556092</v>
      </c>
      <c r="D59" s="54">
        <f t="shared" si="35"/>
        <v>0.16781240701788178</v>
      </c>
      <c r="E59" s="119">
        <f t="shared" si="35"/>
        <v>1.6240327174734857E-2</v>
      </c>
      <c r="F59" s="55">
        <f t="shared" si="35"/>
        <v>5.2689729676643156E-2</v>
      </c>
      <c r="G59" s="55">
        <f t="shared" si="35"/>
        <v>0.1366353849892484</v>
      </c>
      <c r="H59" s="119">
        <f t="shared" si="35"/>
        <v>0.15578257705956264</v>
      </c>
    </row>
    <row r="60" spans="1:8" x14ac:dyDescent="0.15">
      <c r="A60" s="124"/>
      <c r="B60" s="6">
        <v>13</v>
      </c>
      <c r="C60" s="54">
        <f t="shared" ref="C60:H60" si="36">ABS(C46)</f>
        <v>0.41231381807839618</v>
      </c>
      <c r="D60" s="54">
        <f t="shared" si="36"/>
        <v>0.46866303113322871</v>
      </c>
      <c r="E60" s="119">
        <f t="shared" si="36"/>
        <v>8.3201135559860112E-2</v>
      </c>
      <c r="F60" s="55">
        <f t="shared" si="36"/>
        <v>8.3104564283648194E-2</v>
      </c>
      <c r="G60" s="55">
        <f t="shared" si="36"/>
        <v>9.2210064119155583E-2</v>
      </c>
      <c r="H60" s="119">
        <f t="shared" si="36"/>
        <v>2.6321886953913555E-2</v>
      </c>
    </row>
    <row r="61" spans="1:8" x14ac:dyDescent="0.15">
      <c r="A61" s="124"/>
      <c r="B61" s="6">
        <v>14</v>
      </c>
      <c r="C61" s="54">
        <f t="shared" ref="C61:H61" si="37">ABS(C47)</f>
        <v>5.0483675937122129E-2</v>
      </c>
      <c r="D61" s="54">
        <f t="shared" si="37"/>
        <v>0.3736889816216874</v>
      </c>
      <c r="E61" s="119">
        <f t="shared" si="37"/>
        <v>0.22401503176354798</v>
      </c>
      <c r="F61" s="55">
        <f t="shared" si="37"/>
        <v>9.5263533724366592E-2</v>
      </c>
      <c r="G61" s="55">
        <f t="shared" si="37"/>
        <v>2.8958404322966914E-2</v>
      </c>
      <c r="H61" s="119">
        <f t="shared" si="37"/>
        <v>0.20297300898713366</v>
      </c>
    </row>
    <row r="62" spans="1:8" ht="14.25" thickBot="1" x14ac:dyDescent="0.2">
      <c r="A62" s="124"/>
      <c r="B62" s="6" t="s">
        <v>16</v>
      </c>
      <c r="C62" s="54">
        <f>AVERAGE(C58:C61)</f>
        <v>0.26405764946914317</v>
      </c>
      <c r="D62" s="54">
        <f t="shared" ref="D62:H62" si="38">AVERAGE(D58:D61)</f>
        <v>0.31259155909482328</v>
      </c>
      <c r="E62" s="129">
        <f t="shared" si="38"/>
        <v>0.16398664509353642</v>
      </c>
      <c r="F62" s="62">
        <f t="shared" si="38"/>
        <v>0.12949303778330495</v>
      </c>
      <c r="G62" s="62">
        <f t="shared" si="38"/>
        <v>6.6770612602518931E-2</v>
      </c>
      <c r="H62" s="129">
        <f t="shared" si="38"/>
        <v>0.13048593897294569</v>
      </c>
    </row>
    <row r="63" spans="1:8" x14ac:dyDescent="0.15">
      <c r="A63" s="123" t="s">
        <v>77</v>
      </c>
      <c r="B63" s="3">
        <v>1</v>
      </c>
      <c r="C63" s="27">
        <f t="shared" ref="C63:H63" si="39">ABS(C49)</f>
        <v>0.18046392232147238</v>
      </c>
      <c r="D63" s="27">
        <f t="shared" si="39"/>
        <v>0.12939654743545095</v>
      </c>
      <c r="E63" s="118">
        <f t="shared" si="39"/>
        <v>0.20326825595234754</v>
      </c>
      <c r="F63" s="28">
        <f t="shared" si="39"/>
        <v>0.33209004928733177</v>
      </c>
      <c r="G63" s="28">
        <f t="shared" si="39"/>
        <v>0.11782132115908271</v>
      </c>
      <c r="H63" s="118">
        <f t="shared" si="39"/>
        <v>0.23735012244836817</v>
      </c>
    </row>
    <row r="64" spans="1:8" x14ac:dyDescent="0.15">
      <c r="A64" s="124"/>
      <c r="B64" s="6">
        <v>2</v>
      </c>
      <c r="C64" s="54">
        <f t="shared" ref="C64:H64" si="40">ABS(C50)</f>
        <v>3.5761120174162886E-2</v>
      </c>
      <c r="D64" s="54">
        <f t="shared" si="40"/>
        <v>0.21377067215133863</v>
      </c>
      <c r="E64" s="119">
        <f t="shared" si="40"/>
        <v>0.19937546238931028</v>
      </c>
      <c r="F64" s="55">
        <f t="shared" si="40"/>
        <v>0.26616734855483704</v>
      </c>
      <c r="G64" s="55">
        <f t="shared" si="40"/>
        <v>3.5264486583486555E-2</v>
      </c>
      <c r="H64" s="119">
        <f t="shared" si="40"/>
        <v>0.18880006876396763</v>
      </c>
    </row>
    <row r="65" spans="1:8" x14ac:dyDescent="0.15">
      <c r="A65" s="124"/>
      <c r="B65" s="6">
        <v>3</v>
      </c>
      <c r="C65" s="54">
        <f t="shared" ref="C65:H65" si="41">ABS(C51)</f>
        <v>8.4604628112738806E-2</v>
      </c>
      <c r="D65" s="54">
        <f t="shared" si="41"/>
        <v>0.25742281339124046</v>
      </c>
      <c r="E65" s="119">
        <f t="shared" si="41"/>
        <v>0.61871054393049163</v>
      </c>
      <c r="F65" s="55">
        <f t="shared" si="41"/>
        <v>0.24681877218621548</v>
      </c>
      <c r="G65" s="55">
        <f t="shared" si="41"/>
        <v>0.39471379963525882</v>
      </c>
      <c r="H65" s="119">
        <f t="shared" si="41"/>
        <v>7.08202494954768E-2</v>
      </c>
    </row>
    <row r="66" spans="1:8" x14ac:dyDescent="0.15">
      <c r="A66" s="124"/>
      <c r="B66" s="6">
        <v>4</v>
      </c>
      <c r="C66" s="54">
        <f t="shared" ref="C66:H66" si="42">ABS(C52)</f>
        <v>0.13287450541875456</v>
      </c>
      <c r="D66" s="54">
        <f t="shared" si="42"/>
        <v>0.17444370433066717</v>
      </c>
      <c r="E66" s="119">
        <f t="shared" si="42"/>
        <v>1.4792982231624808E-2</v>
      </c>
      <c r="F66" s="55">
        <f t="shared" si="42"/>
        <v>0.23121143865583635</v>
      </c>
      <c r="G66" s="55">
        <f t="shared" si="42"/>
        <v>0.39442065611489285</v>
      </c>
      <c r="H66" s="119">
        <f t="shared" si="42"/>
        <v>2.8670029200955703E-2</v>
      </c>
    </row>
    <row r="67" spans="1:8" x14ac:dyDescent="0.15">
      <c r="A67" s="124"/>
      <c r="B67" s="6">
        <v>5</v>
      </c>
      <c r="C67" s="54">
        <f t="shared" ref="C67:H67" si="43">ABS(C53)</f>
        <v>0.24220061896267944</v>
      </c>
      <c r="D67" s="54">
        <f t="shared" si="43"/>
        <v>8.1727372841976176E-2</v>
      </c>
      <c r="E67" s="119">
        <f t="shared" si="43"/>
        <v>2.9339348129272136E-2</v>
      </c>
      <c r="F67" s="55">
        <f t="shared" si="43"/>
        <v>0.19910091317983894</v>
      </c>
      <c r="G67" s="55">
        <f t="shared" si="43"/>
        <v>0.22400749944248632</v>
      </c>
      <c r="H67" s="119">
        <f t="shared" si="43"/>
        <v>0.19880996667866799</v>
      </c>
    </row>
    <row r="68" spans="1:8" x14ac:dyDescent="0.15">
      <c r="A68" s="124"/>
      <c r="B68" s="6">
        <v>6</v>
      </c>
      <c r="C68" s="54">
        <f t="shared" ref="C68:H68" si="44">ABS(C54)</f>
        <v>7.9977441891302486E-2</v>
      </c>
      <c r="D68" s="54">
        <f t="shared" si="44"/>
        <v>0.191921015922316</v>
      </c>
      <c r="E68" s="119">
        <f t="shared" si="44"/>
        <v>0.2702353000648563</v>
      </c>
      <c r="F68" s="55">
        <f t="shared" si="44"/>
        <v>9.5667626796031441E-2</v>
      </c>
      <c r="G68" s="55">
        <f t="shared" si="44"/>
        <v>0.10247236623606419</v>
      </c>
      <c r="H68" s="119">
        <f t="shared" si="44"/>
        <v>0.22128571409871611</v>
      </c>
    </row>
    <row r="69" spans="1:8" x14ac:dyDescent="0.15">
      <c r="A69" s="124"/>
      <c r="B69" s="6">
        <v>15</v>
      </c>
      <c r="C69" s="54">
        <f t="shared" ref="C69:H69" si="45">ABS(C55)</f>
        <v>0.38705561294785751</v>
      </c>
      <c r="D69" s="54">
        <f t="shared" si="45"/>
        <v>0.22597220013891556</v>
      </c>
      <c r="E69" s="119">
        <f t="shared" si="45"/>
        <v>9.2528401641668701E-2</v>
      </c>
      <c r="F69" s="55">
        <f t="shared" si="45"/>
        <v>1.7545929610754398E-3</v>
      </c>
      <c r="G69" s="55">
        <f t="shared" si="45"/>
        <v>0.27409412436427461</v>
      </c>
      <c r="H69" s="119">
        <f t="shared" si="45"/>
        <v>0.27709879205253257</v>
      </c>
    </row>
    <row r="70" spans="1:8" ht="14.25" thickBot="1" x14ac:dyDescent="0.2">
      <c r="A70" s="125"/>
      <c r="B70" s="9" t="s">
        <v>16</v>
      </c>
      <c r="C70" s="116">
        <f>AVERAGE(C63:C69)</f>
        <v>0.16327683568985257</v>
      </c>
      <c r="D70" s="116">
        <f t="shared" ref="D70:H70" si="46">AVERAGE(D63:D69)</f>
        <v>0.18209347517312927</v>
      </c>
      <c r="E70" s="120">
        <f t="shared" si="46"/>
        <v>0.20403575633422449</v>
      </c>
      <c r="F70" s="57">
        <f t="shared" si="46"/>
        <v>0.19611582023159518</v>
      </c>
      <c r="G70" s="57">
        <f t="shared" si="46"/>
        <v>0.22039917907650658</v>
      </c>
      <c r="H70" s="120">
        <f t="shared" si="46"/>
        <v>0.17469070610552645</v>
      </c>
    </row>
    <row r="71" spans="1:8" ht="14.25" thickBot="1" x14ac:dyDescent="0.2">
      <c r="A71" s="126" t="s">
        <v>61</v>
      </c>
      <c r="B71" s="127"/>
      <c r="C71" s="117">
        <f>TTEST(C63:C69,C58:C61,2,2)</f>
        <v>0.32340781333206836</v>
      </c>
      <c r="D71" s="117">
        <f t="shared" ref="D71:H71" si="47">TTEST(D63:D69,D58:D61,2,2)</f>
        <v>4.9592113282495826E-2</v>
      </c>
      <c r="E71" s="122">
        <f t="shared" si="47"/>
        <v>0.74072429535146933</v>
      </c>
      <c r="F71" s="114">
        <f t="shared" si="47"/>
        <v>0.35951250632987619</v>
      </c>
      <c r="G71" s="114">
        <f t="shared" si="47"/>
        <v>7.4142296264654781E-2</v>
      </c>
      <c r="H71" s="122">
        <f t="shared" si="47"/>
        <v>0.43234461108591749</v>
      </c>
    </row>
  </sheetData>
  <mergeCells count="15">
    <mergeCell ref="A58:A62"/>
    <mergeCell ref="A63:A70"/>
    <mergeCell ref="A71:B71"/>
    <mergeCell ref="A30:A34"/>
    <mergeCell ref="A35:A42"/>
    <mergeCell ref="A43:B43"/>
    <mergeCell ref="A44:A48"/>
    <mergeCell ref="A49:A56"/>
    <mergeCell ref="A57:B57"/>
    <mergeCell ref="A2:A6"/>
    <mergeCell ref="A7:A14"/>
    <mergeCell ref="A15:B15"/>
    <mergeCell ref="A16:A20"/>
    <mergeCell ref="A21:A28"/>
    <mergeCell ref="A29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不同temporal relevance条件</vt:lpstr>
      <vt:lpstr>不同satisfaction条件</vt:lpstr>
      <vt:lpstr>不同task_difficulty条件</vt:lpstr>
      <vt:lpstr>不同time-critical条件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2015-07-27T10:11:13Z</dcterms:modified>
</cp:coreProperties>
</file>