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0" yWindow="0" windowWidth="25600" windowHeight="16060" tabRatio="500" activeTab="1"/>
  </bookViews>
  <sheets>
    <sheet name="Study 1 full data" sheetId="4" r:id="rId1"/>
    <sheet name="Study 2 full data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50" i="1" l="1"/>
  <c r="N50" i="1"/>
  <c r="P50" i="1"/>
  <c r="M50" i="1"/>
  <c r="L50" i="1"/>
  <c r="K50" i="1"/>
  <c r="J50" i="1"/>
  <c r="I50" i="1"/>
  <c r="O46" i="1"/>
  <c r="N46" i="1"/>
  <c r="P46" i="1"/>
  <c r="M46" i="1"/>
  <c r="L46" i="1"/>
  <c r="K46" i="1"/>
  <c r="J46" i="1"/>
  <c r="I46" i="1"/>
  <c r="O42" i="1"/>
  <c r="N42" i="1"/>
  <c r="P42" i="1"/>
  <c r="M42" i="1"/>
  <c r="L42" i="1"/>
  <c r="K42" i="1"/>
  <c r="J42" i="1"/>
  <c r="I42" i="1"/>
  <c r="K41" i="4"/>
  <c r="J41" i="4"/>
  <c r="O41" i="4"/>
  <c r="N41" i="4"/>
  <c r="P41" i="4"/>
  <c r="M41" i="4"/>
  <c r="L41" i="4"/>
  <c r="I41" i="4"/>
  <c r="K40" i="4"/>
  <c r="J40" i="4"/>
  <c r="O40" i="4"/>
  <c r="N40" i="4"/>
  <c r="P40" i="4"/>
  <c r="M40" i="4"/>
  <c r="L40" i="4"/>
  <c r="I40" i="4"/>
  <c r="K39" i="4"/>
  <c r="J39" i="4"/>
  <c r="O39" i="4"/>
  <c r="N39" i="4"/>
  <c r="P39" i="4"/>
  <c r="M39" i="4"/>
  <c r="L39" i="4"/>
  <c r="I39" i="4"/>
  <c r="K38" i="4"/>
  <c r="J38" i="4"/>
  <c r="O38" i="4"/>
  <c r="N38" i="4"/>
  <c r="P38" i="4"/>
  <c r="M38" i="4"/>
  <c r="L38" i="4"/>
  <c r="I38" i="4"/>
  <c r="K37" i="4"/>
  <c r="J37" i="4"/>
  <c r="O37" i="4"/>
  <c r="N37" i="4"/>
  <c r="P37" i="4"/>
  <c r="M37" i="4"/>
  <c r="L37" i="4"/>
  <c r="I37" i="4"/>
  <c r="K36" i="4"/>
  <c r="J36" i="4"/>
  <c r="O36" i="4"/>
  <c r="N36" i="4"/>
  <c r="P36" i="4"/>
  <c r="M36" i="4"/>
  <c r="L36" i="4"/>
  <c r="I36" i="4"/>
  <c r="K35" i="4"/>
  <c r="J35" i="4"/>
  <c r="O35" i="4"/>
  <c r="N35" i="4"/>
  <c r="P35" i="4"/>
  <c r="M35" i="4"/>
  <c r="L35" i="4"/>
  <c r="I35" i="4"/>
  <c r="K34" i="4"/>
  <c r="J34" i="4"/>
  <c r="O34" i="4"/>
  <c r="N34" i="4"/>
  <c r="P34" i="4"/>
  <c r="M34" i="4"/>
  <c r="L34" i="4"/>
  <c r="I34" i="4"/>
  <c r="K33" i="4"/>
  <c r="J33" i="4"/>
  <c r="O33" i="4"/>
  <c r="N33" i="4"/>
  <c r="P33" i="4"/>
  <c r="M33" i="4"/>
  <c r="L33" i="4"/>
  <c r="I33" i="4"/>
  <c r="K31" i="4"/>
  <c r="J31" i="4"/>
  <c r="O31" i="4"/>
  <c r="N31" i="4"/>
  <c r="P31" i="4"/>
  <c r="M31" i="4"/>
  <c r="L31" i="4"/>
  <c r="I31" i="4"/>
  <c r="K30" i="4"/>
  <c r="J30" i="4"/>
  <c r="O30" i="4"/>
  <c r="N30" i="4"/>
  <c r="P30" i="4"/>
  <c r="M30" i="4"/>
  <c r="L30" i="4"/>
  <c r="I30" i="4"/>
  <c r="K29" i="4"/>
  <c r="J29" i="4"/>
  <c r="O29" i="4"/>
  <c r="N29" i="4"/>
  <c r="P29" i="4"/>
  <c r="M29" i="4"/>
  <c r="L29" i="4"/>
  <c r="I29" i="4"/>
  <c r="K28" i="4"/>
  <c r="J28" i="4"/>
  <c r="O28" i="4"/>
  <c r="N28" i="4"/>
  <c r="P28" i="4"/>
  <c r="M28" i="4"/>
  <c r="L28" i="4"/>
  <c r="I28" i="4"/>
  <c r="K27" i="4"/>
  <c r="J27" i="4"/>
  <c r="O27" i="4"/>
  <c r="N27" i="4"/>
  <c r="P27" i="4"/>
  <c r="M27" i="4"/>
  <c r="L27" i="4"/>
  <c r="I27" i="4"/>
  <c r="K26" i="4"/>
  <c r="J26" i="4"/>
  <c r="O26" i="4"/>
  <c r="N26" i="4"/>
  <c r="P26" i="4"/>
  <c r="M26" i="4"/>
  <c r="L26" i="4"/>
  <c r="I26" i="4"/>
  <c r="K11" i="4"/>
  <c r="J11" i="4"/>
  <c r="O11" i="4"/>
  <c r="N11" i="4"/>
  <c r="P11" i="4"/>
  <c r="M11" i="4"/>
  <c r="L11" i="4"/>
  <c r="I11" i="4"/>
  <c r="K10" i="4"/>
  <c r="J10" i="4"/>
  <c r="O10" i="4"/>
  <c r="N10" i="4"/>
  <c r="P10" i="4"/>
  <c r="M10" i="4"/>
  <c r="L10" i="4"/>
  <c r="I10" i="4"/>
  <c r="K9" i="4"/>
  <c r="J9" i="4"/>
  <c r="O9" i="4"/>
  <c r="N9" i="4"/>
  <c r="P9" i="4"/>
  <c r="M9" i="4"/>
  <c r="L9" i="4"/>
  <c r="I9" i="4"/>
  <c r="K8" i="4"/>
  <c r="J8" i="4"/>
  <c r="O8" i="4"/>
  <c r="N8" i="4"/>
  <c r="P8" i="4"/>
  <c r="M8" i="4"/>
  <c r="L8" i="4"/>
  <c r="I8" i="4"/>
  <c r="K7" i="4"/>
  <c r="J7" i="4"/>
  <c r="O7" i="4"/>
  <c r="N7" i="4"/>
  <c r="P7" i="4"/>
  <c r="M7" i="4"/>
  <c r="L7" i="4"/>
  <c r="I7" i="4"/>
  <c r="K6" i="4"/>
  <c r="J6" i="4"/>
  <c r="O6" i="4"/>
  <c r="N6" i="4"/>
  <c r="P6" i="4"/>
  <c r="M6" i="4"/>
  <c r="L6" i="4"/>
  <c r="I6" i="4"/>
  <c r="K61" i="4"/>
  <c r="J61" i="4"/>
  <c r="O61" i="4"/>
  <c r="N61" i="4"/>
  <c r="P61" i="4"/>
  <c r="M61" i="4"/>
  <c r="L61" i="4"/>
  <c r="I61" i="4"/>
  <c r="K60" i="4"/>
  <c r="J60" i="4"/>
  <c r="O60" i="4"/>
  <c r="N60" i="4"/>
  <c r="P60" i="4"/>
  <c r="M60" i="4"/>
  <c r="L60" i="4"/>
  <c r="I60" i="4"/>
  <c r="K59" i="4"/>
  <c r="J59" i="4"/>
  <c r="O59" i="4"/>
  <c r="N59" i="4"/>
  <c r="P59" i="4"/>
  <c r="M59" i="4"/>
  <c r="L59" i="4"/>
  <c r="I59" i="4"/>
  <c r="K58" i="4"/>
  <c r="J58" i="4"/>
  <c r="O58" i="4"/>
  <c r="N58" i="4"/>
  <c r="P58" i="4"/>
  <c r="M58" i="4"/>
  <c r="L58" i="4"/>
  <c r="I58" i="4"/>
  <c r="K57" i="4"/>
  <c r="J57" i="4"/>
  <c r="O57" i="4"/>
  <c r="N57" i="4"/>
  <c r="P57" i="4"/>
  <c r="M57" i="4"/>
  <c r="L57" i="4"/>
  <c r="I57" i="4"/>
  <c r="K56" i="4"/>
  <c r="J56" i="4"/>
  <c r="O56" i="4"/>
  <c r="N56" i="4"/>
  <c r="P56" i="4"/>
  <c r="M56" i="4"/>
  <c r="L56" i="4"/>
  <c r="I56" i="4"/>
  <c r="K55" i="4"/>
  <c r="J55" i="4"/>
  <c r="O55" i="4"/>
  <c r="N55" i="4"/>
  <c r="P55" i="4"/>
  <c r="M55" i="4"/>
  <c r="L55" i="4"/>
  <c r="I55" i="4"/>
  <c r="K54" i="4"/>
  <c r="J54" i="4"/>
  <c r="O54" i="4"/>
  <c r="N54" i="4"/>
  <c r="P54" i="4"/>
  <c r="M54" i="4"/>
  <c r="L54" i="4"/>
  <c r="I54" i="4"/>
  <c r="K53" i="4"/>
  <c r="J53" i="4"/>
  <c r="O53" i="4"/>
  <c r="N53" i="4"/>
  <c r="P53" i="4"/>
  <c r="M53" i="4"/>
  <c r="L53" i="4"/>
  <c r="I53" i="4"/>
  <c r="K51" i="4"/>
  <c r="J51" i="4"/>
  <c r="O51" i="4"/>
  <c r="N51" i="4"/>
  <c r="P51" i="4"/>
  <c r="M51" i="4"/>
  <c r="L51" i="4"/>
  <c r="I51" i="4"/>
  <c r="K50" i="4"/>
  <c r="J50" i="4"/>
  <c r="O50" i="4"/>
  <c r="N50" i="4"/>
  <c r="P50" i="4"/>
  <c r="M50" i="4"/>
  <c r="L50" i="4"/>
  <c r="I50" i="4"/>
  <c r="K49" i="4"/>
  <c r="J49" i="4"/>
  <c r="O49" i="4"/>
  <c r="N49" i="4"/>
  <c r="P49" i="4"/>
  <c r="M49" i="4"/>
  <c r="L49" i="4"/>
  <c r="I49" i="4"/>
  <c r="J48" i="4"/>
  <c r="O48" i="4"/>
  <c r="N48" i="4"/>
  <c r="P48" i="4"/>
  <c r="M48" i="4"/>
  <c r="L48" i="4"/>
  <c r="I48" i="4"/>
  <c r="K47" i="4"/>
  <c r="J47" i="4"/>
  <c r="O47" i="4"/>
  <c r="N47" i="4"/>
  <c r="P47" i="4"/>
  <c r="M47" i="4"/>
  <c r="L47" i="4"/>
  <c r="I47" i="4"/>
  <c r="K46" i="4"/>
  <c r="J46" i="4"/>
  <c r="O46" i="4"/>
  <c r="N46" i="4"/>
  <c r="P46" i="4"/>
  <c r="M46" i="4"/>
  <c r="L46" i="4"/>
  <c r="I46" i="4"/>
  <c r="K45" i="4"/>
  <c r="J45" i="4"/>
  <c r="O45" i="4"/>
  <c r="N45" i="4"/>
  <c r="P45" i="4"/>
  <c r="M45" i="4"/>
  <c r="L45" i="4"/>
  <c r="I45" i="4"/>
  <c r="K44" i="4"/>
  <c r="J44" i="4"/>
  <c r="O44" i="4"/>
  <c r="N44" i="4"/>
  <c r="P44" i="4"/>
  <c r="M44" i="4"/>
  <c r="L44" i="4"/>
  <c r="I44" i="4"/>
  <c r="K43" i="4"/>
  <c r="J43" i="4"/>
  <c r="O43" i="4"/>
  <c r="N43" i="4"/>
  <c r="P43" i="4"/>
  <c r="M43" i="4"/>
  <c r="L43" i="4"/>
  <c r="I43" i="4"/>
  <c r="K21" i="4"/>
  <c r="J21" i="4"/>
  <c r="O21" i="4"/>
  <c r="N21" i="4"/>
  <c r="P21" i="4"/>
  <c r="M21" i="4"/>
  <c r="L21" i="4"/>
  <c r="I21" i="4"/>
  <c r="K20" i="4"/>
  <c r="J20" i="4"/>
  <c r="O20" i="4"/>
  <c r="N20" i="4"/>
  <c r="P20" i="4"/>
  <c r="M20" i="4"/>
  <c r="L20" i="4"/>
  <c r="I20" i="4"/>
  <c r="K19" i="4"/>
  <c r="J19" i="4"/>
  <c r="O19" i="4"/>
  <c r="N19" i="4"/>
  <c r="P19" i="4"/>
  <c r="M19" i="4"/>
  <c r="L19" i="4"/>
  <c r="I19" i="4"/>
  <c r="K18" i="4"/>
  <c r="J18" i="4"/>
  <c r="O18" i="4"/>
  <c r="N18" i="4"/>
  <c r="P18" i="4"/>
  <c r="M18" i="4"/>
  <c r="L18" i="4"/>
  <c r="I18" i="4"/>
  <c r="K17" i="4"/>
  <c r="J17" i="4"/>
  <c r="O17" i="4"/>
  <c r="N17" i="4"/>
  <c r="P17" i="4"/>
  <c r="M17" i="4"/>
  <c r="L17" i="4"/>
  <c r="I17" i="4"/>
  <c r="K16" i="4"/>
  <c r="J16" i="4"/>
  <c r="O16" i="4"/>
  <c r="N16" i="4"/>
  <c r="P16" i="4"/>
  <c r="M16" i="4"/>
  <c r="L16" i="4"/>
  <c r="I16" i="4"/>
  <c r="K15" i="4"/>
  <c r="J15" i="4"/>
  <c r="O15" i="4"/>
  <c r="N15" i="4"/>
  <c r="P15" i="4"/>
  <c r="M15" i="4"/>
  <c r="L15" i="4"/>
  <c r="I15" i="4"/>
  <c r="K14" i="4"/>
  <c r="J14" i="4"/>
  <c r="O14" i="4"/>
  <c r="N14" i="4"/>
  <c r="P14" i="4"/>
  <c r="M14" i="4"/>
  <c r="L14" i="4"/>
  <c r="I14" i="4"/>
  <c r="K13" i="4"/>
  <c r="J13" i="4"/>
  <c r="O13" i="4"/>
  <c r="N13" i="4"/>
  <c r="P13" i="4"/>
  <c r="M13" i="4"/>
  <c r="L13" i="4"/>
  <c r="I13" i="4"/>
  <c r="K5" i="4"/>
  <c r="J5" i="4"/>
  <c r="O5" i="4"/>
  <c r="N5" i="4"/>
  <c r="P5" i="4"/>
  <c r="M5" i="4"/>
  <c r="L5" i="4"/>
  <c r="I5" i="4"/>
  <c r="K4" i="4"/>
  <c r="J4" i="4"/>
  <c r="O4" i="4"/>
  <c r="N4" i="4"/>
  <c r="P4" i="4"/>
  <c r="M4" i="4"/>
  <c r="L4" i="4"/>
  <c r="I4" i="4"/>
  <c r="K3" i="4"/>
  <c r="J3" i="4"/>
  <c r="O3" i="4"/>
  <c r="N3" i="4"/>
  <c r="P3" i="4"/>
  <c r="M3" i="4"/>
  <c r="L3" i="4"/>
  <c r="I3" i="4"/>
  <c r="K45" i="1"/>
  <c r="J45" i="1"/>
  <c r="O45" i="1"/>
  <c r="N45" i="1"/>
  <c r="P45" i="1"/>
  <c r="M45" i="1"/>
  <c r="L45" i="1"/>
  <c r="I45" i="1"/>
  <c r="K44" i="1"/>
  <c r="J44" i="1"/>
  <c r="O44" i="1"/>
  <c r="N44" i="1"/>
  <c r="P44" i="1"/>
  <c r="M44" i="1"/>
  <c r="L44" i="1"/>
  <c r="I44" i="1"/>
  <c r="F39" i="1"/>
  <c r="K39" i="1"/>
  <c r="J39" i="1"/>
  <c r="O39" i="1"/>
  <c r="N39" i="1"/>
  <c r="P39" i="1"/>
  <c r="M39" i="1"/>
  <c r="L39" i="1"/>
  <c r="I39" i="1"/>
  <c r="F38" i="1"/>
  <c r="K38" i="1"/>
  <c r="J38" i="1"/>
  <c r="O38" i="1"/>
  <c r="N38" i="1"/>
  <c r="P38" i="1"/>
  <c r="M38" i="1"/>
  <c r="L38" i="1"/>
  <c r="I38" i="1"/>
  <c r="F37" i="1"/>
  <c r="K37" i="1"/>
  <c r="J37" i="1"/>
  <c r="O37" i="1"/>
  <c r="N37" i="1"/>
  <c r="P37" i="1"/>
  <c r="M37" i="1"/>
  <c r="L37" i="1"/>
  <c r="I37" i="1"/>
  <c r="F36" i="1"/>
  <c r="K36" i="1"/>
  <c r="J36" i="1"/>
  <c r="O36" i="1"/>
  <c r="N36" i="1"/>
  <c r="P36" i="1"/>
  <c r="M36" i="1"/>
  <c r="L36" i="1"/>
  <c r="I36" i="1"/>
  <c r="F35" i="1"/>
  <c r="K35" i="1"/>
  <c r="J35" i="1"/>
  <c r="O35" i="1"/>
  <c r="N35" i="1"/>
  <c r="P35" i="1"/>
  <c r="M35" i="1"/>
  <c r="L35" i="1"/>
  <c r="I35" i="1"/>
  <c r="F34" i="1"/>
  <c r="K34" i="1"/>
  <c r="J34" i="1"/>
  <c r="O34" i="1"/>
  <c r="N34" i="1"/>
  <c r="P34" i="1"/>
  <c r="M34" i="1"/>
  <c r="L34" i="1"/>
  <c r="I34" i="1"/>
  <c r="F33" i="1"/>
  <c r="K33" i="1"/>
  <c r="J33" i="1"/>
  <c r="O33" i="1"/>
  <c r="N33" i="1"/>
  <c r="P33" i="1"/>
  <c r="M33" i="1"/>
  <c r="L33" i="1"/>
  <c r="I33" i="1"/>
  <c r="F32" i="1"/>
  <c r="K32" i="1"/>
  <c r="J32" i="1"/>
  <c r="O32" i="1"/>
  <c r="N32" i="1"/>
  <c r="P32" i="1"/>
  <c r="M32" i="1"/>
  <c r="L32" i="1"/>
  <c r="I32" i="1"/>
  <c r="F31" i="1"/>
  <c r="K31" i="1"/>
  <c r="J31" i="1"/>
  <c r="O31" i="1"/>
  <c r="N31" i="1"/>
  <c r="P31" i="1"/>
  <c r="M31" i="1"/>
  <c r="L31" i="1"/>
  <c r="I31" i="1"/>
  <c r="V30" i="1"/>
  <c r="Q30" i="1"/>
  <c r="F30" i="1"/>
  <c r="K30" i="1"/>
  <c r="J30" i="1"/>
  <c r="O30" i="1"/>
  <c r="N30" i="1"/>
  <c r="P30" i="1"/>
  <c r="M30" i="1"/>
  <c r="L30" i="1"/>
  <c r="I30" i="1"/>
  <c r="F29" i="1"/>
  <c r="K29" i="1"/>
  <c r="J29" i="1"/>
  <c r="O29" i="1"/>
  <c r="N29" i="1"/>
  <c r="P29" i="1"/>
  <c r="M29" i="1"/>
  <c r="L29" i="1"/>
  <c r="I29" i="1"/>
  <c r="V28" i="1"/>
  <c r="Q28" i="1"/>
  <c r="F28" i="1"/>
  <c r="K28" i="1"/>
  <c r="J28" i="1"/>
  <c r="O28" i="1"/>
  <c r="N28" i="1"/>
  <c r="P28" i="1"/>
  <c r="M28" i="1"/>
  <c r="L28" i="1"/>
  <c r="I28" i="1"/>
  <c r="J26" i="1"/>
  <c r="O26" i="1"/>
  <c r="N26" i="1"/>
  <c r="P26" i="1"/>
  <c r="M26" i="1"/>
  <c r="L26" i="1"/>
  <c r="I26" i="1"/>
  <c r="K25" i="1"/>
  <c r="J25" i="1"/>
  <c r="O25" i="1"/>
  <c r="N25" i="1"/>
  <c r="P25" i="1"/>
  <c r="M25" i="1"/>
  <c r="L25" i="1"/>
  <c r="I25" i="1"/>
  <c r="K24" i="1"/>
  <c r="J24" i="1"/>
  <c r="O24" i="1"/>
  <c r="N24" i="1"/>
  <c r="P24" i="1"/>
  <c r="M24" i="1"/>
  <c r="L24" i="1"/>
  <c r="I24" i="1"/>
  <c r="K23" i="1"/>
  <c r="J23" i="1"/>
  <c r="O23" i="1"/>
  <c r="N23" i="1"/>
  <c r="P23" i="1"/>
  <c r="M23" i="1"/>
  <c r="L23" i="1"/>
  <c r="I23" i="1"/>
  <c r="J22" i="1"/>
  <c r="O22" i="1"/>
  <c r="N22" i="1"/>
  <c r="P22" i="1"/>
  <c r="M22" i="1"/>
  <c r="L22" i="1"/>
  <c r="I22" i="1"/>
  <c r="K21" i="1"/>
  <c r="J21" i="1"/>
  <c r="O21" i="1"/>
  <c r="N21" i="1"/>
  <c r="P21" i="1"/>
  <c r="M21" i="1"/>
  <c r="L21" i="1"/>
  <c r="I21" i="1"/>
  <c r="K20" i="1"/>
  <c r="J20" i="1"/>
  <c r="O20" i="1"/>
  <c r="N20" i="1"/>
  <c r="P20" i="1"/>
  <c r="M20" i="1"/>
  <c r="L20" i="1"/>
  <c r="I20" i="1"/>
  <c r="K19" i="1"/>
  <c r="J19" i="1"/>
  <c r="O19" i="1"/>
  <c r="N19" i="1"/>
  <c r="P19" i="1"/>
  <c r="M19" i="1"/>
  <c r="L19" i="1"/>
  <c r="I19" i="1"/>
  <c r="K18" i="1"/>
  <c r="J18" i="1"/>
  <c r="O18" i="1"/>
  <c r="N18" i="1"/>
  <c r="P18" i="1"/>
  <c r="M18" i="1"/>
  <c r="L18" i="1"/>
  <c r="I18" i="1"/>
  <c r="K17" i="1"/>
  <c r="J17" i="1"/>
  <c r="O17" i="1"/>
  <c r="N17" i="1"/>
  <c r="P17" i="1"/>
  <c r="M17" i="1"/>
  <c r="L17" i="1"/>
  <c r="I17" i="1"/>
  <c r="K16" i="1"/>
  <c r="J16" i="1"/>
  <c r="O16" i="1"/>
  <c r="N16" i="1"/>
  <c r="P16" i="1"/>
  <c r="M16" i="1"/>
  <c r="L16" i="1"/>
  <c r="I16" i="1"/>
  <c r="K15" i="1"/>
  <c r="J15" i="1"/>
  <c r="O15" i="1"/>
  <c r="N15" i="1"/>
  <c r="P15" i="1"/>
  <c r="M15" i="1"/>
  <c r="L15" i="1"/>
  <c r="I15" i="1"/>
  <c r="V10" i="1"/>
  <c r="U10" i="1"/>
  <c r="T10" i="1"/>
  <c r="S10" i="1"/>
  <c r="R10" i="1"/>
  <c r="Q10" i="1"/>
  <c r="K13" i="1"/>
  <c r="J13" i="1"/>
  <c r="O13" i="1"/>
  <c r="N13" i="1"/>
  <c r="P13" i="1"/>
  <c r="M13" i="1"/>
  <c r="L13" i="1"/>
  <c r="I13" i="1"/>
  <c r="K12" i="1"/>
  <c r="J12" i="1"/>
  <c r="O12" i="1"/>
  <c r="N12" i="1"/>
  <c r="P12" i="1"/>
  <c r="M12" i="1"/>
  <c r="L12" i="1"/>
  <c r="I12" i="1"/>
  <c r="K11" i="1"/>
  <c r="J11" i="1"/>
  <c r="O11" i="1"/>
  <c r="N11" i="1"/>
  <c r="P11" i="1"/>
  <c r="M11" i="1"/>
  <c r="L11" i="1"/>
  <c r="I11" i="1"/>
  <c r="K10" i="1"/>
  <c r="J10" i="1"/>
  <c r="O10" i="1"/>
  <c r="N10" i="1"/>
  <c r="P10" i="1"/>
  <c r="M10" i="1"/>
  <c r="L10" i="1"/>
  <c r="I10" i="1"/>
  <c r="K9" i="1"/>
  <c r="J9" i="1"/>
  <c r="O9" i="1"/>
  <c r="N9" i="1"/>
  <c r="P9" i="1"/>
  <c r="M9" i="1"/>
  <c r="L9" i="1"/>
  <c r="I9" i="1"/>
  <c r="K8" i="1"/>
  <c r="J8" i="1"/>
  <c r="O8" i="1"/>
  <c r="N8" i="1"/>
  <c r="P8" i="1"/>
  <c r="M8" i="1"/>
  <c r="L8" i="1"/>
  <c r="I8" i="1"/>
  <c r="K7" i="1"/>
  <c r="J7" i="1"/>
  <c r="O7" i="1"/>
  <c r="N7" i="1"/>
  <c r="P7" i="1"/>
  <c r="M7" i="1"/>
  <c r="L7" i="1"/>
  <c r="I7" i="1"/>
  <c r="K6" i="1"/>
  <c r="J6" i="1"/>
  <c r="O6" i="1"/>
  <c r="N6" i="1"/>
  <c r="P6" i="1"/>
  <c r="M6" i="1"/>
  <c r="L6" i="1"/>
  <c r="I6" i="1"/>
  <c r="K5" i="1"/>
  <c r="J5" i="1"/>
  <c r="O5" i="1"/>
  <c r="N5" i="1"/>
  <c r="P5" i="1"/>
  <c r="M5" i="1"/>
  <c r="L5" i="1"/>
  <c r="I5" i="1"/>
  <c r="K4" i="1"/>
  <c r="J4" i="1"/>
  <c r="O4" i="1"/>
  <c r="N4" i="1"/>
  <c r="P4" i="1"/>
  <c r="M4" i="1"/>
  <c r="L4" i="1"/>
  <c r="I4" i="1"/>
  <c r="K3" i="1"/>
  <c r="J3" i="1"/>
  <c r="O3" i="1"/>
  <c r="N3" i="1"/>
  <c r="P3" i="1"/>
  <c r="M3" i="1"/>
  <c r="L3" i="1"/>
  <c r="I3" i="1"/>
  <c r="K2" i="1"/>
  <c r="J2" i="1"/>
  <c r="O2" i="1"/>
  <c r="N2" i="1"/>
  <c r="P2" i="1"/>
  <c r="M2" i="1"/>
  <c r="L2" i="1"/>
  <c r="I2" i="1"/>
</calcChain>
</file>

<file path=xl/comments1.xml><?xml version="1.0" encoding="utf-8"?>
<comments xmlns="http://schemas.openxmlformats.org/spreadsheetml/2006/main">
  <authors>
    <author/>
  </authors>
  <commentList>
    <comment ref="V12" authorId="0">
      <text>
        <r>
          <rPr>
            <sz val="12"/>
            <color rgb="FF000000"/>
            <rFont val="Calibri"/>
          </rPr>
          <t>Can I get the full list of 21 passages (and text they are from)? I was unable to find 21 on ctext searching manually.
	-Edward Slingerland</t>
        </r>
      </text>
    </comment>
  </commentList>
</comments>
</file>

<file path=xl/sharedStrings.xml><?xml version="1.0" encoding="utf-8"?>
<sst xmlns="http://schemas.openxmlformats.org/spreadsheetml/2006/main" count="516" uniqueCount="220">
  <si>
    <t>Texts</t>
  </si>
  <si>
    <t>trans</t>
  </si>
  <si>
    <t>#count(1st term)</t>
  </si>
  <si>
    <t>#count(2nd term)</t>
  </si>
  <si>
    <t>notes</t>
  </si>
  <si>
    <t>Tscore-Sentence</t>
  </si>
  <si>
    <t>MI-sentence</t>
  </si>
  <si>
    <t>MI3-sentence</t>
  </si>
  <si>
    <t>CP-12</t>
  </si>
  <si>
    <t>CP-21</t>
  </si>
  <si>
    <t>CP-sentence</t>
  </si>
  <si>
    <t>Tscore-5L5R</t>
  </si>
  <si>
    <t>Tscore-2L2R</t>
  </si>
  <si>
    <t>Sentence level</t>
  </si>
  <si>
    <t>50L50R</t>
  </si>
  <si>
    <t>10L10R raw collocation count</t>
  </si>
  <si>
    <t>5L5R raw collocation count</t>
  </si>
  <si>
    <t>2L2R raw collocation count</t>
  </si>
  <si>
    <t>1L1R raw collocation count</t>
  </si>
  <si>
    <t>Combined</t>
  </si>
  <si>
    <t>xin</t>
  </si>
  <si>
    <t>心</t>
  </si>
  <si>
    <t>body</t>
  </si>
  <si>
    <t>身  形   體 (combined)</t>
  </si>
  <si>
    <t>ear</t>
  </si>
  <si>
    <t>耳</t>
  </si>
  <si>
    <t>ditto</t>
  </si>
  <si>
    <t>eye</t>
  </si>
  <si>
    <t>目</t>
  </si>
  <si>
    <t>mouth</t>
  </si>
  <si>
    <t>口</t>
  </si>
  <si>
    <t>stomach</t>
  </si>
  <si>
    <t>腹</t>
  </si>
  <si>
    <t>lung</t>
  </si>
  <si>
    <t>肺</t>
  </si>
  <si>
    <t>liver</t>
  </si>
  <si>
    <t>肝</t>
  </si>
  <si>
    <t>kidney</t>
  </si>
  <si>
    <t>腎</t>
  </si>
  <si>
    <t>intestine</t>
  </si>
  <si>
    <t xml:space="preserve">腸 </t>
  </si>
  <si>
    <t>stomach2</t>
  </si>
  <si>
    <t>胃</t>
  </si>
  <si>
    <t>vein</t>
  </si>
  <si>
    <t>脈</t>
  </si>
  <si>
    <t xml:space="preserve">spleen </t>
  </si>
  <si>
    <t>脾</t>
  </si>
  <si>
    <t>Non-Medical</t>
  </si>
  <si>
    <t>Medical</t>
  </si>
  <si>
    <t>intention</t>
  </si>
  <si>
    <t>意</t>
  </si>
  <si>
    <t>sem related</t>
  </si>
  <si>
    <t>end, completion</t>
  </si>
  <si>
    <t>終</t>
  </si>
  <si>
    <t>sem unrelated</t>
  </si>
  <si>
    <t>think</t>
  </si>
  <si>
    <t>思</t>
  </si>
  <si>
    <t>function</t>
  </si>
  <si>
    <t>big</t>
  </si>
  <si>
    <t>大</t>
  </si>
  <si>
    <t>small</t>
  </si>
  <si>
    <t>小</t>
  </si>
  <si>
    <t>scalar opposite</t>
  </si>
  <si>
    <t>high</t>
  </si>
  <si>
    <t>高</t>
  </si>
  <si>
    <t>八</t>
  </si>
  <si>
    <t>天</t>
  </si>
  <si>
    <t>日</t>
  </si>
  <si>
    <t>sun/day</t>
  </si>
  <si>
    <t>moon/month</t>
  </si>
  <si>
    <t>月</t>
  </si>
  <si>
    <t>明</t>
  </si>
  <si>
    <t>mutually</t>
  </si>
  <si>
    <t>相</t>
  </si>
  <si>
    <t>yin</t>
  </si>
  <si>
    <t>陰</t>
  </si>
  <si>
    <t>yang</t>
  </si>
  <si>
    <t>陽</t>
  </si>
  <si>
    <t>month</t>
  </si>
  <si>
    <t>sem realted</t>
  </si>
  <si>
    <t>all</t>
  </si>
  <si>
    <t>皆</t>
  </si>
  <si>
    <t>above</t>
  </si>
  <si>
    <t>上</t>
  </si>
  <si>
    <t>下</t>
  </si>
  <si>
    <t>heaven, sky</t>
  </si>
  <si>
    <t>that which</t>
  </si>
  <si>
    <t>所</t>
  </si>
  <si>
    <t>many</t>
  </si>
  <si>
    <t>多</t>
  </si>
  <si>
    <t>少</t>
  </si>
  <si>
    <t>重</t>
  </si>
  <si>
    <t>gate, door</t>
  </si>
  <si>
    <t>門</t>
  </si>
  <si>
    <t>lord</t>
  </si>
  <si>
    <t>君</t>
  </si>
  <si>
    <t>minister</t>
  </si>
  <si>
    <t>臣</t>
  </si>
  <si>
    <t>state</t>
  </si>
  <si>
    <t>國</t>
  </si>
  <si>
    <t>what, which</t>
  </si>
  <si>
    <t>何</t>
  </si>
  <si>
    <t>father</t>
  </si>
  <si>
    <t>父</t>
  </si>
  <si>
    <t>child</t>
  </si>
  <si>
    <t>子</t>
  </si>
  <si>
    <t>people</t>
  </si>
  <si>
    <t>人</t>
  </si>
  <si>
    <t>grammatical term</t>
  </si>
  <si>
    <t>為</t>
  </si>
  <si>
    <t>兄</t>
  </si>
  <si>
    <t>younger brother</t>
  </si>
  <si>
    <t>弟</t>
  </si>
  <si>
    <t>mother</t>
  </si>
  <si>
    <t>母</t>
  </si>
  <si>
    <t>gold</t>
  </si>
  <si>
    <t>金</t>
  </si>
  <si>
    <t>walk, run</t>
  </si>
  <si>
    <t>走</t>
  </si>
  <si>
    <t>human nature</t>
  </si>
  <si>
    <t>性</t>
  </si>
  <si>
    <t>restriction, prohibition</t>
  </si>
  <si>
    <t>禁</t>
  </si>
  <si>
    <t>bird</t>
  </si>
  <si>
    <t>鳥</t>
  </si>
  <si>
    <t>fly</t>
  </si>
  <si>
    <t>飛</t>
  </si>
  <si>
    <t>simple, bamboo strip</t>
  </si>
  <si>
    <t>簡</t>
  </si>
  <si>
    <t>water</t>
  </si>
  <si>
    <t>水</t>
  </si>
  <si>
    <t>flow</t>
  </si>
  <si>
    <t>流</t>
  </si>
  <si>
    <t>fire</t>
  </si>
  <si>
    <t>火</t>
  </si>
  <si>
    <t xml:space="preserve">respectfullness, </t>
  </si>
  <si>
    <t>敬</t>
  </si>
  <si>
    <t>hear, listen</t>
  </si>
  <si>
    <t>聽</t>
  </si>
  <si>
    <t>announce, command</t>
  </si>
  <si>
    <t>告</t>
  </si>
  <si>
    <t>meaning, intention</t>
  </si>
  <si>
    <t>see, perceive</t>
  </si>
  <si>
    <t>見</t>
  </si>
  <si>
    <t>bright, clear</t>
  </si>
  <si>
    <t>life, living</t>
  </si>
  <si>
    <t>生</t>
  </si>
  <si>
    <t>summer</t>
  </si>
  <si>
    <t>夏</t>
  </si>
  <si>
    <t>winter</t>
  </si>
  <si>
    <t>冬</t>
  </si>
  <si>
    <t>spring</t>
  </si>
  <si>
    <t>春</t>
  </si>
  <si>
    <t>chapter, emblem</t>
  </si>
  <si>
    <t>章</t>
  </si>
  <si>
    <t>內</t>
  </si>
  <si>
    <t>外</t>
  </si>
  <si>
    <t>city wall</t>
  </si>
  <si>
    <t>城</t>
  </si>
  <si>
    <t>return, go home</t>
  </si>
  <si>
    <t>歸</t>
  </si>
  <si>
    <t>first, ahead</t>
  </si>
  <si>
    <t>先</t>
  </si>
  <si>
    <t>behind, after</t>
  </si>
  <si>
    <t>後</t>
  </si>
  <si>
    <t>first</t>
  </si>
  <si>
    <t>follow, from</t>
  </si>
  <si>
    <t>從</t>
  </si>
  <si>
    <t xml:space="preserve">if, such as </t>
  </si>
  <si>
    <t>如</t>
  </si>
  <si>
    <t>無</t>
  </si>
  <si>
    <t>present</t>
  </si>
  <si>
    <t>有</t>
  </si>
  <si>
    <t>absent</t>
  </si>
  <si>
    <t>not</t>
  </si>
  <si>
    <t>非</t>
  </si>
  <si>
    <t>cart</t>
  </si>
  <si>
    <t>車</t>
  </si>
  <si>
    <t>wheel</t>
  </si>
  <si>
    <t>輪</t>
  </si>
  <si>
    <t>rail (track, rut, path)</t>
  </si>
  <si>
    <t>pollution</t>
  </si>
  <si>
    <t>汙</t>
  </si>
  <si>
    <t>attack</t>
  </si>
  <si>
    <t>伐</t>
  </si>
  <si>
    <t>army</t>
  </si>
  <si>
    <t>軍</t>
  </si>
  <si>
    <t>soldier</t>
  </si>
  <si>
    <t>兵</t>
  </si>
  <si>
    <t>make, command</t>
  </si>
  <si>
    <t>令</t>
  </si>
  <si>
    <t>enter</t>
  </si>
  <si>
    <t>入</t>
  </si>
  <si>
    <t>Contrastive Pairs (Scalar Opposites)</t>
  </si>
  <si>
    <t>Contrastive Pairs (Complementary Social Relationships)</t>
  </si>
  <si>
    <t>Contrastive Pairs (Cosmic Forces)</t>
  </si>
  <si>
    <t>Contrastive Pairs (Complementary, Physical World)</t>
  </si>
  <si>
    <t>Pairs Linked by Endemic Function</t>
  </si>
  <si>
    <t>Pairs Linked by Whole-Part Relationship</t>
  </si>
  <si>
    <t>raw count (1st term)</t>
  </si>
  <si>
    <t>raw count (2nd term)</t>
  </si>
  <si>
    <t>relationship</t>
  </si>
  <si>
    <t>eight</t>
  </si>
  <si>
    <t>below</t>
  </si>
  <si>
    <t>few</t>
  </si>
  <si>
    <t>heavy</t>
  </si>
  <si>
    <t>elder brother</t>
  </si>
  <si>
    <t>complementary social</t>
  </si>
  <si>
    <t>complementary cosmic forces</t>
  </si>
  <si>
    <t>bright</t>
  </si>
  <si>
    <t>inside</t>
  </si>
  <si>
    <t>outside</t>
  </si>
  <si>
    <t>black crow</t>
  </si>
  <si>
    <t>烏</t>
  </si>
  <si>
    <t>軌</t>
  </si>
  <si>
    <t>Sentence level raw collocation count</t>
  </si>
  <si>
    <t>complementary, physical</t>
  </si>
  <si>
    <t>endemic function</t>
  </si>
  <si>
    <t>whole-part</t>
  </si>
  <si>
    <t>Table 5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</si>
</sst>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rgb="FF000000"/>
      <name val="Calibri"/>
    </font>
    <font>
      <sz val="12"/>
      <color rgb="FF000000"/>
      <name val="Apple LiSung Light"/>
    </font>
    <font>
      <sz val="12"/>
      <color rgb="FF000000"/>
      <name val="新細明體"/>
    </font>
    <font>
      <sz val="12"/>
      <color rgb="FF000000"/>
      <name val="'apple lisung light'"/>
    </font>
    <font>
      <u/>
      <sz val="12"/>
      <color theme="10"/>
      <name val="Calibri"/>
    </font>
    <font>
      <u/>
      <sz val="12"/>
      <color theme="11"/>
      <name val="Calibri"/>
    </font>
    <font>
      <b/>
      <sz val="12"/>
      <color rgb="FF000000"/>
      <name val="Baskerville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2" borderId="0" xfId="0" applyFont="1" applyFill="1" applyAlignment="1">
      <alignment horizontal="left"/>
    </xf>
    <xf numFmtId="3" fontId="2" fillId="0" borderId="0" xfId="0" applyNumberFormat="1" applyFont="1" applyAlignment="1">
      <alignment horizontal="right"/>
    </xf>
    <xf numFmtId="0" fontId="6" fillId="0" borderId="0" xfId="0" applyFont="1" applyAlignment="1"/>
    <xf numFmtId="0" fontId="2" fillId="0" borderId="0" xfId="0" applyFont="1" applyFill="1" applyAlignment="1">
      <alignment horizontal="right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0</xdr:colOff>
      <xdr:row>53</xdr:row>
      <xdr:rowOff>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53</xdr:row>
      <xdr:rowOff>0</xdr:rowOff>
    </xdr:to>
    <xdr:sp macro="" textlink="">
      <xdr:nvSpPr>
        <xdr:cNvPr id="2" name="Rectangle 2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1"/>
  <sheetViews>
    <sheetView zoomScale="150" zoomScaleNormal="150" zoomScalePageLayoutView="150" workbookViewId="0">
      <selection activeCell="E54" sqref="E54"/>
    </sheetView>
  </sheetViews>
  <sheetFormatPr baseColWidth="10" defaultRowHeight="15" x14ac:dyDescent="0"/>
  <cols>
    <col min="1" max="1" width="11" customWidth="1"/>
    <col min="3" max="3" width="5.6640625" customWidth="1"/>
    <col min="5" max="5" width="5.83203125" customWidth="1"/>
    <col min="9" max="9" width="17.83203125" customWidth="1"/>
    <col min="17" max="17" width="11.33203125" customWidth="1"/>
    <col min="18" max="18" width="12.5" customWidth="1"/>
  </cols>
  <sheetData>
    <row r="1" spans="1:28" ht="12.75" customHeight="1">
      <c r="A1" s="1"/>
      <c r="B1" s="2"/>
      <c r="C1" s="2"/>
      <c r="D1" s="1"/>
      <c r="E1" s="2"/>
      <c r="F1" s="1" t="s">
        <v>199</v>
      </c>
      <c r="G1" s="2" t="s">
        <v>200</v>
      </c>
      <c r="H1" s="2" t="s">
        <v>201</v>
      </c>
      <c r="I1" s="1" t="s">
        <v>5</v>
      </c>
      <c r="J1" s="1" t="s">
        <v>11</v>
      </c>
      <c r="K1" s="1" t="s">
        <v>12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215</v>
      </c>
      <c r="R1" s="3" t="s">
        <v>15</v>
      </c>
      <c r="S1" s="3" t="s">
        <v>16</v>
      </c>
      <c r="T1" s="3" t="s">
        <v>17</v>
      </c>
      <c r="U1" s="3" t="s">
        <v>18</v>
      </c>
      <c r="V1" s="3"/>
      <c r="W1" s="2"/>
      <c r="X1" s="2"/>
      <c r="Y1" s="2"/>
      <c r="Z1" s="2"/>
      <c r="AA1" s="2"/>
      <c r="AB1" s="2"/>
    </row>
    <row r="2" spans="1:28">
      <c r="A2" s="7" t="s">
        <v>193</v>
      </c>
    </row>
    <row r="3" spans="1:28" ht="12.75" customHeight="1">
      <c r="A3" s="5"/>
      <c r="B3" s="1" t="s">
        <v>58</v>
      </c>
      <c r="C3" s="2" t="s">
        <v>59</v>
      </c>
      <c r="D3" s="1" t="s">
        <v>60</v>
      </c>
      <c r="E3" s="2" t="s">
        <v>61</v>
      </c>
      <c r="F3" s="4">
        <v>34087</v>
      </c>
      <c r="G3" s="2">
        <v>7787</v>
      </c>
      <c r="H3" s="2" t="s">
        <v>62</v>
      </c>
      <c r="I3" s="1">
        <f t="shared" ref="I3:I11" si="0">((Q3 - (F3*G3)/5742539) / SQRT(Q3))</f>
        <v>66.212023054290853</v>
      </c>
      <c r="J3" s="1">
        <f t="shared" ref="J3:J11" si="1">((S3 - (G3*F3)/5742539) / SQRT(S3))</f>
        <v>57.655703230232625</v>
      </c>
      <c r="K3" s="1">
        <f t="shared" ref="K3:K11" si="2">((T3 - (G3*F3)/5742539) / SQRT(T3))</f>
        <v>39.59599109369838</v>
      </c>
      <c r="L3" s="2">
        <f t="shared" ref="L3:L11" si="3">LOG(((Q3*5742539)/(F3*G3)),2)</f>
        <v>6.597465716065213</v>
      </c>
      <c r="M3" s="2">
        <f t="shared" ref="M3:M11" si="4">LOG((((Q3^3)*5742539)/(G3*F3)),2)</f>
        <v>30.853454358018006</v>
      </c>
      <c r="N3" s="2">
        <f t="shared" ref="N3:N11" si="5">Q3/F3</f>
        <v>0.1313110570012028</v>
      </c>
      <c r="O3" s="2">
        <f t="shared" ref="O3:O11" si="6">Q3/G3</f>
        <v>0.57480416078078844</v>
      </c>
      <c r="P3" s="2">
        <f t="shared" ref="P3:P61" si="7">(O3+N3)/2</f>
        <v>0.35305760889099563</v>
      </c>
      <c r="Q3" s="4">
        <v>4476</v>
      </c>
      <c r="R3" s="6">
        <v>5214</v>
      </c>
      <c r="S3" s="6">
        <v>3416</v>
      </c>
      <c r="T3" s="4">
        <v>1659</v>
      </c>
      <c r="U3" s="4">
        <v>654</v>
      </c>
      <c r="W3" s="2"/>
      <c r="X3" s="2"/>
      <c r="Y3" s="2"/>
      <c r="Z3" s="2"/>
      <c r="AA3" s="2"/>
      <c r="AB3" s="2"/>
    </row>
    <row r="4" spans="1:28" ht="12.75" customHeight="1">
      <c r="A4" s="1"/>
      <c r="B4" s="1" t="s">
        <v>58</v>
      </c>
      <c r="C4" s="2" t="s">
        <v>59</v>
      </c>
      <c r="D4" s="1" t="s">
        <v>63</v>
      </c>
      <c r="E4" s="2" t="s">
        <v>64</v>
      </c>
      <c r="F4" s="4">
        <v>34087</v>
      </c>
      <c r="G4" s="2">
        <v>7273</v>
      </c>
      <c r="H4" s="2" t="s">
        <v>51</v>
      </c>
      <c r="I4" s="1">
        <f t="shared" si="0"/>
        <v>33.184759124265668</v>
      </c>
      <c r="J4" s="1">
        <f t="shared" si="1"/>
        <v>25.557496606280125</v>
      </c>
      <c r="K4" s="1">
        <f t="shared" si="2"/>
        <v>13.519262040914301</v>
      </c>
      <c r="L4" s="2">
        <f t="shared" si="3"/>
        <v>4.7798767396028854</v>
      </c>
      <c r="M4" s="2">
        <f t="shared" si="4"/>
        <v>25.203653328694891</v>
      </c>
      <c r="N4" s="2">
        <f t="shared" si="5"/>
        <v>3.4793322967700296E-2</v>
      </c>
      <c r="O4" s="2">
        <f t="shared" si="6"/>
        <v>0.16306888491681562</v>
      </c>
      <c r="P4" s="2">
        <f t="shared" si="7"/>
        <v>9.8931103942257959E-2</v>
      </c>
      <c r="Q4" s="4">
        <v>1186</v>
      </c>
      <c r="R4" s="4">
        <v>1424</v>
      </c>
      <c r="S4" s="4">
        <v>737</v>
      </c>
      <c r="T4" s="4">
        <v>262</v>
      </c>
      <c r="U4" s="4">
        <v>91</v>
      </c>
      <c r="W4" s="2"/>
      <c r="X4" s="2"/>
      <c r="Y4" s="2"/>
      <c r="Z4" s="2"/>
      <c r="AA4" s="2"/>
      <c r="AB4" s="2"/>
    </row>
    <row r="5" spans="1:28" ht="12.75" customHeight="1">
      <c r="A5" s="1"/>
      <c r="B5" s="1" t="s">
        <v>58</v>
      </c>
      <c r="C5" s="2" t="s">
        <v>59</v>
      </c>
      <c r="D5" s="1" t="s">
        <v>202</v>
      </c>
      <c r="E5" s="2" t="s">
        <v>65</v>
      </c>
      <c r="F5" s="4">
        <v>34087</v>
      </c>
      <c r="G5" s="2">
        <v>7678</v>
      </c>
      <c r="H5" s="2" t="s">
        <v>54</v>
      </c>
      <c r="I5" s="1">
        <f t="shared" si="0"/>
        <v>30.395709743414901</v>
      </c>
      <c r="J5" s="1">
        <f t="shared" si="1"/>
        <v>24.573366369183624</v>
      </c>
      <c r="K5" s="1">
        <f t="shared" si="2"/>
        <v>12.550037395536318</v>
      </c>
      <c r="L5" s="2">
        <f t="shared" si="3"/>
        <v>4.4742269199728861</v>
      </c>
      <c r="M5" s="2">
        <f t="shared" si="4"/>
        <v>24.443063837575167</v>
      </c>
      <c r="N5" s="2">
        <f t="shared" si="5"/>
        <v>2.9718074339190895E-2</v>
      </c>
      <c r="O5" s="2">
        <f t="shared" si="6"/>
        <v>0.13193539984370931</v>
      </c>
      <c r="P5" s="2">
        <f t="shared" si="7"/>
        <v>8.0826737091450107E-2</v>
      </c>
      <c r="Q5" s="4">
        <v>1013</v>
      </c>
      <c r="R5" s="4">
        <v>1461</v>
      </c>
      <c r="S5" s="4">
        <v>692</v>
      </c>
      <c r="T5" s="4">
        <v>240</v>
      </c>
      <c r="U5" s="4">
        <v>84</v>
      </c>
      <c r="W5" s="2"/>
      <c r="X5" s="2"/>
      <c r="Y5" s="2"/>
      <c r="Z5" s="2"/>
      <c r="AA5" s="2"/>
      <c r="AB5" s="2"/>
    </row>
    <row r="6" spans="1:28" ht="12.75" customHeight="1">
      <c r="A6" s="1"/>
      <c r="B6" s="1" t="s">
        <v>82</v>
      </c>
      <c r="C6" s="2" t="s">
        <v>83</v>
      </c>
      <c r="D6" s="1" t="s">
        <v>203</v>
      </c>
      <c r="E6" s="2" t="s">
        <v>84</v>
      </c>
      <c r="F6" s="4">
        <v>23429</v>
      </c>
      <c r="G6" s="2">
        <v>29160</v>
      </c>
      <c r="H6" s="2" t="s">
        <v>62</v>
      </c>
      <c r="I6" s="1">
        <f t="shared" si="0"/>
        <v>96.532592327420062</v>
      </c>
      <c r="J6" s="1">
        <f t="shared" si="1"/>
        <v>81.198107662648084</v>
      </c>
      <c r="K6" s="1">
        <f t="shared" si="2"/>
        <v>54.566180044754034</v>
      </c>
      <c r="L6" s="2">
        <f t="shared" si="3"/>
        <v>6.3275866198164383</v>
      </c>
      <c r="M6" s="2">
        <f t="shared" si="4"/>
        <v>32.771666935546079</v>
      </c>
      <c r="N6" s="2">
        <f t="shared" si="5"/>
        <v>0.40782790558709292</v>
      </c>
      <c r="O6" s="2">
        <f t="shared" si="6"/>
        <v>0.32767489711934156</v>
      </c>
      <c r="P6" s="2">
        <f t="shared" ref="P6:P11" si="8">(O6+N6)/2</f>
        <v>0.36775140135321727</v>
      </c>
      <c r="Q6" s="4">
        <v>9555</v>
      </c>
      <c r="R6" s="6">
        <v>10629</v>
      </c>
      <c r="S6" s="6">
        <v>6829</v>
      </c>
      <c r="T6" s="6">
        <v>3211</v>
      </c>
      <c r="U6" s="6">
        <v>1672</v>
      </c>
      <c r="W6" s="2"/>
      <c r="X6" s="2"/>
      <c r="Y6" s="2"/>
      <c r="Z6" s="2"/>
      <c r="AA6" s="2"/>
      <c r="AB6" s="2"/>
    </row>
    <row r="7" spans="1:28" ht="12.75" customHeight="1">
      <c r="A7" s="1"/>
      <c r="B7" s="1" t="s">
        <v>82</v>
      </c>
      <c r="C7" s="2" t="s">
        <v>83</v>
      </c>
      <c r="D7" s="1" t="s">
        <v>85</v>
      </c>
      <c r="E7" s="2" t="s">
        <v>66</v>
      </c>
      <c r="F7" s="4">
        <v>23429</v>
      </c>
      <c r="G7" s="2">
        <v>29209</v>
      </c>
      <c r="H7" s="2" t="s">
        <v>51</v>
      </c>
      <c r="I7" s="1">
        <f t="shared" si="0"/>
        <v>54.535191726758868</v>
      </c>
      <c r="J7" s="1">
        <f t="shared" si="1"/>
        <v>41.604068363584467</v>
      </c>
      <c r="K7" s="1">
        <f t="shared" si="2"/>
        <v>25.876266469777601</v>
      </c>
      <c r="L7" s="2">
        <f t="shared" si="3"/>
        <v>4.7505826411996308</v>
      </c>
      <c r="M7" s="2">
        <f t="shared" si="4"/>
        <v>28.045499494109471</v>
      </c>
      <c r="N7" s="2">
        <f t="shared" si="5"/>
        <v>0.13692432455503864</v>
      </c>
      <c r="O7" s="2">
        <f t="shared" si="6"/>
        <v>0.10982916224451368</v>
      </c>
      <c r="P7" s="2">
        <f t="shared" si="8"/>
        <v>0.12337674339977617</v>
      </c>
      <c r="Q7" s="4">
        <v>3208</v>
      </c>
      <c r="R7" s="4">
        <v>3870</v>
      </c>
      <c r="S7" s="4">
        <v>1962</v>
      </c>
      <c r="T7" s="4">
        <v>892</v>
      </c>
      <c r="U7" s="4">
        <v>474</v>
      </c>
      <c r="W7" s="2"/>
      <c r="X7" s="2"/>
      <c r="Y7" s="2"/>
      <c r="Z7" s="2"/>
      <c r="AA7" s="2"/>
      <c r="AB7" s="2"/>
    </row>
    <row r="8" spans="1:28" ht="12.75" customHeight="1">
      <c r="A8" s="1"/>
      <c r="B8" s="1" t="s">
        <v>82</v>
      </c>
      <c r="C8" s="2" t="s">
        <v>83</v>
      </c>
      <c r="D8" s="1" t="s">
        <v>86</v>
      </c>
      <c r="E8" s="2" t="s">
        <v>87</v>
      </c>
      <c r="F8" s="4">
        <v>23429</v>
      </c>
      <c r="G8" s="2">
        <v>29049</v>
      </c>
      <c r="H8" s="2" t="s">
        <v>54</v>
      </c>
      <c r="I8" s="1">
        <f t="shared" si="0"/>
        <v>50.596410216475824</v>
      </c>
      <c r="J8" s="1">
        <f t="shared" si="1"/>
        <v>40.206651984779967</v>
      </c>
      <c r="K8" s="1">
        <f t="shared" si="2"/>
        <v>22.437636020531599</v>
      </c>
      <c r="L8" s="2">
        <f t="shared" si="3"/>
        <v>4.5581319075310063</v>
      </c>
      <c r="M8" s="2">
        <f t="shared" si="4"/>
        <v>27.452298359950312</v>
      </c>
      <c r="N8" s="2">
        <f t="shared" si="5"/>
        <v>0.11916855179478424</v>
      </c>
      <c r="O8" s="2">
        <f t="shared" si="6"/>
        <v>9.6113463458294607E-2</v>
      </c>
      <c r="P8" s="2">
        <f t="shared" si="8"/>
        <v>0.10764100762653941</v>
      </c>
      <c r="Q8" s="4">
        <v>2792</v>
      </c>
      <c r="R8" s="4">
        <v>3732</v>
      </c>
      <c r="S8" s="4">
        <v>1846</v>
      </c>
      <c r="T8" s="4">
        <v>721</v>
      </c>
      <c r="U8" s="4">
        <v>353</v>
      </c>
      <c r="W8" s="2"/>
      <c r="X8" s="2"/>
      <c r="Y8" s="2"/>
      <c r="Z8" s="2"/>
      <c r="AA8" s="2"/>
      <c r="AB8" s="2"/>
    </row>
    <row r="9" spans="1:28" ht="12.75" customHeight="1">
      <c r="A9" s="1"/>
      <c r="B9" s="1" t="s">
        <v>88</v>
      </c>
      <c r="C9" s="2" t="s">
        <v>89</v>
      </c>
      <c r="D9" s="1" t="s">
        <v>204</v>
      </c>
      <c r="E9" s="2" t="s">
        <v>90</v>
      </c>
      <c r="F9" s="1">
        <v>7892</v>
      </c>
      <c r="G9" s="2">
        <v>5991</v>
      </c>
      <c r="H9" s="2" t="s">
        <v>62</v>
      </c>
      <c r="I9" s="1">
        <f t="shared" si="0"/>
        <v>35.051212922257022</v>
      </c>
      <c r="J9" s="1">
        <f t="shared" si="1"/>
        <v>30.159679786650504</v>
      </c>
      <c r="K9" s="1">
        <f t="shared" si="2"/>
        <v>23.423344332314624</v>
      </c>
      <c r="L9" s="2">
        <f t="shared" si="3"/>
        <v>7.2404309869768078</v>
      </c>
      <c r="M9" s="2">
        <f t="shared" si="4"/>
        <v>27.804291040887694</v>
      </c>
      <c r="N9" s="2">
        <f t="shared" si="5"/>
        <v>0.1577546882919412</v>
      </c>
      <c r="O9" s="2">
        <f t="shared" si="6"/>
        <v>0.20781171757636455</v>
      </c>
      <c r="P9" s="2">
        <f t="shared" si="8"/>
        <v>0.18278320293415287</v>
      </c>
      <c r="Q9" s="4">
        <v>1245</v>
      </c>
      <c r="R9" s="4">
        <v>1357</v>
      </c>
      <c r="S9" s="4">
        <v>926</v>
      </c>
      <c r="T9" s="4">
        <v>565</v>
      </c>
      <c r="U9" s="4">
        <v>269</v>
      </c>
      <c r="W9" s="2"/>
      <c r="X9" s="2"/>
      <c r="Y9" s="2"/>
      <c r="Z9" s="2"/>
      <c r="AA9" s="2"/>
      <c r="AB9" s="2"/>
    </row>
    <row r="10" spans="1:28" ht="12.75" customHeight="1">
      <c r="A10" s="1"/>
      <c r="B10" s="1" t="s">
        <v>88</v>
      </c>
      <c r="C10" s="2" t="s">
        <v>89</v>
      </c>
      <c r="D10" s="1" t="s">
        <v>205</v>
      </c>
      <c r="E10" s="2" t="s">
        <v>91</v>
      </c>
      <c r="F10" s="1">
        <v>7892</v>
      </c>
      <c r="G10" s="2">
        <v>6086</v>
      </c>
      <c r="H10" s="2" t="s">
        <v>51</v>
      </c>
      <c r="I10" s="1">
        <f t="shared" si="0"/>
        <v>15.859791695612765</v>
      </c>
      <c r="J10" s="1">
        <f t="shared" si="1"/>
        <v>12.870755139973861</v>
      </c>
      <c r="K10" s="1">
        <f t="shared" si="2"/>
        <v>7.1635250756081801</v>
      </c>
      <c r="L10" s="2">
        <f t="shared" si="3"/>
        <v>5.0018926501296708</v>
      </c>
      <c r="M10" s="2">
        <f t="shared" si="4"/>
        <v>21.134071031045217</v>
      </c>
      <c r="N10" s="2">
        <f t="shared" si="5"/>
        <v>3.3958438925494168E-2</v>
      </c>
      <c r="O10" s="2">
        <f t="shared" si="6"/>
        <v>4.4035491291488663E-2</v>
      </c>
      <c r="P10" s="2">
        <f t="shared" si="8"/>
        <v>3.8996965108491419E-2</v>
      </c>
      <c r="Q10" s="4">
        <v>268</v>
      </c>
      <c r="R10" s="4">
        <v>339</v>
      </c>
      <c r="S10" s="4">
        <v>182</v>
      </c>
      <c r="T10" s="4">
        <v>67</v>
      </c>
      <c r="U10" s="4">
        <v>17</v>
      </c>
      <c r="W10" s="2"/>
      <c r="X10" s="2"/>
      <c r="Y10" s="2"/>
      <c r="Z10" s="2"/>
      <c r="AA10" s="2"/>
      <c r="AB10" s="2"/>
    </row>
    <row r="11" spans="1:28" ht="12.75" customHeight="1">
      <c r="A11" s="1"/>
      <c r="B11" s="1" t="s">
        <v>88</v>
      </c>
      <c r="C11" s="2" t="s">
        <v>89</v>
      </c>
      <c r="D11" s="1" t="s">
        <v>92</v>
      </c>
      <c r="E11" s="2" t="s">
        <v>93</v>
      </c>
      <c r="F11" s="1">
        <v>7892</v>
      </c>
      <c r="G11" s="2">
        <v>6034</v>
      </c>
      <c r="H11" s="2" t="s">
        <v>54</v>
      </c>
      <c r="I11" s="1">
        <f t="shared" si="0"/>
        <v>11.86814604344581</v>
      </c>
      <c r="J11" s="1">
        <f t="shared" si="1"/>
        <v>8.1396254901446472</v>
      </c>
      <c r="K11" s="1">
        <f t="shared" si="2"/>
        <v>4.3010138828149644</v>
      </c>
      <c r="L11" s="2">
        <f t="shared" si="3"/>
        <v>4.2428038459314186</v>
      </c>
      <c r="M11" s="2">
        <f t="shared" si="4"/>
        <v>18.832045343714672</v>
      </c>
      <c r="N11" s="2">
        <f t="shared" si="5"/>
        <v>1.9893563101875317E-2</v>
      </c>
      <c r="O11" s="2">
        <f t="shared" si="6"/>
        <v>2.6019224395094465E-2</v>
      </c>
      <c r="P11" s="2">
        <f t="shared" si="8"/>
        <v>2.2956393748484891E-2</v>
      </c>
      <c r="Q11" s="4">
        <v>157</v>
      </c>
      <c r="R11" s="4">
        <v>183</v>
      </c>
      <c r="S11" s="4">
        <v>82</v>
      </c>
      <c r="T11" s="4">
        <v>33</v>
      </c>
      <c r="U11" s="4">
        <v>21</v>
      </c>
      <c r="W11" s="2"/>
      <c r="X11" s="2"/>
      <c r="Y11" s="2"/>
      <c r="Z11" s="2"/>
      <c r="AA11" s="2"/>
      <c r="AB11" s="2"/>
    </row>
    <row r="12" spans="1:28" ht="12.75" customHeight="1">
      <c r="A12" s="7" t="s">
        <v>194</v>
      </c>
      <c r="B12" s="1"/>
      <c r="C12" s="2"/>
      <c r="D12" s="1"/>
      <c r="E12" s="2"/>
      <c r="F12" s="4"/>
      <c r="G12" s="2"/>
      <c r="H12" s="2"/>
      <c r="I12" s="1"/>
      <c r="J12" s="1"/>
      <c r="K12" s="1"/>
      <c r="L12" s="2"/>
      <c r="M12" s="2"/>
      <c r="N12" s="2"/>
      <c r="O12" s="2"/>
      <c r="P12" s="2"/>
      <c r="Q12" s="4"/>
      <c r="R12" s="4"/>
      <c r="S12" s="4"/>
      <c r="T12" s="4"/>
      <c r="U12" s="4"/>
      <c r="W12" s="2"/>
      <c r="X12" s="2"/>
      <c r="Y12" s="2"/>
      <c r="Z12" s="2"/>
      <c r="AA12" s="2"/>
      <c r="AB12" s="2"/>
    </row>
    <row r="13" spans="1:28" ht="12.75" customHeight="1">
      <c r="A13" s="1"/>
      <c r="B13" s="1" t="s">
        <v>94</v>
      </c>
      <c r="C13" s="2" t="s">
        <v>95</v>
      </c>
      <c r="D13" s="1" t="s">
        <v>96</v>
      </c>
      <c r="E13" s="2" t="s">
        <v>97</v>
      </c>
      <c r="F13" s="1">
        <v>24319</v>
      </c>
      <c r="G13" s="2">
        <v>17177</v>
      </c>
      <c r="H13" s="2" t="s">
        <v>207</v>
      </c>
      <c r="I13" s="1">
        <f t="shared" ref="I13:I21" si="9">((Q13 - (F13*G13)/5742539) / SQRT(Q13))</f>
        <v>82.754283264419442</v>
      </c>
      <c r="J13" s="1">
        <f t="shared" ref="J13:J21" si="10">((S13 - (G13*F13)/5742539) / SQRT(S13))</f>
        <v>67.850049241437375</v>
      </c>
      <c r="K13" s="1">
        <f t="shared" ref="K13:K21" si="11">((T13 - (G13*F13)/5742539) / SQRT(T13))</f>
        <v>47.410207781942553</v>
      </c>
      <c r="L13" s="2">
        <f t="shared" ref="L13:L21" si="12">LOG(((Q13*5742539)/(F13*G13)),2)</f>
        <v>6.5869663547564237</v>
      </c>
      <c r="M13" s="2">
        <f t="shared" ref="M13:M21" si="13">LOG((((Q13^3)*5742539)/(G13*F13)),2)</f>
        <v>32.13035793445647</v>
      </c>
      <c r="N13" s="2">
        <f t="shared" ref="N13:N21" si="14">Q13/F13</f>
        <v>0.28755294214400262</v>
      </c>
      <c r="O13" s="2">
        <f t="shared" ref="O13:O21" si="15">Q13/G13</f>
        <v>0.40711416428945685</v>
      </c>
      <c r="P13" s="2">
        <f t="shared" si="7"/>
        <v>0.34733355321672976</v>
      </c>
      <c r="Q13" s="4">
        <v>6993</v>
      </c>
      <c r="R13" s="4">
        <v>7674</v>
      </c>
      <c r="S13" s="4">
        <v>4748</v>
      </c>
      <c r="T13" s="4">
        <v>2391</v>
      </c>
      <c r="U13" s="4">
        <v>1172</v>
      </c>
      <c r="W13" s="2"/>
      <c r="X13" s="2"/>
      <c r="Y13" s="2"/>
      <c r="Z13" s="2"/>
      <c r="AA13" s="2"/>
      <c r="AB13" s="2"/>
    </row>
    <row r="14" spans="1:28" ht="12.75" customHeight="1">
      <c r="A14" s="1"/>
      <c r="B14" s="1" t="s">
        <v>94</v>
      </c>
      <c r="C14" s="2" t="s">
        <v>95</v>
      </c>
      <c r="D14" s="1" t="s">
        <v>98</v>
      </c>
      <c r="E14" s="2" t="s">
        <v>99</v>
      </c>
      <c r="F14" s="1">
        <v>24319</v>
      </c>
      <c r="G14" s="2">
        <v>22193</v>
      </c>
      <c r="H14" s="2" t="s">
        <v>51</v>
      </c>
      <c r="I14" s="1">
        <f t="shared" si="9"/>
        <v>68.8463761088111</v>
      </c>
      <c r="J14" s="1">
        <f t="shared" si="10"/>
        <v>50.658081499097307</v>
      </c>
      <c r="K14" s="1">
        <f t="shared" si="11"/>
        <v>32.175991628443782</v>
      </c>
      <c r="L14" s="2">
        <f t="shared" si="12"/>
        <v>5.7118448650908862</v>
      </c>
      <c r="M14" s="2">
        <f t="shared" si="13"/>
        <v>30.244246690088811</v>
      </c>
      <c r="N14" s="2">
        <f t="shared" si="14"/>
        <v>0.202557670956865</v>
      </c>
      <c r="O14" s="2">
        <f t="shared" si="15"/>
        <v>0.22196187987203173</v>
      </c>
      <c r="P14" s="2">
        <f t="shared" si="7"/>
        <v>0.21225977541444835</v>
      </c>
      <c r="Q14" s="4">
        <v>4926</v>
      </c>
      <c r="R14" s="4">
        <v>5077</v>
      </c>
      <c r="S14" s="4">
        <v>2751</v>
      </c>
      <c r="T14" s="4">
        <v>1216</v>
      </c>
      <c r="U14" s="4">
        <v>650</v>
      </c>
      <c r="W14" s="2"/>
      <c r="X14" s="2"/>
      <c r="Y14" s="2"/>
      <c r="Z14" s="2"/>
      <c r="AA14" s="2"/>
      <c r="AB14" s="2"/>
    </row>
    <row r="15" spans="1:28" ht="12.75" customHeight="1">
      <c r="A15" s="1"/>
      <c r="B15" s="1" t="s">
        <v>94</v>
      </c>
      <c r="C15" s="2" t="s">
        <v>95</v>
      </c>
      <c r="D15" s="1" t="s">
        <v>100</v>
      </c>
      <c r="E15" s="2" t="s">
        <v>101</v>
      </c>
      <c r="F15" s="1">
        <v>24319</v>
      </c>
      <c r="G15" s="2">
        <v>17021</v>
      </c>
      <c r="H15" s="2" t="s">
        <v>54</v>
      </c>
      <c r="I15" s="1">
        <f t="shared" si="9"/>
        <v>64.047326124230551</v>
      </c>
      <c r="J15" s="1">
        <f t="shared" si="10"/>
        <v>44.601280295476506</v>
      </c>
      <c r="K15" s="1">
        <f t="shared" si="11"/>
        <v>25.870338831086208</v>
      </c>
      <c r="L15" s="2">
        <f t="shared" si="12"/>
        <v>5.8799816928070037</v>
      </c>
      <c r="M15" s="2">
        <f t="shared" si="13"/>
        <v>29.983079369687808</v>
      </c>
      <c r="N15" s="2">
        <f t="shared" si="14"/>
        <v>0.17455487478925943</v>
      </c>
      <c r="O15" s="2">
        <f t="shared" si="15"/>
        <v>0.2493978027142941</v>
      </c>
      <c r="P15" s="2">
        <f t="shared" si="7"/>
        <v>0.21197633875177677</v>
      </c>
      <c r="Q15" s="4">
        <v>4245</v>
      </c>
      <c r="R15" s="4">
        <v>4036</v>
      </c>
      <c r="S15" s="4">
        <v>2131</v>
      </c>
      <c r="T15" s="4">
        <v>807</v>
      </c>
      <c r="U15" s="4">
        <v>419</v>
      </c>
      <c r="W15" s="2"/>
      <c r="X15" s="2"/>
      <c r="Y15" s="2"/>
      <c r="Z15" s="2"/>
      <c r="AA15" s="2"/>
      <c r="AB15" s="2"/>
    </row>
    <row r="16" spans="1:28" ht="12.75" customHeight="1">
      <c r="A16" s="1"/>
      <c r="B16" s="1" t="s">
        <v>102</v>
      </c>
      <c r="C16" s="2" t="s">
        <v>103</v>
      </c>
      <c r="D16" s="1" t="s">
        <v>104</v>
      </c>
      <c r="E16" s="2" t="s">
        <v>105</v>
      </c>
      <c r="F16" s="1">
        <v>71237</v>
      </c>
      <c r="G16" s="2">
        <v>61024</v>
      </c>
      <c r="H16" s="2" t="s">
        <v>207</v>
      </c>
      <c r="I16" s="1">
        <f t="shared" si="9"/>
        <v>61.390382896453303</v>
      </c>
      <c r="J16" s="1">
        <f t="shared" si="10"/>
        <v>46.621340685865896</v>
      </c>
      <c r="K16" s="1">
        <f t="shared" si="11"/>
        <v>25.395086960501228</v>
      </c>
      <c r="L16" s="2">
        <f t="shared" si="12"/>
        <v>2.7723356092789788</v>
      </c>
      <c r="M16" s="2">
        <f t="shared" si="13"/>
        <v>27.445348728899486</v>
      </c>
      <c r="N16" s="2">
        <f t="shared" si="14"/>
        <v>7.2602720496371273E-2</v>
      </c>
      <c r="O16" s="2">
        <f t="shared" si="15"/>
        <v>8.4753539590980601E-2</v>
      </c>
      <c r="P16" s="2">
        <f t="shared" si="7"/>
        <v>7.8678130043675937E-2</v>
      </c>
      <c r="Q16" s="4">
        <v>5172</v>
      </c>
      <c r="R16" s="6">
        <v>5973</v>
      </c>
      <c r="S16" s="6">
        <v>3525</v>
      </c>
      <c r="T16" s="6">
        <v>1849</v>
      </c>
      <c r="U16" s="6">
        <v>953</v>
      </c>
      <c r="W16" s="2"/>
      <c r="X16" s="2"/>
      <c r="Y16" s="2"/>
      <c r="Z16" s="2"/>
      <c r="AA16" s="2"/>
      <c r="AB16" s="2"/>
    </row>
    <row r="17" spans="1:28" ht="12.75" customHeight="1">
      <c r="A17" s="1"/>
      <c r="B17" s="1" t="s">
        <v>102</v>
      </c>
      <c r="C17" s="2" t="s">
        <v>103</v>
      </c>
      <c r="D17" s="1" t="s">
        <v>106</v>
      </c>
      <c r="E17" s="2" t="s">
        <v>107</v>
      </c>
      <c r="F17" s="1">
        <v>71237</v>
      </c>
      <c r="G17" s="2">
        <v>61512</v>
      </c>
      <c r="H17" s="2" t="s">
        <v>51</v>
      </c>
      <c r="I17" s="1">
        <f t="shared" si="9"/>
        <v>32.324104187682025</v>
      </c>
      <c r="J17" s="1">
        <f t="shared" si="10"/>
        <v>17.778276134241889</v>
      </c>
      <c r="K17" s="1">
        <f t="shared" si="11"/>
        <v>-7.0778070676321656</v>
      </c>
      <c r="L17" s="2">
        <f t="shared" si="12"/>
        <v>1.604247003783682</v>
      </c>
      <c r="M17" s="2">
        <f t="shared" si="13"/>
        <v>23.964065183813549</v>
      </c>
      <c r="N17" s="2">
        <f t="shared" si="14"/>
        <v>3.2567345620955403E-2</v>
      </c>
      <c r="O17" s="2">
        <f t="shared" si="15"/>
        <v>3.7716217973728705E-2</v>
      </c>
      <c r="P17" s="2">
        <f t="shared" si="7"/>
        <v>3.514178179734205E-2</v>
      </c>
      <c r="Q17" s="4">
        <v>2320</v>
      </c>
      <c r="R17" s="4">
        <v>2832</v>
      </c>
      <c r="S17" s="4">
        <v>1437</v>
      </c>
      <c r="T17" s="4">
        <v>591</v>
      </c>
      <c r="U17" s="4">
        <v>245</v>
      </c>
      <c r="W17" s="2"/>
      <c r="X17" s="2"/>
      <c r="Y17" s="2"/>
      <c r="Z17" s="2"/>
      <c r="AA17" s="2"/>
      <c r="AB17" s="2"/>
    </row>
    <row r="18" spans="1:28" ht="12.75" customHeight="1">
      <c r="A18" s="1"/>
      <c r="B18" s="1" t="s">
        <v>102</v>
      </c>
      <c r="C18" s="2" t="s">
        <v>103</v>
      </c>
      <c r="D18" s="1" t="s">
        <v>108</v>
      </c>
      <c r="E18" s="2" t="s">
        <v>109</v>
      </c>
      <c r="F18" s="1">
        <v>71237</v>
      </c>
      <c r="G18" s="2">
        <v>60624</v>
      </c>
      <c r="H18" s="2" t="s">
        <v>54</v>
      </c>
      <c r="I18" s="1">
        <f t="shared" si="9"/>
        <v>45.44338693482873</v>
      </c>
      <c r="J18" s="1">
        <f t="shared" si="10"/>
        <v>31.084426137086144</v>
      </c>
      <c r="K18" s="1">
        <f t="shared" si="11"/>
        <v>7.8685820761240457</v>
      </c>
      <c r="L18" s="2">
        <f t="shared" si="12"/>
        <v>2.177908189237781</v>
      </c>
      <c r="M18" s="2">
        <f t="shared" si="13"/>
        <v>25.643091061167798</v>
      </c>
      <c r="N18" s="2">
        <f t="shared" si="14"/>
        <v>4.7770119460392772E-2</v>
      </c>
      <c r="O18" s="2">
        <f t="shared" si="15"/>
        <v>5.6132884666138826E-2</v>
      </c>
      <c r="P18" s="2">
        <f t="shared" si="7"/>
        <v>5.1951502063265799E-2</v>
      </c>
      <c r="Q18" s="4">
        <v>3403</v>
      </c>
      <c r="R18" s="4">
        <v>4079</v>
      </c>
      <c r="S18" s="4">
        <v>2215</v>
      </c>
      <c r="T18" s="4">
        <v>1001</v>
      </c>
      <c r="U18" s="4">
        <v>457</v>
      </c>
      <c r="W18" s="2"/>
      <c r="X18" s="2"/>
      <c r="Y18" s="2"/>
      <c r="Z18" s="2"/>
      <c r="AA18" s="2"/>
      <c r="AB18" s="2"/>
    </row>
    <row r="19" spans="1:28" ht="12.75" customHeight="1">
      <c r="A19" s="1"/>
      <c r="B19" s="1" t="s">
        <v>206</v>
      </c>
      <c r="C19" s="2" t="s">
        <v>110</v>
      </c>
      <c r="D19" s="1" t="s">
        <v>111</v>
      </c>
      <c r="E19" s="2" t="s">
        <v>112</v>
      </c>
      <c r="F19" s="1">
        <v>2475</v>
      </c>
      <c r="G19" s="2">
        <v>4737</v>
      </c>
      <c r="H19" s="2" t="s">
        <v>207</v>
      </c>
      <c r="I19" s="1">
        <f t="shared" si="9"/>
        <v>39.735618728148872</v>
      </c>
      <c r="J19" s="1">
        <f t="shared" si="10"/>
        <v>37.933094405453161</v>
      </c>
      <c r="K19" s="1">
        <f t="shared" si="11"/>
        <v>34.437193051955141</v>
      </c>
      <c r="L19" s="2">
        <f t="shared" si="12"/>
        <v>9.5987320926115061</v>
      </c>
      <c r="M19" s="2">
        <f t="shared" si="13"/>
        <v>30.855623172885867</v>
      </c>
      <c r="N19" s="2">
        <f t="shared" si="14"/>
        <v>0.63959595959595961</v>
      </c>
      <c r="O19" s="2">
        <f t="shared" si="15"/>
        <v>0.33417774963056784</v>
      </c>
      <c r="P19" s="2">
        <f t="shared" si="7"/>
        <v>0.48688685461326375</v>
      </c>
      <c r="Q19" s="4">
        <v>1583</v>
      </c>
      <c r="R19" s="4">
        <v>1717</v>
      </c>
      <c r="S19" s="4">
        <v>1443</v>
      </c>
      <c r="T19" s="4">
        <v>1190</v>
      </c>
      <c r="U19" s="4">
        <v>1044</v>
      </c>
      <c r="W19" s="2"/>
      <c r="X19" s="2"/>
      <c r="Y19" s="2"/>
      <c r="Z19" s="2"/>
      <c r="AA19" s="2"/>
      <c r="AB19" s="2"/>
    </row>
    <row r="20" spans="1:28" ht="12.75" customHeight="1">
      <c r="A20" s="1"/>
      <c r="B20" s="1" t="s">
        <v>206</v>
      </c>
      <c r="C20" s="2" t="s">
        <v>110</v>
      </c>
      <c r="D20" s="1" t="s">
        <v>113</v>
      </c>
      <c r="E20" s="2" t="s">
        <v>114</v>
      </c>
      <c r="F20" s="1">
        <v>2475</v>
      </c>
      <c r="G20" s="2">
        <v>4586</v>
      </c>
      <c r="H20" s="2" t="s">
        <v>51</v>
      </c>
      <c r="I20" s="1">
        <f t="shared" si="9"/>
        <v>15.002132603230088</v>
      </c>
      <c r="J20" s="1">
        <f t="shared" si="10"/>
        <v>13.822697174655586</v>
      </c>
      <c r="K20" s="1">
        <f t="shared" si="11"/>
        <v>10.004223471517102</v>
      </c>
      <c r="L20" s="2">
        <f t="shared" si="12"/>
        <v>6.8562276575718686</v>
      </c>
      <c r="M20" s="2">
        <f t="shared" si="13"/>
        <v>22.534635233765755</v>
      </c>
      <c r="N20" s="2">
        <f t="shared" si="14"/>
        <v>9.2525252525252524E-2</v>
      </c>
      <c r="O20" s="2">
        <f t="shared" si="15"/>
        <v>4.9934583515045788E-2</v>
      </c>
      <c r="P20" s="2">
        <f t="shared" si="7"/>
        <v>7.1229918020149163E-2</v>
      </c>
      <c r="Q20" s="4">
        <v>229</v>
      </c>
      <c r="R20" s="4">
        <v>313</v>
      </c>
      <c r="S20" s="4">
        <v>195</v>
      </c>
      <c r="T20" s="4">
        <v>104</v>
      </c>
      <c r="U20" s="4">
        <v>59</v>
      </c>
      <c r="W20" s="2"/>
      <c r="X20" s="2"/>
      <c r="Y20" s="2"/>
      <c r="Z20" s="2"/>
      <c r="AA20" s="2"/>
      <c r="AB20" s="2"/>
    </row>
    <row r="21" spans="1:28" ht="12.75" customHeight="1">
      <c r="A21" s="1"/>
      <c r="B21" s="1" t="s">
        <v>206</v>
      </c>
      <c r="C21" s="2" t="s">
        <v>110</v>
      </c>
      <c r="D21" s="1" t="s">
        <v>115</v>
      </c>
      <c r="E21" s="2" t="s">
        <v>116</v>
      </c>
      <c r="F21" s="1">
        <v>2475</v>
      </c>
      <c r="G21" s="2">
        <v>4748</v>
      </c>
      <c r="H21" s="2" t="s">
        <v>54</v>
      </c>
      <c r="I21" s="1">
        <f t="shared" si="9"/>
        <v>3.4884100917729945</v>
      </c>
      <c r="J21" s="1">
        <f t="shared" si="10"/>
        <v>2.8733684726786395</v>
      </c>
      <c r="K21" s="1">
        <f t="shared" si="11"/>
        <v>1.6140669209742198</v>
      </c>
      <c r="L21" s="2">
        <f t="shared" si="12"/>
        <v>2.9669402894138113</v>
      </c>
      <c r="M21" s="2">
        <f t="shared" si="13"/>
        <v>10.966940289413811</v>
      </c>
      <c r="N21" s="2">
        <f t="shared" si="14"/>
        <v>6.4646464646464646E-3</v>
      </c>
      <c r="O21" s="2">
        <f t="shared" si="15"/>
        <v>3.3698399326032012E-3</v>
      </c>
      <c r="P21" s="2">
        <f t="shared" si="7"/>
        <v>4.9172431986248327E-3</v>
      </c>
      <c r="Q21" s="4">
        <v>16</v>
      </c>
      <c r="R21" s="4">
        <v>22</v>
      </c>
      <c r="S21" s="4">
        <v>12</v>
      </c>
      <c r="T21" s="4">
        <v>6</v>
      </c>
      <c r="U21" s="4">
        <v>2</v>
      </c>
      <c r="W21" s="2"/>
      <c r="X21" s="2"/>
      <c r="Y21" s="2"/>
      <c r="Z21" s="2"/>
      <c r="AA21" s="2"/>
      <c r="AB21" s="2"/>
    </row>
    <row r="22" spans="1:28" ht="12.75" customHeight="1">
      <c r="A22" s="7" t="s">
        <v>195</v>
      </c>
      <c r="B22" s="1"/>
      <c r="C22" s="2"/>
      <c r="D22" s="1"/>
      <c r="E22" s="2"/>
      <c r="F22" s="1"/>
      <c r="G22" s="2"/>
      <c r="H22" s="2"/>
      <c r="I22" s="1"/>
      <c r="J22" s="1"/>
      <c r="K22" s="1"/>
      <c r="L22" s="2"/>
      <c r="M22" s="2"/>
      <c r="N22" s="2"/>
      <c r="O22" s="2"/>
      <c r="P22" s="2"/>
      <c r="Q22" s="4"/>
      <c r="R22" s="4"/>
      <c r="S22" s="4"/>
      <c r="T22" s="4"/>
      <c r="U22" s="4"/>
      <c r="W22" s="2"/>
      <c r="X22" s="2"/>
      <c r="Y22" s="2"/>
      <c r="Z22" s="2"/>
      <c r="AA22" s="2"/>
      <c r="AB22" s="2"/>
    </row>
    <row r="23" spans="1:28" ht="12.75" customHeight="1">
      <c r="A23" s="1"/>
      <c r="B23" s="1" t="s">
        <v>68</v>
      </c>
      <c r="C23" s="1" t="s">
        <v>67</v>
      </c>
      <c r="D23" s="1" t="s">
        <v>69</v>
      </c>
      <c r="E23" s="1" t="s">
        <v>70</v>
      </c>
      <c r="F23" s="4">
        <v>13530</v>
      </c>
      <c r="G23" s="1">
        <v>15416</v>
      </c>
      <c r="H23" s="1" t="s">
        <v>208</v>
      </c>
      <c r="I23" s="1">
        <v>58.049461559999997</v>
      </c>
      <c r="J23" s="1">
        <v>55.630686400000002</v>
      </c>
      <c r="K23" s="1">
        <v>40.976946419999997</v>
      </c>
      <c r="L23" s="1">
        <v>6.5662736260000001</v>
      </c>
      <c r="M23" s="1">
        <v>30.064336390000001</v>
      </c>
      <c r="N23" s="1">
        <v>0.25439763500000001</v>
      </c>
      <c r="O23" s="1">
        <v>0.22327452</v>
      </c>
      <c r="P23" s="1">
        <v>0.23883607700000001</v>
      </c>
      <c r="Q23" s="4">
        <v>3442</v>
      </c>
      <c r="R23" s="4">
        <v>4676</v>
      </c>
      <c r="S23" s="6">
        <v>3167</v>
      </c>
      <c r="T23" s="4">
        <v>1751</v>
      </c>
      <c r="U23" s="4">
        <v>1291</v>
      </c>
      <c r="W23" s="1"/>
      <c r="X23" s="1"/>
      <c r="Y23" s="1"/>
      <c r="Z23" s="1"/>
      <c r="AA23" s="1"/>
      <c r="AB23" s="1"/>
    </row>
    <row r="24" spans="1:28" ht="12.75" customHeight="1">
      <c r="A24" s="1"/>
      <c r="B24" s="1" t="s">
        <v>68</v>
      </c>
      <c r="C24" s="1" t="s">
        <v>67</v>
      </c>
      <c r="D24" s="1" t="s">
        <v>209</v>
      </c>
      <c r="E24" s="1" t="s">
        <v>71</v>
      </c>
      <c r="F24" s="4">
        <v>13530</v>
      </c>
      <c r="G24" s="1">
        <v>11676</v>
      </c>
      <c r="H24" s="1" t="s">
        <v>51</v>
      </c>
      <c r="I24" s="1">
        <v>36.925790990000003</v>
      </c>
      <c r="J24" s="1">
        <v>31.124268879999999</v>
      </c>
      <c r="K24" s="1">
        <v>23.68989006</v>
      </c>
      <c r="L24" s="1">
        <v>5.6877664220000002</v>
      </c>
      <c r="M24" s="1">
        <v>26.627050059999998</v>
      </c>
      <c r="N24" s="1">
        <v>0.104804139</v>
      </c>
      <c r="O24" s="1">
        <v>0.121445701</v>
      </c>
      <c r="P24" s="1">
        <v>0.11312492</v>
      </c>
      <c r="Q24" s="4">
        <v>1418</v>
      </c>
      <c r="R24" s="4">
        <v>1639</v>
      </c>
      <c r="S24" s="4">
        <v>1023</v>
      </c>
      <c r="T24" s="4">
        <v>615</v>
      </c>
      <c r="U24" s="4">
        <v>424</v>
      </c>
      <c r="W24" s="1"/>
      <c r="X24" s="1"/>
      <c r="Y24" s="1"/>
      <c r="Z24" s="1"/>
      <c r="AA24" s="1"/>
      <c r="AB24" s="1"/>
    </row>
    <row r="25" spans="1:28" ht="12.75" customHeight="1">
      <c r="A25" s="1"/>
      <c r="B25" s="1" t="s">
        <v>68</v>
      </c>
      <c r="C25" s="1" t="s">
        <v>67</v>
      </c>
      <c r="D25" s="1" t="s">
        <v>72</v>
      </c>
      <c r="E25" s="1" t="s">
        <v>73</v>
      </c>
      <c r="F25" s="4">
        <v>13530</v>
      </c>
      <c r="G25" s="1">
        <v>15499</v>
      </c>
      <c r="H25" s="1" t="s">
        <v>54</v>
      </c>
      <c r="I25" s="1">
        <v>26.770466150000001</v>
      </c>
      <c r="J25" s="1">
        <v>21.202123159999999</v>
      </c>
      <c r="K25" s="1">
        <v>10.422543839999999</v>
      </c>
      <c r="L25" s="1">
        <v>4.4315474049999999</v>
      </c>
      <c r="M25" s="1">
        <v>23.675651040000002</v>
      </c>
      <c r="N25" s="1">
        <v>5.8240946000000002E-2</v>
      </c>
      <c r="O25" s="1">
        <v>5.0841989999999997E-2</v>
      </c>
      <c r="P25" s="1">
        <v>5.4541468000000003E-2</v>
      </c>
      <c r="Q25" s="4">
        <v>788</v>
      </c>
      <c r="R25" s="4">
        <v>1069</v>
      </c>
      <c r="S25" s="4">
        <v>520</v>
      </c>
      <c r="T25" s="4">
        <v>174</v>
      </c>
      <c r="U25" s="4">
        <v>51</v>
      </c>
      <c r="W25" s="1"/>
      <c r="X25" s="1"/>
      <c r="Y25" s="1"/>
      <c r="Z25" s="1"/>
      <c r="AA25" s="1"/>
      <c r="AB25" s="1"/>
    </row>
    <row r="26" spans="1:28" ht="12.75" customHeight="1">
      <c r="A26" s="1"/>
      <c r="B26" s="1" t="s">
        <v>147</v>
      </c>
      <c r="C26" s="2" t="s">
        <v>148</v>
      </c>
      <c r="D26" s="1" t="s">
        <v>149</v>
      </c>
      <c r="E26" s="2" t="s">
        <v>150</v>
      </c>
      <c r="F26" s="1">
        <v>5545</v>
      </c>
      <c r="G26" s="2">
        <v>3215</v>
      </c>
      <c r="H26" s="2" t="s">
        <v>208</v>
      </c>
      <c r="I26" s="1">
        <f t="shared" ref="I26:I31" si="16">((Q26 - (F26*G26)/5742539) / SQRT(Q26))</f>
        <v>30.113149002095845</v>
      </c>
      <c r="J26" s="1">
        <f t="shared" ref="J26:J31" si="17">((S26 - (G26*F26)/5742539) / SQRT(S26))</f>
        <v>25.254824330238527</v>
      </c>
      <c r="K26" s="1">
        <f t="shared" ref="K26:K31" si="18">((T26 - (G26*F26)/5742539) / SQRT(T26))</f>
        <v>15.615048398765786</v>
      </c>
      <c r="L26" s="2">
        <f t="shared" ref="L26:L31" si="19">LOG(((Q26*5742539)/(F26*G26)),2)</f>
        <v>8.2001536016298928</v>
      </c>
      <c r="M26" s="2">
        <f t="shared" ref="M26:M31" si="20">LOG((((Q26^3)*5742539)/(G26*F26)),2)</f>
        <v>27.869095701598336</v>
      </c>
      <c r="N26" s="2">
        <f t="shared" ref="N26:N31" si="21">Q26/F26</f>
        <v>0.16465284039675382</v>
      </c>
      <c r="O26" s="2">
        <f t="shared" ref="O26:O31" si="22">Q26/G26</f>
        <v>0.28398133748055987</v>
      </c>
      <c r="P26" s="2">
        <f t="shared" ref="P26:P31" si="23">(O26+N26)/2</f>
        <v>0.22431708893865684</v>
      </c>
      <c r="Q26" s="4">
        <v>913</v>
      </c>
      <c r="R26" s="4">
        <v>1039</v>
      </c>
      <c r="S26" s="4">
        <v>644</v>
      </c>
      <c r="T26" s="4">
        <v>250</v>
      </c>
      <c r="U26" s="4">
        <v>116</v>
      </c>
      <c r="W26" s="2"/>
      <c r="X26" s="2"/>
      <c r="Y26" s="2"/>
      <c r="Z26" s="2"/>
      <c r="AA26" s="2"/>
      <c r="AB26" s="2"/>
    </row>
    <row r="27" spans="1:28" ht="12.75" customHeight="1">
      <c r="A27" s="1"/>
      <c r="B27" s="1" t="s">
        <v>147</v>
      </c>
      <c r="C27" s="2" t="s">
        <v>148</v>
      </c>
      <c r="D27" s="1" t="s">
        <v>151</v>
      </c>
      <c r="E27" s="2" t="s">
        <v>152</v>
      </c>
      <c r="F27" s="1">
        <v>5545</v>
      </c>
      <c r="G27" s="2">
        <v>5514</v>
      </c>
      <c r="H27" s="2" t="s">
        <v>51</v>
      </c>
      <c r="I27" s="1">
        <f t="shared" si="16"/>
        <v>27.411467627641489</v>
      </c>
      <c r="J27" s="1">
        <f t="shared" si="17"/>
        <v>26.914492826891379</v>
      </c>
      <c r="K27" s="1">
        <f t="shared" si="18"/>
        <v>16.107648772446787</v>
      </c>
      <c r="L27" s="2">
        <f t="shared" si="19"/>
        <v>7.161049209344112</v>
      </c>
      <c r="M27" s="2">
        <f t="shared" si="20"/>
        <v>26.308343584330753</v>
      </c>
      <c r="N27" s="2">
        <f t="shared" si="21"/>
        <v>0.13742110009017133</v>
      </c>
      <c r="O27" s="2">
        <f t="shared" si="22"/>
        <v>0.1381936887921654</v>
      </c>
      <c r="P27" s="2">
        <f t="shared" si="23"/>
        <v>0.13780739444116835</v>
      </c>
      <c r="Q27" s="4">
        <v>762</v>
      </c>
      <c r="R27" s="4">
        <v>1259</v>
      </c>
      <c r="S27" s="4">
        <v>735</v>
      </c>
      <c r="T27" s="4">
        <v>270</v>
      </c>
      <c r="U27" s="4">
        <v>147</v>
      </c>
      <c r="W27" s="2"/>
      <c r="X27" s="2"/>
      <c r="Y27" s="2"/>
      <c r="Z27" s="2"/>
      <c r="AA27" s="2"/>
      <c r="AB27" s="2"/>
    </row>
    <row r="28" spans="1:28" ht="12.75" customHeight="1">
      <c r="A28" s="1"/>
      <c r="B28" s="1" t="s">
        <v>147</v>
      </c>
      <c r="C28" s="2" t="s">
        <v>148</v>
      </c>
      <c r="D28" s="1" t="s">
        <v>153</v>
      </c>
      <c r="E28" s="2" t="s">
        <v>154</v>
      </c>
      <c r="F28" s="1">
        <v>5545</v>
      </c>
      <c r="G28" s="2">
        <v>3178</v>
      </c>
      <c r="H28" s="2" t="s">
        <v>54</v>
      </c>
      <c r="I28" s="1">
        <f t="shared" si="16"/>
        <v>8.6590356441443213</v>
      </c>
      <c r="J28" s="1">
        <f t="shared" si="17"/>
        <v>6.5616172567569846</v>
      </c>
      <c r="K28" s="1">
        <f t="shared" si="18"/>
        <v>3.6548956522396687</v>
      </c>
      <c r="L28" s="2">
        <f t="shared" si="19"/>
        <v>4.7222321673970855</v>
      </c>
      <c r="M28" s="2">
        <f t="shared" si="20"/>
        <v>17.401932173166337</v>
      </c>
      <c r="N28" s="2">
        <f t="shared" si="21"/>
        <v>1.460775473399459E-2</v>
      </c>
      <c r="O28" s="2">
        <f t="shared" si="22"/>
        <v>2.5487728130899938E-2</v>
      </c>
      <c r="P28" s="2">
        <f t="shared" si="23"/>
        <v>2.0047741432447263E-2</v>
      </c>
      <c r="Q28" s="4">
        <v>81</v>
      </c>
      <c r="R28" s="4">
        <v>98</v>
      </c>
      <c r="S28" s="4">
        <v>49</v>
      </c>
      <c r="T28" s="4">
        <v>19</v>
      </c>
      <c r="U28" s="4">
        <v>4</v>
      </c>
      <c r="W28" s="2"/>
      <c r="X28" s="2"/>
      <c r="Y28" s="2"/>
      <c r="Z28" s="2"/>
      <c r="AA28" s="2"/>
      <c r="AB28" s="2"/>
    </row>
    <row r="29" spans="1:28" ht="12.75" customHeight="1">
      <c r="A29" s="1"/>
      <c r="B29" s="1" t="s">
        <v>74</v>
      </c>
      <c r="C29" s="2" t="s">
        <v>75</v>
      </c>
      <c r="D29" s="1" t="s">
        <v>76</v>
      </c>
      <c r="E29" s="2" t="s">
        <v>77</v>
      </c>
      <c r="F29" s="4">
        <v>7004</v>
      </c>
      <c r="G29" s="2">
        <v>13532</v>
      </c>
      <c r="H29" s="2" t="s">
        <v>208</v>
      </c>
      <c r="I29" s="1">
        <f t="shared" si="16"/>
        <v>80.610375089027627</v>
      </c>
      <c r="J29" s="1">
        <f t="shared" si="17"/>
        <v>70.922807793744468</v>
      </c>
      <c r="K29" s="1">
        <f t="shared" si="18"/>
        <v>54.763863131143452</v>
      </c>
      <c r="L29" s="2">
        <f t="shared" si="19"/>
        <v>8.6282946815918695</v>
      </c>
      <c r="M29" s="2">
        <f t="shared" si="20"/>
        <v>33.974471067410597</v>
      </c>
      <c r="N29" s="2">
        <f t="shared" si="21"/>
        <v>0.93246716162193033</v>
      </c>
      <c r="O29" s="2">
        <f t="shared" si="22"/>
        <v>0.48263375702039613</v>
      </c>
      <c r="P29" s="2">
        <f t="shared" si="23"/>
        <v>0.70755045932116323</v>
      </c>
      <c r="Q29" s="4">
        <v>6531</v>
      </c>
      <c r="R29" s="4">
        <v>7457</v>
      </c>
      <c r="S29" s="4">
        <v>5063</v>
      </c>
      <c r="T29" s="4">
        <v>3032</v>
      </c>
      <c r="U29" s="6">
        <v>2021</v>
      </c>
      <c r="W29" s="2"/>
      <c r="X29" s="2"/>
      <c r="Y29" s="2"/>
      <c r="Z29" s="2"/>
      <c r="AA29" s="2"/>
      <c r="AB29" s="2"/>
    </row>
    <row r="30" spans="1:28" ht="12.75" customHeight="1">
      <c r="A30" s="1"/>
      <c r="B30" s="1" t="s">
        <v>74</v>
      </c>
      <c r="C30" s="2" t="s">
        <v>75</v>
      </c>
      <c r="D30" s="1" t="s">
        <v>78</v>
      </c>
      <c r="E30" s="2" t="s">
        <v>70</v>
      </c>
      <c r="F30" s="4">
        <v>7004</v>
      </c>
      <c r="G30" s="2">
        <v>15416</v>
      </c>
      <c r="H30" s="2" t="s">
        <v>79</v>
      </c>
      <c r="I30" s="1">
        <f t="shared" si="16"/>
        <v>23.999413977061408</v>
      </c>
      <c r="J30" s="1">
        <f t="shared" si="17"/>
        <v>18.743167052177707</v>
      </c>
      <c r="K30" s="1">
        <f t="shared" si="18"/>
        <v>10.480138097879152</v>
      </c>
      <c r="L30" s="2">
        <f t="shared" si="19"/>
        <v>5.0268963578715553</v>
      </c>
      <c r="M30" s="2">
        <f t="shared" si="20"/>
        <v>23.54638288525312</v>
      </c>
      <c r="N30" s="2">
        <f t="shared" si="21"/>
        <v>8.7521416333523699E-2</v>
      </c>
      <c r="O30" s="2">
        <f t="shared" si="22"/>
        <v>3.9763881681370003E-2</v>
      </c>
      <c r="P30" s="2">
        <f t="shared" si="23"/>
        <v>6.3642649007446844E-2</v>
      </c>
      <c r="Q30" s="4">
        <v>613</v>
      </c>
      <c r="R30" s="4">
        <v>793</v>
      </c>
      <c r="S30" s="4">
        <v>388</v>
      </c>
      <c r="T30" s="4">
        <v>145</v>
      </c>
      <c r="U30" s="4">
        <v>55</v>
      </c>
      <c r="W30" s="2"/>
      <c r="X30" s="2"/>
      <c r="Y30" s="2"/>
      <c r="Z30" s="2"/>
      <c r="AA30" s="2"/>
      <c r="AB30" s="2"/>
    </row>
    <row r="31" spans="1:28" ht="12.75" customHeight="1">
      <c r="A31" s="1"/>
      <c r="B31" s="1" t="s">
        <v>74</v>
      </c>
      <c r="C31" s="2" t="s">
        <v>75</v>
      </c>
      <c r="D31" s="1" t="s">
        <v>80</v>
      </c>
      <c r="E31" s="2" t="s">
        <v>81</v>
      </c>
      <c r="F31" s="4">
        <v>7004</v>
      </c>
      <c r="G31" s="2">
        <v>13432</v>
      </c>
      <c r="H31" s="2" t="s">
        <v>54</v>
      </c>
      <c r="I31" s="1">
        <f t="shared" si="16"/>
        <v>17.635681843144944</v>
      </c>
      <c r="J31" s="1">
        <f t="shared" si="17"/>
        <v>13.472002161206166</v>
      </c>
      <c r="K31" s="1">
        <f t="shared" si="18"/>
        <v>7.9448541226769072</v>
      </c>
      <c r="L31" s="2">
        <f t="shared" si="19"/>
        <v>4.3879722017122766</v>
      </c>
      <c r="M31" s="2">
        <f t="shared" si="20"/>
        <v>21.232101734057903</v>
      </c>
      <c r="N31" s="2">
        <f t="shared" si="21"/>
        <v>4.8972015990862365E-2</v>
      </c>
      <c r="O31" s="2">
        <f t="shared" si="22"/>
        <v>2.5536033353186421E-2</v>
      </c>
      <c r="P31" s="2">
        <f t="shared" si="23"/>
        <v>3.7254024672024391E-2</v>
      </c>
      <c r="Q31" s="4">
        <v>343</v>
      </c>
      <c r="R31" s="4">
        <v>444</v>
      </c>
      <c r="S31" s="4">
        <v>213</v>
      </c>
      <c r="T31" s="4">
        <v>93</v>
      </c>
      <c r="U31" s="4">
        <v>45</v>
      </c>
      <c r="W31" s="2"/>
      <c r="X31" s="2"/>
      <c r="Y31" s="2"/>
      <c r="Z31" s="2"/>
      <c r="AA31" s="2"/>
      <c r="AB31" s="2"/>
    </row>
    <row r="32" spans="1:28" ht="12.75" customHeight="1">
      <c r="A32" s="7" t="s">
        <v>196</v>
      </c>
      <c r="B32" s="1"/>
      <c r="C32" s="2"/>
      <c r="D32" s="1"/>
      <c r="E32" s="2"/>
      <c r="F32" s="4"/>
      <c r="G32" s="2"/>
      <c r="H32" s="2"/>
      <c r="I32" s="1"/>
      <c r="J32" s="1"/>
      <c r="K32" s="1"/>
      <c r="L32" s="2"/>
      <c r="M32" s="2"/>
      <c r="N32" s="2"/>
      <c r="O32" s="2"/>
      <c r="P32" s="2"/>
      <c r="Q32" s="4"/>
      <c r="R32" s="4"/>
      <c r="S32" s="4"/>
      <c r="T32" s="4"/>
      <c r="U32" s="4"/>
      <c r="W32" s="2"/>
      <c r="X32" s="2"/>
      <c r="Y32" s="2"/>
      <c r="Z32" s="2"/>
      <c r="AA32" s="2"/>
      <c r="AB32" s="2"/>
    </row>
    <row r="33" spans="1:28" ht="12.75" customHeight="1">
      <c r="A33" s="1"/>
      <c r="B33" s="1" t="s">
        <v>210</v>
      </c>
      <c r="C33" s="2" t="s">
        <v>155</v>
      </c>
      <c r="D33" s="1" t="s">
        <v>211</v>
      </c>
      <c r="E33" s="2" t="s">
        <v>156</v>
      </c>
      <c r="F33" s="1">
        <v>7248</v>
      </c>
      <c r="G33" s="2">
        <v>6339</v>
      </c>
      <c r="H33" s="2" t="s">
        <v>216</v>
      </c>
      <c r="I33" s="1">
        <f t="shared" ref="I33:I41" si="24">((Q33 - (F33*G33)/5742539) / SQRT(Q33))</f>
        <v>54.617027446264828</v>
      </c>
      <c r="J33" s="1">
        <f t="shared" ref="J33:J41" si="25">((S33 - (G33*F33)/5742539) / SQRT(S33))</f>
        <v>50.872614684750033</v>
      </c>
      <c r="K33" s="1">
        <f t="shared" ref="K33:K41" si="26">((T33 - (G33*F33)/5742539) / SQRT(T33))</f>
        <v>34.424579041231638</v>
      </c>
      <c r="L33" s="2">
        <f t="shared" ref="L33:L41" si="27">LOG(((Q33*5742539)/(F33*G33)),2)</f>
        <v>8.5501163330764598</v>
      </c>
      <c r="M33" s="2">
        <f t="shared" ref="M33:M41" si="28">LOG((((Q33^3)*5742539)/(G33*F33)),2)</f>
        <v>31.65064794681394</v>
      </c>
      <c r="N33" s="2">
        <f t="shared" ref="N33:N41" si="29">Q33/F33</f>
        <v>0.41376931567328917</v>
      </c>
      <c r="O33" s="2">
        <f t="shared" ref="O33:O41" si="30">Q33/G33</f>
        <v>0.47310301309354785</v>
      </c>
      <c r="P33" s="2">
        <f t="shared" ref="P33:P41" si="31">(O33+N33)/2</f>
        <v>0.44343616438341849</v>
      </c>
      <c r="Q33" s="4">
        <v>2999</v>
      </c>
      <c r="R33" s="4">
        <v>3404</v>
      </c>
      <c r="S33" s="4">
        <v>2604</v>
      </c>
      <c r="T33" s="4">
        <v>1201</v>
      </c>
      <c r="U33" s="4">
        <v>576</v>
      </c>
      <c r="W33" s="2"/>
      <c r="X33" s="2"/>
      <c r="Y33" s="2"/>
      <c r="Z33" s="2"/>
      <c r="AA33" s="2"/>
      <c r="AB33" s="2"/>
    </row>
    <row r="34" spans="1:28" ht="12.75" customHeight="1">
      <c r="A34" s="1"/>
      <c r="B34" s="1" t="s">
        <v>210</v>
      </c>
      <c r="C34" s="2" t="s">
        <v>155</v>
      </c>
      <c r="D34" s="1" t="s">
        <v>157</v>
      </c>
      <c r="E34" s="2" t="s">
        <v>158</v>
      </c>
      <c r="F34" s="1">
        <v>7248</v>
      </c>
      <c r="G34" s="2">
        <v>6143</v>
      </c>
      <c r="H34" s="2" t="s">
        <v>51</v>
      </c>
      <c r="I34" s="1">
        <f t="shared" si="24"/>
        <v>53.080263079510438</v>
      </c>
      <c r="J34" s="1">
        <f t="shared" si="25"/>
        <v>49.864989079075372</v>
      </c>
      <c r="K34" s="1">
        <f t="shared" si="26"/>
        <v>33.801553548392704</v>
      </c>
      <c r="L34" s="2">
        <f t="shared" si="27"/>
        <v>8.5132772972779946</v>
      </c>
      <c r="M34" s="2">
        <f t="shared" si="28"/>
        <v>31.449507070034194</v>
      </c>
      <c r="N34" s="2">
        <f t="shared" si="29"/>
        <v>0.3908664459161148</v>
      </c>
      <c r="O34" s="2">
        <f t="shared" si="30"/>
        <v>0.46117532150415108</v>
      </c>
      <c r="P34" s="2">
        <f t="shared" si="31"/>
        <v>0.42602088371013291</v>
      </c>
      <c r="Q34" s="4">
        <v>2833</v>
      </c>
      <c r="R34" s="4">
        <v>3204</v>
      </c>
      <c r="S34" s="4">
        <v>2502</v>
      </c>
      <c r="T34" s="4">
        <v>1158</v>
      </c>
      <c r="U34" s="4">
        <v>565</v>
      </c>
      <c r="W34" s="2"/>
      <c r="X34" s="2"/>
      <c r="Y34" s="2"/>
      <c r="Z34" s="2"/>
      <c r="AA34" s="2"/>
      <c r="AB34" s="2"/>
    </row>
    <row r="35" spans="1:28" ht="12.75" customHeight="1">
      <c r="A35" s="1"/>
      <c r="B35" s="1" t="s">
        <v>210</v>
      </c>
      <c r="C35" s="2" t="s">
        <v>155</v>
      </c>
      <c r="D35" s="1" t="s">
        <v>159</v>
      </c>
      <c r="E35" s="2" t="s">
        <v>160</v>
      </c>
      <c r="F35" s="1">
        <v>7248</v>
      </c>
      <c r="G35" s="2">
        <v>6435</v>
      </c>
      <c r="H35" s="2" t="s">
        <v>54</v>
      </c>
      <c r="I35" s="1">
        <f t="shared" si="24"/>
        <v>15.034247495410529</v>
      </c>
      <c r="J35" s="1">
        <f t="shared" si="25"/>
        <v>11.367099506072597</v>
      </c>
      <c r="K35" s="1">
        <f t="shared" si="26"/>
        <v>6.9847504736145458</v>
      </c>
      <c r="L35" s="2">
        <f t="shared" si="27"/>
        <v>4.8970288830303472</v>
      </c>
      <c r="M35" s="2">
        <f t="shared" si="28"/>
        <v>20.734755357579537</v>
      </c>
      <c r="N35" s="2">
        <f t="shared" si="29"/>
        <v>3.3388520971302425E-2</v>
      </c>
      <c r="O35" s="2">
        <f t="shared" si="30"/>
        <v>3.7606837606837605E-2</v>
      </c>
      <c r="P35" s="2">
        <f t="shared" si="31"/>
        <v>3.5497679289070015E-2</v>
      </c>
      <c r="Q35" s="4">
        <v>242</v>
      </c>
      <c r="R35" s="4">
        <v>281</v>
      </c>
      <c r="S35" s="4">
        <v>145</v>
      </c>
      <c r="T35" s="4">
        <v>64</v>
      </c>
      <c r="U35" s="4">
        <v>37</v>
      </c>
      <c r="V35" s="3"/>
      <c r="W35" s="2"/>
      <c r="X35" s="2"/>
      <c r="Y35" s="2"/>
      <c r="Z35" s="2"/>
      <c r="AA35" s="2"/>
      <c r="AB35" s="2"/>
    </row>
    <row r="36" spans="1:28" ht="12.75" customHeight="1">
      <c r="A36" s="1"/>
      <c r="B36" s="1" t="s">
        <v>161</v>
      </c>
      <c r="C36" s="2" t="s">
        <v>162</v>
      </c>
      <c r="D36" s="1" t="s">
        <v>163</v>
      </c>
      <c r="E36" s="2" t="s">
        <v>164</v>
      </c>
      <c r="F36" s="1">
        <v>8941</v>
      </c>
      <c r="G36" s="2">
        <v>14287</v>
      </c>
      <c r="H36" s="2" t="s">
        <v>216</v>
      </c>
      <c r="I36" s="1">
        <f t="shared" si="24"/>
        <v>44.696233237983897</v>
      </c>
      <c r="J36" s="1">
        <f t="shared" si="25"/>
        <v>37.667614299922597</v>
      </c>
      <c r="K36" s="1">
        <f t="shared" si="26"/>
        <v>26.723842171734457</v>
      </c>
      <c r="L36" s="2">
        <f t="shared" si="27"/>
        <v>6.5203885983674246</v>
      </c>
      <c r="M36" s="2">
        <f t="shared" si="28"/>
        <v>28.511922900123029</v>
      </c>
      <c r="N36" s="2">
        <f t="shared" si="29"/>
        <v>0.22838608656749804</v>
      </c>
      <c r="O36" s="2">
        <f t="shared" si="30"/>
        <v>0.14292713655770981</v>
      </c>
      <c r="P36" s="2">
        <f t="shared" si="31"/>
        <v>0.18565661156260393</v>
      </c>
      <c r="Q36" s="4">
        <v>2042</v>
      </c>
      <c r="R36" s="4">
        <v>2167</v>
      </c>
      <c r="S36" s="4">
        <v>1463</v>
      </c>
      <c r="T36" s="4">
        <v>758</v>
      </c>
      <c r="U36" s="4">
        <v>240</v>
      </c>
      <c r="W36" s="2"/>
      <c r="X36" s="2"/>
      <c r="Y36" s="2"/>
      <c r="Z36" s="2"/>
      <c r="AA36" s="2"/>
      <c r="AB36" s="2"/>
    </row>
    <row r="37" spans="1:28" ht="12.75" customHeight="1">
      <c r="A37" s="1"/>
      <c r="B37" s="1" t="s">
        <v>165</v>
      </c>
      <c r="C37" s="2" t="s">
        <v>162</v>
      </c>
      <c r="D37" s="1" t="s">
        <v>166</v>
      </c>
      <c r="E37" s="2" t="s">
        <v>167</v>
      </c>
      <c r="F37" s="1">
        <v>8941</v>
      </c>
      <c r="G37" s="2">
        <v>10735</v>
      </c>
      <c r="H37" s="2" t="s">
        <v>51</v>
      </c>
      <c r="I37" s="1">
        <f t="shared" si="24"/>
        <v>24.474757151777322</v>
      </c>
      <c r="J37" s="1">
        <f t="shared" si="25"/>
        <v>17.10062237320577</v>
      </c>
      <c r="K37" s="1">
        <f t="shared" si="26"/>
        <v>9.2714304862016697</v>
      </c>
      <c r="L37" s="2">
        <f t="shared" si="27"/>
        <v>5.2407830140109137</v>
      </c>
      <c r="M37" s="2">
        <f t="shared" si="28"/>
        <v>23.84834451036512</v>
      </c>
      <c r="N37" s="2">
        <f t="shared" si="29"/>
        <v>7.0685605636953364E-2</v>
      </c>
      <c r="O37" s="2">
        <f t="shared" si="30"/>
        <v>5.8872845831392642E-2</v>
      </c>
      <c r="P37" s="2">
        <f t="shared" si="31"/>
        <v>6.4779225734172996E-2</v>
      </c>
      <c r="Q37" s="4">
        <v>632</v>
      </c>
      <c r="R37" s="4">
        <v>642</v>
      </c>
      <c r="S37" s="4">
        <v>325</v>
      </c>
      <c r="T37" s="4">
        <v>117</v>
      </c>
      <c r="U37" s="4">
        <v>60</v>
      </c>
      <c r="W37" s="2"/>
      <c r="X37" s="2"/>
      <c r="Y37" s="2"/>
      <c r="Z37" s="2"/>
      <c r="AA37" s="2"/>
      <c r="AB37" s="2"/>
    </row>
    <row r="38" spans="1:28" ht="12.75" customHeight="1">
      <c r="A38" s="1"/>
      <c r="B38" s="1" t="s">
        <v>165</v>
      </c>
      <c r="C38" s="2" t="s">
        <v>162</v>
      </c>
      <c r="D38" s="1" t="s">
        <v>168</v>
      </c>
      <c r="E38" s="2" t="s">
        <v>169</v>
      </c>
      <c r="F38" s="1">
        <v>8941</v>
      </c>
      <c r="G38" s="2">
        <v>14783</v>
      </c>
      <c r="H38" s="2" t="s">
        <v>54</v>
      </c>
      <c r="I38" s="1">
        <f t="shared" si="24"/>
        <v>22.691682315100806</v>
      </c>
      <c r="J38" s="1">
        <f t="shared" si="25"/>
        <v>15.866826903267988</v>
      </c>
      <c r="K38" s="1">
        <f t="shared" si="26"/>
        <v>7.9410572698992157</v>
      </c>
      <c r="L38" s="2">
        <f t="shared" si="27"/>
        <v>4.6046684003011951</v>
      </c>
      <c r="M38" s="2">
        <f t="shared" si="28"/>
        <v>22.863234434191128</v>
      </c>
      <c r="N38" s="2">
        <f t="shared" si="29"/>
        <v>6.2632815121351076E-2</v>
      </c>
      <c r="O38" s="2">
        <f t="shared" si="30"/>
        <v>3.7881350199553541E-2</v>
      </c>
      <c r="P38" s="2">
        <f t="shared" si="31"/>
        <v>5.0257082660452312E-2</v>
      </c>
      <c r="Q38" s="4">
        <v>560</v>
      </c>
      <c r="R38" s="4">
        <v>626</v>
      </c>
      <c r="S38" s="4">
        <v>296</v>
      </c>
      <c r="T38" s="4">
        <v>104</v>
      </c>
      <c r="U38" s="4">
        <v>42</v>
      </c>
      <c r="W38" s="2"/>
      <c r="X38" s="2"/>
      <c r="Y38" s="2"/>
      <c r="Z38" s="2"/>
      <c r="AA38" s="2"/>
      <c r="AB38" s="2"/>
    </row>
    <row r="39" spans="1:28" ht="12.75" customHeight="1">
      <c r="A39" s="1"/>
      <c r="B39" s="1" t="s">
        <v>173</v>
      </c>
      <c r="C39" s="2" t="s">
        <v>170</v>
      </c>
      <c r="D39" s="1" t="s">
        <v>171</v>
      </c>
      <c r="E39" s="2" t="s">
        <v>172</v>
      </c>
      <c r="F39" s="1">
        <v>30154</v>
      </c>
      <c r="G39" s="2">
        <v>48848</v>
      </c>
      <c r="H39" s="2" t="s">
        <v>216</v>
      </c>
      <c r="I39" s="1">
        <f t="shared" si="24"/>
        <v>100.08122590374451</v>
      </c>
      <c r="J39" s="1">
        <f t="shared" si="25"/>
        <v>80.958762385846171</v>
      </c>
      <c r="K39" s="1">
        <f t="shared" si="26"/>
        <v>45.776313028437222</v>
      </c>
      <c r="L39" s="2">
        <f t="shared" si="27"/>
        <v>5.3584421138614671</v>
      </c>
      <c r="M39" s="2">
        <f t="shared" si="28"/>
        <v>32.080958994790677</v>
      </c>
      <c r="N39" s="2">
        <f t="shared" si="29"/>
        <v>0.34897526033030446</v>
      </c>
      <c r="O39" s="2">
        <f t="shared" si="30"/>
        <v>0.2154233540779561</v>
      </c>
      <c r="P39" s="2">
        <f t="shared" si="31"/>
        <v>0.28219930720413028</v>
      </c>
      <c r="Q39" s="4">
        <v>10523</v>
      </c>
      <c r="R39" s="4">
        <v>13005</v>
      </c>
      <c r="S39" s="4">
        <v>7058</v>
      </c>
      <c r="T39" s="4">
        <v>2583</v>
      </c>
      <c r="U39" s="4">
        <v>1187</v>
      </c>
      <c r="W39" s="2"/>
      <c r="X39" s="2"/>
      <c r="Y39" s="2"/>
      <c r="Z39" s="2"/>
      <c r="AA39" s="2"/>
      <c r="AB39" s="2"/>
    </row>
    <row r="40" spans="1:28" ht="12.75" customHeight="1">
      <c r="A40" s="1"/>
      <c r="B40" s="1" t="s">
        <v>173</v>
      </c>
      <c r="C40" s="2" t="s">
        <v>170</v>
      </c>
      <c r="D40" s="1" t="s">
        <v>108</v>
      </c>
      <c r="E40" s="2" t="s">
        <v>109</v>
      </c>
      <c r="F40" s="1">
        <v>30154</v>
      </c>
      <c r="G40" s="2">
        <v>60624</v>
      </c>
      <c r="H40" s="2" t="s">
        <v>51</v>
      </c>
      <c r="I40" s="1">
        <f t="shared" si="24"/>
        <v>95.293063400224824</v>
      </c>
      <c r="J40" s="1">
        <f t="shared" si="25"/>
        <v>73.864786191549669</v>
      </c>
      <c r="K40" s="1">
        <f t="shared" si="26"/>
        <v>43.08894145249149</v>
      </c>
      <c r="L40" s="2">
        <f t="shared" si="27"/>
        <v>4.9304038997081161</v>
      </c>
      <c r="M40" s="2">
        <f t="shared" si="28"/>
        <v>31.42002345293448</v>
      </c>
      <c r="N40" s="2">
        <f t="shared" si="29"/>
        <v>0.321914173907276</v>
      </c>
      <c r="O40" s="2">
        <f t="shared" si="30"/>
        <v>0.1601181050409079</v>
      </c>
      <c r="P40" s="2">
        <f t="shared" si="31"/>
        <v>0.24101613947409195</v>
      </c>
      <c r="Q40" s="4">
        <v>9707</v>
      </c>
      <c r="R40" s="4">
        <v>12308</v>
      </c>
      <c r="S40" s="4">
        <v>6076</v>
      </c>
      <c r="T40" s="4">
        <v>2452</v>
      </c>
      <c r="U40" s="4">
        <v>1411</v>
      </c>
      <c r="W40" s="2"/>
      <c r="X40" s="2"/>
      <c r="Y40" s="2"/>
      <c r="Z40" s="2"/>
      <c r="AA40" s="2"/>
      <c r="AB40" s="2"/>
    </row>
    <row r="41" spans="1:28" ht="12.75" customHeight="1">
      <c r="A41" s="1"/>
      <c r="B41" s="1" t="s">
        <v>173</v>
      </c>
      <c r="C41" s="1" t="s">
        <v>170</v>
      </c>
      <c r="D41" s="1" t="s">
        <v>174</v>
      </c>
      <c r="E41" s="1" t="s">
        <v>175</v>
      </c>
      <c r="F41" s="1">
        <v>30154</v>
      </c>
      <c r="G41" s="1">
        <v>11747</v>
      </c>
      <c r="H41" s="1" t="s">
        <v>51</v>
      </c>
      <c r="I41" s="1">
        <f t="shared" si="24"/>
        <v>51.078630601053398</v>
      </c>
      <c r="J41" s="1">
        <f t="shared" si="25"/>
        <v>40.984703556367535</v>
      </c>
      <c r="K41" s="1">
        <f t="shared" si="26"/>
        <v>25.094222050214654</v>
      </c>
      <c r="L41" s="2">
        <f t="shared" si="27"/>
        <v>5.4684044047303306</v>
      </c>
      <c r="M41" s="2">
        <f t="shared" si="28"/>
        <v>28.298831602260904</v>
      </c>
      <c r="N41" s="2">
        <f t="shared" si="29"/>
        <v>9.0568415467268029E-2</v>
      </c>
      <c r="O41" s="2">
        <f t="shared" si="30"/>
        <v>0.23248488975908743</v>
      </c>
      <c r="P41" s="2">
        <f t="shared" si="31"/>
        <v>0.16152665261317772</v>
      </c>
      <c r="Q41" s="4">
        <v>2731</v>
      </c>
      <c r="R41" s="4">
        <v>3505</v>
      </c>
      <c r="S41" s="4">
        <v>1801</v>
      </c>
      <c r="T41" s="4">
        <v>748</v>
      </c>
      <c r="U41" s="4">
        <v>361</v>
      </c>
      <c r="W41" s="2"/>
      <c r="X41" s="2"/>
      <c r="Y41" s="2"/>
      <c r="Z41" s="2"/>
      <c r="AA41" s="2"/>
      <c r="AB41" s="2"/>
    </row>
    <row r="42" spans="1:28" ht="12.75" customHeight="1">
      <c r="A42" s="7" t="s">
        <v>197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2"/>
      <c r="M42" s="2"/>
      <c r="N42" s="2"/>
      <c r="O42" s="2"/>
      <c r="P42" s="2"/>
      <c r="Q42" s="4"/>
      <c r="R42" s="4"/>
      <c r="S42" s="4"/>
      <c r="T42" s="4"/>
      <c r="U42" s="4"/>
      <c r="W42" s="2"/>
      <c r="X42" s="2"/>
      <c r="Y42" s="2"/>
      <c r="Z42" s="2"/>
      <c r="AA42" s="2"/>
      <c r="AB42" s="2"/>
    </row>
    <row r="43" spans="1:28" ht="12.75" customHeight="1">
      <c r="A43" s="1"/>
      <c r="B43" s="1" t="s">
        <v>106</v>
      </c>
      <c r="C43" s="2" t="s">
        <v>107</v>
      </c>
      <c r="D43" s="1" t="s">
        <v>117</v>
      </c>
      <c r="E43" s="2" t="s">
        <v>118</v>
      </c>
      <c r="F43" s="1">
        <v>61543</v>
      </c>
      <c r="G43" s="2">
        <v>2169</v>
      </c>
      <c r="H43" s="2" t="s">
        <v>217</v>
      </c>
      <c r="I43" s="1">
        <f t="shared" ref="I43:I51" si="32">((Q43 - (F43*G43)/5742539) / SQRT(Q43))</f>
        <v>23.418350965721913</v>
      </c>
      <c r="J43" s="1">
        <f t="shared" ref="J43:J51" si="33">((S43 - (G43*F43)/5742539) / SQRT(S43))</f>
        <v>17.003743275377861</v>
      </c>
      <c r="K43" s="1">
        <f>((T43 - (G43*F43)/5742539) / SQRT(T43))</f>
        <v>8.499960917588977</v>
      </c>
      <c r="L43" s="2">
        <f t="shared" ref="L43:L51" si="34">LOG(((Q43*5742539)/(F43*G43)),2)</f>
        <v>4.6754549509068202</v>
      </c>
      <c r="M43" s="2">
        <f t="shared" ref="M43:M51" si="35">LOG((((Q43^3)*5742539)/(G43*F43)),2)</f>
        <v>23.104093192508351</v>
      </c>
      <c r="N43" s="2">
        <f t="shared" ref="N43:N51" si="36">Q43/F43</f>
        <v>9.6517881806216788E-3</v>
      </c>
      <c r="O43" s="2">
        <f t="shared" ref="O43:O51" si="37">Q43/G43</f>
        <v>0.27385892116182575</v>
      </c>
      <c r="P43" s="2">
        <f t="shared" si="7"/>
        <v>0.14175535467122372</v>
      </c>
      <c r="Q43" s="4">
        <v>594</v>
      </c>
      <c r="R43" s="4">
        <v>681</v>
      </c>
      <c r="S43" s="4">
        <v>334</v>
      </c>
      <c r="T43" s="4">
        <v>114</v>
      </c>
      <c r="U43" s="4">
        <v>44</v>
      </c>
      <c r="W43" s="2"/>
      <c r="X43" s="2"/>
      <c r="Y43" s="2"/>
      <c r="Z43" s="2"/>
      <c r="AA43" s="2"/>
      <c r="AB43" s="2"/>
    </row>
    <row r="44" spans="1:28" ht="12.75" customHeight="1">
      <c r="A44" s="1"/>
      <c r="B44" s="1" t="s">
        <v>106</v>
      </c>
      <c r="C44" s="2" t="s">
        <v>107</v>
      </c>
      <c r="D44" s="1" t="s">
        <v>119</v>
      </c>
      <c r="E44" s="2" t="s">
        <v>120</v>
      </c>
      <c r="F44" s="1">
        <v>61543</v>
      </c>
      <c r="G44" s="2">
        <v>2222</v>
      </c>
      <c r="H44" s="2" t="s">
        <v>51</v>
      </c>
      <c r="I44" s="1">
        <f t="shared" si="32"/>
        <v>32.060895150650424</v>
      </c>
      <c r="J44" s="1">
        <f t="shared" si="33"/>
        <v>27.387679655147707</v>
      </c>
      <c r="K44" s="1">
        <f>((T44 - (G44*F44)/5742539) / SQRT(T44))</f>
        <v>17.914202263936939</v>
      </c>
      <c r="L44" s="2">
        <f t="shared" si="34"/>
        <v>5.496428010866059</v>
      </c>
      <c r="M44" s="2">
        <f t="shared" si="35"/>
        <v>25.636669899819704</v>
      </c>
      <c r="N44" s="2">
        <f t="shared" si="36"/>
        <v>1.7467461774694118E-2</v>
      </c>
      <c r="O44" s="2">
        <f t="shared" si="37"/>
        <v>0.48379837983798379</v>
      </c>
      <c r="P44" s="2">
        <f t="shared" si="7"/>
        <v>0.25063292080633898</v>
      </c>
      <c r="Q44" s="4">
        <v>1075</v>
      </c>
      <c r="R44" s="4">
        <v>1399</v>
      </c>
      <c r="S44" s="4">
        <v>797</v>
      </c>
      <c r="T44" s="4">
        <v>367</v>
      </c>
      <c r="U44" s="4">
        <v>229</v>
      </c>
      <c r="W44" s="2"/>
      <c r="X44" s="2"/>
      <c r="Y44" s="2"/>
      <c r="Z44" s="2"/>
      <c r="AA44" s="2"/>
      <c r="AB44" s="2"/>
    </row>
    <row r="45" spans="1:28" ht="12.75" customHeight="1">
      <c r="A45" s="1"/>
      <c r="B45" s="1" t="s">
        <v>106</v>
      </c>
      <c r="C45" s="2" t="s">
        <v>107</v>
      </c>
      <c r="D45" s="1" t="s">
        <v>121</v>
      </c>
      <c r="E45" s="2" t="s">
        <v>122</v>
      </c>
      <c r="F45" s="1">
        <v>61543</v>
      </c>
      <c r="G45" s="2">
        <v>2172</v>
      </c>
      <c r="H45" s="2" t="s">
        <v>54</v>
      </c>
      <c r="I45" s="1">
        <f t="shared" si="32"/>
        <v>22.921477282628199</v>
      </c>
      <c r="J45" s="1">
        <f t="shared" si="33"/>
        <v>17.292203518109897</v>
      </c>
      <c r="K45" s="1">
        <f>((T45 - (G45*F45)/5742539) / SQRT(T45))</f>
        <v>9.2038921396850828</v>
      </c>
      <c r="L45" s="2">
        <f t="shared" si="34"/>
        <v>4.6164887153368097</v>
      </c>
      <c r="M45" s="2">
        <f t="shared" si="35"/>
        <v>22.931182586062494</v>
      </c>
      <c r="N45" s="2">
        <f t="shared" si="36"/>
        <v>9.2780657426514788E-3</v>
      </c>
      <c r="O45" s="2">
        <f t="shared" si="37"/>
        <v>0.26289134438305711</v>
      </c>
      <c r="P45" s="2">
        <f t="shared" si="7"/>
        <v>0.13608470506285431</v>
      </c>
      <c r="Q45" s="4">
        <v>571</v>
      </c>
      <c r="R45" s="4">
        <v>726</v>
      </c>
      <c r="S45" s="4">
        <v>344</v>
      </c>
      <c r="T45" s="4">
        <v>127</v>
      </c>
      <c r="U45" s="4">
        <v>46</v>
      </c>
      <c r="W45" s="2"/>
      <c r="X45" s="2"/>
      <c r="Y45" s="2"/>
      <c r="Z45" s="2"/>
      <c r="AA45" s="2"/>
      <c r="AB45" s="2"/>
    </row>
    <row r="46" spans="1:28" ht="12.75" customHeight="1">
      <c r="A46" s="1"/>
      <c r="B46" s="1" t="s">
        <v>123</v>
      </c>
      <c r="C46" s="2" t="s">
        <v>124</v>
      </c>
      <c r="D46" s="1" t="s">
        <v>125</v>
      </c>
      <c r="E46" s="2" t="s">
        <v>126</v>
      </c>
      <c r="F46" s="1">
        <v>1882</v>
      </c>
      <c r="G46" s="2">
        <v>1153</v>
      </c>
      <c r="H46" s="2" t="s">
        <v>217</v>
      </c>
      <c r="I46" s="1">
        <f t="shared" si="32"/>
        <v>15.75578715868077</v>
      </c>
      <c r="J46" s="1">
        <f t="shared" si="33"/>
        <v>14.907880327146707</v>
      </c>
      <c r="K46" s="1">
        <f>((T46 - (G46*F46)/5742539) / SQRT(T46))</f>
        <v>13.124217344550685</v>
      </c>
      <c r="L46" s="2">
        <f t="shared" si="34"/>
        <v>9.3640315405978249</v>
      </c>
      <c r="M46" s="2">
        <f t="shared" si="35"/>
        <v>25.284035404733984</v>
      </c>
      <c r="N46" s="2">
        <f t="shared" si="36"/>
        <v>0.13230605738575982</v>
      </c>
      <c r="O46" s="2">
        <f t="shared" si="37"/>
        <v>0.21595836947094535</v>
      </c>
      <c r="P46" s="2">
        <f t="shared" si="7"/>
        <v>0.17413221342835258</v>
      </c>
      <c r="Q46" s="4">
        <v>249</v>
      </c>
      <c r="R46" s="4">
        <v>291</v>
      </c>
      <c r="S46" s="4">
        <v>223</v>
      </c>
      <c r="T46" s="4">
        <v>173</v>
      </c>
      <c r="U46" s="4">
        <v>156</v>
      </c>
      <c r="W46" s="2"/>
      <c r="X46" s="2"/>
      <c r="Y46" s="2"/>
      <c r="Z46" s="2"/>
      <c r="AA46" s="2"/>
      <c r="AB46" s="2"/>
    </row>
    <row r="47" spans="1:28" ht="12.75" customHeight="1">
      <c r="A47" s="1"/>
      <c r="B47" s="1" t="s">
        <v>123</v>
      </c>
      <c r="C47" s="2" t="s">
        <v>124</v>
      </c>
      <c r="D47" s="1" t="s">
        <v>212</v>
      </c>
      <c r="E47" s="2" t="s">
        <v>213</v>
      </c>
      <c r="F47" s="1">
        <v>1882</v>
      </c>
      <c r="G47" s="2">
        <v>1143</v>
      </c>
      <c r="H47" s="2" t="s">
        <v>51</v>
      </c>
      <c r="I47" s="1">
        <f t="shared" si="32"/>
        <v>5.6793540390309047</v>
      </c>
      <c r="J47" s="1">
        <f t="shared" si="33"/>
        <v>5.6793540390309047</v>
      </c>
      <c r="K47" s="1">
        <f>((T47 - (G47*F47)/5742539) / SQRT(T47))</f>
        <v>4.2729609725598845</v>
      </c>
      <c r="L47" s="2">
        <f t="shared" si="34"/>
        <v>6.4609908373254905</v>
      </c>
      <c r="M47" s="2">
        <f t="shared" si="35"/>
        <v>16.549779076042398</v>
      </c>
      <c r="N47" s="2">
        <f t="shared" si="36"/>
        <v>1.7534537725823592E-2</v>
      </c>
      <c r="O47" s="2">
        <f t="shared" si="37"/>
        <v>2.8871391076115485E-2</v>
      </c>
      <c r="P47" s="2">
        <f t="shared" si="7"/>
        <v>2.3202964400969538E-2</v>
      </c>
      <c r="Q47" s="4">
        <v>33</v>
      </c>
      <c r="R47" s="4">
        <v>55</v>
      </c>
      <c r="S47" s="4">
        <v>33</v>
      </c>
      <c r="T47" s="4">
        <v>19</v>
      </c>
      <c r="U47" s="4">
        <v>6</v>
      </c>
      <c r="W47" s="2"/>
      <c r="X47" s="2"/>
      <c r="Y47" s="2"/>
      <c r="Z47" s="2"/>
      <c r="AA47" s="2"/>
      <c r="AB47" s="2"/>
    </row>
    <row r="48" spans="1:28" ht="12.75" customHeight="1">
      <c r="A48" s="1"/>
      <c r="B48" s="1" t="s">
        <v>123</v>
      </c>
      <c r="C48" s="2" t="s">
        <v>124</v>
      </c>
      <c r="D48" s="1" t="s">
        <v>127</v>
      </c>
      <c r="E48" s="2" t="s">
        <v>128</v>
      </c>
      <c r="F48" s="1">
        <v>1882</v>
      </c>
      <c r="G48" s="2">
        <v>1156</v>
      </c>
      <c r="H48" s="2" t="s">
        <v>54</v>
      </c>
      <c r="I48" s="1">
        <f t="shared" si="32"/>
        <v>2.5025574235240633</v>
      </c>
      <c r="J48" s="1">
        <f t="shared" si="33"/>
        <v>1.5133185313323909</v>
      </c>
      <c r="K48" s="1">
        <v>0</v>
      </c>
      <c r="L48" s="2">
        <f t="shared" si="34"/>
        <v>4.2076356457384412</v>
      </c>
      <c r="M48" s="2">
        <f t="shared" si="35"/>
        <v>9.8223454898536495</v>
      </c>
      <c r="N48" s="2">
        <f t="shared" si="36"/>
        <v>3.7194473963868225E-3</v>
      </c>
      <c r="O48" s="2">
        <f t="shared" si="37"/>
        <v>6.0553633217993079E-3</v>
      </c>
      <c r="P48" s="2">
        <f t="shared" si="7"/>
        <v>4.8874053590930652E-3</v>
      </c>
      <c r="Q48" s="4">
        <v>7</v>
      </c>
      <c r="R48" s="4">
        <v>7</v>
      </c>
      <c r="S48" s="4">
        <v>3</v>
      </c>
      <c r="T48" s="4">
        <v>0</v>
      </c>
      <c r="U48" s="4">
        <v>0</v>
      </c>
      <c r="W48" s="2"/>
      <c r="X48" s="2"/>
      <c r="Y48" s="2"/>
      <c r="Z48" s="2"/>
      <c r="AA48" s="2"/>
      <c r="AB48" s="2"/>
    </row>
    <row r="49" spans="1:28" ht="12.75" customHeight="1">
      <c r="A49" s="1"/>
      <c r="B49" s="1" t="s">
        <v>129</v>
      </c>
      <c r="C49" s="2" t="s">
        <v>130</v>
      </c>
      <c r="D49" s="1" t="s">
        <v>131</v>
      </c>
      <c r="E49" s="2" t="s">
        <v>132</v>
      </c>
      <c r="F49" s="1">
        <v>8229</v>
      </c>
      <c r="G49" s="2">
        <v>3090</v>
      </c>
      <c r="H49" s="2" t="s">
        <v>217</v>
      </c>
      <c r="I49" s="1">
        <f t="shared" si="32"/>
        <v>31.593727117618172</v>
      </c>
      <c r="J49" s="1">
        <f t="shared" si="33"/>
        <v>30.514996001353513</v>
      </c>
      <c r="K49" s="1">
        <f>((T49 - (G49*F49)/5742539) / SQRT(T49))</f>
        <v>20.932940203525511</v>
      </c>
      <c r="L49" s="2">
        <f t="shared" si="34"/>
        <v>7.8292127565556671</v>
      </c>
      <c r="M49" s="2">
        <f t="shared" si="35"/>
        <v>27.780908692569238</v>
      </c>
      <c r="N49" s="2">
        <f t="shared" si="36"/>
        <v>0.12237209867541621</v>
      </c>
      <c r="O49" s="2">
        <f t="shared" si="37"/>
        <v>0.32588996763754047</v>
      </c>
      <c r="P49" s="2">
        <f t="shared" si="7"/>
        <v>0.22413103315647834</v>
      </c>
      <c r="Q49" s="4">
        <v>1007</v>
      </c>
      <c r="R49" s="4">
        <v>1238</v>
      </c>
      <c r="S49" s="4">
        <v>940</v>
      </c>
      <c r="T49" s="4">
        <v>447</v>
      </c>
      <c r="U49" s="4">
        <v>232</v>
      </c>
      <c r="V49" s="4"/>
      <c r="W49" s="2"/>
      <c r="X49" s="2"/>
      <c r="Y49" s="2"/>
      <c r="Z49" s="2"/>
      <c r="AA49" s="2"/>
      <c r="AB49" s="2"/>
    </row>
    <row r="50" spans="1:28" ht="12.75" customHeight="1">
      <c r="A50" s="1"/>
      <c r="B50" s="1" t="s">
        <v>129</v>
      </c>
      <c r="C50" s="2" t="s">
        <v>130</v>
      </c>
      <c r="D50" s="1" t="s">
        <v>133</v>
      </c>
      <c r="E50" s="2" t="s">
        <v>134</v>
      </c>
      <c r="F50" s="1">
        <v>8229</v>
      </c>
      <c r="G50" s="2">
        <v>2966</v>
      </c>
      <c r="H50" s="2" t="s">
        <v>51</v>
      </c>
      <c r="I50" s="1">
        <f t="shared" si="32"/>
        <v>31.992452372039587</v>
      </c>
      <c r="J50" s="1">
        <f t="shared" si="33"/>
        <v>27.704201548604857</v>
      </c>
      <c r="K50" s="1">
        <f>((T50 - (G50*F50)/5742539) / SQRT(T50))</f>
        <v>19.456263333016878</v>
      </c>
      <c r="L50" s="2">
        <f t="shared" si="34"/>
        <v>7.9236802843092429</v>
      </c>
      <c r="M50" s="2">
        <f t="shared" si="35"/>
        <v>27.946134795155753</v>
      </c>
      <c r="N50" s="2">
        <f t="shared" si="36"/>
        <v>0.12541013488880787</v>
      </c>
      <c r="O50" s="2">
        <f t="shared" si="37"/>
        <v>0.34794335805799054</v>
      </c>
      <c r="P50" s="2">
        <f t="shared" si="7"/>
        <v>0.2366767464733992</v>
      </c>
      <c r="Q50" s="4">
        <v>1032</v>
      </c>
      <c r="R50" s="4">
        <v>1159</v>
      </c>
      <c r="S50" s="4">
        <v>776</v>
      </c>
      <c r="T50" s="4">
        <v>387</v>
      </c>
      <c r="U50" s="4">
        <v>242</v>
      </c>
      <c r="W50" s="2"/>
      <c r="X50" s="2"/>
      <c r="Y50" s="2"/>
      <c r="Z50" s="2"/>
      <c r="AA50" s="2"/>
      <c r="AB50" s="2"/>
    </row>
    <row r="51" spans="1:28" ht="12.75" customHeight="1">
      <c r="A51" s="1"/>
      <c r="B51" s="1" t="s">
        <v>129</v>
      </c>
      <c r="C51" s="2" t="s">
        <v>130</v>
      </c>
      <c r="D51" s="1" t="s">
        <v>135</v>
      </c>
      <c r="E51" s="2" t="s">
        <v>136</v>
      </c>
      <c r="F51" s="1">
        <v>8229</v>
      </c>
      <c r="G51" s="2">
        <v>3083</v>
      </c>
      <c r="H51" s="2" t="s">
        <v>54</v>
      </c>
      <c r="I51" s="1">
        <f t="shared" si="32"/>
        <v>2.7322844950062835</v>
      </c>
      <c r="J51" s="1">
        <f t="shared" si="33"/>
        <v>1.2664608944384657</v>
      </c>
      <c r="K51" s="1">
        <f>((T51 - (G51*F51)/5742539) / SQRT(T51))</f>
        <v>-3.4179076537399222</v>
      </c>
      <c r="L51" s="2">
        <f t="shared" si="34"/>
        <v>1.7635273328419621</v>
      </c>
      <c r="M51" s="2">
        <f t="shared" si="35"/>
        <v>9.5773085240589992</v>
      </c>
      <c r="N51" s="2">
        <f t="shared" si="36"/>
        <v>1.8228217280349982E-3</v>
      </c>
      <c r="O51" s="2">
        <f t="shared" si="37"/>
        <v>4.8653908530651964E-3</v>
      </c>
      <c r="P51" s="2">
        <f t="shared" si="7"/>
        <v>3.3441062905500973E-3</v>
      </c>
      <c r="Q51" s="4">
        <v>15</v>
      </c>
      <c r="R51" s="4">
        <v>26</v>
      </c>
      <c r="S51" s="4">
        <v>8</v>
      </c>
      <c r="T51" s="4">
        <v>1</v>
      </c>
      <c r="U51" s="4">
        <v>0</v>
      </c>
      <c r="W51" s="2"/>
      <c r="X51" s="2"/>
      <c r="Y51" s="2"/>
      <c r="Z51" s="2"/>
      <c r="AA51" s="2"/>
      <c r="AB51" s="2"/>
    </row>
    <row r="52" spans="1:28" ht="12.75" customHeight="1">
      <c r="A52" s="7" t="s">
        <v>198</v>
      </c>
      <c r="B52" s="1"/>
      <c r="C52" s="2"/>
      <c r="D52" s="1"/>
      <c r="E52" s="2"/>
      <c r="F52" s="1"/>
      <c r="G52" s="2"/>
      <c r="H52" s="2"/>
      <c r="I52" s="1"/>
      <c r="J52" s="1"/>
      <c r="K52" s="1"/>
      <c r="L52" s="2"/>
      <c r="M52" s="2"/>
      <c r="N52" s="2"/>
      <c r="O52" s="2"/>
      <c r="P52" s="2"/>
      <c r="Q52" s="4"/>
      <c r="R52" s="4"/>
      <c r="S52" s="4"/>
      <c r="T52" s="4"/>
      <c r="U52" s="4"/>
      <c r="W52" s="2"/>
      <c r="X52" s="2"/>
      <c r="Y52" s="2"/>
      <c r="Z52" s="2"/>
      <c r="AA52" s="2"/>
      <c r="AB52" s="2"/>
    </row>
    <row r="53" spans="1:28" ht="12.75" customHeight="1">
      <c r="A53" s="1"/>
      <c r="B53" s="1" t="s">
        <v>176</v>
      </c>
      <c r="C53" s="2" t="s">
        <v>177</v>
      </c>
      <c r="D53" s="1" t="s">
        <v>178</v>
      </c>
      <c r="E53" s="2" t="s">
        <v>179</v>
      </c>
      <c r="F53" s="1">
        <v>5844</v>
      </c>
      <c r="G53" s="2">
        <v>313</v>
      </c>
      <c r="H53" s="2" t="s">
        <v>218</v>
      </c>
      <c r="I53" s="1">
        <f t="shared" ref="I53:I61" si="38">((Q53 - (F53*G53)/5742539) / SQRT(Q53))</f>
        <v>11.329771672746947</v>
      </c>
      <c r="J53" s="1">
        <f t="shared" ref="J53:J61" si="39">((S53 - (G53*F53)/5742539) / SQRT(S53))</f>
        <v>10.971042710613482</v>
      </c>
      <c r="K53" s="1">
        <f t="shared" ref="K53:K61" si="40">((T53 - (G53*F53)/5742539) / SQRT(T53))</f>
        <v>8.2075837926913771</v>
      </c>
      <c r="L53" s="2">
        <f t="shared" ref="L53:L61" si="41">LOG(((Q53*5742539)/(F53*G53)),2)</f>
        <v>8.6617252645971909</v>
      </c>
      <c r="M53" s="2">
        <f t="shared" ref="M53:M61" si="42">LOG((((Q53^3)*5742539)/(G53*F53)),2)</f>
        <v>22.684179775443699</v>
      </c>
      <c r="N53" s="2">
        <f t="shared" ref="N53:N61" si="43">Q53/F53</f>
        <v>2.2073921971252568E-2</v>
      </c>
      <c r="O53" s="2">
        <f t="shared" ref="O53:O61" si="44">Q53/G53</f>
        <v>0.41214057507987223</v>
      </c>
      <c r="P53" s="2">
        <f t="shared" si="7"/>
        <v>0.2171072485255624</v>
      </c>
      <c r="Q53" s="4">
        <v>129</v>
      </c>
      <c r="R53" s="4">
        <v>176</v>
      </c>
      <c r="S53" s="4">
        <v>121</v>
      </c>
      <c r="T53" s="4">
        <v>68</v>
      </c>
      <c r="U53" s="4">
        <v>42</v>
      </c>
      <c r="W53" s="2"/>
      <c r="X53" s="2"/>
      <c r="Y53" s="2"/>
      <c r="Z53" s="2"/>
      <c r="AA53" s="2"/>
      <c r="AB53" s="2"/>
    </row>
    <row r="54" spans="1:28" ht="12.75" customHeight="1">
      <c r="A54" s="1"/>
      <c r="B54" s="1" t="s">
        <v>176</v>
      </c>
      <c r="C54" s="2" t="s">
        <v>177</v>
      </c>
      <c r="D54" s="1" t="s">
        <v>180</v>
      </c>
      <c r="E54" s="2" t="s">
        <v>214</v>
      </c>
      <c r="F54" s="1">
        <v>5844</v>
      </c>
      <c r="G54" s="2">
        <v>345</v>
      </c>
      <c r="H54" s="2" t="s">
        <v>51</v>
      </c>
      <c r="I54" s="1">
        <f t="shared" si="38"/>
        <v>6.1074587807483844</v>
      </c>
      <c r="J54" s="1">
        <f t="shared" si="39"/>
        <v>5.9414840717668618</v>
      </c>
      <c r="K54" s="1">
        <f t="shared" si="40"/>
        <v>5.2251517961973288</v>
      </c>
      <c r="L54" s="2">
        <f t="shared" si="41"/>
        <v>6.7579918178846077</v>
      </c>
      <c r="M54" s="2">
        <f t="shared" si="42"/>
        <v>17.253846844771779</v>
      </c>
      <c r="N54" s="2">
        <f t="shared" si="43"/>
        <v>6.502395619438741E-3</v>
      </c>
      <c r="O54" s="2">
        <f t="shared" si="44"/>
        <v>0.11014492753623188</v>
      </c>
      <c r="P54" s="2">
        <f t="shared" si="7"/>
        <v>5.8323661577835313E-2</v>
      </c>
      <c r="Q54" s="4">
        <v>38</v>
      </c>
      <c r="R54" s="4">
        <v>45</v>
      </c>
      <c r="S54" s="4">
        <v>36</v>
      </c>
      <c r="T54" s="4">
        <v>28</v>
      </c>
      <c r="U54" s="4">
        <v>19</v>
      </c>
      <c r="W54" s="2"/>
      <c r="X54" s="2"/>
      <c r="Y54" s="2"/>
      <c r="Z54" s="2"/>
      <c r="AA54" s="2"/>
      <c r="AB54" s="2"/>
    </row>
    <row r="55" spans="1:28" ht="12.75" customHeight="1">
      <c r="A55" s="1"/>
      <c r="B55" s="1" t="s">
        <v>176</v>
      </c>
      <c r="C55" s="2" t="s">
        <v>177</v>
      </c>
      <c r="D55" s="1" t="s">
        <v>181</v>
      </c>
      <c r="E55" s="2" t="s">
        <v>182</v>
      </c>
      <c r="F55" s="1">
        <v>5844</v>
      </c>
      <c r="G55" s="2">
        <v>313</v>
      </c>
      <c r="H55" s="2" t="s">
        <v>54</v>
      </c>
      <c r="I55" s="1">
        <f t="shared" si="38"/>
        <v>3.0615495719097621</v>
      </c>
      <c r="J55" s="1">
        <f t="shared" si="39"/>
        <v>2.3194503400095332</v>
      </c>
      <c r="K55" s="1">
        <f t="shared" si="40"/>
        <v>1.5481473205234908</v>
      </c>
      <c r="L55" s="2">
        <f t="shared" si="41"/>
        <v>4.9724261040612987</v>
      </c>
      <c r="M55" s="2">
        <f t="shared" si="42"/>
        <v>11.616282293836022</v>
      </c>
      <c r="N55" s="2">
        <f t="shared" si="43"/>
        <v>1.7111567419575632E-3</v>
      </c>
      <c r="O55" s="2">
        <f t="shared" si="44"/>
        <v>3.1948881789137379E-2</v>
      </c>
      <c r="P55" s="2">
        <f t="shared" si="7"/>
        <v>1.6830019265547471E-2</v>
      </c>
      <c r="Q55" s="4">
        <v>10</v>
      </c>
      <c r="R55" s="4">
        <v>9</v>
      </c>
      <c r="S55" s="4">
        <v>6</v>
      </c>
      <c r="T55" s="4">
        <v>3</v>
      </c>
      <c r="U55" s="4">
        <v>2</v>
      </c>
      <c r="W55" s="2"/>
      <c r="X55" s="2"/>
      <c r="Y55" s="2"/>
      <c r="Z55" s="2"/>
      <c r="AA55" s="2"/>
      <c r="AB55" s="2"/>
    </row>
    <row r="56" spans="1:28" ht="12.75" customHeight="1">
      <c r="A56" s="1"/>
      <c r="B56" s="1" t="s">
        <v>157</v>
      </c>
      <c r="C56" s="2" t="s">
        <v>158</v>
      </c>
      <c r="D56" s="1" t="s">
        <v>92</v>
      </c>
      <c r="E56" s="2" t="s">
        <v>93</v>
      </c>
      <c r="F56" s="1">
        <v>6143</v>
      </c>
      <c r="G56" s="2">
        <v>6034</v>
      </c>
      <c r="H56" s="2" t="s">
        <v>218</v>
      </c>
      <c r="I56" s="1">
        <f t="shared" si="38"/>
        <v>23.752108029725882</v>
      </c>
      <c r="J56" s="1">
        <f t="shared" si="39"/>
        <v>20.813069092742712</v>
      </c>
      <c r="K56" s="1">
        <f t="shared" si="40"/>
        <v>17.470588058990561</v>
      </c>
      <c r="L56" s="2">
        <f t="shared" si="41"/>
        <v>6.4820581784449116</v>
      </c>
      <c r="M56" s="2">
        <f t="shared" si="42"/>
        <v>24.826913195735877</v>
      </c>
      <c r="N56" s="2">
        <f t="shared" si="43"/>
        <v>9.3928048184925936E-2</v>
      </c>
      <c r="O56" s="2">
        <f t="shared" si="44"/>
        <v>9.56247928405701E-2</v>
      </c>
      <c r="P56" s="2">
        <f t="shared" si="7"/>
        <v>9.4776420512748011E-2</v>
      </c>
      <c r="Q56" s="4">
        <v>577</v>
      </c>
      <c r="R56" s="4">
        <v>691</v>
      </c>
      <c r="S56" s="4">
        <v>446</v>
      </c>
      <c r="T56" s="4">
        <v>318</v>
      </c>
      <c r="U56" s="4">
        <v>272</v>
      </c>
      <c r="W56" s="2"/>
      <c r="X56" s="2"/>
      <c r="Y56" s="2"/>
      <c r="Z56" s="2"/>
      <c r="AA56" s="2"/>
      <c r="AB56" s="2"/>
    </row>
    <row r="57" spans="1:28" ht="12.75" customHeight="1">
      <c r="A57" s="1"/>
      <c r="B57" s="1" t="s">
        <v>157</v>
      </c>
      <c r="C57" s="2" t="s">
        <v>158</v>
      </c>
      <c r="D57" s="1" t="s">
        <v>183</v>
      </c>
      <c r="E57" s="2" t="s">
        <v>184</v>
      </c>
      <c r="F57" s="1">
        <v>6143</v>
      </c>
      <c r="G57" s="2">
        <v>5670</v>
      </c>
      <c r="H57" s="2" t="s">
        <v>51</v>
      </c>
      <c r="I57" s="1">
        <f t="shared" si="38"/>
        <v>16.852106178876294</v>
      </c>
      <c r="J57" s="1">
        <f t="shared" si="39"/>
        <v>14.001645112152717</v>
      </c>
      <c r="K57" s="1">
        <f t="shared" si="40"/>
        <v>6.2132903742121925</v>
      </c>
      <c r="L57" s="2">
        <f t="shared" si="41"/>
        <v>5.6088499967454899</v>
      </c>
      <c r="M57" s="2">
        <f t="shared" si="42"/>
        <v>22.027756728003389</v>
      </c>
      <c r="N57" s="2">
        <f t="shared" si="43"/>
        <v>4.8184925931955072E-2</v>
      </c>
      <c r="O57" s="2">
        <f t="shared" si="44"/>
        <v>5.2204585537918874E-2</v>
      </c>
      <c r="P57" s="2">
        <f t="shared" si="7"/>
        <v>5.0194755734936973E-2</v>
      </c>
      <c r="Q57" s="4">
        <v>296</v>
      </c>
      <c r="R57" s="4">
        <v>424</v>
      </c>
      <c r="S57" s="4">
        <v>208</v>
      </c>
      <c r="T57" s="4">
        <v>50</v>
      </c>
      <c r="U57" s="4">
        <v>18</v>
      </c>
      <c r="W57" s="2"/>
      <c r="X57" s="2"/>
      <c r="Y57" s="2"/>
      <c r="Z57" s="2"/>
      <c r="AA57" s="2"/>
      <c r="AB57" s="2"/>
    </row>
    <row r="58" spans="1:28" ht="12.75" customHeight="1">
      <c r="A58" s="1"/>
      <c r="B58" s="1" t="s">
        <v>157</v>
      </c>
      <c r="C58" s="2" t="s">
        <v>158</v>
      </c>
      <c r="D58" s="1" t="s">
        <v>204</v>
      </c>
      <c r="E58" s="2" t="s">
        <v>90</v>
      </c>
      <c r="F58" s="1">
        <v>6143</v>
      </c>
      <c r="G58" s="2">
        <v>5991</v>
      </c>
      <c r="H58" s="2" t="s">
        <v>54</v>
      </c>
      <c r="I58" s="1">
        <f t="shared" si="38"/>
        <v>9.5174149545759033</v>
      </c>
      <c r="J58" s="1">
        <f t="shared" si="39"/>
        <v>7.1298225847748435</v>
      </c>
      <c r="K58" s="1">
        <f t="shared" si="40"/>
        <v>3.5907911853491363</v>
      </c>
      <c r="L58" s="2">
        <f t="shared" si="41"/>
        <v>4.0064490599642211</v>
      </c>
      <c r="M58" s="2">
        <f t="shared" si="42"/>
        <v>17.379450114330655</v>
      </c>
      <c r="N58" s="2">
        <f t="shared" si="43"/>
        <v>1.6767051929024907E-2</v>
      </c>
      <c r="O58" s="2">
        <f t="shared" si="44"/>
        <v>1.7192455349691202E-2</v>
      </c>
      <c r="P58" s="2">
        <f t="shared" si="7"/>
        <v>1.6979753639358053E-2</v>
      </c>
      <c r="Q58" s="4">
        <v>103</v>
      </c>
      <c r="R58" s="4">
        <v>140</v>
      </c>
      <c r="S58" s="4">
        <v>63</v>
      </c>
      <c r="T58" s="4">
        <v>24</v>
      </c>
      <c r="U58" s="4">
        <v>11</v>
      </c>
      <c r="W58" s="2"/>
      <c r="X58" s="2"/>
      <c r="Y58" s="2"/>
      <c r="Z58" s="2"/>
      <c r="AA58" s="2"/>
      <c r="AB58" s="2"/>
    </row>
    <row r="59" spans="1:28" ht="12.75" customHeight="1">
      <c r="A59" s="1"/>
      <c r="B59" s="1" t="s">
        <v>185</v>
      </c>
      <c r="C59" s="2" t="s">
        <v>186</v>
      </c>
      <c r="D59" s="1" t="s">
        <v>187</v>
      </c>
      <c r="E59" s="2" t="s">
        <v>188</v>
      </c>
      <c r="F59" s="1">
        <v>10721</v>
      </c>
      <c r="G59" s="2">
        <v>10182</v>
      </c>
      <c r="H59" s="2" t="s">
        <v>218</v>
      </c>
      <c r="I59" s="1">
        <f t="shared" si="38"/>
        <v>39.066770925104016</v>
      </c>
      <c r="J59" s="1">
        <f t="shared" si="39"/>
        <v>30.320935585760562</v>
      </c>
      <c r="K59" s="1">
        <f t="shared" si="40"/>
        <v>16.006711924648439</v>
      </c>
      <c r="L59" s="2">
        <f t="shared" si="41"/>
        <v>6.3623969071238244</v>
      </c>
      <c r="M59" s="2">
        <f t="shared" si="42"/>
        <v>27.584446501738526</v>
      </c>
      <c r="N59" s="2">
        <f t="shared" si="43"/>
        <v>0.14588191400055964</v>
      </c>
      <c r="O59" s="2">
        <f t="shared" si="44"/>
        <v>0.15360439992142996</v>
      </c>
      <c r="P59" s="2">
        <f t="shared" si="7"/>
        <v>0.1497431569609948</v>
      </c>
      <c r="Q59" s="4">
        <v>1564</v>
      </c>
      <c r="R59" s="4">
        <v>2011</v>
      </c>
      <c r="S59" s="4">
        <v>957</v>
      </c>
      <c r="T59" s="4">
        <v>293</v>
      </c>
      <c r="U59" s="4">
        <v>108</v>
      </c>
      <c r="W59" s="2"/>
      <c r="X59" s="2"/>
      <c r="Y59" s="2"/>
      <c r="Z59" s="2"/>
      <c r="AA59" s="2"/>
      <c r="AB59" s="2"/>
    </row>
    <row r="60" spans="1:28" ht="12.75" customHeight="1">
      <c r="A60" s="1"/>
      <c r="B60" s="1" t="s">
        <v>185</v>
      </c>
      <c r="C60" s="2" t="s">
        <v>186</v>
      </c>
      <c r="D60" s="1" t="s">
        <v>189</v>
      </c>
      <c r="E60" s="2" t="s">
        <v>190</v>
      </c>
      <c r="F60" s="1">
        <v>10721</v>
      </c>
      <c r="G60" s="2">
        <v>10747</v>
      </c>
      <c r="H60" s="2" t="s">
        <v>51</v>
      </c>
      <c r="I60" s="1">
        <f t="shared" si="38"/>
        <v>29.108860372609325</v>
      </c>
      <c r="J60" s="1">
        <f t="shared" si="39"/>
        <v>22.463568552157394</v>
      </c>
      <c r="K60" s="1">
        <f t="shared" si="40"/>
        <v>14.508226362131792</v>
      </c>
      <c r="L60" s="2">
        <f t="shared" si="41"/>
        <v>5.4662493837756729</v>
      </c>
      <c r="M60" s="2">
        <f t="shared" si="42"/>
        <v>25.051829972377803</v>
      </c>
      <c r="N60" s="2">
        <f t="shared" si="43"/>
        <v>8.2734819513105115E-2</v>
      </c>
      <c r="O60" s="2">
        <f t="shared" si="44"/>
        <v>8.2534660835582016E-2</v>
      </c>
      <c r="P60" s="2">
        <f t="shared" si="7"/>
        <v>8.2634740174343566E-2</v>
      </c>
      <c r="Q60" s="4">
        <v>887</v>
      </c>
      <c r="R60" s="4">
        <v>973</v>
      </c>
      <c r="S60" s="4">
        <v>544</v>
      </c>
      <c r="T60" s="4">
        <v>249</v>
      </c>
      <c r="U60" s="4">
        <v>148</v>
      </c>
      <c r="W60" s="2"/>
      <c r="X60" s="2"/>
      <c r="Y60" s="2"/>
      <c r="Z60" s="2"/>
      <c r="AA60" s="2"/>
      <c r="AB60" s="2"/>
    </row>
    <row r="61" spans="1:28" ht="12.75" customHeight="1">
      <c r="A61" s="1"/>
      <c r="B61" s="1" t="s">
        <v>185</v>
      </c>
      <c r="C61" s="2" t="s">
        <v>186</v>
      </c>
      <c r="D61" s="1" t="s">
        <v>191</v>
      </c>
      <c r="E61" s="2" t="s">
        <v>192</v>
      </c>
      <c r="F61" s="1">
        <v>10721</v>
      </c>
      <c r="G61" s="2">
        <v>10299</v>
      </c>
      <c r="H61" s="2" t="s">
        <v>54</v>
      </c>
      <c r="I61" s="1">
        <f t="shared" si="38"/>
        <v>25.827680580047286</v>
      </c>
      <c r="J61" s="1">
        <f t="shared" si="39"/>
        <v>18.8013354453335</v>
      </c>
      <c r="K61" s="1">
        <f t="shared" si="40"/>
        <v>12.626595819126596</v>
      </c>
      <c r="L61" s="2">
        <f t="shared" si="41"/>
        <v>5.1963682646880347</v>
      </c>
      <c r="M61" s="2">
        <f t="shared" si="42"/>
        <v>24.119327159260347</v>
      </c>
      <c r="N61" s="2">
        <f t="shared" si="43"/>
        <v>6.5758791157541269E-2</v>
      </c>
      <c r="O61" s="2">
        <f t="shared" si="44"/>
        <v>6.8453247888144483E-2</v>
      </c>
      <c r="P61" s="2">
        <f t="shared" si="7"/>
        <v>6.7106019522842869E-2</v>
      </c>
      <c r="Q61" s="4">
        <v>705</v>
      </c>
      <c r="R61" s="4">
        <v>852</v>
      </c>
      <c r="S61" s="4">
        <v>391</v>
      </c>
      <c r="T61" s="4">
        <v>196</v>
      </c>
      <c r="U61" s="4">
        <v>109</v>
      </c>
      <c r="W61" s="2"/>
      <c r="X61" s="2"/>
      <c r="Y61" s="2"/>
      <c r="Z61" s="2"/>
      <c r="AA61" s="2"/>
      <c r="AB61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76"/>
  <sheetViews>
    <sheetView tabSelected="1" zoomScale="150" zoomScaleNormal="150" zoomScalePageLayoutView="15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W12" sqref="W12"/>
    </sheetView>
  </sheetViews>
  <sheetFormatPr baseColWidth="10" defaultColWidth="13.5" defaultRowHeight="15" customHeight="1" x14ac:dyDescent="0"/>
  <cols>
    <col min="1" max="1" width="11.83203125" customWidth="1"/>
    <col min="2" max="2" width="15" customWidth="1"/>
    <col min="3" max="3" width="7.1640625" customWidth="1"/>
    <col min="4" max="4" width="9.83203125" customWidth="1"/>
    <col min="5" max="5" width="12.1640625" customWidth="1"/>
    <col min="6" max="7" width="14" customWidth="1"/>
    <col min="8" max="8" width="10.83203125" customWidth="1"/>
    <col min="9" max="9" width="13.83203125" customWidth="1"/>
    <col min="10" max="11" width="17.1640625" customWidth="1"/>
    <col min="12" max="13" width="10.83203125" customWidth="1"/>
    <col min="14" max="14" width="13.83203125" hidden="1" customWidth="1"/>
    <col min="15" max="15" width="17.1640625" hidden="1" customWidth="1"/>
    <col min="16" max="16" width="17.1640625" customWidth="1"/>
    <col min="17" max="18" width="12.1640625" customWidth="1"/>
    <col min="19" max="19" width="23.5" customWidth="1"/>
    <col min="20" max="22" width="21.5" customWidth="1"/>
    <col min="23" max="23" width="10.83203125" customWidth="1"/>
    <col min="24" max="28" width="10.5" customWidth="1"/>
  </cols>
  <sheetData>
    <row r="1" spans="1:28" ht="12.75" customHeight="1">
      <c r="A1" s="1" t="s">
        <v>0</v>
      </c>
      <c r="B1" s="2"/>
      <c r="C1" s="2"/>
      <c r="D1" s="1" t="s">
        <v>1</v>
      </c>
      <c r="E1" s="2"/>
      <c r="F1" s="1" t="s">
        <v>2</v>
      </c>
      <c r="G1" s="2" t="s">
        <v>3</v>
      </c>
      <c r="H1" s="2" t="s">
        <v>4</v>
      </c>
      <c r="I1" s="1" t="s">
        <v>5</v>
      </c>
      <c r="J1" s="1" t="s">
        <v>11</v>
      </c>
      <c r="K1" s="1" t="s">
        <v>12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13</v>
      </c>
      <c r="R1" s="1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/>
      <c r="X1" s="2"/>
      <c r="Y1" s="2"/>
      <c r="Z1" s="2"/>
      <c r="AA1" s="2"/>
      <c r="AB1" s="2"/>
    </row>
    <row r="2" spans="1:28" ht="12.75" customHeight="1">
      <c r="A2" s="1" t="s">
        <v>19</v>
      </c>
      <c r="B2" s="1" t="s">
        <v>20</v>
      </c>
      <c r="C2" s="2" t="s">
        <v>21</v>
      </c>
      <c r="D2" s="1" t="s">
        <v>22</v>
      </c>
      <c r="E2" s="2" t="s">
        <v>23</v>
      </c>
      <c r="F2" s="1">
        <v>8772</v>
      </c>
      <c r="G2" s="4">
        <v>11579</v>
      </c>
      <c r="H2" s="2"/>
      <c r="I2" s="1">
        <f t="shared" ref="I2:I13" si="0">((Q2 - (F2*G2)/5742539) / SQRT(Q2))</f>
        <v>30.182043735641955</v>
      </c>
      <c r="J2" s="1">
        <f t="shared" ref="J2:J13" si="1">((T2 - (G2*F2)/5742539) / SQRT(T2))</f>
        <v>24.023660143016283</v>
      </c>
      <c r="K2" s="1">
        <f t="shared" ref="K2:K13" si="2">((U2 - (G2*F2)/5742539) / SQRT(U2))</f>
        <v>13.999473634248703</v>
      </c>
      <c r="L2" s="2">
        <f t="shared" ref="L2:L13" si="3">LOG(((Q2*5742539)/(F2*G2)),2)</f>
        <v>5.7410405531428657</v>
      </c>
      <c r="M2" s="2">
        <f t="shared" ref="M2:M13" si="4">LOG((((Q2^3)*5742539)/(G2*F2)),2)</f>
        <v>25.512433299821659</v>
      </c>
      <c r="N2" s="2">
        <f t="shared" ref="N2:N13" si="5">Q2/F2</f>
        <v>0.10784313725490197</v>
      </c>
      <c r="O2" s="2">
        <f t="shared" ref="O2:O13" si="6">Q2/G2</f>
        <v>8.169962863805165E-2</v>
      </c>
      <c r="P2" s="2">
        <f t="shared" ref="P2:P13" si="7">(O2+N2)/2</f>
        <v>9.4771382946476801E-2</v>
      </c>
      <c r="Q2" s="4">
        <v>946</v>
      </c>
      <c r="R2" s="4">
        <v>3895</v>
      </c>
      <c r="S2" s="4">
        <v>1129</v>
      </c>
      <c r="T2" s="4">
        <v>612</v>
      </c>
      <c r="U2" s="4">
        <v>230</v>
      </c>
      <c r="V2" s="4">
        <v>82</v>
      </c>
      <c r="X2" s="2"/>
      <c r="Y2" s="2"/>
      <c r="Z2" s="2"/>
      <c r="AA2" s="2"/>
      <c r="AB2" s="2"/>
    </row>
    <row r="3" spans="1:28" ht="12.75" customHeight="1">
      <c r="B3" s="1" t="s">
        <v>24</v>
      </c>
      <c r="C3" s="2" t="s">
        <v>25</v>
      </c>
      <c r="D3" s="1" t="s">
        <v>22</v>
      </c>
      <c r="E3" s="2" t="s">
        <v>26</v>
      </c>
      <c r="F3" s="4">
        <v>3564</v>
      </c>
      <c r="G3" s="4">
        <v>11579</v>
      </c>
      <c r="H3" s="2"/>
      <c r="I3" s="1">
        <f t="shared" si="0"/>
        <v>16.637454273574534</v>
      </c>
      <c r="J3" s="1">
        <f t="shared" si="1"/>
        <v>12.566927501276531</v>
      </c>
      <c r="K3" s="1">
        <f t="shared" si="2"/>
        <v>6.9613480117126656</v>
      </c>
      <c r="L3" s="2">
        <f t="shared" si="3"/>
        <v>5.3396279978634258</v>
      </c>
      <c r="M3" s="2">
        <f t="shared" si="4"/>
        <v>21.709378683679994</v>
      </c>
      <c r="N3" s="2">
        <f t="shared" si="5"/>
        <v>8.1649831649831653E-2</v>
      </c>
      <c r="O3" s="2">
        <f t="shared" si="6"/>
        <v>2.5131703946800241E-2</v>
      </c>
      <c r="P3" s="2">
        <f t="shared" si="7"/>
        <v>5.3390767798315947E-2</v>
      </c>
      <c r="Q3" s="4">
        <v>291</v>
      </c>
      <c r="R3" s="4">
        <v>1185</v>
      </c>
      <c r="S3" s="4">
        <v>377</v>
      </c>
      <c r="T3" s="4">
        <v>172</v>
      </c>
      <c r="U3" s="4">
        <v>62</v>
      </c>
      <c r="V3" s="4">
        <v>30</v>
      </c>
      <c r="X3" s="2"/>
      <c r="Y3" s="2"/>
      <c r="Z3" s="2"/>
      <c r="AA3" s="2"/>
      <c r="AB3" s="2"/>
    </row>
    <row r="4" spans="1:28" ht="12.75" customHeight="1">
      <c r="A4" s="1"/>
      <c r="B4" s="1" t="s">
        <v>27</v>
      </c>
      <c r="C4" s="2" t="s">
        <v>28</v>
      </c>
      <c r="D4" s="1" t="s">
        <v>22</v>
      </c>
      <c r="E4" s="2" t="s">
        <v>26</v>
      </c>
      <c r="F4" s="4">
        <v>2475</v>
      </c>
      <c r="G4" s="4">
        <v>11579</v>
      </c>
      <c r="H4" s="2"/>
      <c r="I4" s="1">
        <f t="shared" si="0"/>
        <v>17.581157871714186</v>
      </c>
      <c r="J4" s="1">
        <f t="shared" si="1"/>
        <v>14.182280247083781</v>
      </c>
      <c r="K4" s="1">
        <f t="shared" si="2"/>
        <v>8.7354812167966003</v>
      </c>
      <c r="L4" s="2">
        <f t="shared" si="3"/>
        <v>5.9982340803875989</v>
      </c>
      <c r="M4" s="2">
        <f t="shared" si="4"/>
        <v>22.633059307917339</v>
      </c>
      <c r="N4" s="2">
        <f t="shared" si="5"/>
        <v>0.12888888888888889</v>
      </c>
      <c r="O4" s="2">
        <f t="shared" si="6"/>
        <v>2.7549874773296484E-2</v>
      </c>
      <c r="P4" s="2">
        <f t="shared" si="7"/>
        <v>7.8219381831092685E-2</v>
      </c>
      <c r="Q4" s="4">
        <v>319</v>
      </c>
      <c r="R4" s="4">
        <v>1121</v>
      </c>
      <c r="S4" s="4">
        <v>395</v>
      </c>
      <c r="T4" s="4">
        <v>211</v>
      </c>
      <c r="U4" s="4">
        <v>86</v>
      </c>
      <c r="V4" s="4">
        <v>35</v>
      </c>
      <c r="X4" s="2"/>
      <c r="Y4" s="2"/>
      <c r="Z4" s="2"/>
      <c r="AA4" s="2"/>
      <c r="AB4" s="2"/>
    </row>
    <row r="5" spans="1:28" ht="12.75" customHeight="1">
      <c r="A5" s="1"/>
      <c r="B5" s="1" t="s">
        <v>29</v>
      </c>
      <c r="C5" s="2" t="s">
        <v>30</v>
      </c>
      <c r="D5" s="1" t="s">
        <v>22</v>
      </c>
      <c r="E5" s="2" t="s">
        <v>26</v>
      </c>
      <c r="F5" s="4">
        <v>2850</v>
      </c>
      <c r="G5" s="4">
        <v>11579</v>
      </c>
      <c r="H5" s="2"/>
      <c r="I5" s="1">
        <f t="shared" si="0"/>
        <v>16.143982900817839</v>
      </c>
      <c r="J5" s="1">
        <f t="shared" si="1"/>
        <v>12.872192802508421</v>
      </c>
      <c r="K5" s="1">
        <f t="shared" si="2"/>
        <v>6.5664542333243343</v>
      </c>
      <c r="L5" s="2">
        <f t="shared" si="3"/>
        <v>5.564750913787937</v>
      </c>
      <c r="M5" s="2">
        <f t="shared" si="4"/>
        <v>21.739676596288614</v>
      </c>
      <c r="N5" s="2">
        <f t="shared" si="5"/>
        <v>9.5438596491228073E-2</v>
      </c>
      <c r="O5" s="2">
        <f t="shared" si="6"/>
        <v>2.3490802314534934E-2</v>
      </c>
      <c r="P5" s="2">
        <f t="shared" si="7"/>
        <v>5.9464699402881502E-2</v>
      </c>
      <c r="Q5" s="4">
        <v>272</v>
      </c>
      <c r="R5" s="4">
        <v>999</v>
      </c>
      <c r="S5" s="4">
        <v>317</v>
      </c>
      <c r="T5" s="4">
        <v>177</v>
      </c>
      <c r="U5" s="4">
        <v>54</v>
      </c>
      <c r="V5" s="4">
        <v>20</v>
      </c>
      <c r="X5" s="2"/>
      <c r="Y5" s="2"/>
      <c r="Z5" s="2"/>
      <c r="AA5" s="2"/>
      <c r="AB5" s="2"/>
    </row>
    <row r="6" spans="1:28" ht="12.75" customHeight="1">
      <c r="A6" s="1"/>
      <c r="B6" s="1" t="s">
        <v>31</v>
      </c>
      <c r="C6" s="2" t="s">
        <v>32</v>
      </c>
      <c r="D6" s="1" t="s">
        <v>22</v>
      </c>
      <c r="E6" s="2" t="s">
        <v>26</v>
      </c>
      <c r="F6" s="4">
        <v>1054</v>
      </c>
      <c r="G6" s="4">
        <v>11579</v>
      </c>
      <c r="H6" s="2"/>
      <c r="I6" s="1">
        <f t="shared" si="0"/>
        <v>13.33320439135719</v>
      </c>
      <c r="J6" s="1">
        <f t="shared" si="1"/>
        <v>8.9890299574592198</v>
      </c>
      <c r="K6" s="1">
        <f t="shared" si="2"/>
        <v>4.9905178918810424</v>
      </c>
      <c r="L6" s="2">
        <f t="shared" si="3"/>
        <v>6.420169765038545</v>
      </c>
      <c r="M6" s="2">
        <f t="shared" si="4"/>
        <v>21.435759045435937</v>
      </c>
      <c r="N6" s="2">
        <f t="shared" si="5"/>
        <v>0.17267552182163187</v>
      </c>
      <c r="O6" s="2">
        <f t="shared" si="6"/>
        <v>1.5718110372225581E-2</v>
      </c>
      <c r="P6" s="2">
        <f t="shared" si="7"/>
        <v>9.4196816096928732E-2</v>
      </c>
      <c r="Q6" s="4">
        <v>182</v>
      </c>
      <c r="R6" s="4">
        <v>483</v>
      </c>
      <c r="S6" s="4">
        <v>181</v>
      </c>
      <c r="T6" s="4">
        <v>85</v>
      </c>
      <c r="U6" s="4">
        <v>29</v>
      </c>
      <c r="V6" s="4">
        <v>5</v>
      </c>
      <c r="X6" s="2"/>
      <c r="Y6" s="2"/>
      <c r="Z6" s="2"/>
      <c r="AA6" s="2"/>
      <c r="AB6" s="2"/>
    </row>
    <row r="7" spans="1:28" ht="12.75" customHeight="1">
      <c r="A7" s="1"/>
      <c r="B7" s="1" t="s">
        <v>33</v>
      </c>
      <c r="C7" s="2" t="s">
        <v>34</v>
      </c>
      <c r="D7" s="1" t="s">
        <v>22</v>
      </c>
      <c r="E7" s="2" t="s">
        <v>26</v>
      </c>
      <c r="F7" s="4">
        <v>632</v>
      </c>
      <c r="G7" s="4">
        <v>11579</v>
      </c>
      <c r="H7" s="2"/>
      <c r="I7" s="1">
        <f t="shared" si="0"/>
        <v>6.518237038500633</v>
      </c>
      <c r="J7" s="1">
        <f t="shared" si="1"/>
        <v>4.7451326669265983</v>
      </c>
      <c r="K7" s="1">
        <f t="shared" si="2"/>
        <v>2.164097324902813</v>
      </c>
      <c r="L7" s="2">
        <f t="shared" si="3"/>
        <v>5.1421066246296361</v>
      </c>
      <c r="M7" s="2">
        <f t="shared" si="4"/>
        <v>16.125812817288985</v>
      </c>
      <c r="N7" s="2">
        <f t="shared" si="5"/>
        <v>7.1202531645569625E-2</v>
      </c>
      <c r="O7" s="2">
        <f t="shared" si="6"/>
        <v>3.8863459711546765E-3</v>
      </c>
      <c r="P7" s="2">
        <f t="shared" si="7"/>
        <v>3.7544438808362147E-2</v>
      </c>
      <c r="Q7" s="4">
        <v>45</v>
      </c>
      <c r="R7" s="4">
        <v>213</v>
      </c>
      <c r="S7" s="4">
        <v>50</v>
      </c>
      <c r="T7" s="4">
        <v>25</v>
      </c>
      <c r="U7" s="4">
        <v>7</v>
      </c>
      <c r="V7" s="4">
        <v>1</v>
      </c>
      <c r="X7" s="2"/>
      <c r="Y7" s="2"/>
      <c r="Z7" s="2"/>
      <c r="AA7" s="2"/>
      <c r="AB7" s="2"/>
    </row>
    <row r="8" spans="1:28" ht="12.75" customHeight="1">
      <c r="A8" s="1"/>
      <c r="B8" s="1" t="s">
        <v>35</v>
      </c>
      <c r="C8" s="2" t="s">
        <v>36</v>
      </c>
      <c r="D8" s="1" t="s">
        <v>22</v>
      </c>
      <c r="E8" s="2" t="s">
        <v>26</v>
      </c>
      <c r="F8" s="4">
        <v>596</v>
      </c>
      <c r="G8" s="4">
        <v>11579</v>
      </c>
      <c r="H8" s="2"/>
      <c r="I8" s="1">
        <f t="shared" si="0"/>
        <v>7.3227244597178887</v>
      </c>
      <c r="J8" s="1">
        <f t="shared" si="1"/>
        <v>4.4342022534928258</v>
      </c>
      <c r="K8" s="1">
        <f t="shared" si="2"/>
        <v>2.191533311456332</v>
      </c>
      <c r="L8" s="2">
        <f t="shared" si="3"/>
        <v>5.5422206780725061</v>
      </c>
      <c r="M8" s="2">
        <f t="shared" si="4"/>
        <v>17.156930522187714</v>
      </c>
      <c r="N8" s="2">
        <f t="shared" si="5"/>
        <v>9.3959731543624164E-2</v>
      </c>
      <c r="O8" s="2">
        <f t="shared" si="6"/>
        <v>4.8363416529924865E-3</v>
      </c>
      <c r="P8" s="2">
        <f t="shared" si="7"/>
        <v>4.9398036598308326E-2</v>
      </c>
      <c r="Q8" s="4">
        <v>56</v>
      </c>
      <c r="R8" s="4">
        <v>218</v>
      </c>
      <c r="S8" s="4">
        <v>50</v>
      </c>
      <c r="T8" s="4">
        <v>22</v>
      </c>
      <c r="U8" s="4">
        <v>7</v>
      </c>
      <c r="V8" s="4">
        <v>2</v>
      </c>
      <c r="X8" s="2"/>
      <c r="Y8" s="2"/>
      <c r="Z8" s="2"/>
      <c r="AA8" s="2"/>
      <c r="AB8" s="2"/>
    </row>
    <row r="9" spans="1:28" ht="12.75" customHeight="1">
      <c r="A9" s="1"/>
      <c r="B9" s="1" t="s">
        <v>37</v>
      </c>
      <c r="C9" s="2" t="s">
        <v>38</v>
      </c>
      <c r="D9" s="1" t="s">
        <v>22</v>
      </c>
      <c r="E9" s="2" t="s">
        <v>26</v>
      </c>
      <c r="F9" s="4">
        <v>443</v>
      </c>
      <c r="G9" s="4">
        <v>11579</v>
      </c>
      <c r="H9" s="2"/>
      <c r="I9" s="1">
        <f t="shared" si="0"/>
        <v>7.2269139150877226</v>
      </c>
      <c r="J9" s="1">
        <f t="shared" si="1"/>
        <v>4.272400193825276</v>
      </c>
      <c r="K9" s="1">
        <f t="shared" si="2"/>
        <v>0.10675452095318816</v>
      </c>
      <c r="L9" s="2">
        <f t="shared" si="3"/>
        <v>5.9177588900855147</v>
      </c>
      <c r="M9" s="2">
        <f t="shared" si="4"/>
        <v>17.427533894412452</v>
      </c>
      <c r="N9" s="2">
        <f t="shared" si="5"/>
        <v>0.12189616252821671</v>
      </c>
      <c r="O9" s="2">
        <f t="shared" si="6"/>
        <v>4.6636151653856118E-3</v>
      </c>
      <c r="P9" s="2">
        <f t="shared" si="7"/>
        <v>6.3279888846801163E-2</v>
      </c>
      <c r="Q9" s="4">
        <v>54</v>
      </c>
      <c r="R9" s="4">
        <v>193</v>
      </c>
      <c r="S9" s="4">
        <v>49</v>
      </c>
      <c r="T9" s="4">
        <v>20</v>
      </c>
      <c r="U9" s="4">
        <v>1</v>
      </c>
      <c r="V9" s="4">
        <v>0</v>
      </c>
      <c r="X9" s="2"/>
      <c r="Y9" s="2"/>
      <c r="Z9" s="2"/>
      <c r="AA9" s="2"/>
      <c r="AB9" s="2"/>
    </row>
    <row r="10" spans="1:28" ht="12.75" customHeight="1">
      <c r="A10" s="1"/>
      <c r="B10" s="1" t="s">
        <v>39</v>
      </c>
      <c r="C10" s="2" t="s">
        <v>40</v>
      </c>
      <c r="D10" s="1" t="s">
        <v>22</v>
      </c>
      <c r="E10" s="2" t="s">
        <v>26</v>
      </c>
      <c r="F10" s="4">
        <v>449</v>
      </c>
      <c r="G10" s="4">
        <v>11579</v>
      </c>
      <c r="H10" s="2"/>
      <c r="I10" s="1">
        <f t="shared" si="0"/>
        <v>5.7630487819741498</v>
      </c>
      <c r="J10" s="1">
        <f t="shared" si="1"/>
        <v>3.6392246307633092</v>
      </c>
      <c r="K10" s="1">
        <f t="shared" si="2"/>
        <v>2.5083398210907681</v>
      </c>
      <c r="L10" s="2">
        <f t="shared" si="3"/>
        <v>5.2727456586808836</v>
      </c>
      <c r="M10" s="2">
        <f t="shared" si="4"/>
        <v>15.531311692570817</v>
      </c>
      <c r="N10" s="2">
        <f t="shared" si="5"/>
        <v>7.7951002227171495E-2</v>
      </c>
      <c r="O10" s="2">
        <f t="shared" si="6"/>
        <v>3.0227135331203042E-3</v>
      </c>
      <c r="P10" s="2">
        <f t="shared" si="7"/>
        <v>4.0486857880145902E-2</v>
      </c>
      <c r="Q10" s="1">
        <f t="shared" ref="Q10:V10" si="8">Q23+Q36</f>
        <v>35</v>
      </c>
      <c r="R10" s="1">
        <f t="shared" si="8"/>
        <v>151</v>
      </c>
      <c r="S10" s="1">
        <f t="shared" si="8"/>
        <v>42</v>
      </c>
      <c r="T10" s="1">
        <f t="shared" si="8"/>
        <v>15</v>
      </c>
      <c r="U10" s="1">
        <f t="shared" si="8"/>
        <v>8</v>
      </c>
      <c r="V10" s="1">
        <f t="shared" si="8"/>
        <v>3</v>
      </c>
      <c r="W10" s="3"/>
      <c r="X10" s="2"/>
      <c r="Y10" s="2"/>
      <c r="Z10" s="2"/>
      <c r="AA10" s="2"/>
      <c r="AB10" s="2"/>
    </row>
    <row r="11" spans="1:28" ht="12.75" customHeight="1">
      <c r="A11" s="1"/>
      <c r="B11" s="1" t="s">
        <v>41</v>
      </c>
      <c r="C11" s="2" t="s">
        <v>42</v>
      </c>
      <c r="D11" s="1" t="s">
        <v>22</v>
      </c>
      <c r="E11" s="2" t="s">
        <v>26</v>
      </c>
      <c r="F11" s="4">
        <v>635</v>
      </c>
      <c r="G11" s="4">
        <v>11579</v>
      </c>
      <c r="H11" s="2"/>
      <c r="I11" s="1">
        <f t="shared" si="0"/>
        <v>7.1742307996333929</v>
      </c>
      <c r="J11" s="1">
        <f t="shared" si="1"/>
        <v>4.7439228536366924</v>
      </c>
      <c r="K11" s="1">
        <f t="shared" si="2"/>
        <v>2.1618109926900195</v>
      </c>
      <c r="L11" s="2">
        <f t="shared" si="3"/>
        <v>5.3983089969810036</v>
      </c>
      <c r="M11" s="2">
        <f t="shared" si="4"/>
        <v>16.908084001307941</v>
      </c>
      <c r="N11" s="2">
        <f t="shared" si="5"/>
        <v>8.5039370078740156E-2</v>
      </c>
      <c r="O11" s="2">
        <f t="shared" si="6"/>
        <v>4.6636151653856118E-3</v>
      </c>
      <c r="P11" s="2">
        <f t="shared" si="7"/>
        <v>4.4851492622062887E-2</v>
      </c>
      <c r="Q11" s="4">
        <v>54</v>
      </c>
      <c r="R11" s="4">
        <v>204</v>
      </c>
      <c r="S11" s="4">
        <v>46</v>
      </c>
      <c r="T11" s="4">
        <v>25</v>
      </c>
      <c r="U11" s="4">
        <v>7</v>
      </c>
      <c r="V11" s="4">
        <v>3</v>
      </c>
      <c r="W11" s="3"/>
      <c r="X11" s="2"/>
      <c r="Y11" s="2"/>
      <c r="Z11" s="2"/>
      <c r="AA11" s="2"/>
      <c r="AB11" s="2"/>
    </row>
    <row r="12" spans="1:28" ht="12.75" customHeight="1">
      <c r="A12" s="1"/>
      <c r="B12" s="1" t="s">
        <v>43</v>
      </c>
      <c r="C12" s="2" t="s">
        <v>44</v>
      </c>
      <c r="D12" s="1" t="s">
        <v>22</v>
      </c>
      <c r="E12" s="2" t="s">
        <v>26</v>
      </c>
      <c r="F12" s="4">
        <v>2362</v>
      </c>
      <c r="G12" s="4">
        <v>11579</v>
      </c>
      <c r="H12" s="2"/>
      <c r="I12" s="1">
        <f t="shared" si="0"/>
        <v>18.07047992209603</v>
      </c>
      <c r="J12" s="1">
        <f t="shared" si="1"/>
        <v>12.829851784562136</v>
      </c>
      <c r="K12" s="1">
        <f t="shared" si="2"/>
        <v>7.2691530494465519</v>
      </c>
      <c r="L12" s="2">
        <f t="shared" si="3"/>
        <v>6.1405584498586672</v>
      </c>
      <c r="M12" s="2">
        <f t="shared" si="4"/>
        <v>22.925193295416189</v>
      </c>
      <c r="N12" s="2">
        <f t="shared" si="5"/>
        <v>0.14225232853513972</v>
      </c>
      <c r="O12" s="2">
        <f t="shared" si="6"/>
        <v>2.9018049917954918E-2</v>
      </c>
      <c r="P12" s="2">
        <f t="shared" si="7"/>
        <v>8.5635189226547323E-2</v>
      </c>
      <c r="Q12" s="4">
        <v>336</v>
      </c>
      <c r="R12" s="4">
        <v>1234</v>
      </c>
      <c r="S12" s="4">
        <v>348</v>
      </c>
      <c r="T12" s="4">
        <v>174</v>
      </c>
      <c r="U12" s="4">
        <v>62</v>
      </c>
      <c r="V12" s="8">
        <v>21</v>
      </c>
      <c r="X12" s="2"/>
      <c r="Y12" s="2"/>
      <c r="Z12" s="2"/>
      <c r="AA12" s="2"/>
      <c r="AB12" s="2"/>
    </row>
    <row r="13" spans="1:28" ht="12.75" customHeight="1">
      <c r="A13" s="1"/>
      <c r="B13" s="1" t="s">
        <v>45</v>
      </c>
      <c r="C13" s="2" t="s">
        <v>46</v>
      </c>
      <c r="D13" s="1" t="s">
        <v>22</v>
      </c>
      <c r="E13" s="2" t="s">
        <v>26</v>
      </c>
      <c r="F13" s="4">
        <v>404</v>
      </c>
      <c r="G13" s="4">
        <v>11579</v>
      </c>
      <c r="H13" s="2"/>
      <c r="I13" s="1">
        <f t="shared" si="0"/>
        <v>6.1957545471687903</v>
      </c>
      <c r="J13" s="1">
        <f t="shared" si="1"/>
        <v>3.9255342585050532</v>
      </c>
      <c r="K13" s="1">
        <f t="shared" si="2"/>
        <v>1.5926961923985192</v>
      </c>
      <c r="L13" s="2">
        <f t="shared" si="3"/>
        <v>5.6177508886126315</v>
      </c>
      <c r="M13" s="2">
        <f t="shared" si="4"/>
        <v>16.261607078387357</v>
      </c>
      <c r="N13" s="2">
        <f t="shared" si="5"/>
        <v>9.9009900990099015E-2</v>
      </c>
      <c r="O13" s="2">
        <f t="shared" si="6"/>
        <v>3.4545297521374903E-3</v>
      </c>
      <c r="P13" s="2">
        <f t="shared" si="7"/>
        <v>5.1232215371118252E-2</v>
      </c>
      <c r="Q13" s="1">
        <v>40</v>
      </c>
      <c r="R13" s="4">
        <v>151</v>
      </c>
      <c r="S13" s="4">
        <v>44</v>
      </c>
      <c r="T13" s="4">
        <v>17</v>
      </c>
      <c r="U13" s="4">
        <v>4</v>
      </c>
      <c r="V13" s="4">
        <v>1</v>
      </c>
      <c r="W13" s="4"/>
      <c r="X13" s="2"/>
      <c r="Y13" s="2"/>
      <c r="Z13" s="2"/>
      <c r="AA13" s="2"/>
      <c r="AB13" s="2"/>
    </row>
    <row r="14" spans="1:28" ht="12.75" customHeight="1">
      <c r="A14" s="2"/>
      <c r="B14" s="2"/>
      <c r="C14" s="2"/>
      <c r="D14" s="2"/>
      <c r="E14" s="2"/>
      <c r="F14" s="2"/>
      <c r="G14" s="2"/>
      <c r="H14" s="2"/>
      <c r="I14" s="1"/>
      <c r="J14" s="1"/>
      <c r="K14" s="1"/>
      <c r="L14" s="2"/>
      <c r="M14" s="2"/>
      <c r="N14" s="2"/>
      <c r="O14" s="2"/>
      <c r="P14" s="2"/>
      <c r="Q14" s="4"/>
      <c r="R14" s="4"/>
      <c r="S14" s="4"/>
      <c r="T14" s="4"/>
      <c r="U14" s="4"/>
      <c r="V14" s="4"/>
      <c r="X14" s="2"/>
      <c r="Y14" s="2"/>
      <c r="Z14" s="2"/>
      <c r="AA14" s="2"/>
      <c r="AB14" s="2"/>
    </row>
    <row r="15" spans="1:28" ht="12.75" customHeight="1">
      <c r="A15" s="1" t="s">
        <v>47</v>
      </c>
      <c r="B15" s="1" t="s">
        <v>20</v>
      </c>
      <c r="C15" s="2" t="s">
        <v>21</v>
      </c>
      <c r="D15" s="1" t="s">
        <v>22</v>
      </c>
      <c r="E15" s="2" t="s">
        <v>23</v>
      </c>
      <c r="F15" s="4">
        <v>7870</v>
      </c>
      <c r="G15" s="4">
        <v>10672</v>
      </c>
      <c r="H15" s="2"/>
      <c r="I15" s="1">
        <f t="shared" ref="I15:I26" si="9">((Q15 - (F15*G15)/5742539) / SQRT(Q15))</f>
        <v>28.861683267974136</v>
      </c>
      <c r="J15" s="1">
        <f t="shared" ref="J15:J26" si="10">((T15 - (G15*F15)/5742539) / SQRT(T15))</f>
        <v>23.175990574281194</v>
      </c>
      <c r="K15" s="1">
        <f t="shared" ref="K15:K21" si="11">((U15 - (G15*F15)/5742539) / SQRT(U15))</f>
        <v>13.882237847210549</v>
      </c>
      <c r="L15" s="2">
        <f t="shared" ref="L15:L26" si="12">LOG(((Q15*5742539)/(F15*G15)),2)</f>
        <v>5.8811105064197173</v>
      </c>
      <c r="M15" s="2">
        <f t="shared" ref="M15:M26" si="13">LOG((((Q15^3)*5742539)/(G15*F15)),2)</f>
        <v>25.384198624597914</v>
      </c>
      <c r="N15" s="2">
        <f t="shared" ref="N15:N26" si="14">Q15/F15</f>
        <v>0.10952986022871665</v>
      </c>
      <c r="O15" s="2">
        <f t="shared" ref="O15:O26" si="15">Q15/G15</f>
        <v>8.0772113943028481E-2</v>
      </c>
      <c r="P15" s="2">
        <f t="shared" ref="P15:P26" si="16">(O15+N15)/2</f>
        <v>9.5150987085872565E-2</v>
      </c>
      <c r="Q15" s="4">
        <v>862</v>
      </c>
      <c r="R15" s="4">
        <v>2988</v>
      </c>
      <c r="S15" s="4">
        <v>1052</v>
      </c>
      <c r="T15" s="4">
        <v>566</v>
      </c>
      <c r="U15" s="4">
        <v>221</v>
      </c>
      <c r="V15" s="4">
        <v>80</v>
      </c>
      <c r="X15" s="2"/>
      <c r="Y15" s="2"/>
      <c r="Z15" s="2"/>
      <c r="AA15" s="2"/>
      <c r="AB15" s="2"/>
    </row>
    <row r="16" spans="1:28" ht="12.75" customHeight="1">
      <c r="A16" s="2"/>
      <c r="B16" s="1" t="s">
        <v>24</v>
      </c>
      <c r="C16" s="2" t="s">
        <v>25</v>
      </c>
      <c r="D16" s="1" t="s">
        <v>22</v>
      </c>
      <c r="E16" s="2" t="s">
        <v>26</v>
      </c>
      <c r="F16" s="1">
        <v>3367</v>
      </c>
      <c r="G16" s="4">
        <v>10672</v>
      </c>
      <c r="H16" s="2"/>
      <c r="I16" s="1">
        <f t="shared" si="9"/>
        <v>16.050871325794343</v>
      </c>
      <c r="J16" s="1">
        <f t="shared" si="10"/>
        <v>12.072003320362995</v>
      </c>
      <c r="K16" s="1">
        <f t="shared" si="11"/>
        <v>7.0090881923256294</v>
      </c>
      <c r="L16" s="2">
        <f t="shared" si="12"/>
        <v>5.4312819589486523</v>
      </c>
      <c r="M16" s="2">
        <f t="shared" si="13"/>
        <v>21.584913153050312</v>
      </c>
      <c r="N16" s="2">
        <f t="shared" si="14"/>
        <v>8.0190080190080185E-2</v>
      </c>
      <c r="O16" s="2">
        <f t="shared" si="15"/>
        <v>2.5299850074962518E-2</v>
      </c>
      <c r="P16" s="2">
        <f t="shared" si="16"/>
        <v>5.2744965132521353E-2</v>
      </c>
      <c r="Q16" s="4">
        <v>270</v>
      </c>
      <c r="R16" s="4">
        <v>1106</v>
      </c>
      <c r="S16" s="4">
        <v>351</v>
      </c>
      <c r="T16" s="4">
        <v>158</v>
      </c>
      <c r="U16" s="4">
        <v>61</v>
      </c>
      <c r="V16" s="4">
        <v>30</v>
      </c>
      <c r="X16" s="2"/>
      <c r="Y16" s="2"/>
      <c r="Z16" s="2"/>
      <c r="AA16" s="2"/>
      <c r="AB16" s="2"/>
    </row>
    <row r="17" spans="1:28" ht="12.75" customHeight="1">
      <c r="A17" s="2"/>
      <c r="B17" s="1" t="s">
        <v>27</v>
      </c>
      <c r="C17" s="2" t="s">
        <v>28</v>
      </c>
      <c r="D17" s="1" t="s">
        <v>22</v>
      </c>
      <c r="E17" s="2" t="s">
        <v>26</v>
      </c>
      <c r="F17" s="4">
        <v>2173</v>
      </c>
      <c r="G17" s="4">
        <v>10672</v>
      </c>
      <c r="H17" s="2"/>
      <c r="I17" s="1">
        <f t="shared" si="9"/>
        <v>16.522148163305495</v>
      </c>
      <c r="J17" s="1">
        <f t="shared" si="10"/>
        <v>13.379482541022348</v>
      </c>
      <c r="K17" s="1">
        <f t="shared" si="11"/>
        <v>7.9468884138783205</v>
      </c>
      <c r="L17" s="2">
        <f t="shared" si="12"/>
        <v>6.1206682287651111</v>
      </c>
      <c r="M17" s="2">
        <f t="shared" si="13"/>
        <v>22.389520869206962</v>
      </c>
      <c r="N17" s="2">
        <f t="shared" si="14"/>
        <v>0.12931431201104465</v>
      </c>
      <c r="O17" s="2">
        <f t="shared" si="15"/>
        <v>2.6330584707646178E-2</v>
      </c>
      <c r="P17" s="2">
        <f t="shared" si="16"/>
        <v>7.7822448359345417E-2</v>
      </c>
      <c r="Q17" s="4">
        <v>281</v>
      </c>
      <c r="R17" s="4">
        <v>980</v>
      </c>
      <c r="S17" s="4">
        <v>355</v>
      </c>
      <c r="T17" s="4">
        <v>187</v>
      </c>
      <c r="U17" s="4">
        <v>71</v>
      </c>
      <c r="V17" s="4">
        <v>29</v>
      </c>
      <c r="X17" s="2"/>
      <c r="Y17" s="2"/>
      <c r="Z17" s="2"/>
      <c r="AA17" s="2"/>
      <c r="AB17" s="2"/>
    </row>
    <row r="18" spans="1:28" ht="12.75" customHeight="1">
      <c r="A18" s="2"/>
      <c r="B18" s="1" t="s">
        <v>29</v>
      </c>
      <c r="C18" s="2" t="s">
        <v>30</v>
      </c>
      <c r="D18" s="1" t="s">
        <v>22</v>
      </c>
      <c r="E18" s="2" t="s">
        <v>26</v>
      </c>
      <c r="F18" s="4">
        <v>2525</v>
      </c>
      <c r="G18" s="4">
        <v>10672</v>
      </c>
      <c r="H18" s="2"/>
      <c r="I18" s="1">
        <f t="shared" si="9"/>
        <v>14.889941056941421</v>
      </c>
      <c r="J18" s="1">
        <f t="shared" si="10"/>
        <v>12.559732297341272</v>
      </c>
      <c r="K18" s="1">
        <f t="shared" si="11"/>
        <v>6.6355469799798534</v>
      </c>
      <c r="L18" s="2">
        <f t="shared" si="12"/>
        <v>5.621395736615006</v>
      </c>
      <c r="M18" s="2">
        <f t="shared" si="13"/>
        <v>21.324893819447119</v>
      </c>
      <c r="N18" s="2">
        <f t="shared" si="14"/>
        <v>9.1485148514851483E-2</v>
      </c>
      <c r="O18" s="2">
        <f t="shared" si="15"/>
        <v>2.1645427286356822E-2</v>
      </c>
      <c r="P18" s="2">
        <f t="shared" si="16"/>
        <v>5.6565287900604153E-2</v>
      </c>
      <c r="Q18" s="4">
        <v>231</v>
      </c>
      <c r="R18" s="4">
        <v>860</v>
      </c>
      <c r="S18" s="4">
        <v>293</v>
      </c>
      <c r="T18" s="4">
        <v>167</v>
      </c>
      <c r="U18" s="4">
        <v>53</v>
      </c>
      <c r="V18" s="4">
        <v>20</v>
      </c>
      <c r="X18" s="2"/>
      <c r="Y18" s="2"/>
      <c r="Z18" s="2"/>
      <c r="AA18" s="2"/>
      <c r="AB18" s="2"/>
    </row>
    <row r="19" spans="1:28" ht="12.75" customHeight="1">
      <c r="A19" s="2"/>
      <c r="B19" s="1" t="s">
        <v>31</v>
      </c>
      <c r="C19" s="2" t="s">
        <v>32</v>
      </c>
      <c r="D19" s="1" t="s">
        <v>22</v>
      </c>
      <c r="E19" s="2" t="s">
        <v>26</v>
      </c>
      <c r="F19" s="4">
        <v>569</v>
      </c>
      <c r="G19" s="4">
        <v>10672</v>
      </c>
      <c r="H19" s="2"/>
      <c r="I19" s="1">
        <f t="shared" si="9"/>
        <v>7.9938770194202586</v>
      </c>
      <c r="J19" s="1">
        <f t="shared" si="10"/>
        <v>6.0756727091726583</v>
      </c>
      <c r="K19" s="1">
        <f t="shared" si="11"/>
        <v>2.9977958123630892</v>
      </c>
      <c r="L19" s="2">
        <f t="shared" si="12"/>
        <v>5.9638236447773396</v>
      </c>
      <c r="M19" s="2">
        <f t="shared" si="13"/>
        <v>18.052611883494247</v>
      </c>
      <c r="N19" s="2">
        <f t="shared" si="14"/>
        <v>0.11599297012302284</v>
      </c>
      <c r="O19" s="2">
        <f t="shared" si="15"/>
        <v>6.1844077961019494E-3</v>
      </c>
      <c r="P19" s="2">
        <f t="shared" si="16"/>
        <v>6.1088688959562397E-2</v>
      </c>
      <c r="Q19" s="4">
        <v>66</v>
      </c>
      <c r="R19" s="4">
        <v>195</v>
      </c>
      <c r="S19" s="4">
        <v>81</v>
      </c>
      <c r="T19" s="4">
        <v>39</v>
      </c>
      <c r="U19" s="4">
        <v>11</v>
      </c>
      <c r="V19" s="4">
        <v>1</v>
      </c>
      <c r="X19" s="2"/>
      <c r="Y19" s="2"/>
      <c r="Z19" s="2"/>
      <c r="AA19" s="2"/>
      <c r="AB19" s="2"/>
    </row>
    <row r="20" spans="1:28" ht="12.75" customHeight="1">
      <c r="A20" s="2"/>
      <c r="B20" s="1" t="s">
        <v>33</v>
      </c>
      <c r="C20" s="2" t="s">
        <v>34</v>
      </c>
      <c r="D20" s="1" t="s">
        <v>22</v>
      </c>
      <c r="E20" s="2" t="s">
        <v>26</v>
      </c>
      <c r="F20" s="4">
        <v>193</v>
      </c>
      <c r="G20" s="4">
        <v>10672</v>
      </c>
      <c r="H20" s="2"/>
      <c r="I20" s="1">
        <f t="shared" si="9"/>
        <v>3.5060731721925689</v>
      </c>
      <c r="J20" s="1">
        <f t="shared" si="10"/>
        <v>3.0488551714828311</v>
      </c>
      <c r="K20" s="1">
        <f t="shared" si="11"/>
        <v>1.5249706222973807</v>
      </c>
      <c r="L20" s="2">
        <f t="shared" si="12"/>
        <v>5.179697048598479</v>
      </c>
      <c r="M20" s="2">
        <f t="shared" si="13"/>
        <v>12.580576484880664</v>
      </c>
      <c r="N20" s="2">
        <f t="shared" si="14"/>
        <v>6.7357512953367879E-2</v>
      </c>
      <c r="O20" s="2">
        <f t="shared" si="15"/>
        <v>1.2181409295352324E-3</v>
      </c>
      <c r="P20" s="2">
        <f t="shared" si="16"/>
        <v>3.4287826941451556E-2</v>
      </c>
      <c r="Q20" s="4">
        <v>13</v>
      </c>
      <c r="R20" s="4">
        <v>62</v>
      </c>
      <c r="S20" s="4">
        <v>19</v>
      </c>
      <c r="T20" s="4">
        <v>10</v>
      </c>
      <c r="U20" s="4">
        <v>3</v>
      </c>
      <c r="V20" s="4">
        <v>1</v>
      </c>
      <c r="X20" s="2"/>
      <c r="Y20" s="2"/>
      <c r="Z20" s="2"/>
      <c r="AA20" s="2"/>
      <c r="AB20" s="2"/>
    </row>
    <row r="21" spans="1:28" ht="12.75" customHeight="1">
      <c r="A21" s="2"/>
      <c r="B21" s="1" t="s">
        <v>35</v>
      </c>
      <c r="C21" s="2" t="s">
        <v>36</v>
      </c>
      <c r="D21" s="1" t="s">
        <v>22</v>
      </c>
      <c r="E21" s="2" t="s">
        <v>26</v>
      </c>
      <c r="F21" s="4">
        <v>206</v>
      </c>
      <c r="G21" s="4">
        <v>10672</v>
      </c>
      <c r="H21" s="2"/>
      <c r="I21" s="1">
        <f t="shared" si="9"/>
        <v>5.1224762255288629</v>
      </c>
      <c r="J21" s="1">
        <f t="shared" si="10"/>
        <v>3.2011963730154771</v>
      </c>
      <c r="K21" s="1">
        <f t="shared" si="11"/>
        <v>1.8085836247694618</v>
      </c>
      <c r="L21" s="2">
        <f t="shared" si="12"/>
        <v>6.1401013427057185</v>
      </c>
      <c r="M21" s="2">
        <f t="shared" si="13"/>
        <v>15.649876347032656</v>
      </c>
      <c r="N21" s="2">
        <f t="shared" si="14"/>
        <v>0.13106796116504854</v>
      </c>
      <c r="O21" s="2">
        <f t="shared" si="15"/>
        <v>2.5299850074962517E-3</v>
      </c>
      <c r="P21" s="2">
        <f t="shared" si="16"/>
        <v>6.679897308627239E-2</v>
      </c>
      <c r="Q21" s="4">
        <v>27</v>
      </c>
      <c r="R21" s="4">
        <v>80</v>
      </c>
      <c r="S21" s="4">
        <v>24</v>
      </c>
      <c r="T21" s="4">
        <v>11</v>
      </c>
      <c r="U21" s="4">
        <v>4</v>
      </c>
      <c r="V21" s="4">
        <v>2</v>
      </c>
      <c r="X21" s="2"/>
      <c r="Y21" s="2"/>
      <c r="Z21" s="2"/>
      <c r="AA21" s="2"/>
      <c r="AB21" s="2"/>
    </row>
    <row r="22" spans="1:28" ht="12.75" customHeight="1">
      <c r="A22" s="2"/>
      <c r="B22" s="1" t="s">
        <v>37</v>
      </c>
      <c r="C22" s="2" t="s">
        <v>38</v>
      </c>
      <c r="D22" s="1" t="s">
        <v>22</v>
      </c>
      <c r="E22" s="2" t="s">
        <v>26</v>
      </c>
      <c r="F22" s="4">
        <v>60</v>
      </c>
      <c r="G22" s="4">
        <v>10672</v>
      </c>
      <c r="H22" s="2"/>
      <c r="I22" s="1">
        <f t="shared" si="9"/>
        <v>2.7890042654387157</v>
      </c>
      <c r="J22" s="1">
        <f t="shared" si="10"/>
        <v>1.9442476576998433</v>
      </c>
      <c r="K22" s="1">
        <v>0</v>
      </c>
      <c r="L22" s="2">
        <f t="shared" si="12"/>
        <v>6.1648237721169492</v>
      </c>
      <c r="M22" s="2">
        <f t="shared" si="13"/>
        <v>12.16482377211695</v>
      </c>
      <c r="N22" s="2">
        <f t="shared" si="14"/>
        <v>0.13333333333333333</v>
      </c>
      <c r="O22" s="2">
        <f t="shared" si="15"/>
        <v>7.4962518740629683E-4</v>
      </c>
      <c r="P22" s="2">
        <f t="shared" si="16"/>
        <v>6.704147926036981E-2</v>
      </c>
      <c r="Q22" s="4">
        <v>8</v>
      </c>
      <c r="R22" s="4">
        <v>23</v>
      </c>
      <c r="S22" s="4">
        <v>8</v>
      </c>
      <c r="T22" s="4">
        <v>4</v>
      </c>
      <c r="U22" s="4">
        <v>0</v>
      </c>
      <c r="V22" s="4">
        <v>0</v>
      </c>
      <c r="X22" s="2"/>
      <c r="Y22" s="2"/>
      <c r="Z22" s="2"/>
      <c r="AA22" s="2"/>
      <c r="AB22" s="2"/>
    </row>
    <row r="23" spans="1:28" ht="12.75" customHeight="1">
      <c r="A23" s="2"/>
      <c r="B23" s="1" t="s">
        <v>39</v>
      </c>
      <c r="C23" s="2" t="s">
        <v>40</v>
      </c>
      <c r="D23" s="1" t="s">
        <v>22</v>
      </c>
      <c r="E23" s="2" t="s">
        <v>26</v>
      </c>
      <c r="F23" s="4">
        <v>160</v>
      </c>
      <c r="G23" s="4">
        <v>10672</v>
      </c>
      <c r="H23" s="2"/>
      <c r="I23" s="1">
        <f t="shared" si="9"/>
        <v>3.5230823815602212</v>
      </c>
      <c r="J23" s="1">
        <f t="shared" si="10"/>
        <v>2.7232994999262581</v>
      </c>
      <c r="K23" s="1">
        <f>((U23 - (G23*F23)/5742539) / SQRT(U23))</f>
        <v>1.8513270871995819</v>
      </c>
      <c r="L23" s="2">
        <f t="shared" si="12"/>
        <v>5.450225990979197</v>
      </c>
      <c r="M23" s="2">
        <f t="shared" si="13"/>
        <v>12.85110542726138</v>
      </c>
      <c r="N23" s="2">
        <f t="shared" si="14"/>
        <v>8.1250000000000003E-2</v>
      </c>
      <c r="O23" s="2">
        <f t="shared" si="15"/>
        <v>1.2181409295352324E-3</v>
      </c>
      <c r="P23" s="2">
        <f t="shared" si="16"/>
        <v>4.1234070464767618E-2</v>
      </c>
      <c r="Q23" s="4">
        <v>13</v>
      </c>
      <c r="R23" s="4">
        <v>74</v>
      </c>
      <c r="S23" s="4">
        <v>24</v>
      </c>
      <c r="T23" s="4">
        <v>8</v>
      </c>
      <c r="U23" s="4">
        <v>4</v>
      </c>
      <c r="V23" s="4">
        <v>2</v>
      </c>
      <c r="X23" s="2"/>
      <c r="Y23" s="2"/>
      <c r="Z23" s="2"/>
      <c r="AA23" s="2"/>
      <c r="AB23" s="2"/>
    </row>
    <row r="24" spans="1:28" ht="12.75" customHeight="1">
      <c r="A24" s="2"/>
      <c r="B24" s="1" t="s">
        <v>41</v>
      </c>
      <c r="C24" s="2" t="s">
        <v>42</v>
      </c>
      <c r="D24" s="1" t="s">
        <v>22</v>
      </c>
      <c r="E24" s="2" t="s">
        <v>26</v>
      </c>
      <c r="F24" s="4">
        <v>184</v>
      </c>
      <c r="G24" s="4">
        <v>10672</v>
      </c>
      <c r="H24" s="2"/>
      <c r="I24" s="1">
        <f t="shared" si="9"/>
        <v>4.0401711266040108</v>
      </c>
      <c r="J24" s="1">
        <f t="shared" si="10"/>
        <v>2.8860174335196795</v>
      </c>
      <c r="K24" s="1">
        <f>((U24 - (G24*F24)/5742539) / SQRT(U24))</f>
        <v>2.0831443173598583</v>
      </c>
      <c r="L24" s="2">
        <f t="shared" si="12"/>
        <v>5.6356152529187939</v>
      </c>
      <c r="M24" s="2">
        <f t="shared" si="13"/>
        <v>13.810540935419473</v>
      </c>
      <c r="N24" s="2">
        <f t="shared" si="14"/>
        <v>9.2391304347826081E-2</v>
      </c>
      <c r="O24" s="2">
        <f t="shared" si="15"/>
        <v>1.5929535232383808E-3</v>
      </c>
      <c r="P24" s="2">
        <f t="shared" si="16"/>
        <v>4.6992128935532229E-2</v>
      </c>
      <c r="Q24" s="4">
        <v>17</v>
      </c>
      <c r="R24" s="4">
        <v>75</v>
      </c>
      <c r="S24" s="4">
        <v>18</v>
      </c>
      <c r="T24" s="4">
        <v>9</v>
      </c>
      <c r="U24" s="4">
        <v>5</v>
      </c>
      <c r="V24" s="4">
        <v>2</v>
      </c>
      <c r="X24" s="2"/>
      <c r="Y24" s="2"/>
      <c r="Z24" s="2"/>
      <c r="AA24" s="2"/>
      <c r="AB24" s="2"/>
    </row>
    <row r="25" spans="1:28" ht="12.75" customHeight="1">
      <c r="A25" s="2"/>
      <c r="B25" s="1" t="s">
        <v>43</v>
      </c>
      <c r="C25" s="2" t="s">
        <v>44</v>
      </c>
      <c r="D25" s="1" t="s">
        <v>22</v>
      </c>
      <c r="E25" s="2" t="s">
        <v>26</v>
      </c>
      <c r="F25" s="4">
        <v>228</v>
      </c>
      <c r="G25" s="4">
        <v>10672</v>
      </c>
      <c r="H25" s="2"/>
      <c r="I25" s="1">
        <f t="shared" si="9"/>
        <v>5.3064823866968176</v>
      </c>
      <c r="J25" s="1">
        <f t="shared" si="10"/>
        <v>4.1427694435403497</v>
      </c>
      <c r="K25" s="1">
        <f>((U25 - (G25*F25)/5742539) / SQRT(U25))</f>
        <v>2.6786202593777868</v>
      </c>
      <c r="L25" s="2">
        <f t="shared" si="12"/>
        <v>6.0968053486882976</v>
      </c>
      <c r="M25" s="2">
        <f t="shared" si="13"/>
        <v>15.812767338943441</v>
      </c>
      <c r="N25" s="2">
        <f t="shared" si="14"/>
        <v>0.12719298245614036</v>
      </c>
      <c r="O25" s="2">
        <f t="shared" si="15"/>
        <v>2.717391304347826E-3</v>
      </c>
      <c r="P25" s="2">
        <f t="shared" si="16"/>
        <v>6.4955186880244098E-2</v>
      </c>
      <c r="Q25" s="4">
        <v>29</v>
      </c>
      <c r="R25" s="4">
        <v>110</v>
      </c>
      <c r="S25" s="4">
        <v>38</v>
      </c>
      <c r="T25" s="4">
        <v>18</v>
      </c>
      <c r="U25" s="4">
        <v>8</v>
      </c>
      <c r="V25" s="4">
        <v>4</v>
      </c>
      <c r="X25" s="2"/>
      <c r="Y25" s="2"/>
      <c r="Z25" s="2"/>
      <c r="AA25" s="2"/>
      <c r="AB25" s="2"/>
    </row>
    <row r="26" spans="1:28" ht="12.75" customHeight="1">
      <c r="A26" s="2"/>
      <c r="B26" s="1" t="s">
        <v>45</v>
      </c>
      <c r="C26" s="2" t="s">
        <v>46</v>
      </c>
      <c r="D26" s="1" t="s">
        <v>22</v>
      </c>
      <c r="E26" s="2" t="s">
        <v>26</v>
      </c>
      <c r="F26" s="4">
        <v>67</v>
      </c>
      <c r="G26" s="4">
        <v>10672</v>
      </c>
      <c r="H26" s="2"/>
      <c r="I26" s="1">
        <f t="shared" si="9"/>
        <v>2.7844049318528437</v>
      </c>
      <c r="J26" s="1">
        <f t="shared" si="10"/>
        <v>1.3261691765864021</v>
      </c>
      <c r="K26" s="1">
        <v>0</v>
      </c>
      <c r="L26" s="2">
        <f t="shared" si="12"/>
        <v>6.005625177267695</v>
      </c>
      <c r="M26" s="2">
        <f t="shared" si="13"/>
        <v>12.005625177267696</v>
      </c>
      <c r="N26" s="2">
        <f t="shared" si="14"/>
        <v>0.11940298507462686</v>
      </c>
      <c r="O26" s="2">
        <f t="shared" si="15"/>
        <v>7.4962518740629683E-4</v>
      </c>
      <c r="P26" s="2">
        <f t="shared" si="16"/>
        <v>6.0076305131016583E-2</v>
      </c>
      <c r="Q26" s="4">
        <v>8</v>
      </c>
      <c r="R26" s="4">
        <v>18</v>
      </c>
      <c r="S26" s="4">
        <v>6</v>
      </c>
      <c r="T26" s="4">
        <v>2</v>
      </c>
      <c r="U26" s="4">
        <v>0</v>
      </c>
      <c r="V26" s="4">
        <v>0</v>
      </c>
      <c r="X26" s="2"/>
      <c r="Y26" s="2"/>
      <c r="Z26" s="2"/>
      <c r="AA26" s="2"/>
      <c r="AB26" s="2"/>
    </row>
    <row r="27" spans="1:28" ht="12.75" customHeight="1">
      <c r="A27" s="2"/>
      <c r="B27" s="2"/>
      <c r="C27" s="2"/>
      <c r="D27" s="2"/>
      <c r="E27" s="2"/>
      <c r="F27" s="2"/>
      <c r="G27" s="2"/>
      <c r="H27" s="2"/>
      <c r="I27" s="1"/>
      <c r="J27" s="1"/>
      <c r="K27" s="1"/>
      <c r="L27" s="2"/>
      <c r="M27" s="2"/>
      <c r="N27" s="2"/>
      <c r="O27" s="2"/>
      <c r="P27" s="2"/>
      <c r="Q27" s="2"/>
      <c r="R27" s="2"/>
      <c r="S27" s="3"/>
      <c r="T27" s="3"/>
      <c r="U27" s="3"/>
      <c r="V27" s="3"/>
      <c r="W27" s="3"/>
      <c r="X27" s="2"/>
      <c r="Y27" s="2"/>
      <c r="Z27" s="2"/>
      <c r="AA27" s="2"/>
      <c r="AB27" s="2"/>
    </row>
    <row r="28" spans="1:28" ht="12.75" customHeight="1">
      <c r="A28" s="1" t="s">
        <v>48</v>
      </c>
      <c r="B28" s="1" t="s">
        <v>20</v>
      </c>
      <c r="C28" s="2" t="s">
        <v>21</v>
      </c>
      <c r="D28" s="1" t="s">
        <v>22</v>
      </c>
      <c r="E28" s="2" t="s">
        <v>23</v>
      </c>
      <c r="F28" s="2">
        <f t="shared" ref="F28:F39" si="17">F2-F15</f>
        <v>902</v>
      </c>
      <c r="G28" s="1">
        <v>907</v>
      </c>
      <c r="H28" s="2"/>
      <c r="I28" s="1">
        <f t="shared" ref="I28:I39" si="18">((Q28 - (F28*G28)/5742539) / SQRT(Q28))</f>
        <v>9.1496071235991199</v>
      </c>
      <c r="J28" s="1">
        <f t="shared" ref="J28:J39" si="19">((T28 - (G28*F28)/5742539) / SQRT(T28))</f>
        <v>6.7613245831588582</v>
      </c>
      <c r="K28" s="1">
        <f t="shared" ref="K28:K39" si="20">((U28 - (G28*F28)/5742539) / SQRT(U28))</f>
        <v>2.9525114820000931</v>
      </c>
      <c r="L28" s="2">
        <f t="shared" ref="L28:L39" si="21">LOG(((Q28*5742539)/(F28*G28)),2)</f>
        <v>9.2036323779049098</v>
      </c>
      <c r="M28" s="2">
        <f t="shared" ref="M28:M39" si="22">LOG((((Q28^3)*5742539)/(G28*F28)),2)</f>
        <v>21.988267223462433</v>
      </c>
      <c r="N28" s="2">
        <f t="shared" ref="N28:N37" si="23">Q28/F28</f>
        <v>9.3126385809312637E-2</v>
      </c>
      <c r="O28" s="2">
        <f t="shared" ref="O28:O37" si="24">Q28/G28</f>
        <v>9.2613009922822495E-2</v>
      </c>
      <c r="P28" s="2">
        <f t="shared" ref="P28:P39" si="25">(O28+N28)/2</f>
        <v>9.2869697866067566E-2</v>
      </c>
      <c r="Q28" s="4">
        <f>Q2-Q15</f>
        <v>84</v>
      </c>
      <c r="R28" s="4">
        <v>335</v>
      </c>
      <c r="S28" s="4">
        <v>77</v>
      </c>
      <c r="T28" s="4">
        <v>46</v>
      </c>
      <c r="U28" s="4">
        <v>9</v>
      </c>
      <c r="V28">
        <f>V2-V15</f>
        <v>2</v>
      </c>
      <c r="X28" s="2"/>
      <c r="Y28" s="2"/>
      <c r="Z28" s="2"/>
      <c r="AA28" s="2"/>
      <c r="AB28" s="2"/>
    </row>
    <row r="29" spans="1:28" ht="12.75" customHeight="1">
      <c r="A29" s="2"/>
      <c r="B29" s="1" t="s">
        <v>24</v>
      </c>
      <c r="C29" s="2" t="s">
        <v>25</v>
      </c>
      <c r="D29" s="1" t="s">
        <v>22</v>
      </c>
      <c r="E29" s="2" t="s">
        <v>26</v>
      </c>
      <c r="F29" s="2">
        <f t="shared" si="17"/>
        <v>197</v>
      </c>
      <c r="G29" s="1">
        <v>907</v>
      </c>
      <c r="H29" s="2"/>
      <c r="I29" s="1">
        <f t="shared" si="18"/>
        <v>4.5757858491386028</v>
      </c>
      <c r="J29" s="1">
        <f t="shared" si="19"/>
        <v>3.7333415579317393</v>
      </c>
      <c r="K29" s="1">
        <f t="shared" si="20"/>
        <v>0.96888501758542689</v>
      </c>
      <c r="L29" s="2">
        <f t="shared" si="21"/>
        <v>9.3985641817039127</v>
      </c>
      <c r="M29" s="2">
        <f t="shared" si="22"/>
        <v>18.183199027261434</v>
      </c>
      <c r="N29" s="2">
        <f t="shared" si="23"/>
        <v>0.1065989847715736</v>
      </c>
      <c r="O29" s="2">
        <f t="shared" si="24"/>
        <v>2.3153252480705624E-2</v>
      </c>
      <c r="P29" s="2">
        <f t="shared" si="25"/>
        <v>6.4876118626139609E-2</v>
      </c>
      <c r="Q29" s="4">
        <v>21</v>
      </c>
      <c r="R29" s="4">
        <v>79</v>
      </c>
      <c r="S29" s="4">
        <v>26</v>
      </c>
      <c r="T29" s="4">
        <v>14</v>
      </c>
      <c r="U29" s="4">
        <v>1</v>
      </c>
      <c r="V29" s="4">
        <v>0</v>
      </c>
      <c r="X29" s="2"/>
      <c r="Y29" s="2"/>
      <c r="Z29" s="2"/>
      <c r="AA29" s="2"/>
      <c r="AB29" s="2"/>
    </row>
    <row r="30" spans="1:28" ht="12.75" customHeight="1">
      <c r="A30" s="2"/>
      <c r="B30" s="1" t="s">
        <v>27</v>
      </c>
      <c r="C30" s="2" t="s">
        <v>28</v>
      </c>
      <c r="D30" s="1" t="s">
        <v>22</v>
      </c>
      <c r="E30" s="2" t="s">
        <v>26</v>
      </c>
      <c r="F30" s="2">
        <f t="shared" si="17"/>
        <v>302</v>
      </c>
      <c r="G30" s="1">
        <v>907</v>
      </c>
      <c r="H30" s="2"/>
      <c r="I30" s="1">
        <f t="shared" si="18"/>
        <v>6.1566761855422927</v>
      </c>
      <c r="J30" s="1">
        <f t="shared" si="19"/>
        <v>4.8892429454893866</v>
      </c>
      <c r="K30" s="1">
        <f t="shared" si="20"/>
        <v>3.860667488938323</v>
      </c>
      <c r="L30" s="2">
        <f t="shared" si="21"/>
        <v>9.6378213525000369</v>
      </c>
      <c r="M30" s="2">
        <f t="shared" si="22"/>
        <v>20.133676379387207</v>
      </c>
      <c r="N30" s="2">
        <f t="shared" si="23"/>
        <v>0.12582781456953643</v>
      </c>
      <c r="O30" s="2">
        <f t="shared" si="24"/>
        <v>4.1896361631753032E-2</v>
      </c>
      <c r="P30" s="2">
        <f t="shared" si="25"/>
        <v>8.386208810064473E-2</v>
      </c>
      <c r="Q30" s="4">
        <f>Q4-Q17</f>
        <v>38</v>
      </c>
      <c r="R30" s="4">
        <v>141</v>
      </c>
      <c r="S30" s="4">
        <v>40</v>
      </c>
      <c r="T30" s="4">
        <v>24</v>
      </c>
      <c r="U30" s="4">
        <v>15</v>
      </c>
      <c r="V30" s="4">
        <f>V4-V17</f>
        <v>6</v>
      </c>
      <c r="X30" s="2"/>
      <c r="Y30" s="2"/>
      <c r="Z30" s="2"/>
      <c r="AA30" s="2"/>
      <c r="AB30" s="2"/>
    </row>
    <row r="31" spans="1:28" ht="12.75" customHeight="1">
      <c r="A31" s="2"/>
      <c r="B31" s="1" t="s">
        <v>29</v>
      </c>
      <c r="C31" s="2" t="s">
        <v>30</v>
      </c>
      <c r="D31" s="1" t="s">
        <v>22</v>
      </c>
      <c r="E31" s="2" t="s">
        <v>26</v>
      </c>
      <c r="F31" s="2">
        <f t="shared" si="17"/>
        <v>325</v>
      </c>
      <c r="G31" s="1">
        <v>907</v>
      </c>
      <c r="H31" s="2"/>
      <c r="I31" s="1">
        <f t="shared" si="18"/>
        <v>6.3951075534084625</v>
      </c>
      <c r="J31" s="1">
        <f t="shared" si="19"/>
        <v>3.1460451122087374</v>
      </c>
      <c r="K31" s="1">
        <f t="shared" si="20"/>
        <v>0.94866817621961297</v>
      </c>
      <c r="L31" s="2">
        <f t="shared" si="21"/>
        <v>9.6415546750837979</v>
      </c>
      <c r="M31" s="2">
        <f t="shared" si="22"/>
        <v>20.356658684319967</v>
      </c>
      <c r="N31" s="2">
        <f t="shared" si="23"/>
        <v>0.12615384615384614</v>
      </c>
      <c r="O31" s="2">
        <f t="shared" si="24"/>
        <v>4.5203969128996692E-2</v>
      </c>
      <c r="P31" s="2">
        <f t="shared" si="25"/>
        <v>8.5678907641421415E-2</v>
      </c>
      <c r="Q31" s="4">
        <v>41</v>
      </c>
      <c r="R31" s="4">
        <v>139</v>
      </c>
      <c r="S31" s="4">
        <v>24</v>
      </c>
      <c r="T31" s="4">
        <v>10</v>
      </c>
      <c r="U31" s="4">
        <v>1</v>
      </c>
      <c r="V31" s="4">
        <v>0</v>
      </c>
      <c r="X31" s="2"/>
      <c r="Y31" s="2"/>
      <c r="Z31" s="2"/>
      <c r="AA31" s="2"/>
      <c r="AB31" s="2"/>
    </row>
    <row r="32" spans="1:28" ht="12.75" customHeight="1">
      <c r="A32" s="2"/>
      <c r="B32" s="1" t="s">
        <v>31</v>
      </c>
      <c r="C32" s="2" t="s">
        <v>32</v>
      </c>
      <c r="D32" s="1" t="s">
        <v>22</v>
      </c>
      <c r="E32" s="2" t="s">
        <v>26</v>
      </c>
      <c r="F32" s="2">
        <f t="shared" si="17"/>
        <v>485</v>
      </c>
      <c r="G32" s="1">
        <v>907</v>
      </c>
      <c r="H32" s="2"/>
      <c r="I32" s="1">
        <f t="shared" si="18"/>
        <v>10.763217215834501</v>
      </c>
      <c r="J32" s="1">
        <f t="shared" si="19"/>
        <v>6.771035505316279</v>
      </c>
      <c r="K32" s="1">
        <f t="shared" si="20"/>
        <v>4.2245852162140487</v>
      </c>
      <c r="L32" s="2">
        <f t="shared" si="21"/>
        <v>10.564438636434613</v>
      </c>
      <c r="M32" s="2">
        <f t="shared" si="22"/>
        <v>24.280400626689755</v>
      </c>
      <c r="N32" s="2">
        <f t="shared" si="23"/>
        <v>0.23917525773195877</v>
      </c>
      <c r="O32" s="2">
        <f t="shared" si="24"/>
        <v>0.12789415656008821</v>
      </c>
      <c r="P32" s="2">
        <f t="shared" si="25"/>
        <v>0.18353470714602349</v>
      </c>
      <c r="Q32" s="4">
        <v>116</v>
      </c>
      <c r="R32" s="4">
        <v>288</v>
      </c>
      <c r="S32" s="4">
        <v>100</v>
      </c>
      <c r="T32" s="4">
        <v>46</v>
      </c>
      <c r="U32" s="4">
        <v>18</v>
      </c>
      <c r="V32" s="4">
        <v>4</v>
      </c>
      <c r="X32" s="2"/>
      <c r="Y32" s="2"/>
      <c r="Z32" s="2"/>
      <c r="AA32" s="2"/>
      <c r="AB32" s="2"/>
    </row>
    <row r="33" spans="1:28" ht="12.75" customHeight="1">
      <c r="A33" s="2"/>
      <c r="B33" s="1" t="s">
        <v>33</v>
      </c>
      <c r="C33" s="2" t="s">
        <v>34</v>
      </c>
      <c r="D33" s="1" t="s">
        <v>22</v>
      </c>
      <c r="E33" s="2" t="s">
        <v>26</v>
      </c>
      <c r="F33" s="2">
        <f t="shared" si="17"/>
        <v>439</v>
      </c>
      <c r="G33" s="1">
        <v>907</v>
      </c>
      <c r="H33" s="2"/>
      <c r="I33" s="1">
        <f t="shared" si="18"/>
        <v>5.6445970045531038</v>
      </c>
      <c r="J33" s="1">
        <f t="shared" si="19"/>
        <v>3.8550804940844627</v>
      </c>
      <c r="K33" s="1">
        <f t="shared" si="20"/>
        <v>1.9653312759390924</v>
      </c>
      <c r="L33" s="2">
        <f t="shared" si="21"/>
        <v>8.8502214488461721</v>
      </c>
      <c r="M33" s="2">
        <f t="shared" si="22"/>
        <v>18.850221448846174</v>
      </c>
      <c r="N33" s="2">
        <f t="shared" si="23"/>
        <v>7.289293849658314E-2</v>
      </c>
      <c r="O33" s="2">
        <f t="shared" si="24"/>
        <v>3.5281146637265712E-2</v>
      </c>
      <c r="P33" s="2">
        <f t="shared" si="25"/>
        <v>5.4087042566924426E-2</v>
      </c>
      <c r="Q33" s="4">
        <v>32</v>
      </c>
      <c r="R33" s="4">
        <v>151</v>
      </c>
      <c r="S33" s="4">
        <v>31</v>
      </c>
      <c r="T33" s="4">
        <v>15</v>
      </c>
      <c r="U33" s="4">
        <v>4</v>
      </c>
      <c r="V33" s="4">
        <v>0</v>
      </c>
      <c r="X33" s="2"/>
      <c r="Y33" s="2"/>
      <c r="Z33" s="2"/>
      <c r="AA33" s="2"/>
      <c r="AB33" s="2"/>
    </row>
    <row r="34" spans="1:28" ht="12.75" customHeight="1">
      <c r="A34" s="2"/>
      <c r="B34" s="1" t="s">
        <v>35</v>
      </c>
      <c r="C34" s="2" t="s">
        <v>36</v>
      </c>
      <c r="D34" s="1" t="s">
        <v>22</v>
      </c>
      <c r="E34" s="2" t="s">
        <v>26</v>
      </c>
      <c r="F34" s="2">
        <f t="shared" si="17"/>
        <v>390</v>
      </c>
      <c r="G34" s="1">
        <v>907</v>
      </c>
      <c r="H34" s="2"/>
      <c r="I34" s="1">
        <f t="shared" si="18"/>
        <v>5.6459651252866445</v>
      </c>
      <c r="J34" s="1">
        <f t="shared" si="19"/>
        <v>3.2980522377062158</v>
      </c>
      <c r="K34" s="1">
        <f t="shared" si="20"/>
        <v>1.6964870768357565</v>
      </c>
      <c r="L34" s="2">
        <f t="shared" si="21"/>
        <v>9.0209682646319198</v>
      </c>
      <c r="M34" s="2">
        <f t="shared" si="22"/>
        <v>19.020968264631922</v>
      </c>
      <c r="N34" s="2">
        <f t="shared" si="23"/>
        <v>8.2051282051282051E-2</v>
      </c>
      <c r="O34" s="2">
        <f t="shared" si="24"/>
        <v>3.5281146637265712E-2</v>
      </c>
      <c r="P34" s="2">
        <f t="shared" si="25"/>
        <v>5.8666214344273881E-2</v>
      </c>
      <c r="Q34" s="4">
        <v>32</v>
      </c>
      <c r="R34" s="4">
        <v>138</v>
      </c>
      <c r="S34" s="4">
        <v>26</v>
      </c>
      <c r="T34" s="4">
        <v>11</v>
      </c>
      <c r="U34" s="4">
        <v>3</v>
      </c>
      <c r="V34" s="4">
        <v>0</v>
      </c>
      <c r="X34" s="2"/>
      <c r="Y34" s="2"/>
      <c r="Z34" s="2"/>
      <c r="AA34" s="2"/>
      <c r="AB34" s="2"/>
    </row>
    <row r="35" spans="1:28" ht="12.75" customHeight="1">
      <c r="A35" s="2"/>
      <c r="B35" s="1" t="s">
        <v>37</v>
      </c>
      <c r="C35" s="2" t="s">
        <v>38</v>
      </c>
      <c r="D35" s="1" t="s">
        <v>22</v>
      </c>
      <c r="E35" s="2" t="s">
        <v>26</v>
      </c>
      <c r="F35" s="2">
        <f t="shared" si="17"/>
        <v>383</v>
      </c>
      <c r="G35" s="1">
        <v>907</v>
      </c>
      <c r="H35" s="2"/>
      <c r="I35" s="1">
        <f t="shared" si="18"/>
        <v>6.7734108387936329</v>
      </c>
      <c r="J35" s="1">
        <f t="shared" si="19"/>
        <v>3.984876854993932</v>
      </c>
      <c r="K35" s="1">
        <f t="shared" si="20"/>
        <v>0.93950741997572851</v>
      </c>
      <c r="L35" s="2">
        <f t="shared" si="21"/>
        <v>9.5706599525135871</v>
      </c>
      <c r="M35" s="2">
        <f t="shared" si="22"/>
        <v>20.617783864627611</v>
      </c>
      <c r="N35" s="2">
        <f t="shared" si="23"/>
        <v>0.12010443864229765</v>
      </c>
      <c r="O35" s="2">
        <f t="shared" si="24"/>
        <v>5.0716648291069456E-2</v>
      </c>
      <c r="P35" s="2">
        <f t="shared" si="25"/>
        <v>8.5410543466683558E-2</v>
      </c>
      <c r="Q35" s="4">
        <v>46</v>
      </c>
      <c r="R35" s="4">
        <v>170</v>
      </c>
      <c r="S35" s="4">
        <v>41</v>
      </c>
      <c r="T35" s="4">
        <v>16</v>
      </c>
      <c r="U35" s="4">
        <v>1</v>
      </c>
      <c r="V35" s="4">
        <v>0</v>
      </c>
      <c r="X35" s="2"/>
      <c r="Y35" s="2"/>
      <c r="Z35" s="2"/>
      <c r="AA35" s="2"/>
      <c r="AB35" s="2"/>
    </row>
    <row r="36" spans="1:28" ht="12.75" customHeight="1">
      <c r="A36" s="2"/>
      <c r="B36" s="1" t="s">
        <v>39</v>
      </c>
      <c r="C36" s="2" t="s">
        <v>40</v>
      </c>
      <c r="D36" s="1" t="s">
        <v>22</v>
      </c>
      <c r="E36" s="2" t="s">
        <v>26</v>
      </c>
      <c r="F36" s="2">
        <f t="shared" si="17"/>
        <v>289</v>
      </c>
      <c r="G36" s="1">
        <v>907</v>
      </c>
      <c r="H36" s="2"/>
      <c r="I36" s="1">
        <f t="shared" si="18"/>
        <v>4.6806840346451963</v>
      </c>
      <c r="J36" s="1">
        <f t="shared" si="19"/>
        <v>2.6284988062825421</v>
      </c>
      <c r="K36" s="1">
        <f t="shared" si="20"/>
        <v>1.9771770814268741</v>
      </c>
      <c r="L36" s="2">
        <f t="shared" si="21"/>
        <v>8.9128045145181485</v>
      </c>
      <c r="M36" s="2">
        <f t="shared" si="22"/>
        <v>17.831667751792743</v>
      </c>
      <c r="N36" s="2">
        <f t="shared" si="23"/>
        <v>7.6124567474048443E-2</v>
      </c>
      <c r="O36" s="2">
        <f t="shared" si="24"/>
        <v>2.4255788313120176E-2</v>
      </c>
      <c r="P36" s="2">
        <f t="shared" si="25"/>
        <v>5.0190177893584306E-2</v>
      </c>
      <c r="Q36" s="4">
        <v>22</v>
      </c>
      <c r="R36" s="4">
        <v>77</v>
      </c>
      <c r="S36" s="4">
        <v>18</v>
      </c>
      <c r="T36" s="4">
        <v>7</v>
      </c>
      <c r="U36" s="4">
        <v>4</v>
      </c>
      <c r="V36" s="4">
        <v>1</v>
      </c>
      <c r="X36" s="2"/>
      <c r="Y36" s="2"/>
      <c r="Z36" s="2"/>
      <c r="AA36" s="2"/>
      <c r="AB36" s="2"/>
    </row>
    <row r="37" spans="1:28" ht="12.75" customHeight="1">
      <c r="A37" s="2"/>
      <c r="B37" s="1" t="s">
        <v>41</v>
      </c>
      <c r="C37" s="2" t="s">
        <v>42</v>
      </c>
      <c r="D37" s="1" t="s">
        <v>22</v>
      </c>
      <c r="E37" s="2" t="s">
        <v>26</v>
      </c>
      <c r="F37" s="2">
        <f t="shared" si="17"/>
        <v>451</v>
      </c>
      <c r="G37" s="1">
        <v>907</v>
      </c>
      <c r="H37" s="2"/>
      <c r="I37" s="1">
        <f t="shared" si="18"/>
        <v>6.071051933896495</v>
      </c>
      <c r="J37" s="1">
        <f t="shared" si="19"/>
        <v>3.982191805750035</v>
      </c>
      <c r="K37" s="1">
        <f t="shared" si="20"/>
        <v>1.3638443827137448</v>
      </c>
      <c r="L37" s="2">
        <f t="shared" si="21"/>
        <v>9.0207683207550993</v>
      </c>
      <c r="M37" s="2">
        <f t="shared" si="22"/>
        <v>19.439675052012998</v>
      </c>
      <c r="N37" s="2">
        <f t="shared" si="23"/>
        <v>8.2039911308203997E-2</v>
      </c>
      <c r="O37" s="2">
        <f t="shared" si="24"/>
        <v>4.0793825799338476E-2</v>
      </c>
      <c r="P37" s="2">
        <f t="shared" si="25"/>
        <v>6.1416868553771237E-2</v>
      </c>
      <c r="Q37" s="4">
        <v>37</v>
      </c>
      <c r="R37" s="4">
        <v>129</v>
      </c>
      <c r="S37" s="4">
        <v>28</v>
      </c>
      <c r="T37" s="4">
        <v>16</v>
      </c>
      <c r="U37" s="4">
        <v>2</v>
      </c>
      <c r="V37" s="4">
        <v>1</v>
      </c>
      <c r="X37" s="2"/>
      <c r="Y37" s="2"/>
      <c r="Z37" s="2"/>
      <c r="AA37" s="2"/>
      <c r="AB37" s="2"/>
    </row>
    <row r="38" spans="1:28" ht="12.75" customHeight="1">
      <c r="A38" s="2"/>
      <c r="B38" s="1" t="s">
        <v>43</v>
      </c>
      <c r="C38" s="2" t="s">
        <v>44</v>
      </c>
      <c r="D38" s="1" t="s">
        <v>22</v>
      </c>
      <c r="E38" s="2" t="s">
        <v>26</v>
      </c>
      <c r="F38" s="2">
        <f t="shared" si="17"/>
        <v>2134</v>
      </c>
      <c r="G38" s="1">
        <v>907</v>
      </c>
      <c r="H38" s="2"/>
      <c r="I38" s="1">
        <f t="shared" si="18"/>
        <v>17.502178857014012</v>
      </c>
      <c r="J38" s="1">
        <f t="shared" si="19"/>
        <v>12.463010187335199</v>
      </c>
      <c r="K38" s="1">
        <f t="shared" si="20"/>
        <v>7.3026021720046055</v>
      </c>
      <c r="L38" s="2">
        <f t="shared" si="21"/>
        <v>9.8310489629272855</v>
      </c>
      <c r="M38" s="2">
        <f t="shared" si="22"/>
        <v>26.355238653667644</v>
      </c>
      <c r="N38" s="2">
        <f>Q39/F38</f>
        <v>1.499531396438613E-2</v>
      </c>
      <c r="O38" s="2">
        <f>Q39/G38</f>
        <v>3.5281146637265712E-2</v>
      </c>
      <c r="P38" s="2">
        <f t="shared" si="25"/>
        <v>2.5138230300825921E-2</v>
      </c>
      <c r="Q38" s="4">
        <v>307</v>
      </c>
      <c r="R38" s="4">
        <v>1124</v>
      </c>
      <c r="S38" s="4">
        <v>310</v>
      </c>
      <c r="T38" s="4">
        <v>156</v>
      </c>
      <c r="U38" s="4">
        <v>54</v>
      </c>
      <c r="V38" s="4">
        <v>17</v>
      </c>
      <c r="X38" s="2"/>
      <c r="Y38" s="2"/>
      <c r="Z38" s="2"/>
      <c r="AA38" s="2"/>
      <c r="AB38" s="2"/>
    </row>
    <row r="39" spans="1:28" ht="12.75" customHeight="1">
      <c r="A39" s="2"/>
      <c r="B39" s="1" t="s">
        <v>45</v>
      </c>
      <c r="C39" s="2" t="s">
        <v>46</v>
      </c>
      <c r="D39" s="1" t="s">
        <v>22</v>
      </c>
      <c r="E39" s="2" t="s">
        <v>26</v>
      </c>
      <c r="F39" s="2">
        <f t="shared" si="17"/>
        <v>337</v>
      </c>
      <c r="G39" s="1">
        <v>907</v>
      </c>
      <c r="H39" s="2"/>
      <c r="I39" s="1">
        <f t="shared" si="18"/>
        <v>5.6474449293453723</v>
      </c>
      <c r="J39" s="1">
        <f t="shared" si="19"/>
        <v>3.8592401544866073</v>
      </c>
      <c r="K39" s="1">
        <f t="shared" si="20"/>
        <v>1.9733864236707839</v>
      </c>
      <c r="L39" s="2">
        <f t="shared" si="21"/>
        <v>9.2316937971996715</v>
      </c>
      <c r="M39" s="2">
        <f t="shared" si="22"/>
        <v>19.231693797199672</v>
      </c>
      <c r="N39" s="2">
        <f>Q39/F39</f>
        <v>9.4955489614243327E-2</v>
      </c>
      <c r="O39" s="2">
        <f>Q39/G39</f>
        <v>3.5281146637265712E-2</v>
      </c>
      <c r="P39" s="2">
        <f t="shared" si="25"/>
        <v>6.5118318125754526E-2</v>
      </c>
      <c r="Q39" s="4">
        <v>32</v>
      </c>
      <c r="R39" s="4">
        <v>133</v>
      </c>
      <c r="S39" s="4">
        <v>38</v>
      </c>
      <c r="T39" s="4">
        <v>15</v>
      </c>
      <c r="U39" s="4">
        <v>4</v>
      </c>
      <c r="V39" s="4">
        <v>1</v>
      </c>
      <c r="W39" s="3"/>
      <c r="X39" s="2"/>
      <c r="Y39" s="2"/>
      <c r="Z39" s="2"/>
      <c r="AA39" s="2"/>
      <c r="AB39" s="2"/>
    </row>
    <row r="40" spans="1:28" ht="12.75" customHeight="1">
      <c r="A40" s="2"/>
      <c r="B40" s="1"/>
      <c r="C40" s="2"/>
      <c r="D40" s="1"/>
      <c r="E40" s="2"/>
      <c r="F40" s="2"/>
      <c r="G40" s="1"/>
      <c r="H40" s="2"/>
      <c r="I40" s="1"/>
      <c r="J40" s="1"/>
      <c r="K40" s="1"/>
      <c r="L40" s="2"/>
      <c r="M40" s="2"/>
      <c r="N40" s="2"/>
      <c r="O40" s="2"/>
      <c r="P40" s="2"/>
      <c r="Q40" s="4"/>
      <c r="R40" s="4"/>
      <c r="S40" s="4"/>
      <c r="T40" s="4"/>
      <c r="U40" s="4"/>
      <c r="V40" s="4"/>
      <c r="W40" s="3"/>
      <c r="X40" s="2"/>
      <c r="Y40" s="2"/>
      <c r="Z40" s="2"/>
      <c r="AA40" s="2"/>
      <c r="AB40" s="2"/>
    </row>
    <row r="41" spans="1:28" ht="12.75" customHeight="1">
      <c r="A41" s="2" t="s">
        <v>219</v>
      </c>
      <c r="B41" s="2"/>
      <c r="C41" s="2"/>
      <c r="D41" s="2"/>
      <c r="E41" s="2"/>
      <c r="F41" s="2"/>
      <c r="G41" s="2"/>
      <c r="H41" s="2"/>
      <c r="I41" s="1"/>
      <c r="J41" s="1"/>
      <c r="K41" s="1"/>
      <c r="L41" s="2"/>
      <c r="M41" s="2"/>
      <c r="N41" s="2"/>
      <c r="O41" s="2"/>
      <c r="P41" s="2"/>
      <c r="Q41" s="2"/>
      <c r="R41" s="2"/>
      <c r="S41" s="3"/>
      <c r="T41" s="3"/>
      <c r="U41" s="3"/>
      <c r="V41" s="3"/>
      <c r="W41" s="3"/>
      <c r="X41" s="2"/>
      <c r="Y41" s="2"/>
      <c r="Z41" s="2"/>
      <c r="AA41" s="2"/>
      <c r="AB41" s="2"/>
    </row>
    <row r="42" spans="1:28" ht="12.75" customHeight="1">
      <c r="A42" s="1"/>
      <c r="B42" s="1" t="s">
        <v>20</v>
      </c>
      <c r="C42" s="2" t="s">
        <v>21</v>
      </c>
      <c r="D42" s="1" t="s">
        <v>22</v>
      </c>
      <c r="E42" s="2" t="s">
        <v>23</v>
      </c>
      <c r="F42" s="1">
        <v>8772</v>
      </c>
      <c r="G42" s="4">
        <v>11579</v>
      </c>
      <c r="H42" s="2"/>
      <c r="I42" s="1">
        <f>((Q42 - (F42*G42)/5742539) / SQRT(Q42))</f>
        <v>30.182043735641955</v>
      </c>
      <c r="J42" s="1">
        <f>((T42 - (G42*F42)/5742539) / SQRT(T42))</f>
        <v>24.023660143016283</v>
      </c>
      <c r="K42" s="1">
        <f>((U42 - (G42*F42)/5742539) / SQRT(U42))</f>
        <v>13.999473634248703</v>
      </c>
      <c r="L42" s="2">
        <f>LOG(((Q42*5742539)/(F42*G42)),2)</f>
        <v>5.7410405531428657</v>
      </c>
      <c r="M42" s="2">
        <f>LOG((((Q42^3)*5742539)/(G42*F42)),2)</f>
        <v>25.512433299821659</v>
      </c>
      <c r="N42" s="2">
        <f>Q42/F42</f>
        <v>0.10784313725490197</v>
      </c>
      <c r="O42" s="2">
        <f>Q42/G42</f>
        <v>8.169962863805165E-2</v>
      </c>
      <c r="P42" s="2">
        <f t="shared" ref="P42" si="26">(O42+N42)/2</f>
        <v>9.4771382946476801E-2</v>
      </c>
      <c r="Q42" s="4">
        <v>946</v>
      </c>
      <c r="R42" s="4">
        <v>3895</v>
      </c>
      <c r="S42" s="4">
        <v>1129</v>
      </c>
      <c r="T42" s="4">
        <v>612</v>
      </c>
      <c r="U42" s="4">
        <v>230</v>
      </c>
      <c r="V42" s="4">
        <v>82</v>
      </c>
      <c r="X42" s="2"/>
      <c r="Y42" s="2"/>
      <c r="Z42" s="2"/>
      <c r="AA42" s="2"/>
      <c r="AB42" s="2"/>
    </row>
    <row r="43" spans="1:28" ht="12.75" customHeight="1">
      <c r="A43" s="1"/>
      <c r="B43" s="1" t="s">
        <v>20</v>
      </c>
      <c r="C43" s="1" t="s">
        <v>21</v>
      </c>
      <c r="D43" s="1" t="s">
        <v>55</v>
      </c>
      <c r="E43" s="1" t="s">
        <v>56</v>
      </c>
      <c r="F43" s="1">
        <v>8772</v>
      </c>
      <c r="G43" s="1">
        <v>2500</v>
      </c>
      <c r="H43" s="1" t="s">
        <v>57</v>
      </c>
      <c r="I43" s="1">
        <v>17.983501409999999</v>
      </c>
      <c r="J43" s="1">
        <v>15.88767934</v>
      </c>
      <c r="K43" s="1">
        <v>11.509406289999999</v>
      </c>
      <c r="L43" s="1">
        <v>6.4375422489999998</v>
      </c>
      <c r="M43" s="1">
        <v>23.17891706</v>
      </c>
      <c r="N43" s="1">
        <v>8.5066849E-2</v>
      </c>
      <c r="O43" s="4">
        <v>331</v>
      </c>
      <c r="P43" s="4">
        <v>1128</v>
      </c>
      <c r="Q43" s="4">
        <v>426</v>
      </c>
      <c r="R43" s="4">
        <v>260</v>
      </c>
      <c r="S43" s="4">
        <v>140</v>
      </c>
      <c r="T43" s="4">
        <v>72</v>
      </c>
      <c r="V43" s="1"/>
      <c r="W43" s="1"/>
      <c r="X43" s="1"/>
      <c r="Y43" s="1"/>
      <c r="Z43" s="1"/>
      <c r="AA43" s="2"/>
      <c r="AB43" s="2"/>
    </row>
    <row r="44" spans="1:28" ht="12.75" customHeight="1">
      <c r="A44" s="1"/>
      <c r="B44" s="1" t="s">
        <v>20</v>
      </c>
      <c r="C44" s="1" t="s">
        <v>21</v>
      </c>
      <c r="D44" s="1" t="s">
        <v>49</v>
      </c>
      <c r="E44" s="5" t="s">
        <v>50</v>
      </c>
      <c r="F44" s="1">
        <v>8772</v>
      </c>
      <c r="G44" s="1">
        <v>4095</v>
      </c>
      <c r="H44" s="1" t="s">
        <v>51</v>
      </c>
      <c r="I44" s="1">
        <f>((Q44 - (F44*G44)/5742539) / SQRT(Q44))</f>
        <v>22.261321003956684</v>
      </c>
      <c r="J44" s="1">
        <f>((T44 - (G44*F44)/5742539) / SQRT(T44))</f>
        <v>19.763260901724578</v>
      </c>
      <c r="K44" s="1">
        <f>((U44 - (G44*F44)/5742539) / SQRT(U44))</f>
        <v>13.699818678155003</v>
      </c>
      <c r="L44" s="2">
        <f>LOG(((Q44*5742539)/(F44*G44)),2)</f>
        <v>6.3436041724802541</v>
      </c>
      <c r="M44" s="2">
        <f>LOG((((Q44^3)*5742539)/(G44*F44)),2)</f>
        <v>24.320973546024582</v>
      </c>
      <c r="N44" s="2">
        <f>Q44/F44</f>
        <v>5.7911536707706338E-2</v>
      </c>
      <c r="O44" s="2">
        <f>Q44/G44</f>
        <v>0.12405372405372406</v>
      </c>
      <c r="P44" s="2">
        <f t="shared" ref="P44:P46" si="27">(O44+N44)/2</f>
        <v>9.098263038071519E-2</v>
      </c>
      <c r="Q44" s="4">
        <v>508</v>
      </c>
      <c r="R44" s="4">
        <v>1443</v>
      </c>
      <c r="S44" s="4">
        <v>604</v>
      </c>
      <c r="T44" s="4">
        <v>403</v>
      </c>
      <c r="U44" s="4">
        <v>200</v>
      </c>
      <c r="V44" s="4">
        <v>87</v>
      </c>
      <c r="X44" s="2"/>
      <c r="Y44" s="2"/>
      <c r="Z44" s="2"/>
      <c r="AA44" s="2"/>
      <c r="AB44" s="2"/>
    </row>
    <row r="45" spans="1:28" ht="12.75" customHeight="1">
      <c r="A45" s="1"/>
      <c r="B45" s="1" t="s">
        <v>20</v>
      </c>
      <c r="C45" s="1" t="s">
        <v>21</v>
      </c>
      <c r="D45" s="1" t="s">
        <v>52</v>
      </c>
      <c r="E45" s="1" t="s">
        <v>53</v>
      </c>
      <c r="F45" s="1">
        <v>8772</v>
      </c>
      <c r="G45" s="1">
        <v>4091</v>
      </c>
      <c r="H45" s="1" t="s">
        <v>54</v>
      </c>
      <c r="I45" s="1">
        <f>((Q45 - (F45*G45)/5742539) / SQRT(Q45))</f>
        <v>12.358733326471729</v>
      </c>
      <c r="J45" s="1">
        <f>((T45 - (G45*F45)/5742539) / SQRT(T45))</f>
        <v>8.8842982687306957</v>
      </c>
      <c r="K45" s="1">
        <f>((U45 - (G45*F45)/5742539) / SQRT(U45))</f>
        <v>3.7501607912458232</v>
      </c>
      <c r="L45" s="2">
        <f>LOG(((Q45*5742539)/(F45*G45)),2)</f>
        <v>4.7226516145942288</v>
      </c>
      <c r="M45" s="2">
        <f>LOG((((Q45^3)*5742539)/(G45*F45)),2)</f>
        <v>19.455296043085859</v>
      </c>
      <c r="N45" s="2">
        <f>Q45/F45</f>
        <v>1.880984952120383E-2</v>
      </c>
      <c r="O45" s="2">
        <f>Q45/G45</f>
        <v>4.0332437056954287E-2</v>
      </c>
      <c r="P45" s="2">
        <f t="shared" si="27"/>
        <v>2.957114328907906E-2</v>
      </c>
      <c r="Q45" s="4">
        <v>165</v>
      </c>
      <c r="R45" s="4">
        <v>765</v>
      </c>
      <c r="S45" s="4">
        <v>206</v>
      </c>
      <c r="T45" s="4">
        <v>91</v>
      </c>
      <c r="U45" s="4">
        <v>25</v>
      </c>
      <c r="V45" s="4">
        <v>5</v>
      </c>
      <c r="X45" s="2"/>
      <c r="Y45" s="2"/>
      <c r="Z45" s="2"/>
      <c r="AA45" s="2"/>
      <c r="AB45" s="2"/>
    </row>
    <row r="46" spans="1:28" ht="12.75" customHeight="1">
      <c r="B46" s="1" t="s">
        <v>24</v>
      </c>
      <c r="C46" s="2" t="s">
        <v>25</v>
      </c>
      <c r="D46" s="1" t="s">
        <v>22</v>
      </c>
      <c r="E46" s="2" t="s">
        <v>23</v>
      </c>
      <c r="F46" s="4">
        <v>3564</v>
      </c>
      <c r="G46" s="4">
        <v>11579</v>
      </c>
      <c r="H46" s="2"/>
      <c r="I46" s="1">
        <f>((Q46 - (F46*G46)/5742539) / SQRT(Q46))</f>
        <v>16.637454273574534</v>
      </c>
      <c r="J46" s="1">
        <f>((T46 - (G46*F46)/5742539) / SQRT(T46))</f>
        <v>12.566927501276531</v>
      </c>
      <c r="K46" s="1">
        <f>((U46 - (G46*F46)/5742539) / SQRT(U46))</f>
        <v>6.9613480117126656</v>
      </c>
      <c r="L46" s="2">
        <f>LOG(((Q46*5742539)/(F46*G46)),2)</f>
        <v>5.3396279978634258</v>
      </c>
      <c r="M46" s="2">
        <f>LOG((((Q46^3)*5742539)/(G46*F46)),2)</f>
        <v>21.709378683679994</v>
      </c>
      <c r="N46" s="2">
        <f>Q46/F46</f>
        <v>8.1649831649831653E-2</v>
      </c>
      <c r="O46" s="2">
        <f>Q46/G46</f>
        <v>2.5131703946800241E-2</v>
      </c>
      <c r="P46" s="2">
        <f t="shared" si="27"/>
        <v>5.3390767798315947E-2</v>
      </c>
      <c r="Q46" s="4">
        <v>291</v>
      </c>
      <c r="R46" s="4">
        <v>1185</v>
      </c>
      <c r="S46" s="4">
        <v>377</v>
      </c>
      <c r="T46" s="4">
        <v>172</v>
      </c>
      <c r="U46" s="4">
        <v>62</v>
      </c>
      <c r="V46" s="4">
        <v>30</v>
      </c>
      <c r="X46" s="2"/>
      <c r="Y46" s="2"/>
      <c r="Z46" s="2"/>
      <c r="AA46" s="2"/>
      <c r="AB46" s="2"/>
    </row>
    <row r="47" spans="1:28" ht="12.75" customHeight="1">
      <c r="A47" s="1"/>
      <c r="B47" s="1" t="s">
        <v>24</v>
      </c>
      <c r="C47" s="1" t="s">
        <v>25</v>
      </c>
      <c r="D47" s="1" t="s">
        <v>137</v>
      </c>
      <c r="E47" s="1" t="s">
        <v>138</v>
      </c>
      <c r="F47" s="1">
        <v>3564</v>
      </c>
      <c r="G47" s="1">
        <v>4106</v>
      </c>
      <c r="H47" s="1" t="s">
        <v>57</v>
      </c>
      <c r="I47" s="1">
        <v>16.93887878</v>
      </c>
      <c r="J47" s="1">
        <v>16.39899617</v>
      </c>
      <c r="K47" s="1">
        <v>13.112591800000001</v>
      </c>
      <c r="L47" s="1">
        <v>6.8402823440000002</v>
      </c>
      <c r="M47" s="1">
        <v>23.219931460000002</v>
      </c>
      <c r="N47" s="1">
        <v>8.1930415000000006E-2</v>
      </c>
      <c r="O47" s="1">
        <v>7.1115441000000001E-2</v>
      </c>
      <c r="P47" s="1">
        <v>7.6522928000000004E-2</v>
      </c>
      <c r="Q47" s="4">
        <v>292</v>
      </c>
      <c r="R47" s="4"/>
      <c r="S47" s="4">
        <v>373</v>
      </c>
      <c r="T47" s="4">
        <v>274</v>
      </c>
      <c r="U47" s="4">
        <v>177</v>
      </c>
      <c r="V47" s="4">
        <v>122</v>
      </c>
      <c r="X47" s="1"/>
      <c r="Y47" s="1"/>
      <c r="Z47" s="1"/>
      <c r="AA47" s="1"/>
      <c r="AB47" s="1"/>
    </row>
    <row r="48" spans="1:28" ht="12.75" customHeight="1">
      <c r="A48" s="1"/>
      <c r="B48" s="1" t="s">
        <v>24</v>
      </c>
      <c r="C48" s="1" t="s">
        <v>25</v>
      </c>
      <c r="D48" s="1" t="s">
        <v>139</v>
      </c>
      <c r="E48" s="1" t="s">
        <v>140</v>
      </c>
      <c r="F48" s="1">
        <v>3564</v>
      </c>
      <c r="G48" s="1">
        <v>3825</v>
      </c>
      <c r="H48" s="1" t="s">
        <v>51</v>
      </c>
      <c r="I48" s="1">
        <v>6.5093834959999999</v>
      </c>
      <c r="J48" s="1">
        <v>5.6043474849999999</v>
      </c>
      <c r="K48" s="1">
        <v>2.600862459</v>
      </c>
      <c r="L48" s="1">
        <v>4.307320517</v>
      </c>
      <c r="M48" s="1">
        <v>15.416498219999999</v>
      </c>
      <c r="N48" s="1">
        <v>1.318743E-2</v>
      </c>
      <c r="O48" s="1">
        <v>1.2287582E-2</v>
      </c>
      <c r="P48" s="1">
        <v>1.2737505999999999E-2</v>
      </c>
      <c r="Q48" s="4">
        <v>47</v>
      </c>
      <c r="R48" s="4"/>
      <c r="S48" s="4">
        <v>76</v>
      </c>
      <c r="T48" s="4">
        <v>36</v>
      </c>
      <c r="U48" s="4">
        <v>11</v>
      </c>
      <c r="V48" s="4">
        <v>3</v>
      </c>
      <c r="X48" s="1"/>
      <c r="Y48" s="1"/>
      <c r="Z48" s="1"/>
      <c r="AA48" s="1"/>
      <c r="AB48" s="1"/>
    </row>
    <row r="49" spans="1:28" ht="12.75" customHeight="1">
      <c r="A49" s="1"/>
      <c r="B49" s="1" t="s">
        <v>24</v>
      </c>
      <c r="C49" s="1" t="s">
        <v>25</v>
      </c>
      <c r="D49" s="1" t="s">
        <v>141</v>
      </c>
      <c r="E49" s="1" t="s">
        <v>50</v>
      </c>
      <c r="F49" s="1">
        <v>3564</v>
      </c>
      <c r="G49" s="1">
        <v>4095</v>
      </c>
      <c r="H49" s="1" t="s">
        <v>54</v>
      </c>
      <c r="I49" s="1">
        <v>10.534358599999999</v>
      </c>
      <c r="J49" s="1">
        <v>7.8748608920000001</v>
      </c>
      <c r="K49" s="1">
        <v>4.6005931860000002</v>
      </c>
      <c r="L49" s="1">
        <v>5.512308956</v>
      </c>
      <c r="M49" s="1">
        <v>19.228270949999999</v>
      </c>
      <c r="N49" s="1">
        <v>3.2547698999999999E-2</v>
      </c>
      <c r="O49" s="1">
        <v>2.8327227999999999E-2</v>
      </c>
      <c r="P49" s="1">
        <v>3.0437464000000001E-2</v>
      </c>
      <c r="Q49" s="4">
        <v>116</v>
      </c>
      <c r="R49" s="4"/>
      <c r="S49" s="4">
        <v>145</v>
      </c>
      <c r="T49" s="4">
        <v>67</v>
      </c>
      <c r="U49" s="4">
        <v>26</v>
      </c>
      <c r="V49" s="4">
        <v>15</v>
      </c>
      <c r="X49" s="1"/>
      <c r="Y49" s="1"/>
      <c r="Z49" s="1"/>
      <c r="AA49" s="1"/>
      <c r="AB49" s="1"/>
    </row>
    <row r="50" spans="1:28" ht="12.75" customHeight="1">
      <c r="A50" s="1"/>
      <c r="B50" s="1" t="s">
        <v>27</v>
      </c>
      <c r="C50" s="2" t="s">
        <v>28</v>
      </c>
      <c r="D50" s="1" t="s">
        <v>22</v>
      </c>
      <c r="E50" s="2" t="s">
        <v>23</v>
      </c>
      <c r="F50" s="4">
        <v>2475</v>
      </c>
      <c r="G50" s="4">
        <v>11579</v>
      </c>
      <c r="H50" s="2"/>
      <c r="I50" s="1">
        <f>((Q50 - (F50*G50)/5742539) / SQRT(Q50))</f>
        <v>17.581157871714186</v>
      </c>
      <c r="J50" s="1">
        <f>((T50 - (G50*F50)/5742539) / SQRT(T50))</f>
        <v>14.182280247083781</v>
      </c>
      <c r="K50" s="1">
        <f>((U50 - (G50*F50)/5742539) / SQRT(U50))</f>
        <v>8.7354812167966003</v>
      </c>
      <c r="L50" s="2">
        <f>LOG(((Q50*5742539)/(F50*G50)),2)</f>
        <v>5.9982340803875989</v>
      </c>
      <c r="M50" s="2">
        <f>LOG((((Q50^3)*5742539)/(G50*F50)),2)</f>
        <v>22.633059307917339</v>
      </c>
      <c r="N50" s="2">
        <f>Q50/F50</f>
        <v>0.12888888888888889</v>
      </c>
      <c r="O50" s="2">
        <f>Q50/G50</f>
        <v>2.7549874773296484E-2</v>
      </c>
      <c r="P50" s="2">
        <f t="shared" ref="P50" si="28">(O50+N50)/2</f>
        <v>7.8219381831092685E-2</v>
      </c>
      <c r="Q50" s="4">
        <v>319</v>
      </c>
      <c r="R50" s="4">
        <v>1121</v>
      </c>
      <c r="S50" s="4">
        <v>395</v>
      </c>
      <c r="T50" s="4">
        <v>211</v>
      </c>
      <c r="U50" s="4">
        <v>86</v>
      </c>
      <c r="V50" s="4">
        <v>35</v>
      </c>
      <c r="X50" s="2"/>
      <c r="Y50" s="2"/>
      <c r="Z50" s="2"/>
      <c r="AA50" s="2"/>
      <c r="AB50" s="2"/>
    </row>
    <row r="51" spans="1:28" ht="12.75" customHeight="1">
      <c r="A51" s="1"/>
      <c r="B51" s="1" t="s">
        <v>27</v>
      </c>
      <c r="C51" s="1" t="s">
        <v>28</v>
      </c>
      <c r="D51" s="1" t="s">
        <v>142</v>
      </c>
      <c r="E51" s="1" t="s">
        <v>143</v>
      </c>
      <c r="F51" s="1">
        <v>2475</v>
      </c>
      <c r="G51" s="1">
        <v>14053</v>
      </c>
      <c r="H51" s="1" t="s">
        <v>57</v>
      </c>
      <c r="I51" s="1">
        <v>20.903783969999999</v>
      </c>
      <c r="J51" s="1">
        <v>19.595385149999998</v>
      </c>
      <c r="K51" s="1">
        <v>15.42832522</v>
      </c>
      <c r="L51" s="1">
        <v>6.2120256180000002</v>
      </c>
      <c r="M51" s="1">
        <v>23.83316889</v>
      </c>
      <c r="N51" s="1">
        <v>0.181414141</v>
      </c>
      <c r="O51" s="1">
        <v>3.1950473E-2</v>
      </c>
      <c r="P51" s="1">
        <v>0.106682307</v>
      </c>
      <c r="Q51" s="4">
        <v>449</v>
      </c>
      <c r="R51" s="4"/>
      <c r="S51" s="4">
        <v>617</v>
      </c>
      <c r="T51" s="4">
        <v>396</v>
      </c>
      <c r="U51" s="4">
        <v>250</v>
      </c>
      <c r="V51" s="4">
        <v>155</v>
      </c>
      <c r="X51" s="1"/>
      <c r="Y51" s="1"/>
      <c r="Z51" s="1"/>
      <c r="AA51" s="1"/>
      <c r="AB51" s="1"/>
    </row>
    <row r="52" spans="1:28" ht="12.75" customHeight="1">
      <c r="A52" s="1"/>
      <c r="B52" s="1" t="s">
        <v>27</v>
      </c>
      <c r="C52" s="1" t="s">
        <v>28</v>
      </c>
      <c r="D52" s="1" t="s">
        <v>144</v>
      </c>
      <c r="E52" s="1" t="s">
        <v>71</v>
      </c>
      <c r="F52" s="1">
        <v>2475</v>
      </c>
      <c r="G52" s="1">
        <v>11676</v>
      </c>
      <c r="H52" s="1" t="s">
        <v>51</v>
      </c>
      <c r="I52" s="1">
        <v>17.776757530000001</v>
      </c>
      <c r="J52" s="1">
        <v>16.248933829999999</v>
      </c>
      <c r="K52" s="1">
        <v>13.23148947</v>
      </c>
      <c r="L52" s="1">
        <v>6.0175141679999999</v>
      </c>
      <c r="M52" s="1">
        <v>22.714970480000002</v>
      </c>
      <c r="N52" s="1">
        <v>0.13171717199999999</v>
      </c>
      <c r="O52" s="1">
        <v>2.7920521E-2</v>
      </c>
      <c r="P52" s="1">
        <v>7.9818845999999999E-2</v>
      </c>
      <c r="Q52" s="4">
        <v>326</v>
      </c>
      <c r="R52" s="4"/>
      <c r="S52" s="4">
        <v>403</v>
      </c>
      <c r="T52" s="4">
        <v>274</v>
      </c>
      <c r="U52" s="4">
        <v>185</v>
      </c>
      <c r="V52" s="4">
        <v>90</v>
      </c>
      <c r="X52" s="1"/>
      <c r="Y52" s="1"/>
      <c r="Z52" s="1"/>
      <c r="AA52" s="1"/>
      <c r="AB52" s="1"/>
    </row>
    <row r="53" spans="1:28" ht="12.75" customHeight="1">
      <c r="A53" s="1"/>
      <c r="B53" s="1" t="s">
        <v>27</v>
      </c>
      <c r="C53" s="1" t="s">
        <v>28</v>
      </c>
      <c r="D53" s="1" t="s">
        <v>145</v>
      </c>
      <c r="E53" s="1" t="s">
        <v>146</v>
      </c>
      <c r="F53" s="1">
        <v>2475</v>
      </c>
      <c r="G53" s="1">
        <v>13958</v>
      </c>
      <c r="H53" s="1" t="s">
        <v>54</v>
      </c>
      <c r="I53" s="1">
        <v>12.45733027</v>
      </c>
      <c r="J53" s="1">
        <v>8.9087632909999996</v>
      </c>
      <c r="K53" s="1">
        <v>5.7263314049999998</v>
      </c>
      <c r="L53" s="1">
        <v>4.7949441850000003</v>
      </c>
      <c r="M53" s="1">
        <v>19.56235277</v>
      </c>
      <c r="N53" s="1">
        <v>6.7474747000000002E-2</v>
      </c>
      <c r="O53" s="1">
        <v>1.1964465000000001E-2</v>
      </c>
      <c r="P53" s="1">
        <v>3.9719605999999998E-2</v>
      </c>
      <c r="Q53" s="4">
        <v>167</v>
      </c>
      <c r="R53" s="4"/>
      <c r="S53" s="4">
        <v>208</v>
      </c>
      <c r="T53" s="4">
        <v>91</v>
      </c>
      <c r="U53" s="4">
        <v>44</v>
      </c>
      <c r="V53" s="4">
        <v>16</v>
      </c>
      <c r="X53" s="1"/>
      <c r="Y53" s="1"/>
      <c r="Z53" s="1"/>
      <c r="AA53" s="1"/>
      <c r="AB53" s="1"/>
    </row>
    <row r="54" spans="1:28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3"/>
      <c r="T54" s="3"/>
      <c r="U54" s="3"/>
      <c r="V54" s="3"/>
      <c r="W54" s="3"/>
      <c r="X54" s="2"/>
      <c r="Y54" s="2"/>
      <c r="Z54" s="2"/>
      <c r="AA54" s="2"/>
      <c r="AB54" s="2"/>
    </row>
    <row r="55" spans="1:28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3"/>
      <c r="T55" s="3"/>
      <c r="U55" s="3"/>
      <c r="V55" s="3"/>
      <c r="W55" s="3"/>
      <c r="X55" s="2"/>
      <c r="Y55" s="2"/>
      <c r="Z55" s="2"/>
      <c r="AA55" s="2"/>
      <c r="AB55" s="2"/>
    </row>
    <row r="56" spans="1:28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3"/>
      <c r="T56" s="3"/>
      <c r="U56" s="3"/>
      <c r="V56" s="3"/>
      <c r="W56" s="3"/>
      <c r="X56" s="2"/>
      <c r="Y56" s="2"/>
      <c r="Z56" s="2"/>
      <c r="AA56" s="2"/>
      <c r="AB56" s="2"/>
    </row>
    <row r="57" spans="1:28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3"/>
      <c r="T57" s="3"/>
      <c r="U57" s="3"/>
      <c r="V57" s="3"/>
      <c r="W57" s="3"/>
      <c r="X57" s="2"/>
      <c r="Y57" s="2"/>
      <c r="Z57" s="2"/>
      <c r="AA57" s="2"/>
      <c r="AB57" s="2"/>
    </row>
    <row r="58" spans="1:2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3"/>
      <c r="T58" s="3"/>
      <c r="U58" s="3"/>
      <c r="V58" s="3"/>
      <c r="W58" s="3"/>
      <c r="X58" s="2"/>
      <c r="Y58" s="2"/>
      <c r="Z58" s="2"/>
      <c r="AA58" s="2"/>
      <c r="AB58" s="2"/>
    </row>
    <row r="59" spans="1:28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3"/>
      <c r="T59" s="3"/>
      <c r="U59" s="3"/>
      <c r="V59" s="3"/>
      <c r="W59" s="3"/>
      <c r="X59" s="2"/>
      <c r="Y59" s="2"/>
      <c r="Z59" s="2"/>
      <c r="AA59" s="2"/>
      <c r="AB59" s="2"/>
    </row>
    <row r="60" spans="1:28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3"/>
      <c r="T60" s="3"/>
      <c r="U60" s="3"/>
      <c r="V60" s="3"/>
      <c r="W60" s="3"/>
      <c r="X60" s="2"/>
      <c r="Y60" s="2"/>
      <c r="Z60" s="2"/>
      <c r="AA60" s="2"/>
      <c r="AB60" s="2"/>
    </row>
    <row r="61" spans="1:28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3"/>
      <c r="T61" s="3"/>
      <c r="U61" s="3"/>
      <c r="V61" s="3"/>
      <c r="W61" s="3"/>
      <c r="X61" s="2"/>
      <c r="Y61" s="2"/>
      <c r="Z61" s="2"/>
      <c r="AA61" s="2"/>
      <c r="AB61" s="2"/>
    </row>
    <row r="62" spans="1:28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3"/>
      <c r="T62" s="3"/>
      <c r="U62" s="3"/>
      <c r="V62" s="3"/>
      <c r="W62" s="3"/>
      <c r="X62" s="2"/>
      <c r="Y62" s="2"/>
      <c r="Z62" s="2"/>
      <c r="AA62" s="2"/>
      <c r="AB62" s="2"/>
    </row>
    <row r="63" spans="1:28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3"/>
      <c r="T63" s="3"/>
      <c r="U63" s="3"/>
      <c r="V63" s="3"/>
      <c r="W63" s="3"/>
      <c r="X63" s="2"/>
      <c r="Y63" s="2"/>
      <c r="Z63" s="2"/>
      <c r="AA63" s="2"/>
      <c r="AB63" s="2"/>
    </row>
    <row r="64" spans="1:28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3"/>
      <c r="T64" s="3"/>
      <c r="U64" s="3"/>
      <c r="V64" s="3"/>
      <c r="W64" s="3"/>
      <c r="X64" s="2"/>
      <c r="Y64" s="2"/>
      <c r="Z64" s="2"/>
      <c r="AA64" s="2"/>
      <c r="AB64" s="2"/>
    </row>
    <row r="65" spans="1:28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3"/>
      <c r="T65" s="3"/>
      <c r="U65" s="3"/>
      <c r="V65" s="3"/>
      <c r="W65" s="3"/>
      <c r="X65" s="2"/>
      <c r="Y65" s="2"/>
      <c r="Z65" s="2"/>
      <c r="AA65" s="2"/>
      <c r="AB65" s="2"/>
    </row>
    <row r="66" spans="1:28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3"/>
      <c r="T66" s="3"/>
      <c r="U66" s="3"/>
      <c r="V66" s="3"/>
      <c r="W66" s="3"/>
      <c r="X66" s="2"/>
      <c r="Y66" s="2"/>
      <c r="Z66" s="2"/>
      <c r="AA66" s="2"/>
      <c r="AB66" s="2"/>
    </row>
    <row r="67" spans="1:28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3"/>
      <c r="T67" s="3"/>
      <c r="U67" s="3"/>
      <c r="V67" s="3"/>
      <c r="W67" s="3"/>
      <c r="X67" s="2"/>
      <c r="Y67" s="2"/>
      <c r="Z67" s="2"/>
      <c r="AA67" s="2"/>
      <c r="AB67" s="2"/>
    </row>
    <row r="68" spans="1:2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3"/>
      <c r="T68" s="3"/>
      <c r="U68" s="3"/>
      <c r="V68" s="3"/>
      <c r="W68" s="3"/>
      <c r="X68" s="2"/>
      <c r="Y68" s="2"/>
      <c r="Z68" s="2"/>
      <c r="AA68" s="2"/>
      <c r="AB68" s="2"/>
    </row>
    <row r="69" spans="1:28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3"/>
      <c r="T69" s="3"/>
      <c r="U69" s="3"/>
      <c r="V69" s="3"/>
      <c r="W69" s="3"/>
      <c r="X69" s="2"/>
      <c r="Y69" s="2"/>
      <c r="Z69" s="2"/>
      <c r="AA69" s="2"/>
      <c r="AB69" s="2"/>
    </row>
    <row r="70" spans="1:28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3"/>
      <c r="T70" s="3"/>
      <c r="U70" s="3"/>
      <c r="V70" s="3"/>
      <c r="W70" s="3"/>
      <c r="X70" s="2"/>
      <c r="Y70" s="2"/>
      <c r="Z70" s="2"/>
      <c r="AA70" s="2"/>
      <c r="AB70" s="2"/>
    </row>
    <row r="71" spans="1:28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3"/>
      <c r="T71" s="3"/>
      <c r="U71" s="3"/>
      <c r="V71" s="3"/>
      <c r="W71" s="3"/>
      <c r="X71" s="2"/>
      <c r="Y71" s="2"/>
      <c r="Z71" s="2"/>
      <c r="AA71" s="2"/>
      <c r="AB71" s="2"/>
    </row>
    <row r="72" spans="1:28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3"/>
      <c r="T72" s="3"/>
      <c r="U72" s="3"/>
      <c r="V72" s="3"/>
      <c r="W72" s="3"/>
      <c r="X72" s="2"/>
      <c r="Y72" s="2"/>
      <c r="Z72" s="2"/>
      <c r="AA72" s="2"/>
      <c r="AB72" s="2"/>
    </row>
    <row r="73" spans="1:28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3"/>
      <c r="T73" s="3"/>
      <c r="U73" s="3"/>
      <c r="V73" s="3"/>
      <c r="W73" s="3"/>
      <c r="X73" s="2"/>
      <c r="Y73" s="2"/>
      <c r="Z73" s="2"/>
      <c r="AA73" s="2"/>
      <c r="AB73" s="2"/>
    </row>
    <row r="74" spans="1:28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3"/>
      <c r="T74" s="3"/>
      <c r="U74" s="3"/>
      <c r="V74" s="3"/>
      <c r="W74" s="3"/>
      <c r="X74" s="2"/>
      <c r="Y74" s="2"/>
      <c r="Z74" s="2"/>
      <c r="AA74" s="2"/>
      <c r="AB74" s="2"/>
    </row>
    <row r="75" spans="1:28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3"/>
      <c r="T75" s="3"/>
      <c r="U75" s="3"/>
      <c r="V75" s="3"/>
      <c r="W75" s="3"/>
      <c r="X75" s="2"/>
      <c r="Y75" s="2"/>
      <c r="Z75" s="2"/>
      <c r="AA75" s="2"/>
      <c r="AB75" s="2"/>
    </row>
    <row r="76" spans="1:28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3"/>
      <c r="T76" s="3"/>
      <c r="U76" s="3"/>
      <c r="V76" s="3"/>
      <c r="W76" s="3"/>
      <c r="X76" s="2"/>
      <c r="Y76" s="2"/>
      <c r="Z76" s="2"/>
      <c r="AA76" s="2"/>
      <c r="AB76" s="2"/>
    </row>
    <row r="77" spans="1:28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3"/>
      <c r="T77" s="3"/>
      <c r="U77" s="3"/>
      <c r="V77" s="3"/>
      <c r="W77" s="3"/>
      <c r="X77" s="2"/>
      <c r="Y77" s="2"/>
      <c r="Z77" s="2"/>
      <c r="AA77" s="2"/>
      <c r="AB77" s="2"/>
    </row>
    <row r="78" spans="1:2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3"/>
      <c r="T78" s="3"/>
      <c r="U78" s="3"/>
      <c r="V78" s="3"/>
      <c r="W78" s="3"/>
      <c r="X78" s="2"/>
      <c r="Y78" s="2"/>
      <c r="Z78" s="2"/>
      <c r="AA78" s="2"/>
      <c r="AB78" s="2"/>
    </row>
    <row r="79" spans="1:28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3"/>
      <c r="T79" s="3"/>
      <c r="U79" s="3"/>
      <c r="V79" s="3"/>
      <c r="W79" s="3"/>
      <c r="X79" s="2"/>
      <c r="Y79" s="2"/>
      <c r="Z79" s="2"/>
      <c r="AA79" s="2"/>
      <c r="AB79" s="2"/>
    </row>
    <row r="80" spans="1:28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3"/>
      <c r="T80" s="3"/>
      <c r="U80" s="3"/>
      <c r="V80" s="3"/>
      <c r="W80" s="3"/>
      <c r="X80" s="2"/>
      <c r="Y80" s="2"/>
      <c r="Z80" s="2"/>
      <c r="AA80" s="2"/>
      <c r="AB80" s="2"/>
    </row>
    <row r="81" spans="1:28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3"/>
      <c r="T81" s="3"/>
      <c r="U81" s="3"/>
      <c r="V81" s="3"/>
      <c r="W81" s="3"/>
      <c r="X81" s="2"/>
      <c r="Y81" s="2"/>
      <c r="Z81" s="2"/>
      <c r="AA81" s="2"/>
      <c r="AB81" s="2"/>
    </row>
    <row r="82" spans="1:28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3"/>
      <c r="T82" s="3"/>
      <c r="U82" s="3"/>
      <c r="V82" s="3"/>
      <c r="W82" s="3"/>
      <c r="X82" s="2"/>
      <c r="Y82" s="2"/>
      <c r="Z82" s="2"/>
      <c r="AA82" s="2"/>
      <c r="AB82" s="2"/>
    </row>
    <row r="83" spans="1:28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3"/>
      <c r="T83" s="3"/>
      <c r="U83" s="3"/>
      <c r="V83" s="3"/>
      <c r="W83" s="3"/>
      <c r="X83" s="2"/>
      <c r="Y83" s="2"/>
      <c r="Z83" s="2"/>
      <c r="AA83" s="2"/>
      <c r="AB83" s="2"/>
    </row>
    <row r="84" spans="1:28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3"/>
      <c r="T84" s="3"/>
      <c r="U84" s="3"/>
      <c r="V84" s="3"/>
      <c r="W84" s="3"/>
      <c r="X84" s="2"/>
      <c r="Y84" s="2"/>
      <c r="Z84" s="2"/>
      <c r="AA84" s="2"/>
      <c r="AB84" s="2"/>
    </row>
    <row r="85" spans="1:28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3"/>
      <c r="T85" s="3"/>
      <c r="U85" s="3"/>
      <c r="V85" s="3"/>
      <c r="W85" s="3"/>
      <c r="X85" s="2"/>
      <c r="Y85" s="2"/>
      <c r="Z85" s="2"/>
      <c r="AA85" s="2"/>
      <c r="AB85" s="2"/>
    </row>
    <row r="86" spans="1:28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3"/>
      <c r="T86" s="3"/>
      <c r="U86" s="3"/>
      <c r="V86" s="3"/>
      <c r="W86" s="3"/>
      <c r="X86" s="2"/>
      <c r="Y86" s="2"/>
      <c r="Z86" s="2"/>
      <c r="AA86" s="2"/>
      <c r="AB86" s="2"/>
    </row>
    <row r="87" spans="1:28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3"/>
      <c r="T87" s="3"/>
      <c r="U87" s="3"/>
      <c r="V87" s="3"/>
      <c r="W87" s="3"/>
      <c r="X87" s="2"/>
      <c r="Y87" s="2"/>
      <c r="Z87" s="2"/>
      <c r="AA87" s="2"/>
      <c r="AB87" s="2"/>
    </row>
    <row r="88" spans="1:2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3"/>
      <c r="T88" s="3"/>
      <c r="U88" s="3"/>
      <c r="V88" s="3"/>
      <c r="W88" s="3"/>
      <c r="X88" s="2"/>
      <c r="Y88" s="2"/>
      <c r="Z88" s="2"/>
      <c r="AA88" s="2"/>
      <c r="AB88" s="2"/>
    </row>
    <row r="89" spans="1:28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3"/>
      <c r="T89" s="3"/>
      <c r="U89" s="3"/>
      <c r="V89" s="3"/>
      <c r="W89" s="3"/>
      <c r="X89" s="2"/>
      <c r="Y89" s="2"/>
      <c r="Z89" s="2"/>
      <c r="AA89" s="2"/>
      <c r="AB89" s="2"/>
    </row>
    <row r="90" spans="1:28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3"/>
      <c r="T90" s="3"/>
      <c r="U90" s="3"/>
      <c r="V90" s="3"/>
      <c r="W90" s="3"/>
      <c r="X90" s="2"/>
      <c r="Y90" s="2"/>
      <c r="Z90" s="2"/>
      <c r="AA90" s="2"/>
      <c r="AB90" s="2"/>
    </row>
    <row r="91" spans="1:28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3"/>
      <c r="T91" s="3"/>
      <c r="U91" s="3"/>
      <c r="V91" s="3"/>
      <c r="W91" s="3"/>
      <c r="X91" s="2"/>
      <c r="Y91" s="2"/>
      <c r="Z91" s="2"/>
      <c r="AA91" s="2"/>
      <c r="AB91" s="2"/>
    </row>
    <row r="92" spans="1:28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3"/>
      <c r="T92" s="3"/>
      <c r="U92" s="3"/>
      <c r="V92" s="3"/>
      <c r="W92" s="3"/>
      <c r="X92" s="2"/>
      <c r="Y92" s="2"/>
      <c r="Z92" s="2"/>
      <c r="AA92" s="2"/>
      <c r="AB92" s="2"/>
    </row>
    <row r="93" spans="1:28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3"/>
      <c r="T93" s="3"/>
      <c r="U93" s="3"/>
      <c r="V93" s="3"/>
      <c r="W93" s="3"/>
      <c r="X93" s="2"/>
      <c r="Y93" s="2"/>
      <c r="Z93" s="2"/>
      <c r="AA93" s="2"/>
      <c r="AB93" s="2"/>
    </row>
    <row r="94" spans="1:28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3"/>
      <c r="T94" s="3"/>
      <c r="U94" s="3"/>
      <c r="V94" s="3"/>
      <c r="W94" s="3"/>
      <c r="X94" s="2"/>
      <c r="Y94" s="2"/>
      <c r="Z94" s="2"/>
      <c r="AA94" s="2"/>
      <c r="AB94" s="2"/>
    </row>
    <row r="95" spans="1:28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3"/>
      <c r="T95" s="3"/>
      <c r="U95" s="3"/>
      <c r="V95" s="3"/>
      <c r="W95" s="3"/>
      <c r="X95" s="2"/>
      <c r="Y95" s="2"/>
      <c r="Z95" s="2"/>
      <c r="AA95" s="2"/>
      <c r="AB95" s="2"/>
    </row>
    <row r="96" spans="1:28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3"/>
      <c r="T96" s="3"/>
      <c r="U96" s="3"/>
      <c r="V96" s="3"/>
      <c r="W96" s="3"/>
      <c r="X96" s="2"/>
      <c r="Y96" s="2"/>
      <c r="Z96" s="2"/>
      <c r="AA96" s="2"/>
      <c r="AB96" s="2"/>
    </row>
    <row r="97" spans="1:28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3"/>
      <c r="T97" s="3"/>
      <c r="U97" s="3"/>
      <c r="V97" s="3"/>
      <c r="W97" s="3"/>
      <c r="X97" s="2"/>
      <c r="Y97" s="2"/>
      <c r="Z97" s="2"/>
      <c r="AA97" s="2"/>
      <c r="AB97" s="2"/>
    </row>
    <row r="98" spans="1:2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3"/>
      <c r="T98" s="3"/>
      <c r="U98" s="3"/>
      <c r="V98" s="3"/>
      <c r="W98" s="3"/>
      <c r="X98" s="2"/>
      <c r="Y98" s="2"/>
      <c r="Z98" s="2"/>
      <c r="AA98" s="2"/>
      <c r="AB98" s="2"/>
    </row>
    <row r="99" spans="1:28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3"/>
      <c r="T99" s="3"/>
      <c r="U99" s="3"/>
      <c r="V99" s="3"/>
      <c r="W99" s="3"/>
      <c r="X99" s="2"/>
      <c r="Y99" s="2"/>
      <c r="Z99" s="2"/>
      <c r="AA99" s="2"/>
      <c r="AB99" s="2"/>
    </row>
    <row r="100" spans="1:28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3"/>
      <c r="T100" s="3"/>
      <c r="U100" s="3"/>
      <c r="V100" s="3"/>
      <c r="W100" s="3"/>
      <c r="X100" s="2"/>
      <c r="Y100" s="2"/>
      <c r="Z100" s="2"/>
      <c r="AA100" s="2"/>
      <c r="AB100" s="2"/>
    </row>
    <row r="101" spans="1:28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3"/>
      <c r="T101" s="3"/>
      <c r="U101" s="3"/>
      <c r="V101" s="3"/>
      <c r="W101" s="3"/>
      <c r="X101" s="2"/>
      <c r="Y101" s="2"/>
      <c r="Z101" s="2"/>
      <c r="AA101" s="2"/>
      <c r="AB101" s="2"/>
    </row>
    <row r="102" spans="1:28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3"/>
      <c r="T102" s="3"/>
      <c r="U102" s="3"/>
      <c r="V102" s="3"/>
      <c r="W102" s="3"/>
      <c r="X102" s="2"/>
      <c r="Y102" s="2"/>
      <c r="Z102" s="2"/>
      <c r="AA102" s="2"/>
      <c r="AB102" s="2"/>
    </row>
    <row r="103" spans="1:28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3"/>
      <c r="T103" s="3"/>
      <c r="U103" s="3"/>
      <c r="V103" s="3"/>
      <c r="W103" s="3"/>
      <c r="X103" s="2"/>
      <c r="Y103" s="2"/>
      <c r="Z103" s="2"/>
      <c r="AA103" s="2"/>
      <c r="AB103" s="2"/>
    </row>
    <row r="104" spans="1:28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3"/>
      <c r="T104" s="3"/>
      <c r="U104" s="3"/>
      <c r="V104" s="3"/>
      <c r="W104" s="3"/>
      <c r="X104" s="2"/>
      <c r="Y104" s="2"/>
      <c r="Z104" s="2"/>
      <c r="AA104" s="2"/>
      <c r="AB104" s="2"/>
    </row>
    <row r="105" spans="1:28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3"/>
      <c r="T105" s="3"/>
      <c r="U105" s="3"/>
      <c r="V105" s="3"/>
      <c r="W105" s="3"/>
      <c r="X105" s="2"/>
      <c r="Y105" s="2"/>
      <c r="Z105" s="2"/>
      <c r="AA105" s="2"/>
      <c r="AB105" s="2"/>
    </row>
    <row r="106" spans="1:28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3"/>
      <c r="T106" s="3"/>
      <c r="U106" s="3"/>
      <c r="V106" s="3"/>
      <c r="W106" s="3"/>
      <c r="X106" s="2"/>
      <c r="Y106" s="2"/>
      <c r="Z106" s="2"/>
      <c r="AA106" s="2"/>
      <c r="AB106" s="2"/>
    </row>
    <row r="107" spans="1:28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3"/>
      <c r="T107" s="3"/>
      <c r="U107" s="3"/>
      <c r="V107" s="3"/>
      <c r="W107" s="3"/>
      <c r="X107" s="2"/>
      <c r="Y107" s="2"/>
      <c r="Z107" s="2"/>
      <c r="AA107" s="2"/>
      <c r="AB107" s="2"/>
    </row>
    <row r="108" spans="1:2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3"/>
      <c r="T108" s="3"/>
      <c r="U108" s="3"/>
      <c r="V108" s="3"/>
      <c r="W108" s="3"/>
      <c r="X108" s="2"/>
      <c r="Y108" s="2"/>
      <c r="Z108" s="2"/>
      <c r="AA108" s="2"/>
      <c r="AB108" s="2"/>
    </row>
    <row r="109" spans="1:28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3"/>
      <c r="T109" s="3"/>
      <c r="U109" s="3"/>
      <c r="V109" s="3"/>
      <c r="W109" s="3"/>
      <c r="X109" s="2"/>
      <c r="Y109" s="2"/>
      <c r="Z109" s="2"/>
      <c r="AA109" s="2"/>
      <c r="AB109" s="2"/>
    </row>
    <row r="110" spans="1:28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3"/>
      <c r="T110" s="3"/>
      <c r="U110" s="3"/>
      <c r="V110" s="3"/>
      <c r="W110" s="3"/>
      <c r="X110" s="2"/>
      <c r="Y110" s="2"/>
      <c r="Z110" s="2"/>
      <c r="AA110" s="2"/>
      <c r="AB110" s="2"/>
    </row>
    <row r="111" spans="1:28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3"/>
      <c r="T111" s="3"/>
      <c r="U111" s="3"/>
      <c r="V111" s="3"/>
      <c r="W111" s="3"/>
      <c r="X111" s="2"/>
      <c r="Y111" s="2"/>
      <c r="Z111" s="2"/>
      <c r="AA111" s="2"/>
      <c r="AB111" s="2"/>
    </row>
    <row r="112" spans="1:28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3"/>
      <c r="T112" s="3"/>
      <c r="U112" s="3"/>
      <c r="V112" s="3"/>
      <c r="W112" s="3"/>
      <c r="X112" s="2"/>
      <c r="Y112" s="2"/>
      <c r="Z112" s="2"/>
      <c r="AA112" s="2"/>
      <c r="AB112" s="2"/>
    </row>
    <row r="113" spans="1:28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3"/>
      <c r="T113" s="3"/>
      <c r="U113" s="3"/>
      <c r="V113" s="3"/>
      <c r="W113" s="3"/>
      <c r="X113" s="2"/>
      <c r="Y113" s="2"/>
      <c r="Z113" s="2"/>
      <c r="AA113" s="2"/>
      <c r="AB113" s="2"/>
    </row>
    <row r="114" spans="1:28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3"/>
      <c r="T114" s="3"/>
      <c r="U114" s="3"/>
      <c r="V114" s="3"/>
      <c r="W114" s="3"/>
      <c r="X114" s="2"/>
      <c r="Y114" s="2"/>
      <c r="Z114" s="2"/>
      <c r="AA114" s="2"/>
      <c r="AB114" s="2"/>
    </row>
    <row r="115" spans="1:28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3"/>
      <c r="T115" s="3"/>
      <c r="U115" s="3"/>
      <c r="V115" s="3"/>
      <c r="W115" s="3"/>
      <c r="X115" s="2"/>
      <c r="Y115" s="2"/>
      <c r="Z115" s="2"/>
      <c r="AA115" s="2"/>
      <c r="AB115" s="2"/>
    </row>
    <row r="116" spans="1:28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3"/>
      <c r="T116" s="3"/>
      <c r="U116" s="3"/>
      <c r="V116" s="3"/>
      <c r="W116" s="3"/>
      <c r="X116" s="2"/>
      <c r="Y116" s="2"/>
      <c r="Z116" s="2"/>
      <c r="AA116" s="2"/>
      <c r="AB116" s="2"/>
    </row>
    <row r="117" spans="1:28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3"/>
      <c r="T117" s="3"/>
      <c r="U117" s="3"/>
      <c r="V117" s="3"/>
      <c r="W117" s="3"/>
      <c r="X117" s="2"/>
      <c r="Y117" s="2"/>
      <c r="Z117" s="2"/>
      <c r="AA117" s="2"/>
      <c r="AB117" s="2"/>
    </row>
    <row r="118" spans="1:2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3"/>
      <c r="T118" s="3"/>
      <c r="U118" s="3"/>
      <c r="V118" s="3"/>
      <c r="W118" s="3"/>
      <c r="X118" s="2"/>
      <c r="Y118" s="2"/>
      <c r="Z118" s="2"/>
      <c r="AA118" s="2"/>
      <c r="AB118" s="2"/>
    </row>
    <row r="119" spans="1:28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3"/>
      <c r="T119" s="3"/>
      <c r="U119" s="3"/>
      <c r="V119" s="3"/>
      <c r="W119" s="3"/>
      <c r="X119" s="2"/>
      <c r="Y119" s="2"/>
      <c r="Z119" s="2"/>
      <c r="AA119" s="2"/>
      <c r="AB119" s="2"/>
    </row>
    <row r="120" spans="1:28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3"/>
      <c r="T120" s="3"/>
      <c r="U120" s="3"/>
      <c r="V120" s="3"/>
      <c r="W120" s="3"/>
      <c r="X120" s="2"/>
      <c r="Y120" s="2"/>
      <c r="Z120" s="2"/>
      <c r="AA120" s="2"/>
      <c r="AB120" s="2"/>
    </row>
    <row r="121" spans="1:28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3"/>
      <c r="T121" s="3"/>
      <c r="U121" s="3"/>
      <c r="V121" s="3"/>
      <c r="W121" s="3"/>
      <c r="X121" s="2"/>
      <c r="Y121" s="2"/>
      <c r="Z121" s="2"/>
      <c r="AA121" s="2"/>
      <c r="AB121" s="2"/>
    </row>
    <row r="122" spans="1:28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3"/>
      <c r="T122" s="3"/>
      <c r="U122" s="3"/>
      <c r="V122" s="3"/>
      <c r="W122" s="3"/>
      <c r="X122" s="2"/>
      <c r="Y122" s="2"/>
      <c r="Z122" s="2"/>
      <c r="AA122" s="2"/>
      <c r="AB122" s="2"/>
    </row>
    <row r="123" spans="1:28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3"/>
      <c r="T123" s="3"/>
      <c r="U123" s="3"/>
      <c r="V123" s="3"/>
      <c r="W123" s="3"/>
      <c r="X123" s="2"/>
      <c r="Y123" s="2"/>
      <c r="Z123" s="2"/>
      <c r="AA123" s="2"/>
      <c r="AB123" s="2"/>
    </row>
    <row r="124" spans="1:28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3"/>
      <c r="T124" s="3"/>
      <c r="U124" s="3"/>
      <c r="V124" s="3"/>
      <c r="W124" s="3"/>
      <c r="X124" s="2"/>
      <c r="Y124" s="2"/>
      <c r="Z124" s="2"/>
      <c r="AA124" s="2"/>
      <c r="AB124" s="2"/>
    </row>
    <row r="125" spans="1:28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3"/>
      <c r="T125" s="3"/>
      <c r="U125" s="3"/>
      <c r="V125" s="3"/>
      <c r="W125" s="3"/>
      <c r="X125" s="2"/>
      <c r="Y125" s="2"/>
      <c r="Z125" s="2"/>
      <c r="AA125" s="2"/>
      <c r="AB125" s="2"/>
    </row>
    <row r="126" spans="1:28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3"/>
      <c r="T126" s="3"/>
      <c r="U126" s="3"/>
      <c r="V126" s="3"/>
      <c r="W126" s="3"/>
      <c r="X126" s="2"/>
      <c r="Y126" s="2"/>
      <c r="Z126" s="2"/>
      <c r="AA126" s="2"/>
      <c r="AB126" s="2"/>
    </row>
    <row r="127" spans="1:28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3"/>
      <c r="T127" s="3"/>
      <c r="U127" s="3"/>
      <c r="V127" s="3"/>
      <c r="W127" s="3"/>
      <c r="X127" s="2"/>
      <c r="Y127" s="2"/>
      <c r="Z127" s="2"/>
      <c r="AA127" s="2"/>
      <c r="AB127" s="2"/>
    </row>
    <row r="128" spans="1: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3"/>
      <c r="T128" s="3"/>
      <c r="U128" s="3"/>
      <c r="V128" s="3"/>
      <c r="W128" s="3"/>
      <c r="X128" s="2"/>
      <c r="Y128" s="2"/>
      <c r="Z128" s="2"/>
      <c r="AA128" s="2"/>
      <c r="AB128" s="2"/>
    </row>
    <row r="129" spans="1:28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3"/>
      <c r="T129" s="3"/>
      <c r="U129" s="3"/>
      <c r="V129" s="3"/>
      <c r="W129" s="3"/>
      <c r="X129" s="2"/>
      <c r="Y129" s="2"/>
      <c r="Z129" s="2"/>
      <c r="AA129" s="2"/>
      <c r="AB129" s="2"/>
    </row>
    <row r="130" spans="1:28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3"/>
      <c r="T130" s="3"/>
      <c r="U130" s="3"/>
      <c r="V130" s="3"/>
      <c r="W130" s="3"/>
      <c r="X130" s="2"/>
      <c r="Y130" s="2"/>
      <c r="Z130" s="2"/>
      <c r="AA130" s="2"/>
      <c r="AB130" s="2"/>
    </row>
    <row r="131" spans="1:28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3"/>
      <c r="T131" s="3"/>
      <c r="U131" s="3"/>
      <c r="V131" s="3"/>
      <c r="W131" s="3"/>
      <c r="X131" s="2"/>
      <c r="Y131" s="2"/>
      <c r="Z131" s="2"/>
      <c r="AA131" s="2"/>
      <c r="AB131" s="2"/>
    </row>
    <row r="132" spans="1:28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3"/>
      <c r="T132" s="3"/>
      <c r="U132" s="3"/>
      <c r="V132" s="3"/>
      <c r="W132" s="3"/>
      <c r="X132" s="2"/>
      <c r="Y132" s="2"/>
      <c r="Z132" s="2"/>
      <c r="AA132" s="2"/>
      <c r="AB132" s="2"/>
    </row>
    <row r="133" spans="1:28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3"/>
      <c r="T133" s="3"/>
      <c r="U133" s="3"/>
      <c r="V133" s="3"/>
      <c r="W133" s="3"/>
      <c r="X133" s="2"/>
      <c r="Y133" s="2"/>
      <c r="Z133" s="2"/>
      <c r="AA133" s="2"/>
      <c r="AB133" s="2"/>
    </row>
    <row r="134" spans="1:28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3"/>
      <c r="T134" s="3"/>
      <c r="U134" s="3"/>
      <c r="V134" s="3"/>
      <c r="W134" s="3"/>
      <c r="X134" s="2"/>
      <c r="Y134" s="2"/>
      <c r="Z134" s="2"/>
      <c r="AA134" s="2"/>
      <c r="AB134" s="2"/>
    </row>
    <row r="135" spans="1:28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3"/>
      <c r="T135" s="3"/>
      <c r="U135" s="3"/>
      <c r="V135" s="3"/>
      <c r="W135" s="3"/>
      <c r="X135" s="2"/>
      <c r="Y135" s="2"/>
      <c r="Z135" s="2"/>
      <c r="AA135" s="2"/>
      <c r="AB135" s="2"/>
    </row>
    <row r="136" spans="1:28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3"/>
      <c r="T136" s="3"/>
      <c r="U136" s="3"/>
      <c r="V136" s="3"/>
      <c r="W136" s="3"/>
      <c r="X136" s="2"/>
      <c r="Y136" s="2"/>
      <c r="Z136" s="2"/>
      <c r="AA136" s="2"/>
      <c r="AB136" s="2"/>
    </row>
    <row r="137" spans="1:28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3"/>
      <c r="T137" s="3"/>
      <c r="U137" s="3"/>
      <c r="V137" s="3"/>
      <c r="W137" s="3"/>
      <c r="X137" s="2"/>
      <c r="Y137" s="2"/>
      <c r="Z137" s="2"/>
      <c r="AA137" s="2"/>
      <c r="AB137" s="2"/>
    </row>
    <row r="138" spans="1:2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3"/>
      <c r="T138" s="3"/>
      <c r="U138" s="3"/>
      <c r="V138" s="3"/>
      <c r="W138" s="3"/>
      <c r="X138" s="2"/>
      <c r="Y138" s="2"/>
      <c r="Z138" s="2"/>
      <c r="AA138" s="2"/>
      <c r="AB138" s="2"/>
    </row>
    <row r="139" spans="1:28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3"/>
      <c r="T139" s="3"/>
      <c r="U139" s="3"/>
      <c r="V139" s="3"/>
      <c r="W139" s="3"/>
      <c r="X139" s="2"/>
      <c r="Y139" s="2"/>
      <c r="Z139" s="2"/>
      <c r="AA139" s="2"/>
      <c r="AB139" s="2"/>
    </row>
    <row r="140" spans="1:28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3"/>
      <c r="T140" s="3"/>
      <c r="U140" s="3"/>
      <c r="V140" s="3"/>
      <c r="W140" s="3"/>
      <c r="X140" s="2"/>
      <c r="Y140" s="2"/>
      <c r="Z140" s="2"/>
      <c r="AA140" s="2"/>
      <c r="AB140" s="2"/>
    </row>
    <row r="141" spans="1:28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3"/>
      <c r="T141" s="3"/>
      <c r="U141" s="3"/>
      <c r="V141" s="3"/>
      <c r="W141" s="3"/>
      <c r="X141" s="2"/>
      <c r="Y141" s="2"/>
      <c r="Z141" s="2"/>
      <c r="AA141" s="2"/>
      <c r="AB141" s="2"/>
    </row>
    <row r="142" spans="1:28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3"/>
      <c r="T142" s="3"/>
      <c r="U142" s="3"/>
      <c r="V142" s="3"/>
      <c r="W142" s="3"/>
      <c r="X142" s="2"/>
      <c r="Y142" s="2"/>
      <c r="Z142" s="2"/>
      <c r="AA142" s="2"/>
      <c r="AB142" s="2"/>
    </row>
    <row r="143" spans="1:28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3"/>
      <c r="T143" s="3"/>
      <c r="U143" s="3"/>
      <c r="V143" s="3"/>
      <c r="W143" s="3"/>
      <c r="X143" s="2"/>
      <c r="Y143" s="2"/>
      <c r="Z143" s="2"/>
      <c r="AA143" s="2"/>
      <c r="AB143" s="2"/>
    </row>
    <row r="144" spans="1:28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3"/>
      <c r="T144" s="3"/>
      <c r="U144" s="3"/>
      <c r="V144" s="3"/>
      <c r="W144" s="3"/>
      <c r="X144" s="2"/>
      <c r="Y144" s="2"/>
      <c r="Z144" s="2"/>
      <c r="AA144" s="2"/>
      <c r="AB144" s="2"/>
    </row>
    <row r="145" spans="1:28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3"/>
      <c r="T145" s="3"/>
      <c r="U145" s="3"/>
      <c r="V145" s="3"/>
      <c r="W145" s="3"/>
      <c r="X145" s="2"/>
      <c r="Y145" s="2"/>
      <c r="Z145" s="2"/>
      <c r="AA145" s="2"/>
      <c r="AB145" s="2"/>
    </row>
    <row r="146" spans="1:28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3"/>
      <c r="T146" s="3"/>
      <c r="U146" s="3"/>
      <c r="V146" s="3"/>
      <c r="W146" s="3"/>
      <c r="X146" s="2"/>
      <c r="Y146" s="2"/>
      <c r="Z146" s="2"/>
      <c r="AA146" s="2"/>
      <c r="AB146" s="2"/>
    </row>
    <row r="147" spans="1:28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3"/>
      <c r="T147" s="3"/>
      <c r="U147" s="3"/>
      <c r="V147" s="3"/>
      <c r="W147" s="3"/>
      <c r="X147" s="2"/>
      <c r="Y147" s="2"/>
      <c r="Z147" s="2"/>
      <c r="AA147" s="2"/>
      <c r="AB147" s="2"/>
    </row>
    <row r="148" spans="1:2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3"/>
      <c r="T148" s="3"/>
      <c r="U148" s="3"/>
      <c r="V148" s="3"/>
      <c r="W148" s="3"/>
      <c r="X148" s="2"/>
      <c r="Y148" s="2"/>
      <c r="Z148" s="2"/>
      <c r="AA148" s="2"/>
      <c r="AB148" s="2"/>
    </row>
    <row r="149" spans="1:28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3"/>
      <c r="T149" s="3"/>
      <c r="U149" s="3"/>
      <c r="V149" s="3"/>
      <c r="W149" s="3"/>
      <c r="X149" s="2"/>
      <c r="Y149" s="2"/>
      <c r="Z149" s="2"/>
      <c r="AA149" s="2"/>
      <c r="AB149" s="2"/>
    </row>
    <row r="150" spans="1:28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3"/>
      <c r="T150" s="3"/>
      <c r="U150" s="3"/>
      <c r="V150" s="3"/>
      <c r="W150" s="3"/>
      <c r="X150" s="2"/>
      <c r="Y150" s="2"/>
      <c r="Z150" s="2"/>
      <c r="AA150" s="2"/>
      <c r="AB150" s="2"/>
    </row>
    <row r="151" spans="1:28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3"/>
      <c r="T151" s="3"/>
      <c r="U151" s="3"/>
      <c r="V151" s="3"/>
      <c r="W151" s="3"/>
      <c r="X151" s="2"/>
      <c r="Y151" s="2"/>
      <c r="Z151" s="2"/>
      <c r="AA151" s="2"/>
      <c r="AB151" s="2"/>
    </row>
    <row r="152" spans="1:28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3"/>
      <c r="T152" s="3"/>
      <c r="U152" s="3"/>
      <c r="V152" s="3"/>
      <c r="W152" s="3"/>
      <c r="X152" s="2"/>
      <c r="Y152" s="2"/>
      <c r="Z152" s="2"/>
      <c r="AA152" s="2"/>
      <c r="AB152" s="2"/>
    </row>
    <row r="153" spans="1:28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3"/>
      <c r="T153" s="3"/>
      <c r="U153" s="3"/>
      <c r="V153" s="3"/>
      <c r="W153" s="3"/>
      <c r="X153" s="2"/>
      <c r="Y153" s="2"/>
      <c r="Z153" s="2"/>
      <c r="AA153" s="2"/>
      <c r="AB153" s="2"/>
    </row>
    <row r="154" spans="1:28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3"/>
      <c r="T154" s="3"/>
      <c r="U154" s="3"/>
      <c r="V154" s="3"/>
      <c r="W154" s="3"/>
      <c r="X154" s="2"/>
      <c r="Y154" s="2"/>
      <c r="Z154" s="2"/>
      <c r="AA154" s="2"/>
      <c r="AB154" s="2"/>
    </row>
    <row r="155" spans="1:28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3"/>
      <c r="T155" s="3"/>
      <c r="U155" s="3"/>
      <c r="V155" s="3"/>
      <c r="W155" s="3"/>
      <c r="X155" s="2"/>
      <c r="Y155" s="2"/>
      <c r="Z155" s="2"/>
      <c r="AA155" s="2"/>
      <c r="AB155" s="2"/>
    </row>
    <row r="156" spans="1:28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3"/>
      <c r="T156" s="3"/>
      <c r="U156" s="3"/>
      <c r="V156" s="3"/>
      <c r="W156" s="3"/>
      <c r="X156" s="2"/>
      <c r="Y156" s="2"/>
      <c r="Z156" s="2"/>
      <c r="AA156" s="2"/>
      <c r="AB156" s="2"/>
    </row>
    <row r="157" spans="1:28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3"/>
      <c r="T157" s="3"/>
      <c r="U157" s="3"/>
      <c r="V157" s="3"/>
      <c r="W157" s="3"/>
      <c r="X157" s="2"/>
      <c r="Y157" s="2"/>
      <c r="Z157" s="2"/>
      <c r="AA157" s="2"/>
      <c r="AB157" s="2"/>
    </row>
    <row r="158" spans="1:2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3"/>
      <c r="T158" s="3"/>
      <c r="U158" s="3"/>
      <c r="V158" s="3"/>
      <c r="W158" s="3"/>
      <c r="X158" s="2"/>
      <c r="Y158" s="2"/>
      <c r="Z158" s="2"/>
      <c r="AA158" s="2"/>
      <c r="AB158" s="2"/>
    </row>
    <row r="159" spans="1:28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3"/>
      <c r="T159" s="3"/>
      <c r="U159" s="3"/>
      <c r="V159" s="3"/>
      <c r="W159" s="3"/>
      <c r="X159" s="2"/>
      <c r="Y159" s="2"/>
      <c r="Z159" s="2"/>
      <c r="AA159" s="2"/>
      <c r="AB159" s="2"/>
    </row>
    <row r="160" spans="1:28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3"/>
      <c r="T160" s="3"/>
      <c r="U160" s="3"/>
      <c r="V160" s="3"/>
      <c r="W160" s="3"/>
      <c r="X160" s="2"/>
      <c r="Y160" s="2"/>
      <c r="Z160" s="2"/>
      <c r="AA160" s="2"/>
      <c r="AB160" s="2"/>
    </row>
    <row r="161" spans="1:28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3"/>
      <c r="T161" s="3"/>
      <c r="U161" s="3"/>
      <c r="V161" s="3"/>
      <c r="W161" s="3"/>
      <c r="X161" s="2"/>
      <c r="Y161" s="2"/>
      <c r="Z161" s="2"/>
      <c r="AA161" s="2"/>
      <c r="AB161" s="2"/>
    </row>
    <row r="162" spans="1:28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3"/>
      <c r="T162" s="3"/>
      <c r="U162" s="3"/>
      <c r="V162" s="3"/>
      <c r="W162" s="3"/>
      <c r="X162" s="2"/>
      <c r="Y162" s="2"/>
      <c r="Z162" s="2"/>
      <c r="AA162" s="2"/>
      <c r="AB162" s="2"/>
    </row>
    <row r="163" spans="1:28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3"/>
      <c r="T163" s="3"/>
      <c r="U163" s="3"/>
      <c r="V163" s="3"/>
      <c r="W163" s="3"/>
      <c r="X163" s="2"/>
      <c r="Y163" s="2"/>
      <c r="Z163" s="2"/>
      <c r="AA163" s="2"/>
      <c r="AB163" s="2"/>
    </row>
    <row r="164" spans="1:28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3"/>
      <c r="T164" s="3"/>
      <c r="U164" s="3"/>
      <c r="V164" s="3"/>
      <c r="W164" s="3"/>
      <c r="X164" s="2"/>
      <c r="Y164" s="2"/>
      <c r="Z164" s="2"/>
      <c r="AA164" s="2"/>
      <c r="AB164" s="2"/>
    </row>
    <row r="165" spans="1:28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3"/>
      <c r="T165" s="3"/>
      <c r="U165" s="3"/>
      <c r="V165" s="3"/>
      <c r="W165" s="3"/>
      <c r="X165" s="2"/>
      <c r="Y165" s="2"/>
      <c r="Z165" s="2"/>
      <c r="AA165" s="2"/>
      <c r="AB165" s="2"/>
    </row>
    <row r="166" spans="1:28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3"/>
      <c r="T166" s="3"/>
      <c r="U166" s="3"/>
      <c r="V166" s="3"/>
      <c r="W166" s="3"/>
      <c r="X166" s="2"/>
      <c r="Y166" s="2"/>
      <c r="Z166" s="2"/>
      <c r="AA166" s="2"/>
      <c r="AB166" s="2"/>
    </row>
    <row r="167" spans="1:28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3"/>
      <c r="T167" s="3"/>
      <c r="U167" s="3"/>
      <c r="V167" s="3"/>
      <c r="W167" s="3"/>
      <c r="X167" s="2"/>
      <c r="Y167" s="2"/>
      <c r="Z167" s="2"/>
      <c r="AA167" s="2"/>
      <c r="AB167" s="2"/>
    </row>
    <row r="168" spans="1:2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3"/>
      <c r="T168" s="3"/>
      <c r="U168" s="3"/>
      <c r="V168" s="3"/>
      <c r="W168" s="3"/>
      <c r="X168" s="2"/>
      <c r="Y168" s="2"/>
      <c r="Z168" s="2"/>
      <c r="AA168" s="2"/>
      <c r="AB168" s="2"/>
    </row>
    <row r="169" spans="1:28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3"/>
      <c r="T169" s="3"/>
      <c r="U169" s="3"/>
      <c r="V169" s="3"/>
      <c r="W169" s="3"/>
      <c r="X169" s="2"/>
      <c r="Y169" s="2"/>
      <c r="Z169" s="2"/>
      <c r="AA169" s="2"/>
      <c r="AB169" s="2"/>
    </row>
    <row r="170" spans="1:28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3"/>
      <c r="T170" s="3"/>
      <c r="U170" s="3"/>
      <c r="V170" s="3"/>
      <c r="W170" s="3"/>
      <c r="X170" s="2"/>
      <c r="Y170" s="2"/>
      <c r="Z170" s="2"/>
      <c r="AA170" s="2"/>
      <c r="AB170" s="2"/>
    </row>
    <row r="171" spans="1:28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3"/>
      <c r="T171" s="3"/>
      <c r="U171" s="3"/>
      <c r="V171" s="3"/>
      <c r="W171" s="3"/>
      <c r="X171" s="2"/>
      <c r="Y171" s="2"/>
      <c r="Z171" s="2"/>
      <c r="AA171" s="2"/>
      <c r="AB171" s="2"/>
    </row>
    <row r="172" spans="1:28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3"/>
      <c r="T172" s="3"/>
      <c r="U172" s="3"/>
      <c r="V172" s="3"/>
      <c r="W172" s="3"/>
      <c r="X172" s="2"/>
      <c r="Y172" s="2"/>
      <c r="Z172" s="2"/>
      <c r="AA172" s="2"/>
      <c r="AB172" s="2"/>
    </row>
    <row r="173" spans="1:28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3"/>
      <c r="T173" s="3"/>
      <c r="U173" s="3"/>
      <c r="V173" s="3"/>
      <c r="W173" s="3"/>
      <c r="X173" s="2"/>
      <c r="Y173" s="2"/>
      <c r="Z173" s="2"/>
      <c r="AA173" s="2"/>
      <c r="AB173" s="2"/>
    </row>
    <row r="174" spans="1:28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3"/>
      <c r="T174" s="3"/>
      <c r="U174" s="3"/>
      <c r="V174" s="3"/>
      <c r="W174" s="3"/>
      <c r="X174" s="2"/>
      <c r="Y174" s="2"/>
      <c r="Z174" s="2"/>
      <c r="AA174" s="2"/>
      <c r="AB174" s="2"/>
    </row>
    <row r="175" spans="1:28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3"/>
      <c r="T175" s="3"/>
      <c r="U175" s="3"/>
      <c r="V175" s="3"/>
      <c r="W175" s="3"/>
      <c r="X175" s="2"/>
      <c r="Y175" s="2"/>
      <c r="Z175" s="2"/>
      <c r="AA175" s="2"/>
      <c r="AB175" s="2"/>
    </row>
    <row r="176" spans="1:28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3"/>
      <c r="T176" s="3"/>
      <c r="U176" s="3"/>
      <c r="V176" s="3"/>
      <c r="W176" s="3"/>
      <c r="X176" s="2"/>
      <c r="Y176" s="2"/>
      <c r="Z176" s="2"/>
      <c r="AA176" s="2"/>
      <c r="AB176" s="2"/>
    </row>
    <row r="177" spans="1:28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3"/>
      <c r="T177" s="3"/>
      <c r="U177" s="3"/>
      <c r="V177" s="3"/>
      <c r="W177" s="3"/>
      <c r="X177" s="2"/>
      <c r="Y177" s="2"/>
      <c r="Z177" s="2"/>
      <c r="AA177" s="2"/>
      <c r="AB177" s="2"/>
    </row>
    <row r="178" spans="1:2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3"/>
      <c r="T178" s="3"/>
      <c r="U178" s="3"/>
      <c r="V178" s="3"/>
      <c r="W178" s="3"/>
      <c r="X178" s="2"/>
      <c r="Y178" s="2"/>
      <c r="Z178" s="2"/>
      <c r="AA178" s="2"/>
      <c r="AB178" s="2"/>
    </row>
    <row r="179" spans="1:28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3"/>
      <c r="T179" s="3"/>
      <c r="U179" s="3"/>
      <c r="V179" s="3"/>
      <c r="W179" s="3"/>
      <c r="X179" s="2"/>
      <c r="Y179" s="2"/>
      <c r="Z179" s="2"/>
      <c r="AA179" s="2"/>
      <c r="AB179" s="2"/>
    </row>
    <row r="180" spans="1:28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3"/>
      <c r="T180" s="3"/>
      <c r="U180" s="3"/>
      <c r="V180" s="3"/>
      <c r="W180" s="3"/>
      <c r="X180" s="2"/>
      <c r="Y180" s="2"/>
      <c r="Z180" s="2"/>
      <c r="AA180" s="2"/>
      <c r="AB180" s="2"/>
    </row>
    <row r="181" spans="1:28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3"/>
      <c r="T181" s="3"/>
      <c r="U181" s="3"/>
      <c r="V181" s="3"/>
      <c r="W181" s="3"/>
      <c r="X181" s="2"/>
      <c r="Y181" s="2"/>
      <c r="Z181" s="2"/>
      <c r="AA181" s="2"/>
      <c r="AB181" s="2"/>
    </row>
    <row r="182" spans="1:28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3"/>
      <c r="T182" s="3"/>
      <c r="U182" s="3"/>
      <c r="V182" s="3"/>
      <c r="W182" s="3"/>
      <c r="X182" s="2"/>
      <c r="Y182" s="2"/>
      <c r="Z182" s="2"/>
      <c r="AA182" s="2"/>
      <c r="AB182" s="2"/>
    </row>
    <row r="183" spans="1:28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3"/>
      <c r="T183" s="3"/>
      <c r="U183" s="3"/>
      <c r="V183" s="3"/>
      <c r="W183" s="3"/>
      <c r="X183" s="2"/>
      <c r="Y183" s="2"/>
      <c r="Z183" s="2"/>
      <c r="AA183" s="2"/>
      <c r="AB183" s="2"/>
    </row>
    <row r="184" spans="1:28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3"/>
      <c r="T184" s="3"/>
      <c r="U184" s="3"/>
      <c r="V184" s="3"/>
      <c r="W184" s="3"/>
      <c r="X184" s="2"/>
      <c r="Y184" s="2"/>
      <c r="Z184" s="2"/>
      <c r="AA184" s="2"/>
      <c r="AB184" s="2"/>
    </row>
    <row r="185" spans="1:28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3"/>
      <c r="T185" s="3"/>
      <c r="U185" s="3"/>
      <c r="V185" s="3"/>
      <c r="W185" s="3"/>
      <c r="X185" s="2"/>
      <c r="Y185" s="2"/>
      <c r="Z185" s="2"/>
      <c r="AA185" s="2"/>
      <c r="AB185" s="2"/>
    </row>
    <row r="186" spans="1:28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3"/>
      <c r="T186" s="3"/>
      <c r="U186" s="3"/>
      <c r="V186" s="3"/>
      <c r="W186" s="3"/>
      <c r="X186" s="2"/>
      <c r="Y186" s="2"/>
      <c r="Z186" s="2"/>
      <c r="AA186" s="2"/>
      <c r="AB186" s="2"/>
    </row>
    <row r="187" spans="1:28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3"/>
      <c r="T187" s="3"/>
      <c r="U187" s="3"/>
      <c r="V187" s="3"/>
      <c r="W187" s="3"/>
      <c r="X187" s="2"/>
      <c r="Y187" s="2"/>
      <c r="Z187" s="2"/>
      <c r="AA187" s="2"/>
      <c r="AB187" s="2"/>
    </row>
    <row r="188" spans="1:2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3"/>
      <c r="T188" s="3"/>
      <c r="U188" s="3"/>
      <c r="V188" s="3"/>
      <c r="W188" s="3"/>
      <c r="X188" s="2"/>
      <c r="Y188" s="2"/>
      <c r="Z188" s="2"/>
      <c r="AA188" s="2"/>
      <c r="AB188" s="2"/>
    </row>
    <row r="189" spans="1:28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3"/>
      <c r="T189" s="3"/>
      <c r="U189" s="3"/>
      <c r="V189" s="3"/>
      <c r="W189" s="3"/>
      <c r="X189" s="2"/>
      <c r="Y189" s="2"/>
      <c r="Z189" s="2"/>
      <c r="AA189" s="2"/>
      <c r="AB189" s="2"/>
    </row>
    <row r="190" spans="1:28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3"/>
      <c r="T190" s="3"/>
      <c r="U190" s="3"/>
      <c r="V190" s="3"/>
      <c r="W190" s="3"/>
      <c r="X190" s="2"/>
      <c r="Y190" s="2"/>
      <c r="Z190" s="2"/>
      <c r="AA190" s="2"/>
      <c r="AB190" s="2"/>
    </row>
    <row r="191" spans="1:28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3"/>
      <c r="T191" s="3"/>
      <c r="U191" s="3"/>
      <c r="V191" s="3"/>
      <c r="W191" s="3"/>
      <c r="X191" s="2"/>
      <c r="Y191" s="2"/>
      <c r="Z191" s="2"/>
      <c r="AA191" s="2"/>
      <c r="AB191" s="2"/>
    </row>
    <row r="192" spans="1:28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3"/>
      <c r="T192" s="3"/>
      <c r="U192" s="3"/>
      <c r="V192" s="3"/>
      <c r="W192" s="3"/>
      <c r="X192" s="2"/>
      <c r="Y192" s="2"/>
      <c r="Z192" s="2"/>
      <c r="AA192" s="2"/>
      <c r="AB192" s="2"/>
    </row>
    <row r="193" spans="1:28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3"/>
      <c r="T193" s="3"/>
      <c r="U193" s="3"/>
      <c r="V193" s="3"/>
      <c r="W193" s="3"/>
      <c r="X193" s="2"/>
      <c r="Y193" s="2"/>
      <c r="Z193" s="2"/>
      <c r="AA193" s="2"/>
      <c r="AB193" s="2"/>
    </row>
    <row r="194" spans="1:28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3"/>
      <c r="T194" s="3"/>
      <c r="U194" s="3"/>
      <c r="V194" s="3"/>
      <c r="W194" s="3"/>
      <c r="X194" s="2"/>
      <c r="Y194" s="2"/>
      <c r="Z194" s="2"/>
      <c r="AA194" s="2"/>
      <c r="AB194" s="2"/>
    </row>
    <row r="195" spans="1:28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3"/>
      <c r="T195" s="3"/>
      <c r="U195" s="3"/>
      <c r="V195" s="3"/>
      <c r="W195" s="3"/>
      <c r="X195" s="2"/>
      <c r="Y195" s="2"/>
      <c r="Z195" s="2"/>
      <c r="AA195" s="2"/>
      <c r="AB195" s="2"/>
    </row>
    <row r="196" spans="1:28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3"/>
      <c r="T196" s="3"/>
      <c r="U196" s="3"/>
      <c r="V196" s="3"/>
      <c r="W196" s="3"/>
      <c r="X196" s="2"/>
      <c r="Y196" s="2"/>
      <c r="Z196" s="2"/>
      <c r="AA196" s="2"/>
      <c r="AB196" s="2"/>
    </row>
    <row r="197" spans="1:28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3"/>
      <c r="T197" s="3"/>
      <c r="U197" s="3"/>
      <c r="V197" s="3"/>
      <c r="W197" s="3"/>
      <c r="X197" s="2"/>
      <c r="Y197" s="2"/>
      <c r="Z197" s="2"/>
      <c r="AA197" s="2"/>
      <c r="AB197" s="2"/>
    </row>
    <row r="198" spans="1:2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3"/>
      <c r="T198" s="3"/>
      <c r="U198" s="3"/>
      <c r="V198" s="3"/>
      <c r="W198" s="3"/>
      <c r="X198" s="2"/>
      <c r="Y198" s="2"/>
      <c r="Z198" s="2"/>
      <c r="AA198" s="2"/>
      <c r="AB198" s="2"/>
    </row>
    <row r="199" spans="1:28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3"/>
      <c r="T199" s="3"/>
      <c r="U199" s="3"/>
      <c r="V199" s="3"/>
      <c r="W199" s="3"/>
      <c r="X199" s="2"/>
      <c r="Y199" s="2"/>
      <c r="Z199" s="2"/>
      <c r="AA199" s="2"/>
      <c r="AB199" s="2"/>
    </row>
    <row r="200" spans="1:28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3"/>
      <c r="T200" s="3"/>
      <c r="U200" s="3"/>
      <c r="V200" s="3"/>
      <c r="W200" s="3"/>
      <c r="X200" s="2"/>
      <c r="Y200" s="2"/>
      <c r="Z200" s="2"/>
      <c r="AA200" s="2"/>
      <c r="AB200" s="2"/>
    </row>
    <row r="201" spans="1:28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3"/>
      <c r="T201" s="3"/>
      <c r="U201" s="3"/>
      <c r="V201" s="3"/>
      <c r="W201" s="3"/>
      <c r="X201" s="2"/>
      <c r="Y201" s="2"/>
      <c r="Z201" s="2"/>
      <c r="AA201" s="2"/>
      <c r="AB201" s="2"/>
    </row>
    <row r="202" spans="1:28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3"/>
      <c r="T202" s="3"/>
      <c r="U202" s="3"/>
      <c r="V202" s="3"/>
      <c r="W202" s="3"/>
      <c r="X202" s="2"/>
      <c r="Y202" s="2"/>
      <c r="Z202" s="2"/>
      <c r="AA202" s="2"/>
      <c r="AB202" s="2"/>
    </row>
    <row r="203" spans="1:28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3"/>
      <c r="T203" s="3"/>
      <c r="U203" s="3"/>
      <c r="V203" s="3"/>
      <c r="W203" s="3"/>
      <c r="X203" s="2"/>
      <c r="Y203" s="2"/>
      <c r="Z203" s="2"/>
      <c r="AA203" s="2"/>
      <c r="AB203" s="2"/>
    </row>
    <row r="204" spans="1:28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3"/>
      <c r="T204" s="3"/>
      <c r="U204" s="3"/>
      <c r="V204" s="3"/>
      <c r="W204" s="3"/>
      <c r="X204" s="2"/>
      <c r="Y204" s="2"/>
      <c r="Z204" s="2"/>
      <c r="AA204" s="2"/>
      <c r="AB204" s="2"/>
    </row>
    <row r="205" spans="1:28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3"/>
      <c r="T205" s="3"/>
      <c r="U205" s="3"/>
      <c r="V205" s="3"/>
      <c r="W205" s="3"/>
      <c r="X205" s="2"/>
      <c r="Y205" s="2"/>
      <c r="Z205" s="2"/>
      <c r="AA205" s="2"/>
      <c r="AB205" s="2"/>
    </row>
    <row r="206" spans="1:28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3"/>
      <c r="T206" s="3"/>
      <c r="U206" s="3"/>
      <c r="V206" s="3"/>
      <c r="W206" s="3"/>
      <c r="X206" s="2"/>
      <c r="Y206" s="2"/>
      <c r="Z206" s="2"/>
      <c r="AA206" s="2"/>
      <c r="AB206" s="2"/>
    </row>
    <row r="207" spans="1:28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3"/>
      <c r="T207" s="3"/>
      <c r="U207" s="3"/>
      <c r="V207" s="3"/>
      <c r="W207" s="3"/>
      <c r="X207" s="2"/>
      <c r="Y207" s="2"/>
      <c r="Z207" s="2"/>
      <c r="AA207" s="2"/>
      <c r="AB207" s="2"/>
    </row>
    <row r="208" spans="1:2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3"/>
      <c r="T208" s="3"/>
      <c r="U208" s="3"/>
      <c r="V208" s="3"/>
      <c r="W208" s="3"/>
      <c r="X208" s="2"/>
      <c r="Y208" s="2"/>
      <c r="Z208" s="2"/>
      <c r="AA208" s="2"/>
      <c r="AB208" s="2"/>
    </row>
    <row r="209" spans="1:28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3"/>
      <c r="T209" s="3"/>
      <c r="U209" s="3"/>
      <c r="V209" s="3"/>
      <c r="W209" s="3"/>
      <c r="X209" s="2"/>
      <c r="Y209" s="2"/>
      <c r="Z209" s="2"/>
      <c r="AA209" s="2"/>
      <c r="AB209" s="2"/>
    </row>
    <row r="210" spans="1:28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3"/>
      <c r="T210" s="3"/>
      <c r="U210" s="3"/>
      <c r="V210" s="3"/>
      <c r="W210" s="3"/>
      <c r="X210" s="2"/>
      <c r="Y210" s="2"/>
      <c r="Z210" s="2"/>
      <c r="AA210" s="2"/>
      <c r="AB210" s="2"/>
    </row>
    <row r="211" spans="1:28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3"/>
      <c r="T211" s="3"/>
      <c r="U211" s="3"/>
      <c r="V211" s="3"/>
      <c r="W211" s="3"/>
      <c r="X211" s="2"/>
      <c r="Y211" s="2"/>
      <c r="Z211" s="2"/>
      <c r="AA211" s="2"/>
      <c r="AB211" s="2"/>
    </row>
    <row r="212" spans="1:28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3"/>
      <c r="T212" s="3"/>
      <c r="U212" s="3"/>
      <c r="V212" s="3"/>
      <c r="W212" s="3"/>
      <c r="X212" s="2"/>
      <c r="Y212" s="2"/>
      <c r="Z212" s="2"/>
      <c r="AA212" s="2"/>
      <c r="AB212" s="2"/>
    </row>
    <row r="213" spans="1:28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3"/>
      <c r="T213" s="3"/>
      <c r="U213" s="3"/>
      <c r="V213" s="3"/>
      <c r="W213" s="3"/>
      <c r="X213" s="2"/>
      <c r="Y213" s="2"/>
      <c r="Z213" s="2"/>
      <c r="AA213" s="2"/>
      <c r="AB213" s="2"/>
    </row>
    <row r="214" spans="1:28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3"/>
      <c r="T214" s="3"/>
      <c r="U214" s="3"/>
      <c r="V214" s="3"/>
      <c r="W214" s="3"/>
      <c r="X214" s="2"/>
      <c r="Y214" s="2"/>
      <c r="Z214" s="2"/>
      <c r="AA214" s="2"/>
      <c r="AB214" s="2"/>
    </row>
    <row r="215" spans="1:28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3"/>
      <c r="T215" s="3"/>
      <c r="U215" s="3"/>
      <c r="V215" s="3"/>
      <c r="W215" s="3"/>
      <c r="X215" s="2"/>
      <c r="Y215" s="2"/>
      <c r="Z215" s="2"/>
      <c r="AA215" s="2"/>
      <c r="AB215" s="2"/>
    </row>
    <row r="216" spans="1:28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3"/>
      <c r="T216" s="3"/>
      <c r="U216" s="3"/>
      <c r="V216" s="3"/>
      <c r="W216" s="3"/>
      <c r="X216" s="2"/>
      <c r="Y216" s="2"/>
      <c r="Z216" s="2"/>
      <c r="AA216" s="2"/>
      <c r="AB216" s="2"/>
    </row>
    <row r="217" spans="1:28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3"/>
      <c r="T217" s="3"/>
      <c r="U217" s="3"/>
      <c r="V217" s="3"/>
      <c r="W217" s="3"/>
      <c r="X217" s="2"/>
      <c r="Y217" s="2"/>
      <c r="Z217" s="2"/>
      <c r="AA217" s="2"/>
      <c r="AB217" s="2"/>
    </row>
    <row r="218" spans="1:2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3"/>
      <c r="T218" s="3"/>
      <c r="U218" s="3"/>
      <c r="V218" s="3"/>
      <c r="W218" s="3"/>
      <c r="X218" s="2"/>
      <c r="Y218" s="2"/>
      <c r="Z218" s="2"/>
      <c r="AA218" s="2"/>
      <c r="AB218" s="2"/>
    </row>
    <row r="219" spans="1:28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3"/>
      <c r="T219" s="3"/>
      <c r="U219" s="3"/>
      <c r="V219" s="3"/>
      <c r="W219" s="3"/>
      <c r="X219" s="2"/>
      <c r="Y219" s="2"/>
      <c r="Z219" s="2"/>
      <c r="AA219" s="2"/>
      <c r="AB219" s="2"/>
    </row>
    <row r="220" spans="1:28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3"/>
      <c r="T220" s="3"/>
      <c r="U220" s="3"/>
      <c r="V220" s="3"/>
      <c r="W220" s="3"/>
      <c r="X220" s="2"/>
      <c r="Y220" s="2"/>
      <c r="Z220" s="2"/>
      <c r="AA220" s="2"/>
      <c r="AB220" s="2"/>
    </row>
    <row r="221" spans="1:28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3"/>
      <c r="T221" s="3"/>
      <c r="U221" s="3"/>
      <c r="V221" s="3"/>
      <c r="W221" s="3"/>
      <c r="X221" s="2"/>
      <c r="Y221" s="2"/>
      <c r="Z221" s="2"/>
      <c r="AA221" s="2"/>
      <c r="AB221" s="2"/>
    </row>
    <row r="222" spans="1:28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3"/>
      <c r="T222" s="3"/>
      <c r="U222" s="3"/>
      <c r="V222" s="3"/>
      <c r="W222" s="3"/>
      <c r="X222" s="2"/>
      <c r="Y222" s="2"/>
      <c r="Z222" s="2"/>
      <c r="AA222" s="2"/>
      <c r="AB222" s="2"/>
    </row>
    <row r="223" spans="1:28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3"/>
      <c r="T223" s="3"/>
      <c r="U223" s="3"/>
      <c r="V223" s="3"/>
      <c r="W223" s="3"/>
      <c r="X223" s="2"/>
      <c r="Y223" s="2"/>
      <c r="Z223" s="2"/>
      <c r="AA223" s="2"/>
      <c r="AB223" s="2"/>
    </row>
    <row r="224" spans="1:28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3"/>
      <c r="T224" s="3"/>
      <c r="U224" s="3"/>
      <c r="V224" s="3"/>
      <c r="W224" s="3"/>
      <c r="X224" s="2"/>
      <c r="Y224" s="2"/>
      <c r="Z224" s="2"/>
      <c r="AA224" s="2"/>
      <c r="AB224" s="2"/>
    </row>
    <row r="225" spans="1:28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3"/>
      <c r="T225" s="3"/>
      <c r="U225" s="3"/>
      <c r="V225" s="3"/>
      <c r="W225" s="3"/>
      <c r="X225" s="2"/>
      <c r="Y225" s="2"/>
      <c r="Z225" s="2"/>
      <c r="AA225" s="2"/>
      <c r="AB225" s="2"/>
    </row>
    <row r="226" spans="1:28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3"/>
      <c r="T226" s="3"/>
      <c r="U226" s="3"/>
      <c r="V226" s="3"/>
      <c r="W226" s="3"/>
      <c r="X226" s="2"/>
      <c r="Y226" s="2"/>
      <c r="Z226" s="2"/>
      <c r="AA226" s="2"/>
      <c r="AB226" s="2"/>
    </row>
    <row r="227" spans="1:28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3"/>
      <c r="T227" s="3"/>
      <c r="U227" s="3"/>
      <c r="V227" s="3"/>
      <c r="W227" s="3"/>
      <c r="X227" s="2"/>
      <c r="Y227" s="2"/>
      <c r="Z227" s="2"/>
      <c r="AA227" s="2"/>
      <c r="AB227" s="2"/>
    </row>
    <row r="228" spans="1: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3"/>
      <c r="T228" s="3"/>
      <c r="U228" s="3"/>
      <c r="V228" s="3"/>
      <c r="W228" s="3"/>
      <c r="X228" s="2"/>
      <c r="Y228" s="2"/>
      <c r="Z228" s="2"/>
      <c r="AA228" s="2"/>
      <c r="AB228" s="2"/>
    </row>
    <row r="229" spans="1:28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3"/>
      <c r="T229" s="3"/>
      <c r="U229" s="3"/>
      <c r="V229" s="3"/>
      <c r="W229" s="3"/>
      <c r="X229" s="2"/>
      <c r="Y229" s="2"/>
      <c r="Z229" s="2"/>
      <c r="AA229" s="2"/>
      <c r="AB229" s="2"/>
    </row>
    <row r="230" spans="1:28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3"/>
      <c r="T230" s="3"/>
      <c r="U230" s="3"/>
      <c r="V230" s="3"/>
      <c r="W230" s="3"/>
      <c r="X230" s="2"/>
      <c r="Y230" s="2"/>
      <c r="Z230" s="2"/>
      <c r="AA230" s="2"/>
      <c r="AB230" s="2"/>
    </row>
    <row r="231" spans="1:28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3"/>
      <c r="T231" s="3"/>
      <c r="U231" s="3"/>
      <c r="V231" s="3"/>
      <c r="W231" s="3"/>
      <c r="X231" s="2"/>
      <c r="Y231" s="2"/>
      <c r="Z231" s="2"/>
      <c r="AA231" s="2"/>
      <c r="AB231" s="2"/>
    </row>
    <row r="232" spans="1:28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3"/>
      <c r="T232" s="3"/>
      <c r="U232" s="3"/>
      <c r="V232" s="3"/>
      <c r="W232" s="3"/>
      <c r="X232" s="2"/>
      <c r="Y232" s="2"/>
      <c r="Z232" s="2"/>
      <c r="AA232" s="2"/>
      <c r="AB232" s="2"/>
    </row>
    <row r="233" spans="1:28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3"/>
      <c r="T233" s="3"/>
      <c r="U233" s="3"/>
      <c r="V233" s="3"/>
      <c r="W233" s="3"/>
      <c r="X233" s="2"/>
      <c r="Y233" s="2"/>
      <c r="Z233" s="2"/>
      <c r="AA233" s="2"/>
      <c r="AB233" s="2"/>
    </row>
    <row r="234" spans="1:28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3"/>
      <c r="T234" s="3"/>
      <c r="U234" s="3"/>
      <c r="V234" s="3"/>
      <c r="W234" s="3"/>
      <c r="X234" s="2"/>
      <c r="Y234" s="2"/>
      <c r="Z234" s="2"/>
      <c r="AA234" s="2"/>
      <c r="AB234" s="2"/>
    </row>
    <row r="235" spans="1:28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3"/>
      <c r="T235" s="3"/>
      <c r="U235" s="3"/>
      <c r="V235" s="3"/>
      <c r="W235" s="3"/>
      <c r="X235" s="2"/>
      <c r="Y235" s="2"/>
      <c r="Z235" s="2"/>
      <c r="AA235" s="2"/>
      <c r="AB235" s="2"/>
    </row>
    <row r="236" spans="1:28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3"/>
      <c r="T236" s="3"/>
      <c r="U236" s="3"/>
      <c r="V236" s="3"/>
      <c r="W236" s="3"/>
      <c r="X236" s="2"/>
      <c r="Y236" s="2"/>
      <c r="Z236" s="2"/>
      <c r="AA236" s="2"/>
      <c r="AB236" s="2"/>
    </row>
    <row r="237" spans="1:28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3"/>
      <c r="T237" s="3"/>
      <c r="U237" s="3"/>
      <c r="V237" s="3"/>
      <c r="W237" s="3"/>
      <c r="X237" s="2"/>
      <c r="Y237" s="2"/>
      <c r="Z237" s="2"/>
      <c r="AA237" s="2"/>
      <c r="AB237" s="2"/>
    </row>
    <row r="238" spans="1:2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3"/>
      <c r="T238" s="3"/>
      <c r="U238" s="3"/>
      <c r="V238" s="3"/>
      <c r="W238" s="3"/>
      <c r="X238" s="2"/>
      <c r="Y238" s="2"/>
      <c r="Z238" s="2"/>
      <c r="AA238" s="2"/>
      <c r="AB238" s="2"/>
    </row>
    <row r="239" spans="1:28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3"/>
      <c r="T239" s="3"/>
      <c r="U239" s="3"/>
      <c r="V239" s="3"/>
      <c r="W239" s="3"/>
      <c r="X239" s="2"/>
      <c r="Y239" s="2"/>
      <c r="Z239" s="2"/>
      <c r="AA239" s="2"/>
      <c r="AB239" s="2"/>
    </row>
    <row r="240" spans="1:28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3"/>
      <c r="T240" s="3"/>
      <c r="U240" s="3"/>
      <c r="V240" s="3"/>
      <c r="W240" s="3"/>
      <c r="X240" s="2"/>
      <c r="Y240" s="2"/>
      <c r="Z240" s="2"/>
      <c r="AA240" s="2"/>
      <c r="AB240" s="2"/>
    </row>
    <row r="241" spans="1:28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3"/>
      <c r="T241" s="3"/>
      <c r="U241" s="3"/>
      <c r="V241" s="3"/>
      <c r="W241" s="3"/>
      <c r="X241" s="2"/>
      <c r="Y241" s="2"/>
      <c r="Z241" s="2"/>
      <c r="AA241" s="2"/>
      <c r="AB241" s="2"/>
    </row>
    <row r="242" spans="1:28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3"/>
      <c r="T242" s="3"/>
      <c r="U242" s="3"/>
      <c r="V242" s="3"/>
      <c r="W242" s="3"/>
      <c r="X242" s="2"/>
      <c r="Y242" s="2"/>
      <c r="Z242" s="2"/>
      <c r="AA242" s="2"/>
      <c r="AB242" s="2"/>
    </row>
    <row r="243" spans="1:28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3"/>
      <c r="T243" s="3"/>
      <c r="U243" s="3"/>
      <c r="V243" s="3"/>
      <c r="W243" s="3"/>
      <c r="X243" s="2"/>
      <c r="Y243" s="2"/>
      <c r="Z243" s="2"/>
      <c r="AA243" s="2"/>
      <c r="AB243" s="2"/>
    </row>
    <row r="244" spans="1:28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3"/>
      <c r="T244" s="3"/>
      <c r="U244" s="3"/>
      <c r="V244" s="3"/>
      <c r="W244" s="3"/>
      <c r="X244" s="2"/>
      <c r="Y244" s="2"/>
      <c r="Z244" s="2"/>
      <c r="AA244" s="2"/>
      <c r="AB244" s="2"/>
    </row>
    <row r="245" spans="1:28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3"/>
      <c r="T245" s="3"/>
      <c r="U245" s="3"/>
      <c r="V245" s="3"/>
      <c r="W245" s="3"/>
      <c r="X245" s="2"/>
      <c r="Y245" s="2"/>
      <c r="Z245" s="2"/>
      <c r="AA245" s="2"/>
      <c r="AB245" s="2"/>
    </row>
    <row r="246" spans="1:28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3"/>
      <c r="T246" s="3"/>
      <c r="U246" s="3"/>
      <c r="V246" s="3"/>
      <c r="W246" s="3"/>
      <c r="X246" s="2"/>
      <c r="Y246" s="2"/>
      <c r="Z246" s="2"/>
      <c r="AA246" s="2"/>
      <c r="AB246" s="2"/>
    </row>
    <row r="247" spans="1:28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3"/>
      <c r="T247" s="3"/>
      <c r="U247" s="3"/>
      <c r="V247" s="3"/>
      <c r="W247" s="3"/>
      <c r="X247" s="2"/>
      <c r="Y247" s="2"/>
      <c r="Z247" s="2"/>
      <c r="AA247" s="2"/>
      <c r="AB247" s="2"/>
    </row>
    <row r="248" spans="1:2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3"/>
      <c r="T248" s="3"/>
      <c r="U248" s="3"/>
      <c r="V248" s="3"/>
      <c r="W248" s="3"/>
      <c r="X248" s="2"/>
      <c r="Y248" s="2"/>
      <c r="Z248" s="2"/>
      <c r="AA248" s="2"/>
      <c r="AB248" s="2"/>
    </row>
    <row r="249" spans="1:28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3"/>
      <c r="T249" s="3"/>
      <c r="U249" s="3"/>
      <c r="V249" s="3"/>
      <c r="W249" s="3"/>
      <c r="X249" s="2"/>
      <c r="Y249" s="2"/>
      <c r="Z249" s="2"/>
      <c r="AA249" s="2"/>
      <c r="AB249" s="2"/>
    </row>
    <row r="250" spans="1:28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3"/>
      <c r="T250" s="3"/>
      <c r="U250" s="3"/>
      <c r="V250" s="3"/>
      <c r="W250" s="3"/>
      <c r="X250" s="2"/>
      <c r="Y250" s="2"/>
      <c r="Z250" s="2"/>
      <c r="AA250" s="2"/>
      <c r="AB250" s="2"/>
    </row>
    <row r="251" spans="1:28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3"/>
      <c r="T251" s="3"/>
      <c r="U251" s="3"/>
      <c r="V251" s="3"/>
      <c r="W251" s="3"/>
      <c r="X251" s="2"/>
      <c r="Y251" s="2"/>
      <c r="Z251" s="2"/>
      <c r="AA251" s="2"/>
      <c r="AB251" s="2"/>
    </row>
    <row r="252" spans="1:28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3"/>
      <c r="T252" s="3"/>
      <c r="U252" s="3"/>
      <c r="V252" s="3"/>
      <c r="W252" s="3"/>
      <c r="X252" s="2"/>
      <c r="Y252" s="2"/>
      <c r="Z252" s="2"/>
      <c r="AA252" s="2"/>
      <c r="AB252" s="2"/>
    </row>
    <row r="253" spans="1:28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3"/>
      <c r="T253" s="3"/>
      <c r="U253" s="3"/>
      <c r="V253" s="3"/>
      <c r="W253" s="3"/>
      <c r="X253" s="2"/>
      <c r="Y253" s="2"/>
      <c r="Z253" s="2"/>
      <c r="AA253" s="2"/>
      <c r="AB253" s="2"/>
    </row>
    <row r="254" spans="1:28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3"/>
      <c r="T254" s="3"/>
      <c r="U254" s="3"/>
      <c r="V254" s="3"/>
      <c r="W254" s="3"/>
      <c r="X254" s="2"/>
      <c r="Y254" s="2"/>
      <c r="Z254" s="2"/>
      <c r="AA254" s="2"/>
      <c r="AB254" s="2"/>
    </row>
    <row r="255" spans="1:28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3"/>
      <c r="T255" s="3"/>
      <c r="U255" s="3"/>
      <c r="V255" s="3"/>
      <c r="W255" s="3"/>
      <c r="X255" s="2"/>
      <c r="Y255" s="2"/>
      <c r="Z255" s="2"/>
      <c r="AA255" s="2"/>
      <c r="AB255" s="2"/>
    </row>
    <row r="256" spans="1:28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3"/>
      <c r="T256" s="3"/>
      <c r="U256" s="3"/>
      <c r="V256" s="3"/>
      <c r="W256" s="3"/>
      <c r="X256" s="2"/>
      <c r="Y256" s="2"/>
      <c r="Z256" s="2"/>
      <c r="AA256" s="2"/>
      <c r="AB256" s="2"/>
    </row>
    <row r="257" spans="1:28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3"/>
      <c r="T257" s="3"/>
      <c r="U257" s="3"/>
      <c r="V257" s="3"/>
      <c r="W257" s="3"/>
      <c r="X257" s="2"/>
      <c r="Y257" s="2"/>
      <c r="Z257" s="2"/>
      <c r="AA257" s="2"/>
      <c r="AB257" s="2"/>
    </row>
    <row r="258" spans="1:2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3"/>
      <c r="T258" s="3"/>
      <c r="U258" s="3"/>
      <c r="V258" s="3"/>
      <c r="W258" s="3"/>
      <c r="X258" s="2"/>
      <c r="Y258" s="2"/>
      <c r="Z258" s="2"/>
      <c r="AA258" s="2"/>
      <c r="AB258" s="2"/>
    </row>
    <row r="259" spans="1:28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3"/>
      <c r="T259" s="3"/>
      <c r="U259" s="3"/>
      <c r="V259" s="3"/>
      <c r="W259" s="3"/>
      <c r="X259" s="2"/>
      <c r="Y259" s="2"/>
      <c r="Z259" s="2"/>
      <c r="AA259" s="2"/>
      <c r="AB259" s="2"/>
    </row>
    <row r="260" spans="1:28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3"/>
      <c r="T260" s="3"/>
      <c r="U260" s="3"/>
      <c r="V260" s="3"/>
      <c r="W260" s="3"/>
      <c r="X260" s="2"/>
      <c r="Y260" s="2"/>
      <c r="Z260" s="2"/>
      <c r="AA260" s="2"/>
      <c r="AB260" s="2"/>
    </row>
    <row r="261" spans="1:28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3"/>
      <c r="T261" s="3"/>
      <c r="U261" s="3"/>
      <c r="V261" s="3"/>
      <c r="W261" s="3"/>
      <c r="X261" s="2"/>
      <c r="Y261" s="2"/>
      <c r="Z261" s="2"/>
      <c r="AA261" s="2"/>
      <c r="AB261" s="2"/>
    </row>
    <row r="262" spans="1:28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3"/>
      <c r="T262" s="3"/>
      <c r="U262" s="3"/>
      <c r="V262" s="3"/>
      <c r="W262" s="3"/>
      <c r="X262" s="2"/>
      <c r="Y262" s="2"/>
      <c r="Z262" s="2"/>
      <c r="AA262" s="2"/>
      <c r="AB262" s="2"/>
    </row>
    <row r="263" spans="1:28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3"/>
      <c r="T263" s="3"/>
      <c r="U263" s="3"/>
      <c r="V263" s="3"/>
      <c r="W263" s="3"/>
      <c r="X263" s="2"/>
      <c r="Y263" s="2"/>
      <c r="Z263" s="2"/>
      <c r="AA263" s="2"/>
      <c r="AB263" s="2"/>
    </row>
    <row r="264" spans="1:28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3"/>
      <c r="T264" s="3"/>
      <c r="U264" s="3"/>
      <c r="V264" s="3"/>
      <c r="W264" s="3"/>
      <c r="X264" s="2"/>
      <c r="Y264" s="2"/>
      <c r="Z264" s="2"/>
      <c r="AA264" s="2"/>
      <c r="AB264" s="2"/>
    </row>
    <row r="265" spans="1:28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3"/>
      <c r="T265" s="3"/>
      <c r="U265" s="3"/>
      <c r="V265" s="3"/>
      <c r="W265" s="3"/>
      <c r="X265" s="2"/>
      <c r="Y265" s="2"/>
      <c r="Z265" s="2"/>
      <c r="AA265" s="2"/>
      <c r="AB265" s="2"/>
    </row>
    <row r="266" spans="1:28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3"/>
      <c r="T266" s="3"/>
      <c r="U266" s="3"/>
      <c r="V266" s="3"/>
      <c r="W266" s="3"/>
      <c r="X266" s="2"/>
      <c r="Y266" s="2"/>
      <c r="Z266" s="2"/>
      <c r="AA266" s="2"/>
      <c r="AB266" s="2"/>
    </row>
    <row r="267" spans="1:28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3"/>
      <c r="T267" s="3"/>
      <c r="U267" s="3"/>
      <c r="V267" s="3"/>
      <c r="W267" s="3"/>
      <c r="X267" s="2"/>
      <c r="Y267" s="2"/>
      <c r="Z267" s="2"/>
      <c r="AA267" s="2"/>
      <c r="AB267" s="2"/>
    </row>
    <row r="268" spans="1:2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3"/>
      <c r="T268" s="3"/>
      <c r="U268" s="3"/>
      <c r="V268" s="3"/>
      <c r="W268" s="3"/>
      <c r="X268" s="2"/>
      <c r="Y268" s="2"/>
      <c r="Z268" s="2"/>
      <c r="AA268" s="2"/>
      <c r="AB268" s="2"/>
    </row>
    <row r="269" spans="1:28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3"/>
      <c r="T269" s="3"/>
      <c r="U269" s="3"/>
      <c r="V269" s="3"/>
      <c r="W269" s="3"/>
      <c r="X269" s="2"/>
      <c r="Y269" s="2"/>
      <c r="Z269" s="2"/>
      <c r="AA269" s="2"/>
      <c r="AB269" s="2"/>
    </row>
    <row r="270" spans="1:28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3"/>
      <c r="T270" s="3"/>
      <c r="U270" s="3"/>
      <c r="V270" s="3"/>
      <c r="W270" s="3"/>
      <c r="X270" s="2"/>
      <c r="Y270" s="2"/>
      <c r="Z270" s="2"/>
      <c r="AA270" s="2"/>
      <c r="AB270" s="2"/>
    </row>
    <row r="271" spans="1:28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3"/>
      <c r="T271" s="3"/>
      <c r="U271" s="3"/>
      <c r="V271" s="3"/>
      <c r="W271" s="3"/>
      <c r="X271" s="2"/>
      <c r="Y271" s="2"/>
      <c r="Z271" s="2"/>
      <c r="AA271" s="2"/>
      <c r="AB271" s="2"/>
    </row>
    <row r="272" spans="1:28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3"/>
      <c r="T272" s="3"/>
      <c r="U272" s="3"/>
      <c r="V272" s="3"/>
      <c r="W272" s="3"/>
      <c r="X272" s="2"/>
      <c r="Y272" s="2"/>
      <c r="Z272" s="2"/>
      <c r="AA272" s="2"/>
      <c r="AB272" s="2"/>
    </row>
    <row r="273" spans="1:28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3"/>
      <c r="T273" s="3"/>
      <c r="U273" s="3"/>
      <c r="V273" s="3"/>
      <c r="W273" s="3"/>
      <c r="X273" s="2"/>
      <c r="Y273" s="2"/>
      <c r="Z273" s="2"/>
      <c r="AA273" s="2"/>
      <c r="AB273" s="2"/>
    </row>
    <row r="274" spans="1:28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3"/>
      <c r="T274" s="3"/>
      <c r="U274" s="3"/>
      <c r="V274" s="3"/>
      <c r="W274" s="3"/>
      <c r="X274" s="2"/>
      <c r="Y274" s="2"/>
      <c r="Z274" s="2"/>
      <c r="AA274" s="2"/>
      <c r="AB274" s="2"/>
    </row>
    <row r="275" spans="1:28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3"/>
      <c r="T275" s="3"/>
      <c r="U275" s="3"/>
      <c r="V275" s="3"/>
      <c r="W275" s="3"/>
      <c r="X275" s="2"/>
      <c r="Y275" s="2"/>
      <c r="Z275" s="2"/>
      <c r="AA275" s="2"/>
      <c r="AB275" s="2"/>
    </row>
    <row r="276" spans="1:28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3"/>
      <c r="T276" s="3"/>
      <c r="U276" s="3"/>
      <c r="V276" s="3"/>
      <c r="W276" s="3"/>
      <c r="X276" s="2"/>
      <c r="Y276" s="2"/>
      <c r="Z276" s="2"/>
      <c r="AA276" s="2"/>
      <c r="AB276" s="2"/>
    </row>
    <row r="277" spans="1:28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3"/>
      <c r="T277" s="3"/>
      <c r="U277" s="3"/>
      <c r="V277" s="3"/>
      <c r="W277" s="3"/>
      <c r="X277" s="2"/>
      <c r="Y277" s="2"/>
      <c r="Z277" s="2"/>
      <c r="AA277" s="2"/>
      <c r="AB277" s="2"/>
    </row>
    <row r="278" spans="1:2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3"/>
      <c r="T278" s="3"/>
      <c r="U278" s="3"/>
      <c r="V278" s="3"/>
      <c r="W278" s="3"/>
      <c r="X278" s="2"/>
      <c r="Y278" s="2"/>
      <c r="Z278" s="2"/>
      <c r="AA278" s="2"/>
      <c r="AB278" s="2"/>
    </row>
    <row r="279" spans="1:28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3"/>
      <c r="T279" s="3"/>
      <c r="U279" s="3"/>
      <c r="V279" s="3"/>
      <c r="W279" s="3"/>
      <c r="X279" s="2"/>
      <c r="Y279" s="2"/>
      <c r="Z279" s="2"/>
      <c r="AA279" s="2"/>
      <c r="AB279" s="2"/>
    </row>
    <row r="280" spans="1:28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3"/>
      <c r="T280" s="3"/>
      <c r="U280" s="3"/>
      <c r="V280" s="3"/>
      <c r="W280" s="3"/>
      <c r="X280" s="2"/>
      <c r="Y280" s="2"/>
      <c r="Z280" s="2"/>
      <c r="AA280" s="2"/>
      <c r="AB280" s="2"/>
    </row>
    <row r="281" spans="1:28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3"/>
      <c r="T281" s="3"/>
      <c r="U281" s="3"/>
      <c r="V281" s="3"/>
      <c r="W281" s="3"/>
      <c r="X281" s="2"/>
      <c r="Y281" s="2"/>
      <c r="Z281" s="2"/>
      <c r="AA281" s="2"/>
      <c r="AB281" s="2"/>
    </row>
    <row r="282" spans="1:28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3"/>
      <c r="T282" s="3"/>
      <c r="U282" s="3"/>
      <c r="V282" s="3"/>
      <c r="W282" s="3"/>
      <c r="X282" s="2"/>
      <c r="Y282" s="2"/>
      <c r="Z282" s="2"/>
      <c r="AA282" s="2"/>
      <c r="AB282" s="2"/>
    </row>
    <row r="283" spans="1:28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3"/>
      <c r="T283" s="3"/>
      <c r="U283" s="3"/>
      <c r="V283" s="3"/>
      <c r="W283" s="3"/>
      <c r="X283" s="2"/>
      <c r="Y283" s="2"/>
      <c r="Z283" s="2"/>
      <c r="AA283" s="2"/>
      <c r="AB283" s="2"/>
    </row>
    <row r="284" spans="1:28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3"/>
      <c r="T284" s="3"/>
      <c r="U284" s="3"/>
      <c r="V284" s="3"/>
      <c r="W284" s="3"/>
      <c r="X284" s="2"/>
      <c r="Y284" s="2"/>
      <c r="Z284" s="2"/>
      <c r="AA284" s="2"/>
      <c r="AB284" s="2"/>
    </row>
    <row r="285" spans="1:28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3"/>
      <c r="T285" s="3"/>
      <c r="U285" s="3"/>
      <c r="V285" s="3"/>
      <c r="W285" s="3"/>
      <c r="X285" s="2"/>
      <c r="Y285" s="2"/>
      <c r="Z285" s="2"/>
      <c r="AA285" s="2"/>
      <c r="AB285" s="2"/>
    </row>
    <row r="286" spans="1:28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3"/>
      <c r="T286" s="3"/>
      <c r="U286" s="3"/>
      <c r="V286" s="3"/>
      <c r="W286" s="3"/>
      <c r="X286" s="2"/>
      <c r="Y286" s="2"/>
      <c r="Z286" s="2"/>
      <c r="AA286" s="2"/>
      <c r="AB286" s="2"/>
    </row>
    <row r="287" spans="1:28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3"/>
      <c r="T287" s="3"/>
      <c r="U287" s="3"/>
      <c r="V287" s="3"/>
      <c r="W287" s="3"/>
      <c r="X287" s="2"/>
      <c r="Y287" s="2"/>
      <c r="Z287" s="2"/>
      <c r="AA287" s="2"/>
      <c r="AB287" s="2"/>
    </row>
    <row r="288" spans="1:2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3"/>
      <c r="T288" s="3"/>
      <c r="U288" s="3"/>
      <c r="V288" s="3"/>
      <c r="W288" s="3"/>
      <c r="X288" s="2"/>
      <c r="Y288" s="2"/>
      <c r="Z288" s="2"/>
      <c r="AA288" s="2"/>
      <c r="AB288" s="2"/>
    </row>
    <row r="289" spans="1:28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3"/>
      <c r="T289" s="3"/>
      <c r="U289" s="3"/>
      <c r="V289" s="3"/>
      <c r="W289" s="3"/>
      <c r="X289" s="2"/>
      <c r="Y289" s="2"/>
      <c r="Z289" s="2"/>
      <c r="AA289" s="2"/>
      <c r="AB289" s="2"/>
    </row>
    <row r="290" spans="1:28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3"/>
      <c r="T290" s="3"/>
      <c r="U290" s="3"/>
      <c r="V290" s="3"/>
      <c r="W290" s="3"/>
      <c r="X290" s="2"/>
      <c r="Y290" s="2"/>
      <c r="Z290" s="2"/>
      <c r="AA290" s="2"/>
      <c r="AB290" s="2"/>
    </row>
    <row r="291" spans="1:28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3"/>
      <c r="T291" s="3"/>
      <c r="U291" s="3"/>
      <c r="V291" s="3"/>
      <c r="W291" s="3"/>
      <c r="X291" s="2"/>
      <c r="Y291" s="2"/>
      <c r="Z291" s="2"/>
      <c r="AA291" s="2"/>
      <c r="AB291" s="2"/>
    </row>
    <row r="292" spans="1:28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3"/>
      <c r="T292" s="3"/>
      <c r="U292" s="3"/>
      <c r="V292" s="3"/>
      <c r="W292" s="3"/>
      <c r="X292" s="2"/>
      <c r="Y292" s="2"/>
      <c r="Z292" s="2"/>
      <c r="AA292" s="2"/>
      <c r="AB292" s="2"/>
    </row>
    <row r="293" spans="1:28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3"/>
      <c r="T293" s="3"/>
      <c r="U293" s="3"/>
      <c r="V293" s="3"/>
      <c r="W293" s="3"/>
      <c r="X293" s="2"/>
      <c r="Y293" s="2"/>
      <c r="Z293" s="2"/>
      <c r="AA293" s="2"/>
      <c r="AB293" s="2"/>
    </row>
    <row r="294" spans="1:28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3"/>
      <c r="T294" s="3"/>
      <c r="U294" s="3"/>
      <c r="V294" s="3"/>
      <c r="W294" s="3"/>
      <c r="X294" s="2"/>
      <c r="Y294" s="2"/>
      <c r="Z294" s="2"/>
      <c r="AA294" s="2"/>
      <c r="AB294" s="2"/>
    </row>
    <row r="295" spans="1:28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3"/>
      <c r="T295" s="3"/>
      <c r="U295" s="3"/>
      <c r="V295" s="3"/>
      <c r="W295" s="3"/>
      <c r="X295" s="2"/>
      <c r="Y295" s="2"/>
      <c r="Z295" s="2"/>
      <c r="AA295" s="2"/>
      <c r="AB295" s="2"/>
    </row>
    <row r="296" spans="1:28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3"/>
      <c r="T296" s="3"/>
      <c r="U296" s="3"/>
      <c r="V296" s="3"/>
      <c r="W296" s="3"/>
      <c r="X296" s="2"/>
      <c r="Y296" s="2"/>
      <c r="Z296" s="2"/>
      <c r="AA296" s="2"/>
      <c r="AB296" s="2"/>
    </row>
    <row r="297" spans="1:28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3"/>
      <c r="T297" s="3"/>
      <c r="U297" s="3"/>
      <c r="V297" s="3"/>
      <c r="W297" s="3"/>
      <c r="X297" s="2"/>
      <c r="Y297" s="2"/>
      <c r="Z297" s="2"/>
      <c r="AA297" s="2"/>
      <c r="AB297" s="2"/>
    </row>
    <row r="298" spans="1:2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3"/>
      <c r="T298" s="3"/>
      <c r="U298" s="3"/>
      <c r="V298" s="3"/>
      <c r="W298" s="3"/>
      <c r="X298" s="2"/>
      <c r="Y298" s="2"/>
      <c r="Z298" s="2"/>
      <c r="AA298" s="2"/>
      <c r="AB298" s="2"/>
    </row>
    <row r="299" spans="1:28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3"/>
      <c r="T299" s="3"/>
      <c r="U299" s="3"/>
      <c r="V299" s="3"/>
      <c r="W299" s="3"/>
      <c r="X299" s="2"/>
      <c r="Y299" s="2"/>
      <c r="Z299" s="2"/>
      <c r="AA299" s="2"/>
      <c r="AB299" s="2"/>
    </row>
    <row r="300" spans="1:28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3"/>
      <c r="T300" s="3"/>
      <c r="U300" s="3"/>
      <c r="V300" s="3"/>
      <c r="W300" s="3"/>
      <c r="X300" s="2"/>
      <c r="Y300" s="2"/>
      <c r="Z300" s="2"/>
      <c r="AA300" s="2"/>
      <c r="AB300" s="2"/>
    </row>
    <row r="301" spans="1:28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3"/>
      <c r="T301" s="3"/>
      <c r="U301" s="3"/>
      <c r="V301" s="3"/>
      <c r="W301" s="3"/>
      <c r="X301" s="2"/>
      <c r="Y301" s="2"/>
      <c r="Z301" s="2"/>
      <c r="AA301" s="2"/>
      <c r="AB301" s="2"/>
    </row>
    <row r="302" spans="1:28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3"/>
      <c r="T302" s="3"/>
      <c r="U302" s="3"/>
      <c r="V302" s="3"/>
      <c r="W302" s="3"/>
      <c r="X302" s="2"/>
      <c r="Y302" s="2"/>
      <c r="Z302" s="2"/>
      <c r="AA302" s="2"/>
      <c r="AB302" s="2"/>
    </row>
    <row r="303" spans="1:28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3"/>
      <c r="T303" s="3"/>
      <c r="U303" s="3"/>
      <c r="V303" s="3"/>
      <c r="W303" s="3"/>
      <c r="X303" s="2"/>
      <c r="Y303" s="2"/>
      <c r="Z303" s="2"/>
      <c r="AA303" s="2"/>
      <c r="AB303" s="2"/>
    </row>
    <row r="304" spans="1:28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3"/>
      <c r="T304" s="3"/>
      <c r="U304" s="3"/>
      <c r="V304" s="3"/>
      <c r="W304" s="3"/>
      <c r="X304" s="2"/>
      <c r="Y304" s="2"/>
      <c r="Z304" s="2"/>
      <c r="AA304" s="2"/>
      <c r="AB304" s="2"/>
    </row>
    <row r="305" spans="1:28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3"/>
      <c r="T305" s="3"/>
      <c r="U305" s="3"/>
      <c r="V305" s="3"/>
      <c r="W305" s="3"/>
      <c r="X305" s="2"/>
      <c r="Y305" s="2"/>
      <c r="Z305" s="2"/>
      <c r="AA305" s="2"/>
      <c r="AB305" s="2"/>
    </row>
    <row r="306" spans="1:28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3"/>
      <c r="T306" s="3"/>
      <c r="U306" s="3"/>
      <c r="V306" s="3"/>
      <c r="W306" s="3"/>
      <c r="X306" s="2"/>
      <c r="Y306" s="2"/>
      <c r="Z306" s="2"/>
      <c r="AA306" s="2"/>
      <c r="AB306" s="2"/>
    </row>
    <row r="307" spans="1:28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3"/>
      <c r="T307" s="3"/>
      <c r="U307" s="3"/>
      <c r="V307" s="3"/>
      <c r="W307" s="3"/>
      <c r="X307" s="2"/>
      <c r="Y307" s="2"/>
      <c r="Z307" s="2"/>
      <c r="AA307" s="2"/>
      <c r="AB307" s="2"/>
    </row>
    <row r="308" spans="1:2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3"/>
      <c r="T308" s="3"/>
      <c r="U308" s="3"/>
      <c r="V308" s="3"/>
      <c r="W308" s="3"/>
      <c r="X308" s="2"/>
      <c r="Y308" s="2"/>
      <c r="Z308" s="2"/>
      <c r="AA308" s="2"/>
      <c r="AB308" s="2"/>
    </row>
    <row r="309" spans="1:28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3"/>
      <c r="T309" s="3"/>
      <c r="U309" s="3"/>
      <c r="V309" s="3"/>
      <c r="W309" s="3"/>
      <c r="X309" s="2"/>
      <c r="Y309" s="2"/>
      <c r="Z309" s="2"/>
      <c r="AA309" s="2"/>
      <c r="AB309" s="2"/>
    </row>
    <row r="310" spans="1:28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3"/>
      <c r="T310" s="3"/>
      <c r="U310" s="3"/>
      <c r="V310" s="3"/>
      <c r="W310" s="3"/>
      <c r="X310" s="2"/>
      <c r="Y310" s="2"/>
      <c r="Z310" s="2"/>
      <c r="AA310" s="2"/>
      <c r="AB310" s="2"/>
    </row>
    <row r="311" spans="1:28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3"/>
      <c r="T311" s="3"/>
      <c r="U311" s="3"/>
      <c r="V311" s="3"/>
      <c r="W311" s="3"/>
      <c r="X311" s="2"/>
      <c r="Y311" s="2"/>
      <c r="Z311" s="2"/>
      <c r="AA311" s="2"/>
      <c r="AB311" s="2"/>
    </row>
    <row r="312" spans="1:28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3"/>
      <c r="T312" s="3"/>
      <c r="U312" s="3"/>
      <c r="V312" s="3"/>
      <c r="W312" s="3"/>
      <c r="X312" s="2"/>
      <c r="Y312" s="2"/>
      <c r="Z312" s="2"/>
      <c r="AA312" s="2"/>
      <c r="AB312" s="2"/>
    </row>
    <row r="313" spans="1:28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3"/>
      <c r="T313" s="3"/>
      <c r="U313" s="3"/>
      <c r="V313" s="3"/>
      <c r="W313" s="3"/>
      <c r="X313" s="2"/>
      <c r="Y313" s="2"/>
      <c r="Z313" s="2"/>
      <c r="AA313" s="2"/>
      <c r="AB313" s="2"/>
    </row>
    <row r="314" spans="1:28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3"/>
      <c r="T314" s="3"/>
      <c r="U314" s="3"/>
      <c r="V314" s="3"/>
      <c r="W314" s="3"/>
      <c r="X314" s="2"/>
      <c r="Y314" s="2"/>
      <c r="Z314" s="2"/>
      <c r="AA314" s="2"/>
      <c r="AB314" s="2"/>
    </row>
    <row r="315" spans="1:28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3"/>
      <c r="T315" s="3"/>
      <c r="U315" s="3"/>
      <c r="V315" s="3"/>
      <c r="W315" s="3"/>
      <c r="X315" s="2"/>
      <c r="Y315" s="2"/>
      <c r="Z315" s="2"/>
      <c r="AA315" s="2"/>
      <c r="AB315" s="2"/>
    </row>
    <row r="316" spans="1:28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3"/>
      <c r="T316" s="3"/>
      <c r="U316" s="3"/>
      <c r="V316" s="3"/>
      <c r="W316" s="3"/>
      <c r="X316" s="2"/>
      <c r="Y316" s="2"/>
      <c r="Z316" s="2"/>
      <c r="AA316" s="2"/>
      <c r="AB316" s="2"/>
    </row>
    <row r="317" spans="1:28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3"/>
      <c r="T317" s="3"/>
      <c r="U317" s="3"/>
      <c r="V317" s="3"/>
      <c r="W317" s="3"/>
      <c r="X317" s="2"/>
      <c r="Y317" s="2"/>
      <c r="Z317" s="2"/>
      <c r="AA317" s="2"/>
      <c r="AB317" s="2"/>
    </row>
    <row r="318" spans="1:2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3"/>
      <c r="T318" s="3"/>
      <c r="U318" s="3"/>
      <c r="V318" s="3"/>
      <c r="W318" s="3"/>
      <c r="X318" s="2"/>
      <c r="Y318" s="2"/>
      <c r="Z318" s="2"/>
      <c r="AA318" s="2"/>
      <c r="AB318" s="2"/>
    </row>
    <row r="319" spans="1:28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3"/>
      <c r="T319" s="3"/>
      <c r="U319" s="3"/>
      <c r="V319" s="3"/>
      <c r="W319" s="3"/>
      <c r="X319" s="2"/>
      <c r="Y319" s="2"/>
      <c r="Z319" s="2"/>
      <c r="AA319" s="2"/>
      <c r="AB319" s="2"/>
    </row>
    <row r="320" spans="1:28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3"/>
      <c r="T320" s="3"/>
      <c r="U320" s="3"/>
      <c r="V320" s="3"/>
      <c r="W320" s="3"/>
      <c r="X320" s="2"/>
      <c r="Y320" s="2"/>
      <c r="Z320" s="2"/>
      <c r="AA320" s="2"/>
      <c r="AB320" s="2"/>
    </row>
    <row r="321" spans="1:28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3"/>
      <c r="T321" s="3"/>
      <c r="U321" s="3"/>
      <c r="V321" s="3"/>
      <c r="W321" s="3"/>
      <c r="X321" s="2"/>
      <c r="Y321" s="2"/>
      <c r="Z321" s="2"/>
      <c r="AA321" s="2"/>
      <c r="AB321" s="2"/>
    </row>
    <row r="322" spans="1:28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3"/>
      <c r="T322" s="3"/>
      <c r="U322" s="3"/>
      <c r="V322" s="3"/>
      <c r="W322" s="3"/>
      <c r="X322" s="2"/>
      <c r="Y322" s="2"/>
      <c r="Z322" s="2"/>
      <c r="AA322" s="2"/>
      <c r="AB322" s="2"/>
    </row>
    <row r="323" spans="1:28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3"/>
      <c r="T323" s="3"/>
      <c r="U323" s="3"/>
      <c r="V323" s="3"/>
      <c r="W323" s="3"/>
      <c r="X323" s="2"/>
      <c r="Y323" s="2"/>
      <c r="Z323" s="2"/>
      <c r="AA323" s="2"/>
      <c r="AB323" s="2"/>
    </row>
    <row r="324" spans="1:28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3"/>
      <c r="T324" s="3"/>
      <c r="U324" s="3"/>
      <c r="V324" s="3"/>
      <c r="W324" s="3"/>
      <c r="X324" s="2"/>
      <c r="Y324" s="2"/>
      <c r="Z324" s="2"/>
      <c r="AA324" s="2"/>
      <c r="AB324" s="2"/>
    </row>
    <row r="325" spans="1:28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3"/>
      <c r="T325" s="3"/>
      <c r="U325" s="3"/>
      <c r="V325" s="3"/>
      <c r="W325" s="3"/>
      <c r="X325" s="2"/>
      <c r="Y325" s="2"/>
      <c r="Z325" s="2"/>
      <c r="AA325" s="2"/>
      <c r="AB325" s="2"/>
    </row>
    <row r="326" spans="1:28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3"/>
      <c r="T326" s="3"/>
      <c r="U326" s="3"/>
      <c r="V326" s="3"/>
      <c r="W326" s="3"/>
      <c r="X326" s="2"/>
      <c r="Y326" s="2"/>
      <c r="Z326" s="2"/>
      <c r="AA326" s="2"/>
      <c r="AB326" s="2"/>
    </row>
    <row r="327" spans="1:28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3"/>
      <c r="T327" s="3"/>
      <c r="U327" s="3"/>
      <c r="V327" s="3"/>
      <c r="W327" s="3"/>
      <c r="X327" s="2"/>
      <c r="Y327" s="2"/>
      <c r="Z327" s="2"/>
      <c r="AA327" s="2"/>
      <c r="AB327" s="2"/>
    </row>
    <row r="328" spans="1: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3"/>
      <c r="T328" s="3"/>
      <c r="U328" s="3"/>
      <c r="V328" s="3"/>
      <c r="W328" s="3"/>
      <c r="X328" s="2"/>
      <c r="Y328" s="2"/>
      <c r="Z328" s="2"/>
      <c r="AA328" s="2"/>
      <c r="AB328" s="2"/>
    </row>
    <row r="329" spans="1:28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3"/>
      <c r="T329" s="3"/>
      <c r="U329" s="3"/>
      <c r="V329" s="3"/>
      <c r="W329" s="3"/>
      <c r="X329" s="2"/>
      <c r="Y329" s="2"/>
      <c r="Z329" s="2"/>
      <c r="AA329" s="2"/>
      <c r="AB329" s="2"/>
    </row>
    <row r="330" spans="1:28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3"/>
      <c r="T330" s="3"/>
      <c r="U330" s="3"/>
      <c r="V330" s="3"/>
      <c r="W330" s="3"/>
      <c r="X330" s="2"/>
      <c r="Y330" s="2"/>
      <c r="Z330" s="2"/>
      <c r="AA330" s="2"/>
      <c r="AB330" s="2"/>
    </row>
    <row r="331" spans="1:28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3"/>
      <c r="T331" s="3"/>
      <c r="U331" s="3"/>
      <c r="V331" s="3"/>
      <c r="W331" s="3"/>
      <c r="X331" s="2"/>
      <c r="Y331" s="2"/>
      <c r="Z331" s="2"/>
      <c r="AA331" s="2"/>
      <c r="AB331" s="2"/>
    </row>
    <row r="332" spans="1:28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3"/>
      <c r="T332" s="3"/>
      <c r="U332" s="3"/>
      <c r="V332" s="3"/>
      <c r="W332" s="3"/>
      <c r="X332" s="2"/>
      <c r="Y332" s="2"/>
      <c r="Z332" s="2"/>
      <c r="AA332" s="2"/>
      <c r="AB332" s="2"/>
    </row>
    <row r="333" spans="1:28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3"/>
      <c r="T333" s="3"/>
      <c r="U333" s="3"/>
      <c r="V333" s="3"/>
      <c r="W333" s="3"/>
      <c r="X333" s="2"/>
      <c r="Y333" s="2"/>
      <c r="Z333" s="2"/>
      <c r="AA333" s="2"/>
      <c r="AB333" s="2"/>
    </row>
    <row r="334" spans="1:28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3"/>
      <c r="T334" s="3"/>
      <c r="U334" s="3"/>
      <c r="V334" s="3"/>
      <c r="W334" s="3"/>
      <c r="X334" s="2"/>
      <c r="Y334" s="2"/>
      <c r="Z334" s="2"/>
      <c r="AA334" s="2"/>
      <c r="AB334" s="2"/>
    </row>
    <row r="335" spans="1:28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3"/>
      <c r="T335" s="3"/>
      <c r="U335" s="3"/>
      <c r="V335" s="3"/>
      <c r="W335" s="3"/>
      <c r="X335" s="2"/>
      <c r="Y335" s="2"/>
      <c r="Z335" s="2"/>
      <c r="AA335" s="2"/>
      <c r="AB335" s="2"/>
    </row>
    <row r="336" spans="1:28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3"/>
      <c r="T336" s="3"/>
      <c r="U336" s="3"/>
      <c r="V336" s="3"/>
      <c r="W336" s="3"/>
      <c r="X336" s="2"/>
      <c r="Y336" s="2"/>
      <c r="Z336" s="2"/>
      <c r="AA336" s="2"/>
      <c r="AB336" s="2"/>
    </row>
    <row r="337" spans="1:28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3"/>
      <c r="T337" s="3"/>
      <c r="U337" s="3"/>
      <c r="V337" s="3"/>
      <c r="W337" s="3"/>
      <c r="X337" s="2"/>
      <c r="Y337" s="2"/>
      <c r="Z337" s="2"/>
      <c r="AA337" s="2"/>
      <c r="AB337" s="2"/>
    </row>
    <row r="338" spans="1:2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3"/>
      <c r="T338" s="3"/>
      <c r="U338" s="3"/>
      <c r="V338" s="3"/>
      <c r="W338" s="3"/>
      <c r="X338" s="2"/>
      <c r="Y338" s="2"/>
      <c r="Z338" s="2"/>
      <c r="AA338" s="2"/>
      <c r="AB338" s="2"/>
    </row>
    <row r="339" spans="1:28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3"/>
      <c r="T339" s="3"/>
      <c r="U339" s="3"/>
      <c r="V339" s="3"/>
      <c r="W339" s="3"/>
      <c r="X339" s="2"/>
      <c r="Y339" s="2"/>
      <c r="Z339" s="2"/>
      <c r="AA339" s="2"/>
      <c r="AB339" s="2"/>
    </row>
    <row r="340" spans="1:28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3"/>
      <c r="T340" s="3"/>
      <c r="U340" s="3"/>
      <c r="V340" s="3"/>
      <c r="W340" s="3"/>
      <c r="X340" s="2"/>
      <c r="Y340" s="2"/>
      <c r="Z340" s="2"/>
      <c r="AA340" s="2"/>
      <c r="AB340" s="2"/>
    </row>
    <row r="341" spans="1:28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3"/>
      <c r="T341" s="3"/>
      <c r="U341" s="3"/>
      <c r="V341" s="3"/>
      <c r="W341" s="3"/>
      <c r="X341" s="2"/>
      <c r="Y341" s="2"/>
      <c r="Z341" s="2"/>
      <c r="AA341" s="2"/>
      <c r="AB341" s="2"/>
    </row>
    <row r="342" spans="1:28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3"/>
      <c r="T342" s="3"/>
      <c r="U342" s="3"/>
      <c r="V342" s="3"/>
      <c r="W342" s="3"/>
      <c r="X342" s="2"/>
      <c r="Y342" s="2"/>
      <c r="Z342" s="2"/>
      <c r="AA342" s="2"/>
      <c r="AB342" s="2"/>
    </row>
    <row r="343" spans="1:28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3"/>
      <c r="T343" s="3"/>
      <c r="U343" s="3"/>
      <c r="V343" s="3"/>
      <c r="W343" s="3"/>
      <c r="X343" s="2"/>
      <c r="Y343" s="2"/>
      <c r="Z343" s="2"/>
      <c r="AA343" s="2"/>
      <c r="AB343" s="2"/>
    </row>
    <row r="344" spans="1:28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3"/>
      <c r="T344" s="3"/>
      <c r="U344" s="3"/>
      <c r="V344" s="3"/>
      <c r="W344" s="3"/>
      <c r="X344" s="2"/>
      <c r="Y344" s="2"/>
      <c r="Z344" s="2"/>
      <c r="AA344" s="2"/>
      <c r="AB344" s="2"/>
    </row>
    <row r="345" spans="1:28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3"/>
      <c r="T345" s="3"/>
      <c r="U345" s="3"/>
      <c r="V345" s="3"/>
      <c r="W345" s="3"/>
      <c r="X345" s="2"/>
      <c r="Y345" s="2"/>
      <c r="Z345" s="2"/>
      <c r="AA345" s="2"/>
      <c r="AB345" s="2"/>
    </row>
    <row r="346" spans="1:28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3"/>
      <c r="T346" s="3"/>
      <c r="U346" s="3"/>
      <c r="V346" s="3"/>
      <c r="W346" s="3"/>
      <c r="X346" s="2"/>
      <c r="Y346" s="2"/>
      <c r="Z346" s="2"/>
      <c r="AA346" s="2"/>
      <c r="AB346" s="2"/>
    </row>
    <row r="347" spans="1:28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3"/>
      <c r="T347" s="3"/>
      <c r="U347" s="3"/>
      <c r="V347" s="3"/>
      <c r="W347" s="3"/>
      <c r="X347" s="2"/>
      <c r="Y347" s="2"/>
      <c r="Z347" s="2"/>
      <c r="AA347" s="2"/>
      <c r="AB347" s="2"/>
    </row>
    <row r="348" spans="1:2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3"/>
      <c r="T348" s="3"/>
      <c r="U348" s="3"/>
      <c r="V348" s="3"/>
      <c r="W348" s="3"/>
      <c r="X348" s="2"/>
      <c r="Y348" s="2"/>
      <c r="Z348" s="2"/>
      <c r="AA348" s="2"/>
      <c r="AB348" s="2"/>
    </row>
    <row r="349" spans="1:28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3"/>
      <c r="T349" s="3"/>
      <c r="U349" s="3"/>
      <c r="V349" s="3"/>
      <c r="W349" s="3"/>
      <c r="X349" s="2"/>
      <c r="Y349" s="2"/>
      <c r="Z349" s="2"/>
      <c r="AA349" s="2"/>
      <c r="AB349" s="2"/>
    </row>
    <row r="350" spans="1:28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3"/>
      <c r="T350" s="3"/>
      <c r="U350" s="3"/>
      <c r="V350" s="3"/>
      <c r="W350" s="3"/>
      <c r="X350" s="2"/>
      <c r="Y350" s="2"/>
      <c r="Z350" s="2"/>
      <c r="AA350" s="2"/>
      <c r="AB350" s="2"/>
    </row>
    <row r="351" spans="1:28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3"/>
      <c r="T351" s="3"/>
      <c r="U351" s="3"/>
      <c r="V351" s="3"/>
      <c r="W351" s="3"/>
      <c r="X351" s="2"/>
      <c r="Y351" s="2"/>
      <c r="Z351" s="2"/>
      <c r="AA351" s="2"/>
      <c r="AB351" s="2"/>
    </row>
    <row r="352" spans="1:28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3"/>
      <c r="T352" s="3"/>
      <c r="U352" s="3"/>
      <c r="V352" s="3"/>
      <c r="W352" s="3"/>
      <c r="X352" s="2"/>
      <c r="Y352" s="2"/>
      <c r="Z352" s="2"/>
      <c r="AA352" s="2"/>
      <c r="AB352" s="2"/>
    </row>
    <row r="353" spans="1:28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3"/>
      <c r="T353" s="3"/>
      <c r="U353" s="3"/>
      <c r="V353" s="3"/>
      <c r="W353" s="3"/>
      <c r="X353" s="2"/>
      <c r="Y353" s="2"/>
      <c r="Z353" s="2"/>
      <c r="AA353" s="2"/>
      <c r="AB353" s="2"/>
    </row>
    <row r="354" spans="1:28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3"/>
      <c r="T354" s="3"/>
      <c r="U354" s="3"/>
      <c r="V354" s="3"/>
      <c r="W354" s="3"/>
      <c r="X354" s="2"/>
      <c r="Y354" s="2"/>
      <c r="Z354" s="2"/>
      <c r="AA354" s="2"/>
      <c r="AB354" s="2"/>
    </row>
    <row r="355" spans="1:28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3"/>
      <c r="T355" s="3"/>
      <c r="U355" s="3"/>
      <c r="V355" s="3"/>
      <c r="W355" s="3"/>
      <c r="X355" s="2"/>
      <c r="Y355" s="2"/>
      <c r="Z355" s="2"/>
      <c r="AA355" s="2"/>
      <c r="AB355" s="2"/>
    </row>
    <row r="356" spans="1:28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3"/>
      <c r="T356" s="3"/>
      <c r="U356" s="3"/>
      <c r="V356" s="3"/>
      <c r="W356" s="3"/>
      <c r="X356" s="2"/>
      <c r="Y356" s="2"/>
      <c r="Z356" s="2"/>
      <c r="AA356" s="2"/>
      <c r="AB356" s="2"/>
    </row>
    <row r="357" spans="1:28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3"/>
      <c r="T357" s="3"/>
      <c r="U357" s="3"/>
      <c r="V357" s="3"/>
      <c r="W357" s="3"/>
      <c r="X357" s="2"/>
      <c r="Y357" s="2"/>
      <c r="Z357" s="2"/>
      <c r="AA357" s="2"/>
      <c r="AB357" s="2"/>
    </row>
    <row r="358" spans="1:2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3"/>
      <c r="T358" s="3"/>
      <c r="U358" s="3"/>
      <c r="V358" s="3"/>
      <c r="W358" s="3"/>
      <c r="X358" s="2"/>
      <c r="Y358" s="2"/>
      <c r="Z358" s="2"/>
      <c r="AA358" s="2"/>
      <c r="AB358" s="2"/>
    </row>
    <row r="359" spans="1:28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3"/>
      <c r="T359" s="3"/>
      <c r="U359" s="3"/>
      <c r="V359" s="3"/>
      <c r="W359" s="3"/>
      <c r="X359" s="2"/>
      <c r="Y359" s="2"/>
      <c r="Z359" s="2"/>
      <c r="AA359" s="2"/>
      <c r="AB359" s="2"/>
    </row>
    <row r="360" spans="1:28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3"/>
      <c r="T360" s="3"/>
      <c r="U360" s="3"/>
      <c r="V360" s="3"/>
      <c r="W360" s="3"/>
      <c r="X360" s="2"/>
      <c r="Y360" s="2"/>
      <c r="Z360" s="2"/>
      <c r="AA360" s="2"/>
      <c r="AB360" s="2"/>
    </row>
    <row r="361" spans="1:28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3"/>
      <c r="T361" s="3"/>
      <c r="U361" s="3"/>
      <c r="V361" s="3"/>
      <c r="W361" s="3"/>
      <c r="X361" s="2"/>
      <c r="Y361" s="2"/>
      <c r="Z361" s="2"/>
      <c r="AA361" s="2"/>
      <c r="AB361" s="2"/>
    </row>
    <row r="362" spans="1:28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3"/>
      <c r="T362" s="3"/>
      <c r="U362" s="3"/>
      <c r="V362" s="3"/>
      <c r="W362" s="3"/>
      <c r="X362" s="2"/>
      <c r="Y362" s="2"/>
      <c r="Z362" s="2"/>
      <c r="AA362" s="2"/>
      <c r="AB362" s="2"/>
    </row>
    <row r="363" spans="1:28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3"/>
      <c r="T363" s="3"/>
      <c r="U363" s="3"/>
      <c r="V363" s="3"/>
      <c r="W363" s="3"/>
      <c r="X363" s="2"/>
      <c r="Y363" s="2"/>
      <c r="Z363" s="2"/>
      <c r="AA363" s="2"/>
      <c r="AB363" s="2"/>
    </row>
    <row r="364" spans="1:28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3"/>
      <c r="T364" s="3"/>
      <c r="U364" s="3"/>
      <c r="V364" s="3"/>
      <c r="W364" s="3"/>
      <c r="X364" s="2"/>
      <c r="Y364" s="2"/>
      <c r="Z364" s="2"/>
      <c r="AA364" s="2"/>
      <c r="AB364" s="2"/>
    </row>
    <row r="365" spans="1:28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3"/>
      <c r="T365" s="3"/>
      <c r="U365" s="3"/>
      <c r="V365" s="3"/>
      <c r="W365" s="3"/>
      <c r="X365" s="2"/>
      <c r="Y365" s="2"/>
      <c r="Z365" s="2"/>
      <c r="AA365" s="2"/>
      <c r="AB365" s="2"/>
    </row>
    <row r="366" spans="1:28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3"/>
      <c r="T366" s="3"/>
      <c r="U366" s="3"/>
      <c r="V366" s="3"/>
      <c r="W366" s="3"/>
      <c r="X366" s="2"/>
      <c r="Y366" s="2"/>
      <c r="Z366" s="2"/>
      <c r="AA366" s="2"/>
      <c r="AB366" s="2"/>
    </row>
    <row r="367" spans="1:28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3"/>
      <c r="T367" s="3"/>
      <c r="U367" s="3"/>
      <c r="V367" s="3"/>
      <c r="W367" s="3"/>
      <c r="X367" s="2"/>
      <c r="Y367" s="2"/>
      <c r="Z367" s="2"/>
      <c r="AA367" s="2"/>
      <c r="AB367" s="2"/>
    </row>
    <row r="368" spans="1:2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3"/>
      <c r="T368" s="3"/>
      <c r="U368" s="3"/>
      <c r="V368" s="3"/>
      <c r="W368" s="3"/>
      <c r="X368" s="2"/>
      <c r="Y368" s="2"/>
      <c r="Z368" s="2"/>
      <c r="AA368" s="2"/>
      <c r="AB368" s="2"/>
    </row>
    <row r="369" spans="1:28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3"/>
      <c r="T369" s="3"/>
      <c r="U369" s="3"/>
      <c r="V369" s="3"/>
      <c r="W369" s="3"/>
      <c r="X369" s="2"/>
      <c r="Y369" s="2"/>
      <c r="Z369" s="2"/>
      <c r="AA369" s="2"/>
      <c r="AB369" s="2"/>
    </row>
    <row r="370" spans="1:28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3"/>
      <c r="T370" s="3"/>
      <c r="U370" s="3"/>
      <c r="V370" s="3"/>
      <c r="W370" s="3"/>
      <c r="X370" s="2"/>
      <c r="Y370" s="2"/>
      <c r="Z370" s="2"/>
      <c r="AA370" s="2"/>
      <c r="AB370" s="2"/>
    </row>
    <row r="371" spans="1:28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3"/>
      <c r="T371" s="3"/>
      <c r="U371" s="3"/>
      <c r="V371" s="3"/>
      <c r="W371" s="3"/>
      <c r="X371" s="2"/>
      <c r="Y371" s="2"/>
      <c r="Z371" s="2"/>
      <c r="AA371" s="2"/>
      <c r="AB371" s="2"/>
    </row>
    <row r="372" spans="1:28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3"/>
      <c r="T372" s="3"/>
      <c r="U372" s="3"/>
      <c r="V372" s="3"/>
      <c r="W372" s="3"/>
      <c r="X372" s="2"/>
      <c r="Y372" s="2"/>
      <c r="Z372" s="2"/>
      <c r="AA372" s="2"/>
      <c r="AB372" s="2"/>
    </row>
    <row r="373" spans="1:28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3"/>
      <c r="T373" s="3"/>
      <c r="U373" s="3"/>
      <c r="V373" s="3"/>
      <c r="W373" s="3"/>
      <c r="X373" s="2"/>
      <c r="Y373" s="2"/>
      <c r="Z373" s="2"/>
      <c r="AA373" s="2"/>
      <c r="AB373" s="2"/>
    </row>
    <row r="374" spans="1:28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3"/>
      <c r="T374" s="3"/>
      <c r="U374" s="3"/>
      <c r="V374" s="3"/>
      <c r="W374" s="3"/>
      <c r="X374" s="2"/>
      <c r="Y374" s="2"/>
      <c r="Z374" s="2"/>
      <c r="AA374" s="2"/>
      <c r="AB374" s="2"/>
    </row>
    <row r="375" spans="1:28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3"/>
      <c r="T375" s="3"/>
      <c r="U375" s="3"/>
      <c r="V375" s="3"/>
      <c r="W375" s="3"/>
      <c r="X375" s="2"/>
      <c r="Y375" s="2"/>
      <c r="Z375" s="2"/>
      <c r="AA375" s="2"/>
      <c r="AB375" s="2"/>
    </row>
    <row r="376" spans="1:28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3"/>
      <c r="T376" s="3"/>
      <c r="U376" s="3"/>
      <c r="V376" s="3"/>
      <c r="W376" s="3"/>
      <c r="X376" s="2"/>
      <c r="Y376" s="2"/>
      <c r="Z376" s="2"/>
      <c r="AA376" s="2"/>
      <c r="AB376" s="2"/>
    </row>
    <row r="377" spans="1:28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3"/>
      <c r="T377" s="3"/>
      <c r="U377" s="3"/>
      <c r="V377" s="3"/>
      <c r="W377" s="3"/>
      <c r="X377" s="2"/>
      <c r="Y377" s="2"/>
      <c r="Z377" s="2"/>
      <c r="AA377" s="2"/>
      <c r="AB377" s="2"/>
    </row>
    <row r="378" spans="1:2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3"/>
      <c r="T378" s="3"/>
      <c r="U378" s="3"/>
      <c r="V378" s="3"/>
      <c r="W378" s="3"/>
      <c r="X378" s="2"/>
      <c r="Y378" s="2"/>
      <c r="Z378" s="2"/>
      <c r="AA378" s="2"/>
      <c r="AB378" s="2"/>
    </row>
    <row r="379" spans="1:28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3"/>
      <c r="T379" s="3"/>
      <c r="U379" s="3"/>
      <c r="V379" s="3"/>
      <c r="W379" s="3"/>
      <c r="X379" s="2"/>
      <c r="Y379" s="2"/>
      <c r="Z379" s="2"/>
      <c r="AA379" s="2"/>
      <c r="AB379" s="2"/>
    </row>
    <row r="380" spans="1:28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3"/>
      <c r="T380" s="3"/>
      <c r="U380" s="3"/>
      <c r="V380" s="3"/>
      <c r="W380" s="3"/>
      <c r="X380" s="2"/>
      <c r="Y380" s="2"/>
      <c r="Z380" s="2"/>
      <c r="AA380" s="2"/>
      <c r="AB380" s="2"/>
    </row>
    <row r="381" spans="1:28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3"/>
      <c r="T381" s="3"/>
      <c r="U381" s="3"/>
      <c r="V381" s="3"/>
      <c r="W381" s="3"/>
      <c r="X381" s="2"/>
      <c r="Y381" s="2"/>
      <c r="Z381" s="2"/>
      <c r="AA381" s="2"/>
      <c r="AB381" s="2"/>
    </row>
    <row r="382" spans="1:28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3"/>
      <c r="T382" s="3"/>
      <c r="U382" s="3"/>
      <c r="V382" s="3"/>
      <c r="W382" s="3"/>
      <c r="X382" s="2"/>
      <c r="Y382" s="2"/>
      <c r="Z382" s="2"/>
      <c r="AA382" s="2"/>
      <c r="AB382" s="2"/>
    </row>
    <row r="383" spans="1:28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3"/>
      <c r="T383" s="3"/>
      <c r="U383" s="3"/>
      <c r="V383" s="3"/>
      <c r="W383" s="3"/>
      <c r="X383" s="2"/>
      <c r="Y383" s="2"/>
      <c r="Z383" s="2"/>
      <c r="AA383" s="2"/>
      <c r="AB383" s="2"/>
    </row>
    <row r="384" spans="1:28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3"/>
      <c r="T384" s="3"/>
      <c r="U384" s="3"/>
      <c r="V384" s="3"/>
      <c r="W384" s="3"/>
      <c r="X384" s="2"/>
      <c r="Y384" s="2"/>
      <c r="Z384" s="2"/>
      <c r="AA384" s="2"/>
      <c r="AB384" s="2"/>
    </row>
    <row r="385" spans="1:28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3"/>
      <c r="T385" s="3"/>
      <c r="U385" s="3"/>
      <c r="V385" s="3"/>
      <c r="W385" s="3"/>
      <c r="X385" s="2"/>
      <c r="Y385" s="2"/>
      <c r="Z385" s="2"/>
      <c r="AA385" s="2"/>
      <c r="AB385" s="2"/>
    </row>
    <row r="386" spans="1:28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3"/>
      <c r="T386" s="3"/>
      <c r="U386" s="3"/>
      <c r="V386" s="3"/>
      <c r="W386" s="3"/>
      <c r="X386" s="2"/>
      <c r="Y386" s="2"/>
      <c r="Z386" s="2"/>
      <c r="AA386" s="2"/>
      <c r="AB386" s="2"/>
    </row>
    <row r="387" spans="1:28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3"/>
      <c r="T387" s="3"/>
      <c r="U387" s="3"/>
      <c r="V387" s="3"/>
      <c r="W387" s="3"/>
      <c r="X387" s="2"/>
      <c r="Y387" s="2"/>
      <c r="Z387" s="2"/>
      <c r="AA387" s="2"/>
      <c r="AB387" s="2"/>
    </row>
    <row r="388" spans="1:2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3"/>
      <c r="T388" s="3"/>
      <c r="U388" s="3"/>
      <c r="V388" s="3"/>
      <c r="W388" s="3"/>
      <c r="X388" s="2"/>
      <c r="Y388" s="2"/>
      <c r="Z388" s="2"/>
      <c r="AA388" s="2"/>
      <c r="AB388" s="2"/>
    </row>
    <row r="389" spans="1:28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3"/>
      <c r="T389" s="3"/>
      <c r="U389" s="3"/>
      <c r="V389" s="3"/>
      <c r="W389" s="3"/>
      <c r="X389" s="2"/>
      <c r="Y389" s="2"/>
      <c r="Z389" s="2"/>
      <c r="AA389" s="2"/>
      <c r="AB389" s="2"/>
    </row>
    <row r="390" spans="1:28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3"/>
      <c r="T390" s="3"/>
      <c r="U390" s="3"/>
      <c r="V390" s="3"/>
      <c r="W390" s="3"/>
      <c r="X390" s="2"/>
      <c r="Y390" s="2"/>
      <c r="Z390" s="2"/>
      <c r="AA390" s="2"/>
      <c r="AB390" s="2"/>
    </row>
    <row r="391" spans="1:28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3"/>
      <c r="T391" s="3"/>
      <c r="U391" s="3"/>
      <c r="V391" s="3"/>
      <c r="W391" s="3"/>
      <c r="X391" s="2"/>
      <c r="Y391" s="2"/>
      <c r="Z391" s="2"/>
      <c r="AA391" s="2"/>
      <c r="AB391" s="2"/>
    </row>
    <row r="392" spans="1:28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3"/>
      <c r="T392" s="3"/>
      <c r="U392" s="3"/>
      <c r="V392" s="3"/>
      <c r="W392" s="3"/>
      <c r="X392" s="2"/>
      <c r="Y392" s="2"/>
      <c r="Z392" s="2"/>
      <c r="AA392" s="2"/>
      <c r="AB392" s="2"/>
    </row>
    <row r="393" spans="1:28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3"/>
      <c r="T393" s="3"/>
      <c r="U393" s="3"/>
      <c r="V393" s="3"/>
      <c r="W393" s="3"/>
      <c r="X393" s="2"/>
      <c r="Y393" s="2"/>
      <c r="Z393" s="2"/>
      <c r="AA393" s="2"/>
      <c r="AB393" s="2"/>
    </row>
    <row r="394" spans="1:28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3"/>
      <c r="T394" s="3"/>
      <c r="U394" s="3"/>
      <c r="V394" s="3"/>
      <c r="W394" s="3"/>
      <c r="X394" s="2"/>
      <c r="Y394" s="2"/>
      <c r="Z394" s="2"/>
      <c r="AA394" s="2"/>
      <c r="AB394" s="2"/>
    </row>
    <row r="395" spans="1:28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3"/>
      <c r="T395" s="3"/>
      <c r="U395" s="3"/>
      <c r="V395" s="3"/>
      <c r="W395" s="3"/>
      <c r="X395" s="2"/>
      <c r="Y395" s="2"/>
      <c r="Z395" s="2"/>
      <c r="AA395" s="2"/>
      <c r="AB395" s="2"/>
    </row>
    <row r="396" spans="1:28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3"/>
      <c r="T396" s="3"/>
      <c r="U396" s="3"/>
      <c r="V396" s="3"/>
      <c r="W396" s="3"/>
      <c r="X396" s="2"/>
      <c r="Y396" s="2"/>
      <c r="Z396" s="2"/>
      <c r="AA396" s="2"/>
      <c r="AB396" s="2"/>
    </row>
    <row r="397" spans="1:28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3"/>
      <c r="T397" s="3"/>
      <c r="U397" s="3"/>
      <c r="V397" s="3"/>
      <c r="W397" s="3"/>
      <c r="X397" s="2"/>
      <c r="Y397" s="2"/>
      <c r="Z397" s="2"/>
      <c r="AA397" s="2"/>
      <c r="AB397" s="2"/>
    </row>
    <row r="398" spans="1:2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3"/>
      <c r="T398" s="3"/>
      <c r="U398" s="3"/>
      <c r="V398" s="3"/>
      <c r="W398" s="3"/>
      <c r="X398" s="2"/>
      <c r="Y398" s="2"/>
      <c r="Z398" s="2"/>
      <c r="AA398" s="2"/>
      <c r="AB398" s="2"/>
    </row>
    <row r="399" spans="1:28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3"/>
      <c r="T399" s="3"/>
      <c r="U399" s="3"/>
      <c r="V399" s="3"/>
      <c r="W399" s="3"/>
      <c r="X399" s="2"/>
      <c r="Y399" s="2"/>
      <c r="Z399" s="2"/>
      <c r="AA399" s="2"/>
      <c r="AB399" s="2"/>
    </row>
    <row r="400" spans="1:28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3"/>
      <c r="T400" s="3"/>
      <c r="U400" s="3"/>
      <c r="V400" s="3"/>
      <c r="W400" s="3"/>
      <c r="X400" s="2"/>
      <c r="Y400" s="2"/>
      <c r="Z400" s="2"/>
      <c r="AA400" s="2"/>
      <c r="AB400" s="2"/>
    </row>
    <row r="401" spans="1:28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3"/>
      <c r="T401" s="3"/>
      <c r="U401" s="3"/>
      <c r="V401" s="3"/>
      <c r="W401" s="3"/>
      <c r="X401" s="2"/>
      <c r="Y401" s="2"/>
      <c r="Z401" s="2"/>
      <c r="AA401" s="2"/>
      <c r="AB401" s="2"/>
    </row>
    <row r="402" spans="1:28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3"/>
      <c r="T402" s="3"/>
      <c r="U402" s="3"/>
      <c r="V402" s="3"/>
      <c r="W402" s="3"/>
      <c r="X402" s="2"/>
      <c r="Y402" s="2"/>
      <c r="Z402" s="2"/>
      <c r="AA402" s="2"/>
      <c r="AB402" s="2"/>
    </row>
    <row r="403" spans="1:28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3"/>
      <c r="T403" s="3"/>
      <c r="U403" s="3"/>
      <c r="V403" s="3"/>
      <c r="W403" s="3"/>
      <c r="X403" s="2"/>
      <c r="Y403" s="2"/>
      <c r="Z403" s="2"/>
      <c r="AA403" s="2"/>
      <c r="AB403" s="2"/>
    </row>
    <row r="404" spans="1:28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3"/>
      <c r="T404" s="3"/>
      <c r="U404" s="3"/>
      <c r="V404" s="3"/>
      <c r="W404" s="3"/>
      <c r="X404" s="2"/>
      <c r="Y404" s="2"/>
      <c r="Z404" s="2"/>
      <c r="AA404" s="2"/>
      <c r="AB404" s="2"/>
    </row>
    <row r="405" spans="1:28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3"/>
      <c r="T405" s="3"/>
      <c r="U405" s="3"/>
      <c r="V405" s="3"/>
      <c r="W405" s="3"/>
      <c r="X405" s="2"/>
      <c r="Y405" s="2"/>
      <c r="Z405" s="2"/>
      <c r="AA405" s="2"/>
      <c r="AB405" s="2"/>
    </row>
    <row r="406" spans="1:28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3"/>
      <c r="T406" s="3"/>
      <c r="U406" s="3"/>
      <c r="V406" s="3"/>
      <c r="W406" s="3"/>
      <c r="X406" s="2"/>
      <c r="Y406" s="2"/>
      <c r="Z406" s="2"/>
      <c r="AA406" s="2"/>
      <c r="AB406" s="2"/>
    </row>
    <row r="407" spans="1:28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3"/>
      <c r="T407" s="3"/>
      <c r="U407" s="3"/>
      <c r="V407" s="3"/>
      <c r="W407" s="3"/>
      <c r="X407" s="2"/>
      <c r="Y407" s="2"/>
      <c r="Z407" s="2"/>
      <c r="AA407" s="2"/>
      <c r="AB407" s="2"/>
    </row>
    <row r="408" spans="1:2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3"/>
      <c r="T408" s="3"/>
      <c r="U408" s="3"/>
      <c r="V408" s="3"/>
      <c r="W408" s="3"/>
      <c r="X408" s="2"/>
      <c r="Y408" s="2"/>
      <c r="Z408" s="2"/>
      <c r="AA408" s="2"/>
      <c r="AB408" s="2"/>
    </row>
    <row r="409" spans="1:28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3"/>
      <c r="T409" s="3"/>
      <c r="U409" s="3"/>
      <c r="V409" s="3"/>
      <c r="W409" s="3"/>
      <c r="X409" s="2"/>
      <c r="Y409" s="2"/>
      <c r="Z409" s="2"/>
      <c r="AA409" s="2"/>
      <c r="AB409" s="2"/>
    </row>
    <row r="410" spans="1:28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3"/>
      <c r="T410" s="3"/>
      <c r="U410" s="3"/>
      <c r="V410" s="3"/>
      <c r="W410" s="3"/>
      <c r="X410" s="2"/>
      <c r="Y410" s="2"/>
      <c r="Z410" s="2"/>
      <c r="AA410" s="2"/>
      <c r="AB410" s="2"/>
    </row>
    <row r="411" spans="1:28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3"/>
      <c r="T411" s="3"/>
      <c r="U411" s="3"/>
      <c r="V411" s="3"/>
      <c r="W411" s="3"/>
      <c r="X411" s="2"/>
      <c r="Y411" s="2"/>
      <c r="Z411" s="2"/>
      <c r="AA411" s="2"/>
      <c r="AB411" s="2"/>
    </row>
    <row r="412" spans="1:28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3"/>
      <c r="T412" s="3"/>
      <c r="U412" s="3"/>
      <c r="V412" s="3"/>
      <c r="W412" s="3"/>
      <c r="X412" s="2"/>
      <c r="Y412" s="2"/>
      <c r="Z412" s="2"/>
      <c r="AA412" s="2"/>
      <c r="AB412" s="2"/>
    </row>
    <row r="413" spans="1:28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3"/>
      <c r="T413" s="3"/>
      <c r="U413" s="3"/>
      <c r="V413" s="3"/>
      <c r="W413" s="3"/>
      <c r="X413" s="2"/>
      <c r="Y413" s="2"/>
      <c r="Z413" s="2"/>
      <c r="AA413" s="2"/>
      <c r="AB413" s="2"/>
    </row>
    <row r="414" spans="1:28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3"/>
      <c r="T414" s="3"/>
      <c r="U414" s="3"/>
      <c r="V414" s="3"/>
      <c r="W414" s="3"/>
      <c r="X414" s="2"/>
      <c r="Y414" s="2"/>
      <c r="Z414" s="2"/>
      <c r="AA414" s="2"/>
      <c r="AB414" s="2"/>
    </row>
    <row r="415" spans="1:28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3"/>
      <c r="T415" s="3"/>
      <c r="U415" s="3"/>
      <c r="V415" s="3"/>
      <c r="W415" s="3"/>
      <c r="X415" s="2"/>
      <c r="Y415" s="2"/>
      <c r="Z415" s="2"/>
      <c r="AA415" s="2"/>
      <c r="AB415" s="2"/>
    </row>
    <row r="416" spans="1:28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3"/>
      <c r="T416" s="3"/>
      <c r="U416" s="3"/>
      <c r="V416" s="3"/>
      <c r="W416" s="3"/>
      <c r="X416" s="2"/>
      <c r="Y416" s="2"/>
      <c r="Z416" s="2"/>
      <c r="AA416" s="2"/>
      <c r="AB416" s="2"/>
    </row>
    <row r="417" spans="1:28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3"/>
      <c r="T417" s="3"/>
      <c r="U417" s="3"/>
      <c r="V417" s="3"/>
      <c r="W417" s="3"/>
      <c r="X417" s="2"/>
      <c r="Y417" s="2"/>
      <c r="Z417" s="2"/>
      <c r="AA417" s="2"/>
      <c r="AB417" s="2"/>
    </row>
    <row r="418" spans="1:2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3"/>
      <c r="T418" s="3"/>
      <c r="U418" s="3"/>
      <c r="V418" s="3"/>
      <c r="W418" s="3"/>
      <c r="X418" s="2"/>
      <c r="Y418" s="2"/>
      <c r="Z418" s="2"/>
      <c r="AA418" s="2"/>
      <c r="AB418" s="2"/>
    </row>
    <row r="419" spans="1:28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3"/>
      <c r="T419" s="3"/>
      <c r="U419" s="3"/>
      <c r="V419" s="3"/>
      <c r="W419" s="3"/>
      <c r="X419" s="2"/>
      <c r="Y419" s="2"/>
      <c r="Z419" s="2"/>
      <c r="AA419" s="2"/>
      <c r="AB419" s="2"/>
    </row>
    <row r="420" spans="1:28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3"/>
      <c r="T420" s="3"/>
      <c r="U420" s="3"/>
      <c r="V420" s="3"/>
      <c r="W420" s="3"/>
      <c r="X420" s="2"/>
      <c r="Y420" s="2"/>
      <c r="Z420" s="2"/>
      <c r="AA420" s="2"/>
      <c r="AB420" s="2"/>
    </row>
    <row r="421" spans="1:28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3"/>
      <c r="T421" s="3"/>
      <c r="U421" s="3"/>
      <c r="V421" s="3"/>
      <c r="W421" s="3"/>
      <c r="X421" s="2"/>
      <c r="Y421" s="2"/>
      <c r="Z421" s="2"/>
      <c r="AA421" s="2"/>
      <c r="AB421" s="2"/>
    </row>
    <row r="422" spans="1:28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3"/>
      <c r="T422" s="3"/>
      <c r="U422" s="3"/>
      <c r="V422" s="3"/>
      <c r="W422" s="3"/>
      <c r="X422" s="2"/>
      <c r="Y422" s="2"/>
      <c r="Z422" s="2"/>
      <c r="AA422" s="2"/>
      <c r="AB422" s="2"/>
    </row>
    <row r="423" spans="1:28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3"/>
      <c r="T423" s="3"/>
      <c r="U423" s="3"/>
      <c r="V423" s="3"/>
      <c r="W423" s="3"/>
      <c r="X423" s="2"/>
      <c r="Y423" s="2"/>
      <c r="Z423" s="2"/>
      <c r="AA423" s="2"/>
      <c r="AB423" s="2"/>
    </row>
    <row r="424" spans="1:28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3"/>
      <c r="T424" s="3"/>
      <c r="U424" s="3"/>
      <c r="V424" s="3"/>
      <c r="W424" s="3"/>
      <c r="X424" s="2"/>
      <c r="Y424" s="2"/>
      <c r="Z424" s="2"/>
      <c r="AA424" s="2"/>
      <c r="AB424" s="2"/>
    </row>
    <row r="425" spans="1:28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3"/>
      <c r="T425" s="3"/>
      <c r="U425" s="3"/>
      <c r="V425" s="3"/>
      <c r="W425" s="3"/>
      <c r="X425" s="2"/>
      <c r="Y425" s="2"/>
      <c r="Z425" s="2"/>
      <c r="AA425" s="2"/>
      <c r="AB425" s="2"/>
    </row>
    <row r="426" spans="1:28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3"/>
      <c r="T426" s="3"/>
      <c r="U426" s="3"/>
      <c r="V426" s="3"/>
      <c r="W426" s="3"/>
      <c r="X426" s="2"/>
      <c r="Y426" s="2"/>
      <c r="Z426" s="2"/>
      <c r="AA426" s="2"/>
      <c r="AB426" s="2"/>
    </row>
    <row r="427" spans="1:28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3"/>
      <c r="T427" s="3"/>
      <c r="U427" s="3"/>
      <c r="V427" s="3"/>
      <c r="W427" s="3"/>
      <c r="X427" s="2"/>
      <c r="Y427" s="2"/>
      <c r="Z427" s="2"/>
      <c r="AA427" s="2"/>
      <c r="AB427" s="2"/>
    </row>
    <row r="428" spans="1: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3"/>
      <c r="T428" s="3"/>
      <c r="U428" s="3"/>
      <c r="V428" s="3"/>
      <c r="W428" s="3"/>
      <c r="X428" s="2"/>
      <c r="Y428" s="2"/>
      <c r="Z428" s="2"/>
      <c r="AA428" s="2"/>
      <c r="AB428" s="2"/>
    </row>
    <row r="429" spans="1:28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3"/>
      <c r="T429" s="3"/>
      <c r="U429" s="3"/>
      <c r="V429" s="3"/>
      <c r="W429" s="3"/>
      <c r="X429" s="2"/>
      <c r="Y429" s="2"/>
      <c r="Z429" s="2"/>
      <c r="AA429" s="2"/>
      <c r="AB429" s="2"/>
    </row>
    <row r="430" spans="1:28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3"/>
      <c r="T430" s="3"/>
      <c r="U430" s="3"/>
      <c r="V430" s="3"/>
      <c r="W430" s="3"/>
      <c r="X430" s="2"/>
      <c r="Y430" s="2"/>
      <c r="Z430" s="2"/>
      <c r="AA430" s="2"/>
      <c r="AB430" s="2"/>
    </row>
    <row r="431" spans="1:28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3"/>
      <c r="T431" s="3"/>
      <c r="U431" s="3"/>
      <c r="V431" s="3"/>
      <c r="W431" s="3"/>
      <c r="X431" s="2"/>
      <c r="Y431" s="2"/>
      <c r="Z431" s="2"/>
      <c r="AA431" s="2"/>
      <c r="AB431" s="2"/>
    </row>
    <row r="432" spans="1:28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3"/>
      <c r="T432" s="3"/>
      <c r="U432" s="3"/>
      <c r="V432" s="3"/>
      <c r="W432" s="3"/>
      <c r="X432" s="2"/>
      <c r="Y432" s="2"/>
      <c r="Z432" s="2"/>
      <c r="AA432" s="2"/>
      <c r="AB432" s="2"/>
    </row>
    <row r="433" spans="1:28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3"/>
      <c r="T433" s="3"/>
      <c r="U433" s="3"/>
      <c r="V433" s="3"/>
      <c r="W433" s="3"/>
      <c r="X433" s="2"/>
      <c r="Y433" s="2"/>
      <c r="Z433" s="2"/>
      <c r="AA433" s="2"/>
      <c r="AB433" s="2"/>
    </row>
    <row r="434" spans="1:28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3"/>
      <c r="T434" s="3"/>
      <c r="U434" s="3"/>
      <c r="V434" s="3"/>
      <c r="W434" s="3"/>
      <c r="X434" s="2"/>
      <c r="Y434" s="2"/>
      <c r="Z434" s="2"/>
      <c r="AA434" s="2"/>
      <c r="AB434" s="2"/>
    </row>
    <row r="435" spans="1:28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3"/>
      <c r="T435" s="3"/>
      <c r="U435" s="3"/>
      <c r="V435" s="3"/>
      <c r="W435" s="3"/>
      <c r="X435" s="2"/>
      <c r="Y435" s="2"/>
      <c r="Z435" s="2"/>
      <c r="AA435" s="2"/>
      <c r="AB435" s="2"/>
    </row>
    <row r="436" spans="1:28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3"/>
      <c r="T436" s="3"/>
      <c r="U436" s="3"/>
      <c r="V436" s="3"/>
      <c r="W436" s="3"/>
      <c r="X436" s="2"/>
      <c r="Y436" s="2"/>
      <c r="Z436" s="2"/>
      <c r="AA436" s="2"/>
      <c r="AB436" s="2"/>
    </row>
    <row r="437" spans="1:28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3"/>
      <c r="T437" s="3"/>
      <c r="U437" s="3"/>
      <c r="V437" s="3"/>
      <c r="W437" s="3"/>
      <c r="X437" s="2"/>
      <c r="Y437" s="2"/>
      <c r="Z437" s="2"/>
      <c r="AA437" s="2"/>
      <c r="AB437" s="2"/>
    </row>
    <row r="438" spans="1:2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3"/>
      <c r="T438" s="3"/>
      <c r="U438" s="3"/>
      <c r="V438" s="3"/>
      <c r="W438" s="3"/>
      <c r="X438" s="2"/>
      <c r="Y438" s="2"/>
      <c r="Z438" s="2"/>
      <c r="AA438" s="2"/>
      <c r="AB438" s="2"/>
    </row>
    <row r="439" spans="1:28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3"/>
      <c r="T439" s="3"/>
      <c r="U439" s="3"/>
      <c r="V439" s="3"/>
      <c r="W439" s="3"/>
      <c r="X439" s="2"/>
      <c r="Y439" s="2"/>
      <c r="Z439" s="2"/>
      <c r="AA439" s="2"/>
      <c r="AB439" s="2"/>
    </row>
    <row r="440" spans="1:28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3"/>
      <c r="T440" s="3"/>
      <c r="U440" s="3"/>
      <c r="V440" s="3"/>
      <c r="W440" s="3"/>
      <c r="X440" s="2"/>
      <c r="Y440" s="2"/>
      <c r="Z440" s="2"/>
      <c r="AA440" s="2"/>
      <c r="AB440" s="2"/>
    </row>
    <row r="441" spans="1:28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3"/>
      <c r="T441" s="3"/>
      <c r="U441" s="3"/>
      <c r="V441" s="3"/>
      <c r="W441" s="3"/>
      <c r="X441" s="2"/>
      <c r="Y441" s="2"/>
      <c r="Z441" s="2"/>
      <c r="AA441" s="2"/>
      <c r="AB441" s="2"/>
    </row>
    <row r="442" spans="1:28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3"/>
      <c r="T442" s="3"/>
      <c r="U442" s="3"/>
      <c r="V442" s="3"/>
      <c r="W442" s="3"/>
      <c r="X442" s="2"/>
      <c r="Y442" s="2"/>
      <c r="Z442" s="2"/>
      <c r="AA442" s="2"/>
      <c r="AB442" s="2"/>
    </row>
    <row r="443" spans="1:28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3"/>
      <c r="T443" s="3"/>
      <c r="U443" s="3"/>
      <c r="V443" s="3"/>
      <c r="W443" s="3"/>
      <c r="X443" s="2"/>
      <c r="Y443" s="2"/>
      <c r="Z443" s="2"/>
      <c r="AA443" s="2"/>
      <c r="AB443" s="2"/>
    </row>
    <row r="444" spans="1:28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3"/>
      <c r="T444" s="3"/>
      <c r="U444" s="3"/>
      <c r="V444" s="3"/>
      <c r="W444" s="3"/>
      <c r="X444" s="2"/>
      <c r="Y444" s="2"/>
      <c r="Z444" s="2"/>
      <c r="AA444" s="2"/>
      <c r="AB444" s="2"/>
    </row>
    <row r="445" spans="1:28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3"/>
      <c r="T445" s="3"/>
      <c r="U445" s="3"/>
      <c r="V445" s="3"/>
      <c r="W445" s="3"/>
      <c r="X445" s="2"/>
      <c r="Y445" s="2"/>
      <c r="Z445" s="2"/>
      <c r="AA445" s="2"/>
      <c r="AB445" s="2"/>
    </row>
    <row r="446" spans="1:28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3"/>
      <c r="T446" s="3"/>
      <c r="U446" s="3"/>
      <c r="V446" s="3"/>
      <c r="W446" s="3"/>
      <c r="X446" s="2"/>
      <c r="Y446" s="2"/>
      <c r="Z446" s="2"/>
      <c r="AA446" s="2"/>
      <c r="AB446" s="2"/>
    </row>
    <row r="447" spans="1:28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3"/>
      <c r="T447" s="3"/>
      <c r="U447" s="3"/>
      <c r="V447" s="3"/>
      <c r="W447" s="3"/>
      <c r="X447" s="2"/>
      <c r="Y447" s="2"/>
      <c r="Z447" s="2"/>
      <c r="AA447" s="2"/>
      <c r="AB447" s="2"/>
    </row>
    <row r="448" spans="1:2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3"/>
      <c r="T448" s="3"/>
      <c r="U448" s="3"/>
      <c r="V448" s="3"/>
      <c r="W448" s="3"/>
      <c r="X448" s="2"/>
      <c r="Y448" s="2"/>
      <c r="Z448" s="2"/>
      <c r="AA448" s="2"/>
      <c r="AB448" s="2"/>
    </row>
    <row r="449" spans="1:28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3"/>
      <c r="T449" s="3"/>
      <c r="U449" s="3"/>
      <c r="V449" s="3"/>
      <c r="W449" s="3"/>
      <c r="X449" s="2"/>
      <c r="Y449" s="2"/>
      <c r="Z449" s="2"/>
      <c r="AA449" s="2"/>
      <c r="AB449" s="2"/>
    </row>
    <row r="450" spans="1:28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3"/>
      <c r="T450" s="3"/>
      <c r="U450" s="3"/>
      <c r="V450" s="3"/>
      <c r="W450" s="3"/>
      <c r="X450" s="2"/>
      <c r="Y450" s="2"/>
      <c r="Z450" s="2"/>
      <c r="AA450" s="2"/>
      <c r="AB450" s="2"/>
    </row>
    <row r="451" spans="1:28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3"/>
      <c r="T451" s="3"/>
      <c r="U451" s="3"/>
      <c r="V451" s="3"/>
      <c r="W451" s="3"/>
      <c r="X451" s="2"/>
      <c r="Y451" s="2"/>
      <c r="Z451" s="2"/>
      <c r="AA451" s="2"/>
      <c r="AB451" s="2"/>
    </row>
    <row r="452" spans="1:28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3"/>
      <c r="T452" s="3"/>
      <c r="U452" s="3"/>
      <c r="V452" s="3"/>
      <c r="W452" s="3"/>
      <c r="X452" s="2"/>
      <c r="Y452" s="2"/>
      <c r="Z452" s="2"/>
      <c r="AA452" s="2"/>
      <c r="AB452" s="2"/>
    </row>
    <row r="453" spans="1:28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3"/>
      <c r="T453" s="3"/>
      <c r="U453" s="3"/>
      <c r="V453" s="3"/>
      <c r="W453" s="3"/>
      <c r="X453" s="2"/>
      <c r="Y453" s="2"/>
      <c r="Z453" s="2"/>
      <c r="AA453" s="2"/>
      <c r="AB453" s="2"/>
    </row>
    <row r="454" spans="1:28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3"/>
      <c r="T454" s="3"/>
      <c r="U454" s="3"/>
      <c r="V454" s="3"/>
      <c r="W454" s="3"/>
      <c r="X454" s="2"/>
      <c r="Y454" s="2"/>
      <c r="Z454" s="2"/>
      <c r="AA454" s="2"/>
      <c r="AB454" s="2"/>
    </row>
    <row r="455" spans="1:28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3"/>
      <c r="T455" s="3"/>
      <c r="U455" s="3"/>
      <c r="V455" s="3"/>
      <c r="W455" s="3"/>
      <c r="X455" s="2"/>
      <c r="Y455" s="2"/>
      <c r="Z455" s="2"/>
      <c r="AA455" s="2"/>
      <c r="AB455" s="2"/>
    </row>
    <row r="456" spans="1:28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3"/>
      <c r="T456" s="3"/>
      <c r="U456" s="3"/>
      <c r="V456" s="3"/>
      <c r="W456" s="3"/>
      <c r="X456" s="2"/>
      <c r="Y456" s="2"/>
      <c r="Z456" s="2"/>
      <c r="AA456" s="2"/>
      <c r="AB456" s="2"/>
    </row>
    <row r="457" spans="1:28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3"/>
      <c r="T457" s="3"/>
      <c r="U457" s="3"/>
      <c r="V457" s="3"/>
      <c r="W457" s="3"/>
      <c r="X457" s="2"/>
      <c r="Y457" s="2"/>
      <c r="Z457" s="2"/>
      <c r="AA457" s="2"/>
      <c r="AB457" s="2"/>
    </row>
    <row r="458" spans="1:2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3"/>
      <c r="T458" s="3"/>
      <c r="U458" s="3"/>
      <c r="V458" s="3"/>
      <c r="W458" s="3"/>
      <c r="X458" s="2"/>
      <c r="Y458" s="2"/>
      <c r="Z458" s="2"/>
      <c r="AA458" s="2"/>
      <c r="AB458" s="2"/>
    </row>
    <row r="459" spans="1:28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3"/>
      <c r="T459" s="3"/>
      <c r="U459" s="3"/>
      <c r="V459" s="3"/>
      <c r="W459" s="3"/>
      <c r="X459" s="2"/>
      <c r="Y459" s="2"/>
      <c r="Z459" s="2"/>
      <c r="AA459" s="2"/>
      <c r="AB459" s="2"/>
    </row>
    <row r="460" spans="1:28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3"/>
      <c r="T460" s="3"/>
      <c r="U460" s="3"/>
      <c r="V460" s="3"/>
      <c r="W460" s="3"/>
      <c r="X460" s="2"/>
      <c r="Y460" s="2"/>
      <c r="Z460" s="2"/>
      <c r="AA460" s="2"/>
      <c r="AB460" s="2"/>
    </row>
    <row r="461" spans="1:28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3"/>
      <c r="T461" s="3"/>
      <c r="U461" s="3"/>
      <c r="V461" s="3"/>
      <c r="W461" s="3"/>
      <c r="X461" s="2"/>
      <c r="Y461" s="2"/>
      <c r="Z461" s="2"/>
      <c r="AA461" s="2"/>
      <c r="AB461" s="2"/>
    </row>
    <row r="462" spans="1:28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3"/>
      <c r="T462" s="3"/>
      <c r="U462" s="3"/>
      <c r="V462" s="3"/>
      <c r="W462" s="3"/>
      <c r="X462" s="2"/>
      <c r="Y462" s="2"/>
      <c r="Z462" s="2"/>
      <c r="AA462" s="2"/>
      <c r="AB462" s="2"/>
    </row>
    <row r="463" spans="1:28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3"/>
      <c r="T463" s="3"/>
      <c r="U463" s="3"/>
      <c r="V463" s="3"/>
      <c r="W463" s="3"/>
      <c r="X463" s="2"/>
      <c r="Y463" s="2"/>
      <c r="Z463" s="2"/>
      <c r="AA463" s="2"/>
      <c r="AB463" s="2"/>
    </row>
    <row r="464" spans="1:28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3"/>
      <c r="T464" s="3"/>
      <c r="U464" s="3"/>
      <c r="V464" s="3"/>
      <c r="W464" s="3"/>
      <c r="X464" s="2"/>
      <c r="Y464" s="2"/>
      <c r="Z464" s="2"/>
      <c r="AA464" s="2"/>
      <c r="AB464" s="2"/>
    </row>
    <row r="465" spans="1:28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3"/>
      <c r="T465" s="3"/>
      <c r="U465" s="3"/>
      <c r="V465" s="3"/>
      <c r="W465" s="3"/>
      <c r="X465" s="2"/>
      <c r="Y465" s="2"/>
      <c r="Z465" s="2"/>
      <c r="AA465" s="2"/>
      <c r="AB465" s="2"/>
    </row>
    <row r="466" spans="1:28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3"/>
      <c r="T466" s="3"/>
      <c r="U466" s="3"/>
      <c r="V466" s="3"/>
      <c r="W466" s="3"/>
      <c r="X466" s="2"/>
      <c r="Y466" s="2"/>
      <c r="Z466" s="2"/>
      <c r="AA466" s="2"/>
      <c r="AB466" s="2"/>
    </row>
    <row r="467" spans="1:28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3"/>
      <c r="T467" s="3"/>
      <c r="U467" s="3"/>
      <c r="V467" s="3"/>
      <c r="W467" s="3"/>
      <c r="X467" s="2"/>
      <c r="Y467" s="2"/>
      <c r="Z467" s="2"/>
      <c r="AA467" s="2"/>
      <c r="AB467" s="2"/>
    </row>
    <row r="468" spans="1:2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3"/>
      <c r="T468" s="3"/>
      <c r="U468" s="3"/>
      <c r="V468" s="3"/>
      <c r="W468" s="3"/>
      <c r="X468" s="2"/>
      <c r="Y468" s="2"/>
      <c r="Z468" s="2"/>
      <c r="AA468" s="2"/>
      <c r="AB468" s="2"/>
    </row>
    <row r="469" spans="1:28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3"/>
      <c r="T469" s="3"/>
      <c r="U469" s="3"/>
      <c r="V469" s="3"/>
      <c r="W469" s="3"/>
      <c r="X469" s="2"/>
      <c r="Y469" s="2"/>
      <c r="Z469" s="2"/>
      <c r="AA469" s="2"/>
      <c r="AB469" s="2"/>
    </row>
    <row r="470" spans="1:28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3"/>
      <c r="T470" s="3"/>
      <c r="U470" s="3"/>
      <c r="V470" s="3"/>
      <c r="W470" s="3"/>
      <c r="X470" s="2"/>
      <c r="Y470" s="2"/>
      <c r="Z470" s="2"/>
      <c r="AA470" s="2"/>
      <c r="AB470" s="2"/>
    </row>
    <row r="471" spans="1:28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3"/>
      <c r="T471" s="3"/>
      <c r="U471" s="3"/>
      <c r="V471" s="3"/>
      <c r="W471" s="3"/>
      <c r="X471" s="2"/>
      <c r="Y471" s="2"/>
      <c r="Z471" s="2"/>
      <c r="AA471" s="2"/>
      <c r="AB471" s="2"/>
    </row>
    <row r="472" spans="1:28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3"/>
      <c r="T472" s="3"/>
      <c r="U472" s="3"/>
      <c r="V472" s="3"/>
      <c r="W472" s="3"/>
      <c r="X472" s="2"/>
      <c r="Y472" s="2"/>
      <c r="Z472" s="2"/>
      <c r="AA472" s="2"/>
      <c r="AB472" s="2"/>
    </row>
    <row r="473" spans="1:28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3"/>
      <c r="T473" s="3"/>
      <c r="U473" s="3"/>
      <c r="V473" s="3"/>
      <c r="W473" s="3"/>
      <c r="X473" s="2"/>
      <c r="Y473" s="2"/>
      <c r="Z473" s="2"/>
      <c r="AA473" s="2"/>
      <c r="AB473" s="2"/>
    </row>
    <row r="474" spans="1:28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3"/>
      <c r="T474" s="3"/>
      <c r="U474" s="3"/>
      <c r="V474" s="3"/>
      <c r="W474" s="3"/>
      <c r="X474" s="2"/>
      <c r="Y474" s="2"/>
      <c r="Z474" s="2"/>
      <c r="AA474" s="2"/>
      <c r="AB474" s="2"/>
    </row>
    <row r="475" spans="1:28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3"/>
      <c r="T475" s="3"/>
      <c r="U475" s="3"/>
      <c r="V475" s="3"/>
      <c r="W475" s="3"/>
      <c r="X475" s="2"/>
      <c r="Y475" s="2"/>
      <c r="Z475" s="2"/>
      <c r="AA475" s="2"/>
      <c r="AB475" s="2"/>
    </row>
    <row r="476" spans="1:28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3"/>
      <c r="T476" s="3"/>
      <c r="U476" s="3"/>
      <c r="V476" s="3"/>
      <c r="W476" s="3"/>
      <c r="X476" s="2"/>
      <c r="Y476" s="2"/>
      <c r="Z476" s="2"/>
      <c r="AA476" s="2"/>
      <c r="AB476" s="2"/>
    </row>
    <row r="477" spans="1:28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3"/>
      <c r="T477" s="3"/>
      <c r="U477" s="3"/>
      <c r="V477" s="3"/>
      <c r="W477" s="3"/>
      <c r="X477" s="2"/>
      <c r="Y477" s="2"/>
      <c r="Z477" s="2"/>
      <c r="AA477" s="2"/>
      <c r="AB477" s="2"/>
    </row>
    <row r="478" spans="1:2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3"/>
      <c r="T478" s="3"/>
      <c r="U478" s="3"/>
      <c r="V478" s="3"/>
      <c r="W478" s="3"/>
      <c r="X478" s="2"/>
      <c r="Y478" s="2"/>
      <c r="Z478" s="2"/>
      <c r="AA478" s="2"/>
      <c r="AB478" s="2"/>
    </row>
    <row r="479" spans="1:28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3"/>
      <c r="T479" s="3"/>
      <c r="U479" s="3"/>
      <c r="V479" s="3"/>
      <c r="W479" s="3"/>
      <c r="X479" s="2"/>
      <c r="Y479" s="2"/>
      <c r="Z479" s="2"/>
      <c r="AA479" s="2"/>
      <c r="AB479" s="2"/>
    </row>
    <row r="480" spans="1:28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3"/>
      <c r="T480" s="3"/>
      <c r="U480" s="3"/>
      <c r="V480" s="3"/>
      <c r="W480" s="3"/>
      <c r="X480" s="2"/>
      <c r="Y480" s="2"/>
      <c r="Z480" s="2"/>
      <c r="AA480" s="2"/>
      <c r="AB480" s="2"/>
    </row>
    <row r="481" spans="1:28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3"/>
      <c r="T481" s="3"/>
      <c r="U481" s="3"/>
      <c r="V481" s="3"/>
      <c r="W481" s="3"/>
      <c r="X481" s="2"/>
      <c r="Y481" s="2"/>
      <c r="Z481" s="2"/>
      <c r="AA481" s="2"/>
      <c r="AB481" s="2"/>
    </row>
    <row r="482" spans="1:28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3"/>
      <c r="T482" s="3"/>
      <c r="U482" s="3"/>
      <c r="V482" s="3"/>
      <c r="W482" s="3"/>
      <c r="X482" s="2"/>
      <c r="Y482" s="2"/>
      <c r="Z482" s="2"/>
      <c r="AA482" s="2"/>
      <c r="AB482" s="2"/>
    </row>
    <row r="483" spans="1:28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3"/>
      <c r="T483" s="3"/>
      <c r="U483" s="3"/>
      <c r="V483" s="3"/>
      <c r="W483" s="3"/>
      <c r="X483" s="2"/>
      <c r="Y483" s="2"/>
      <c r="Z483" s="2"/>
      <c r="AA483" s="2"/>
      <c r="AB483" s="2"/>
    </row>
    <row r="484" spans="1:28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3"/>
      <c r="T484" s="3"/>
      <c r="U484" s="3"/>
      <c r="V484" s="3"/>
      <c r="W484" s="3"/>
      <c r="X484" s="2"/>
      <c r="Y484" s="2"/>
      <c r="Z484" s="2"/>
      <c r="AA484" s="2"/>
      <c r="AB484" s="2"/>
    </row>
    <row r="485" spans="1:28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3"/>
      <c r="T485" s="3"/>
      <c r="U485" s="3"/>
      <c r="V485" s="3"/>
      <c r="W485" s="3"/>
      <c r="X485" s="2"/>
      <c r="Y485" s="2"/>
      <c r="Z485" s="2"/>
      <c r="AA485" s="2"/>
      <c r="AB485" s="2"/>
    </row>
    <row r="486" spans="1:28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3"/>
      <c r="T486" s="3"/>
      <c r="U486" s="3"/>
      <c r="V486" s="3"/>
      <c r="W486" s="3"/>
      <c r="X486" s="2"/>
      <c r="Y486" s="2"/>
      <c r="Z486" s="2"/>
      <c r="AA486" s="2"/>
      <c r="AB486" s="2"/>
    </row>
    <row r="487" spans="1:28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3"/>
      <c r="T487" s="3"/>
      <c r="U487" s="3"/>
      <c r="V487" s="3"/>
      <c r="W487" s="3"/>
      <c r="X487" s="2"/>
      <c r="Y487" s="2"/>
      <c r="Z487" s="2"/>
      <c r="AA487" s="2"/>
      <c r="AB487" s="2"/>
    </row>
    <row r="488" spans="1:2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3"/>
      <c r="T488" s="3"/>
      <c r="U488" s="3"/>
      <c r="V488" s="3"/>
      <c r="W488" s="3"/>
      <c r="X488" s="2"/>
      <c r="Y488" s="2"/>
      <c r="Z488" s="2"/>
      <c r="AA488" s="2"/>
      <c r="AB488" s="2"/>
    </row>
    <row r="489" spans="1:28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3"/>
      <c r="T489" s="3"/>
      <c r="U489" s="3"/>
      <c r="V489" s="3"/>
      <c r="W489" s="3"/>
      <c r="X489" s="2"/>
      <c r="Y489" s="2"/>
      <c r="Z489" s="2"/>
      <c r="AA489" s="2"/>
      <c r="AB489" s="2"/>
    </row>
    <row r="490" spans="1:28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3"/>
      <c r="T490" s="3"/>
      <c r="U490" s="3"/>
      <c r="V490" s="3"/>
      <c r="W490" s="3"/>
      <c r="X490" s="2"/>
      <c r="Y490" s="2"/>
      <c r="Z490" s="2"/>
      <c r="AA490" s="2"/>
      <c r="AB490" s="2"/>
    </row>
    <row r="491" spans="1:28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3"/>
      <c r="T491" s="3"/>
      <c r="U491" s="3"/>
      <c r="V491" s="3"/>
      <c r="W491" s="3"/>
      <c r="X491" s="2"/>
      <c r="Y491" s="2"/>
      <c r="Z491" s="2"/>
      <c r="AA491" s="2"/>
      <c r="AB491" s="2"/>
    </row>
    <row r="492" spans="1:28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3"/>
      <c r="T492" s="3"/>
      <c r="U492" s="3"/>
      <c r="V492" s="3"/>
      <c r="W492" s="3"/>
      <c r="X492" s="2"/>
      <c r="Y492" s="2"/>
      <c r="Z492" s="2"/>
      <c r="AA492" s="2"/>
      <c r="AB492" s="2"/>
    </row>
    <row r="493" spans="1:28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3"/>
      <c r="T493" s="3"/>
      <c r="U493" s="3"/>
      <c r="V493" s="3"/>
      <c r="W493" s="3"/>
      <c r="X493" s="2"/>
      <c r="Y493" s="2"/>
      <c r="Z493" s="2"/>
      <c r="AA493" s="2"/>
      <c r="AB493" s="2"/>
    </row>
    <row r="494" spans="1:28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3"/>
      <c r="T494" s="3"/>
      <c r="U494" s="3"/>
      <c r="V494" s="3"/>
      <c r="W494" s="3"/>
      <c r="X494" s="2"/>
      <c r="Y494" s="2"/>
      <c r="Z494" s="2"/>
      <c r="AA494" s="2"/>
      <c r="AB494" s="2"/>
    </row>
    <row r="495" spans="1:28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3"/>
      <c r="T495" s="3"/>
      <c r="U495" s="3"/>
      <c r="V495" s="3"/>
      <c r="W495" s="3"/>
      <c r="X495" s="2"/>
      <c r="Y495" s="2"/>
      <c r="Z495" s="2"/>
      <c r="AA495" s="2"/>
      <c r="AB495" s="2"/>
    </row>
    <row r="496" spans="1:28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3"/>
      <c r="T496" s="3"/>
      <c r="U496" s="3"/>
      <c r="V496" s="3"/>
      <c r="W496" s="3"/>
      <c r="X496" s="2"/>
      <c r="Y496" s="2"/>
      <c r="Z496" s="2"/>
      <c r="AA496" s="2"/>
      <c r="AB496" s="2"/>
    </row>
    <row r="497" spans="1:28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3"/>
      <c r="T497" s="3"/>
      <c r="U497" s="3"/>
      <c r="V497" s="3"/>
      <c r="W497" s="3"/>
      <c r="X497" s="2"/>
      <c r="Y497" s="2"/>
      <c r="Z497" s="2"/>
      <c r="AA497" s="2"/>
      <c r="AB497" s="2"/>
    </row>
    <row r="498" spans="1:2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3"/>
      <c r="T498" s="3"/>
      <c r="U498" s="3"/>
      <c r="V498" s="3"/>
      <c r="W498" s="3"/>
      <c r="X498" s="2"/>
      <c r="Y498" s="2"/>
      <c r="Z498" s="2"/>
      <c r="AA498" s="2"/>
      <c r="AB498" s="2"/>
    </row>
    <row r="499" spans="1:28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3"/>
      <c r="T499" s="3"/>
      <c r="U499" s="3"/>
      <c r="V499" s="3"/>
      <c r="W499" s="3"/>
      <c r="X499" s="2"/>
      <c r="Y499" s="2"/>
      <c r="Z499" s="2"/>
      <c r="AA499" s="2"/>
      <c r="AB499" s="2"/>
    </row>
    <row r="500" spans="1:28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3"/>
      <c r="T500" s="3"/>
      <c r="U500" s="3"/>
      <c r="V500" s="3"/>
      <c r="W500" s="3"/>
      <c r="X500" s="2"/>
      <c r="Y500" s="2"/>
      <c r="Z500" s="2"/>
      <c r="AA500" s="2"/>
      <c r="AB500" s="2"/>
    </row>
    <row r="501" spans="1:28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3"/>
      <c r="T501" s="3"/>
      <c r="U501" s="3"/>
      <c r="V501" s="3"/>
      <c r="W501" s="3"/>
      <c r="X501" s="2"/>
      <c r="Y501" s="2"/>
      <c r="Z501" s="2"/>
      <c r="AA501" s="2"/>
      <c r="AB501" s="2"/>
    </row>
    <row r="502" spans="1:28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3"/>
      <c r="T502" s="3"/>
      <c r="U502" s="3"/>
      <c r="V502" s="3"/>
      <c r="W502" s="3"/>
      <c r="X502" s="2"/>
      <c r="Y502" s="2"/>
      <c r="Z502" s="2"/>
      <c r="AA502" s="2"/>
      <c r="AB502" s="2"/>
    </row>
    <row r="503" spans="1:28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3"/>
      <c r="T503" s="3"/>
      <c r="U503" s="3"/>
      <c r="V503" s="3"/>
      <c r="W503" s="3"/>
      <c r="X503" s="2"/>
      <c r="Y503" s="2"/>
      <c r="Z503" s="2"/>
      <c r="AA503" s="2"/>
      <c r="AB503" s="2"/>
    </row>
    <row r="504" spans="1:28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3"/>
      <c r="T504" s="3"/>
      <c r="U504" s="3"/>
      <c r="V504" s="3"/>
      <c r="W504" s="3"/>
      <c r="X504" s="2"/>
      <c r="Y504" s="2"/>
      <c r="Z504" s="2"/>
      <c r="AA504" s="2"/>
      <c r="AB504" s="2"/>
    </row>
    <row r="505" spans="1:28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3"/>
      <c r="T505" s="3"/>
      <c r="U505" s="3"/>
      <c r="V505" s="3"/>
      <c r="W505" s="3"/>
      <c r="X505" s="2"/>
      <c r="Y505" s="2"/>
      <c r="Z505" s="2"/>
      <c r="AA505" s="2"/>
      <c r="AB505" s="2"/>
    </row>
    <row r="506" spans="1:28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3"/>
      <c r="T506" s="3"/>
      <c r="U506" s="3"/>
      <c r="V506" s="3"/>
      <c r="W506" s="3"/>
      <c r="X506" s="2"/>
      <c r="Y506" s="2"/>
      <c r="Z506" s="2"/>
      <c r="AA506" s="2"/>
      <c r="AB506" s="2"/>
    </row>
    <row r="507" spans="1:28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3"/>
      <c r="T507" s="3"/>
      <c r="U507" s="3"/>
      <c r="V507" s="3"/>
      <c r="W507" s="3"/>
      <c r="X507" s="2"/>
      <c r="Y507" s="2"/>
      <c r="Z507" s="2"/>
      <c r="AA507" s="2"/>
      <c r="AB507" s="2"/>
    </row>
    <row r="508" spans="1:2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3"/>
      <c r="T508" s="3"/>
      <c r="U508" s="3"/>
      <c r="V508" s="3"/>
      <c r="W508" s="3"/>
      <c r="X508" s="2"/>
      <c r="Y508" s="2"/>
      <c r="Z508" s="2"/>
      <c r="AA508" s="2"/>
      <c r="AB508" s="2"/>
    </row>
    <row r="509" spans="1:28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3"/>
      <c r="T509" s="3"/>
      <c r="U509" s="3"/>
      <c r="V509" s="3"/>
      <c r="W509" s="3"/>
      <c r="X509" s="2"/>
      <c r="Y509" s="2"/>
      <c r="Z509" s="2"/>
      <c r="AA509" s="2"/>
      <c r="AB509" s="2"/>
    </row>
    <row r="510" spans="1:28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3"/>
      <c r="T510" s="3"/>
      <c r="U510" s="3"/>
      <c r="V510" s="3"/>
      <c r="W510" s="3"/>
      <c r="X510" s="2"/>
      <c r="Y510" s="2"/>
      <c r="Z510" s="2"/>
      <c r="AA510" s="2"/>
      <c r="AB510" s="2"/>
    </row>
    <row r="511" spans="1:28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3"/>
      <c r="T511" s="3"/>
      <c r="U511" s="3"/>
      <c r="V511" s="3"/>
      <c r="W511" s="3"/>
      <c r="X511" s="2"/>
      <c r="Y511" s="2"/>
      <c r="Z511" s="2"/>
      <c r="AA511" s="2"/>
      <c r="AB511" s="2"/>
    </row>
    <row r="512" spans="1:28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3"/>
      <c r="T512" s="3"/>
      <c r="U512" s="3"/>
      <c r="V512" s="3"/>
      <c r="W512" s="3"/>
      <c r="X512" s="2"/>
      <c r="Y512" s="2"/>
      <c r="Z512" s="2"/>
      <c r="AA512" s="2"/>
      <c r="AB512" s="2"/>
    </row>
    <row r="513" spans="1:28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3"/>
      <c r="T513" s="3"/>
      <c r="U513" s="3"/>
      <c r="V513" s="3"/>
      <c r="W513" s="3"/>
      <c r="X513" s="2"/>
      <c r="Y513" s="2"/>
      <c r="Z513" s="2"/>
      <c r="AA513" s="2"/>
      <c r="AB513" s="2"/>
    </row>
    <row r="514" spans="1:28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3"/>
      <c r="T514" s="3"/>
      <c r="U514" s="3"/>
      <c r="V514" s="3"/>
      <c r="W514" s="3"/>
      <c r="X514" s="2"/>
      <c r="Y514" s="2"/>
      <c r="Z514" s="2"/>
      <c r="AA514" s="2"/>
      <c r="AB514" s="2"/>
    </row>
    <row r="515" spans="1:28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3"/>
      <c r="T515" s="3"/>
      <c r="U515" s="3"/>
      <c r="V515" s="3"/>
      <c r="W515" s="3"/>
      <c r="X515" s="2"/>
      <c r="Y515" s="2"/>
      <c r="Z515" s="2"/>
      <c r="AA515" s="2"/>
      <c r="AB515" s="2"/>
    </row>
    <row r="516" spans="1:28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3"/>
      <c r="T516" s="3"/>
      <c r="U516" s="3"/>
      <c r="V516" s="3"/>
      <c r="W516" s="3"/>
      <c r="X516" s="2"/>
      <c r="Y516" s="2"/>
      <c r="Z516" s="2"/>
      <c r="AA516" s="2"/>
      <c r="AB516" s="2"/>
    </row>
    <row r="517" spans="1:28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3"/>
      <c r="T517" s="3"/>
      <c r="U517" s="3"/>
      <c r="V517" s="3"/>
      <c r="W517" s="3"/>
      <c r="X517" s="2"/>
      <c r="Y517" s="2"/>
      <c r="Z517" s="2"/>
      <c r="AA517" s="2"/>
      <c r="AB517" s="2"/>
    </row>
    <row r="518" spans="1:2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3"/>
      <c r="T518" s="3"/>
      <c r="U518" s="3"/>
      <c r="V518" s="3"/>
      <c r="W518" s="3"/>
      <c r="X518" s="2"/>
      <c r="Y518" s="2"/>
      <c r="Z518" s="2"/>
      <c r="AA518" s="2"/>
      <c r="AB518" s="2"/>
    </row>
    <row r="519" spans="1:28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3"/>
      <c r="T519" s="3"/>
      <c r="U519" s="3"/>
      <c r="V519" s="3"/>
      <c r="W519" s="3"/>
      <c r="X519" s="2"/>
      <c r="Y519" s="2"/>
      <c r="Z519" s="2"/>
      <c r="AA519" s="2"/>
      <c r="AB519" s="2"/>
    </row>
    <row r="520" spans="1:28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3"/>
      <c r="T520" s="3"/>
      <c r="U520" s="3"/>
      <c r="V520" s="3"/>
      <c r="W520" s="3"/>
      <c r="X520" s="2"/>
      <c r="Y520" s="2"/>
      <c r="Z520" s="2"/>
      <c r="AA520" s="2"/>
      <c r="AB520" s="2"/>
    </row>
    <row r="521" spans="1:28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3"/>
      <c r="T521" s="3"/>
      <c r="U521" s="3"/>
      <c r="V521" s="3"/>
      <c r="W521" s="3"/>
      <c r="X521" s="2"/>
      <c r="Y521" s="2"/>
      <c r="Z521" s="2"/>
      <c r="AA521" s="2"/>
      <c r="AB521" s="2"/>
    </row>
    <row r="522" spans="1:28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3"/>
      <c r="T522" s="3"/>
      <c r="U522" s="3"/>
      <c r="V522" s="3"/>
      <c r="W522" s="3"/>
      <c r="X522" s="2"/>
      <c r="Y522" s="2"/>
      <c r="Z522" s="2"/>
      <c r="AA522" s="2"/>
      <c r="AB522" s="2"/>
    </row>
    <row r="523" spans="1:28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3"/>
      <c r="T523" s="3"/>
      <c r="U523" s="3"/>
      <c r="V523" s="3"/>
      <c r="W523" s="3"/>
      <c r="X523" s="2"/>
      <c r="Y523" s="2"/>
      <c r="Z523" s="2"/>
      <c r="AA523" s="2"/>
      <c r="AB523" s="2"/>
    </row>
    <row r="524" spans="1:28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3"/>
      <c r="T524" s="3"/>
      <c r="U524" s="3"/>
      <c r="V524" s="3"/>
      <c r="W524" s="3"/>
      <c r="X524" s="2"/>
      <c r="Y524" s="2"/>
      <c r="Z524" s="2"/>
      <c r="AA524" s="2"/>
      <c r="AB524" s="2"/>
    </row>
    <row r="525" spans="1:28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3"/>
      <c r="T525" s="3"/>
      <c r="U525" s="3"/>
      <c r="V525" s="3"/>
      <c r="W525" s="3"/>
      <c r="X525" s="2"/>
      <c r="Y525" s="2"/>
      <c r="Z525" s="2"/>
      <c r="AA525" s="2"/>
      <c r="AB525" s="2"/>
    </row>
    <row r="526" spans="1:28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3"/>
      <c r="T526" s="3"/>
      <c r="U526" s="3"/>
      <c r="V526" s="3"/>
      <c r="W526" s="3"/>
      <c r="X526" s="2"/>
      <c r="Y526" s="2"/>
      <c r="Z526" s="2"/>
      <c r="AA526" s="2"/>
      <c r="AB526" s="2"/>
    </row>
    <row r="527" spans="1:28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3"/>
      <c r="T527" s="3"/>
      <c r="U527" s="3"/>
      <c r="V527" s="3"/>
      <c r="W527" s="3"/>
      <c r="X527" s="2"/>
      <c r="Y527" s="2"/>
      <c r="Z527" s="2"/>
      <c r="AA527" s="2"/>
      <c r="AB527" s="2"/>
    </row>
    <row r="528" spans="1: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3"/>
      <c r="T528" s="3"/>
      <c r="U528" s="3"/>
      <c r="V528" s="3"/>
      <c r="W528" s="3"/>
      <c r="X528" s="2"/>
      <c r="Y528" s="2"/>
      <c r="Z528" s="2"/>
      <c r="AA528" s="2"/>
      <c r="AB528" s="2"/>
    </row>
    <row r="529" spans="1:28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3"/>
      <c r="T529" s="3"/>
      <c r="U529" s="3"/>
      <c r="V529" s="3"/>
      <c r="W529" s="3"/>
      <c r="X529" s="2"/>
      <c r="Y529" s="2"/>
      <c r="Z529" s="2"/>
      <c r="AA529" s="2"/>
      <c r="AB529" s="2"/>
    </row>
    <row r="530" spans="1:28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3"/>
      <c r="T530" s="3"/>
      <c r="U530" s="3"/>
      <c r="V530" s="3"/>
      <c r="W530" s="3"/>
      <c r="X530" s="2"/>
      <c r="Y530" s="2"/>
      <c r="Z530" s="2"/>
      <c r="AA530" s="2"/>
      <c r="AB530" s="2"/>
    </row>
    <row r="531" spans="1:28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3"/>
      <c r="T531" s="3"/>
      <c r="U531" s="3"/>
      <c r="V531" s="3"/>
      <c r="W531" s="3"/>
      <c r="X531" s="2"/>
      <c r="Y531" s="2"/>
      <c r="Z531" s="2"/>
      <c r="AA531" s="2"/>
      <c r="AB531" s="2"/>
    </row>
    <row r="532" spans="1:28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3"/>
      <c r="T532" s="3"/>
      <c r="U532" s="3"/>
      <c r="V532" s="3"/>
      <c r="W532" s="3"/>
      <c r="X532" s="2"/>
      <c r="Y532" s="2"/>
      <c r="Z532" s="2"/>
      <c r="AA532" s="2"/>
      <c r="AB532" s="2"/>
    </row>
    <row r="533" spans="1:28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3"/>
      <c r="T533" s="3"/>
      <c r="U533" s="3"/>
      <c r="V533" s="3"/>
      <c r="W533" s="3"/>
      <c r="X533" s="2"/>
      <c r="Y533" s="2"/>
      <c r="Z533" s="2"/>
      <c r="AA533" s="2"/>
      <c r="AB533" s="2"/>
    </row>
    <row r="534" spans="1:28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3"/>
      <c r="T534" s="3"/>
      <c r="U534" s="3"/>
      <c r="V534" s="3"/>
      <c r="W534" s="3"/>
      <c r="X534" s="2"/>
      <c r="Y534" s="2"/>
      <c r="Z534" s="2"/>
      <c r="AA534" s="2"/>
      <c r="AB534" s="2"/>
    </row>
    <row r="535" spans="1:28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3"/>
      <c r="T535" s="3"/>
      <c r="U535" s="3"/>
      <c r="V535" s="3"/>
      <c r="W535" s="3"/>
      <c r="X535" s="2"/>
      <c r="Y535" s="2"/>
      <c r="Z535" s="2"/>
      <c r="AA535" s="2"/>
      <c r="AB535" s="2"/>
    </row>
    <row r="536" spans="1:28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3"/>
      <c r="T536" s="3"/>
      <c r="U536" s="3"/>
      <c r="V536" s="3"/>
      <c r="W536" s="3"/>
      <c r="X536" s="2"/>
      <c r="Y536" s="2"/>
      <c r="Z536" s="2"/>
      <c r="AA536" s="2"/>
      <c r="AB536" s="2"/>
    </row>
    <row r="537" spans="1:28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3"/>
      <c r="T537" s="3"/>
      <c r="U537" s="3"/>
      <c r="V537" s="3"/>
      <c r="W537" s="3"/>
      <c r="X537" s="2"/>
      <c r="Y537" s="2"/>
      <c r="Z537" s="2"/>
      <c r="AA537" s="2"/>
      <c r="AB537" s="2"/>
    </row>
    <row r="538" spans="1:2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3"/>
      <c r="T538" s="3"/>
      <c r="U538" s="3"/>
      <c r="V538" s="3"/>
      <c r="W538" s="3"/>
      <c r="X538" s="2"/>
      <c r="Y538" s="2"/>
      <c r="Z538" s="2"/>
      <c r="AA538" s="2"/>
      <c r="AB538" s="2"/>
    </row>
    <row r="539" spans="1:28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3"/>
      <c r="T539" s="3"/>
      <c r="U539" s="3"/>
      <c r="V539" s="3"/>
      <c r="W539" s="3"/>
      <c r="X539" s="2"/>
      <c r="Y539" s="2"/>
      <c r="Z539" s="2"/>
      <c r="AA539" s="2"/>
      <c r="AB539" s="2"/>
    </row>
    <row r="540" spans="1:28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3"/>
      <c r="T540" s="3"/>
      <c r="U540" s="3"/>
      <c r="V540" s="3"/>
      <c r="W540" s="3"/>
      <c r="X540" s="2"/>
      <c r="Y540" s="2"/>
      <c r="Z540" s="2"/>
      <c r="AA540" s="2"/>
      <c r="AB540" s="2"/>
    </row>
    <row r="541" spans="1:28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3"/>
      <c r="T541" s="3"/>
      <c r="U541" s="3"/>
      <c r="V541" s="3"/>
      <c r="W541" s="3"/>
      <c r="X541" s="2"/>
      <c r="Y541" s="2"/>
      <c r="Z541" s="2"/>
      <c r="AA541" s="2"/>
      <c r="AB541" s="2"/>
    </row>
    <row r="542" spans="1:28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3"/>
      <c r="T542" s="3"/>
      <c r="U542" s="3"/>
      <c r="V542" s="3"/>
      <c r="W542" s="3"/>
      <c r="X542" s="2"/>
      <c r="Y542" s="2"/>
      <c r="Z542" s="2"/>
      <c r="AA542" s="2"/>
      <c r="AB542" s="2"/>
    </row>
    <row r="543" spans="1:28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3"/>
      <c r="T543" s="3"/>
      <c r="U543" s="3"/>
      <c r="V543" s="3"/>
      <c r="W543" s="3"/>
      <c r="X543" s="2"/>
      <c r="Y543" s="2"/>
      <c r="Z543" s="2"/>
      <c r="AA543" s="2"/>
      <c r="AB543" s="2"/>
    </row>
    <row r="544" spans="1:28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3"/>
      <c r="T544" s="3"/>
      <c r="U544" s="3"/>
      <c r="V544" s="3"/>
      <c r="W544" s="3"/>
      <c r="X544" s="2"/>
      <c r="Y544" s="2"/>
      <c r="Z544" s="2"/>
      <c r="AA544" s="2"/>
      <c r="AB544" s="2"/>
    </row>
    <row r="545" spans="1:28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3"/>
      <c r="T545" s="3"/>
      <c r="U545" s="3"/>
      <c r="V545" s="3"/>
      <c r="W545" s="3"/>
      <c r="X545" s="2"/>
      <c r="Y545" s="2"/>
      <c r="Z545" s="2"/>
      <c r="AA545" s="2"/>
      <c r="AB545" s="2"/>
    </row>
    <row r="546" spans="1:28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3"/>
      <c r="T546" s="3"/>
      <c r="U546" s="3"/>
      <c r="V546" s="3"/>
      <c r="W546" s="3"/>
      <c r="X546" s="2"/>
      <c r="Y546" s="2"/>
      <c r="Z546" s="2"/>
      <c r="AA546" s="2"/>
      <c r="AB546" s="2"/>
    </row>
    <row r="547" spans="1:28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3"/>
      <c r="T547" s="3"/>
      <c r="U547" s="3"/>
      <c r="V547" s="3"/>
      <c r="W547" s="3"/>
      <c r="X547" s="2"/>
      <c r="Y547" s="2"/>
      <c r="Z547" s="2"/>
      <c r="AA547" s="2"/>
      <c r="AB547" s="2"/>
    </row>
    <row r="548" spans="1:2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3"/>
      <c r="T548" s="3"/>
      <c r="U548" s="3"/>
      <c r="V548" s="3"/>
      <c r="W548" s="3"/>
      <c r="X548" s="2"/>
      <c r="Y548" s="2"/>
      <c r="Z548" s="2"/>
      <c r="AA548" s="2"/>
      <c r="AB548" s="2"/>
    </row>
    <row r="549" spans="1:28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3"/>
      <c r="T549" s="3"/>
      <c r="U549" s="3"/>
      <c r="V549" s="3"/>
      <c r="W549" s="3"/>
      <c r="X549" s="2"/>
      <c r="Y549" s="2"/>
      <c r="Z549" s="2"/>
      <c r="AA549" s="2"/>
      <c r="AB549" s="2"/>
    </row>
    <row r="550" spans="1:28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3"/>
      <c r="T550" s="3"/>
      <c r="U550" s="3"/>
      <c r="V550" s="3"/>
      <c r="W550" s="3"/>
      <c r="X550" s="2"/>
      <c r="Y550" s="2"/>
      <c r="Z550" s="2"/>
      <c r="AA550" s="2"/>
      <c r="AB550" s="2"/>
    </row>
    <row r="551" spans="1:28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3"/>
      <c r="T551" s="3"/>
      <c r="U551" s="3"/>
      <c r="V551" s="3"/>
      <c r="W551" s="3"/>
      <c r="X551" s="2"/>
      <c r="Y551" s="2"/>
      <c r="Z551" s="2"/>
      <c r="AA551" s="2"/>
      <c r="AB551" s="2"/>
    </row>
    <row r="552" spans="1:28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3"/>
      <c r="T552" s="3"/>
      <c r="U552" s="3"/>
      <c r="V552" s="3"/>
      <c r="W552" s="3"/>
      <c r="X552" s="2"/>
      <c r="Y552" s="2"/>
      <c r="Z552" s="2"/>
      <c r="AA552" s="2"/>
      <c r="AB552" s="2"/>
    </row>
    <row r="553" spans="1:28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3"/>
      <c r="T553" s="3"/>
      <c r="U553" s="3"/>
      <c r="V553" s="3"/>
      <c r="W553" s="3"/>
      <c r="X553" s="2"/>
      <c r="Y553" s="2"/>
      <c r="Z553" s="2"/>
      <c r="AA553" s="2"/>
      <c r="AB553" s="2"/>
    </row>
    <row r="554" spans="1:28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3"/>
      <c r="T554" s="3"/>
      <c r="U554" s="3"/>
      <c r="V554" s="3"/>
      <c r="W554" s="3"/>
      <c r="X554" s="2"/>
      <c r="Y554" s="2"/>
      <c r="Z554" s="2"/>
      <c r="AA554" s="2"/>
      <c r="AB554" s="2"/>
    </row>
    <row r="555" spans="1:28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3"/>
      <c r="T555" s="3"/>
      <c r="U555" s="3"/>
      <c r="V555" s="3"/>
      <c r="W555" s="3"/>
      <c r="X555" s="2"/>
      <c r="Y555" s="2"/>
      <c r="Z555" s="2"/>
      <c r="AA555" s="2"/>
      <c r="AB555" s="2"/>
    </row>
    <row r="556" spans="1:28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3"/>
      <c r="T556" s="3"/>
      <c r="U556" s="3"/>
      <c r="V556" s="3"/>
      <c r="W556" s="3"/>
      <c r="X556" s="2"/>
      <c r="Y556" s="2"/>
      <c r="Z556" s="2"/>
      <c r="AA556" s="2"/>
      <c r="AB556" s="2"/>
    </row>
    <row r="557" spans="1:28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3"/>
      <c r="T557" s="3"/>
      <c r="U557" s="3"/>
      <c r="V557" s="3"/>
      <c r="W557" s="3"/>
      <c r="X557" s="2"/>
      <c r="Y557" s="2"/>
      <c r="Z557" s="2"/>
      <c r="AA557" s="2"/>
      <c r="AB557" s="2"/>
    </row>
    <row r="558" spans="1:2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3"/>
      <c r="T558" s="3"/>
      <c r="U558" s="3"/>
      <c r="V558" s="3"/>
      <c r="W558" s="3"/>
      <c r="X558" s="2"/>
      <c r="Y558" s="2"/>
      <c r="Z558" s="2"/>
      <c r="AA558" s="2"/>
      <c r="AB558" s="2"/>
    </row>
    <row r="559" spans="1:28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3"/>
      <c r="T559" s="3"/>
      <c r="U559" s="3"/>
      <c r="V559" s="3"/>
      <c r="W559" s="3"/>
      <c r="X559" s="2"/>
      <c r="Y559" s="2"/>
      <c r="Z559" s="2"/>
      <c r="AA559" s="2"/>
      <c r="AB559" s="2"/>
    </row>
    <row r="560" spans="1:28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3"/>
      <c r="T560" s="3"/>
      <c r="U560" s="3"/>
      <c r="V560" s="3"/>
      <c r="W560" s="3"/>
      <c r="X560" s="2"/>
      <c r="Y560" s="2"/>
      <c r="Z560" s="2"/>
      <c r="AA560" s="2"/>
      <c r="AB560" s="2"/>
    </row>
    <row r="561" spans="1:28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3"/>
      <c r="T561" s="3"/>
      <c r="U561" s="3"/>
      <c r="V561" s="3"/>
      <c r="W561" s="3"/>
      <c r="X561" s="2"/>
      <c r="Y561" s="2"/>
      <c r="Z561" s="2"/>
      <c r="AA561" s="2"/>
      <c r="AB561" s="2"/>
    </row>
    <row r="562" spans="1:28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3"/>
      <c r="T562" s="3"/>
      <c r="U562" s="3"/>
      <c r="V562" s="3"/>
      <c r="W562" s="3"/>
      <c r="X562" s="2"/>
      <c r="Y562" s="2"/>
      <c r="Z562" s="2"/>
      <c r="AA562" s="2"/>
      <c r="AB562" s="2"/>
    </row>
    <row r="563" spans="1:28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3"/>
      <c r="T563" s="3"/>
      <c r="U563" s="3"/>
      <c r="V563" s="3"/>
      <c r="W563" s="3"/>
      <c r="X563" s="2"/>
      <c r="Y563" s="2"/>
      <c r="Z563" s="2"/>
      <c r="AA563" s="2"/>
      <c r="AB563" s="2"/>
    </row>
    <row r="564" spans="1:28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3"/>
      <c r="T564" s="3"/>
      <c r="U564" s="3"/>
      <c r="V564" s="3"/>
      <c r="W564" s="3"/>
      <c r="X564" s="2"/>
      <c r="Y564" s="2"/>
      <c r="Z564" s="2"/>
      <c r="AA564" s="2"/>
      <c r="AB564" s="2"/>
    </row>
    <row r="565" spans="1:28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3"/>
      <c r="T565" s="3"/>
      <c r="U565" s="3"/>
      <c r="V565" s="3"/>
      <c r="W565" s="3"/>
      <c r="X565" s="2"/>
      <c r="Y565" s="2"/>
      <c r="Z565" s="2"/>
      <c r="AA565" s="2"/>
      <c r="AB565" s="2"/>
    </row>
    <row r="566" spans="1:28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3"/>
      <c r="T566" s="3"/>
      <c r="U566" s="3"/>
      <c r="V566" s="3"/>
      <c r="W566" s="3"/>
      <c r="X566" s="2"/>
      <c r="Y566" s="2"/>
      <c r="Z566" s="2"/>
      <c r="AA566" s="2"/>
      <c r="AB566" s="2"/>
    </row>
    <row r="567" spans="1:28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3"/>
      <c r="T567" s="3"/>
      <c r="U567" s="3"/>
      <c r="V567" s="3"/>
      <c r="W567" s="3"/>
      <c r="X567" s="2"/>
      <c r="Y567" s="2"/>
      <c r="Z567" s="2"/>
      <c r="AA567" s="2"/>
      <c r="AB567" s="2"/>
    </row>
    <row r="568" spans="1:2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3"/>
      <c r="T568" s="3"/>
      <c r="U568" s="3"/>
      <c r="V568" s="3"/>
      <c r="W568" s="3"/>
      <c r="X568" s="2"/>
      <c r="Y568" s="2"/>
      <c r="Z568" s="2"/>
      <c r="AA568" s="2"/>
      <c r="AB568" s="2"/>
    </row>
    <row r="569" spans="1:28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3"/>
      <c r="T569" s="3"/>
      <c r="U569" s="3"/>
      <c r="V569" s="3"/>
      <c r="W569" s="3"/>
      <c r="X569" s="2"/>
      <c r="Y569" s="2"/>
      <c r="Z569" s="2"/>
      <c r="AA569" s="2"/>
      <c r="AB569" s="2"/>
    </row>
    <row r="570" spans="1:28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3"/>
      <c r="T570" s="3"/>
      <c r="U570" s="3"/>
      <c r="V570" s="3"/>
      <c r="W570" s="3"/>
      <c r="X570" s="2"/>
      <c r="Y570" s="2"/>
      <c r="Z570" s="2"/>
      <c r="AA570" s="2"/>
      <c r="AB570" s="2"/>
    </row>
    <row r="571" spans="1:28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3"/>
      <c r="T571" s="3"/>
      <c r="U571" s="3"/>
      <c r="V571" s="3"/>
      <c r="W571" s="3"/>
      <c r="X571" s="2"/>
      <c r="Y571" s="2"/>
      <c r="Z571" s="2"/>
      <c r="AA571" s="2"/>
      <c r="AB571" s="2"/>
    </row>
    <row r="572" spans="1:28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3"/>
      <c r="T572" s="3"/>
      <c r="U572" s="3"/>
      <c r="V572" s="3"/>
      <c r="W572" s="3"/>
      <c r="X572" s="2"/>
      <c r="Y572" s="2"/>
      <c r="Z572" s="2"/>
      <c r="AA572" s="2"/>
      <c r="AB572" s="2"/>
    </row>
    <row r="573" spans="1:28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3"/>
      <c r="T573" s="3"/>
      <c r="U573" s="3"/>
      <c r="V573" s="3"/>
      <c r="W573" s="3"/>
      <c r="X573" s="2"/>
      <c r="Y573" s="2"/>
      <c r="Z573" s="2"/>
      <c r="AA573" s="2"/>
      <c r="AB573" s="2"/>
    </row>
    <row r="574" spans="1:28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3"/>
      <c r="T574" s="3"/>
      <c r="U574" s="3"/>
      <c r="V574" s="3"/>
      <c r="W574" s="3"/>
      <c r="X574" s="2"/>
      <c r="Y574" s="2"/>
      <c r="Z574" s="2"/>
      <c r="AA574" s="2"/>
      <c r="AB574" s="2"/>
    </row>
    <row r="575" spans="1:28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3"/>
      <c r="T575" s="3"/>
      <c r="U575" s="3"/>
      <c r="V575" s="3"/>
      <c r="W575" s="3"/>
      <c r="X575" s="2"/>
      <c r="Y575" s="2"/>
      <c r="Z575" s="2"/>
      <c r="AA575" s="2"/>
      <c r="AB575" s="2"/>
    </row>
    <row r="576" spans="1:28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3"/>
      <c r="T576" s="3"/>
      <c r="U576" s="3"/>
      <c r="V576" s="3"/>
      <c r="W576" s="3"/>
      <c r="X576" s="2"/>
      <c r="Y576" s="2"/>
      <c r="Z576" s="2"/>
      <c r="AA576" s="2"/>
      <c r="AB576" s="2"/>
    </row>
    <row r="577" spans="1:28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3"/>
      <c r="T577" s="3"/>
      <c r="U577" s="3"/>
      <c r="V577" s="3"/>
      <c r="W577" s="3"/>
      <c r="X577" s="2"/>
      <c r="Y577" s="2"/>
      <c r="Z577" s="2"/>
      <c r="AA577" s="2"/>
      <c r="AB577" s="2"/>
    </row>
    <row r="578" spans="1:2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3"/>
      <c r="T578" s="3"/>
      <c r="U578" s="3"/>
      <c r="V578" s="3"/>
      <c r="W578" s="3"/>
      <c r="X578" s="2"/>
      <c r="Y578" s="2"/>
      <c r="Z578" s="2"/>
      <c r="AA578" s="2"/>
      <c r="AB578" s="2"/>
    </row>
    <row r="579" spans="1:28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3"/>
      <c r="T579" s="3"/>
      <c r="U579" s="3"/>
      <c r="V579" s="3"/>
      <c r="W579" s="3"/>
      <c r="X579" s="2"/>
      <c r="Y579" s="2"/>
      <c r="Z579" s="2"/>
      <c r="AA579" s="2"/>
      <c r="AB579" s="2"/>
    </row>
    <row r="580" spans="1:28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3"/>
      <c r="T580" s="3"/>
      <c r="U580" s="3"/>
      <c r="V580" s="3"/>
      <c r="W580" s="3"/>
      <c r="X580" s="2"/>
      <c r="Y580" s="2"/>
      <c r="Z580" s="2"/>
      <c r="AA580" s="2"/>
      <c r="AB580" s="2"/>
    </row>
    <row r="581" spans="1:28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3"/>
      <c r="T581" s="3"/>
      <c r="U581" s="3"/>
      <c r="V581" s="3"/>
      <c r="W581" s="3"/>
      <c r="X581" s="2"/>
      <c r="Y581" s="2"/>
      <c r="Z581" s="2"/>
      <c r="AA581" s="2"/>
      <c r="AB581" s="2"/>
    </row>
    <row r="582" spans="1:28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3"/>
      <c r="T582" s="3"/>
      <c r="U582" s="3"/>
      <c r="V582" s="3"/>
      <c r="W582" s="3"/>
      <c r="X582" s="2"/>
      <c r="Y582" s="2"/>
      <c r="Z582" s="2"/>
      <c r="AA582" s="2"/>
      <c r="AB582" s="2"/>
    </row>
    <row r="583" spans="1:28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3"/>
      <c r="T583" s="3"/>
      <c r="U583" s="3"/>
      <c r="V583" s="3"/>
      <c r="W583" s="3"/>
      <c r="X583" s="2"/>
      <c r="Y583" s="2"/>
      <c r="Z583" s="2"/>
      <c r="AA583" s="2"/>
      <c r="AB583" s="2"/>
    </row>
    <row r="584" spans="1:28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3"/>
      <c r="T584" s="3"/>
      <c r="U584" s="3"/>
      <c r="V584" s="3"/>
      <c r="W584" s="3"/>
      <c r="X584" s="2"/>
      <c r="Y584" s="2"/>
      <c r="Z584" s="2"/>
      <c r="AA584" s="2"/>
      <c r="AB584" s="2"/>
    </row>
    <row r="585" spans="1:28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3"/>
      <c r="T585" s="3"/>
      <c r="U585" s="3"/>
      <c r="V585" s="3"/>
      <c r="W585" s="3"/>
      <c r="X585" s="2"/>
      <c r="Y585" s="2"/>
      <c r="Z585" s="2"/>
      <c r="AA585" s="2"/>
      <c r="AB585" s="2"/>
    </row>
    <row r="586" spans="1:28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3"/>
      <c r="T586" s="3"/>
      <c r="U586" s="3"/>
      <c r="V586" s="3"/>
      <c r="W586" s="3"/>
      <c r="X586" s="2"/>
      <c r="Y586" s="2"/>
      <c r="Z586" s="2"/>
      <c r="AA586" s="2"/>
      <c r="AB586" s="2"/>
    </row>
    <row r="587" spans="1:28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3"/>
      <c r="T587" s="3"/>
      <c r="U587" s="3"/>
      <c r="V587" s="3"/>
      <c r="W587" s="3"/>
      <c r="X587" s="2"/>
      <c r="Y587" s="2"/>
      <c r="Z587" s="2"/>
      <c r="AA587" s="2"/>
      <c r="AB587" s="2"/>
    </row>
    <row r="588" spans="1:2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3"/>
      <c r="T588" s="3"/>
      <c r="U588" s="3"/>
      <c r="V588" s="3"/>
      <c r="W588" s="3"/>
      <c r="X588" s="2"/>
      <c r="Y588" s="2"/>
      <c r="Z588" s="2"/>
      <c r="AA588" s="2"/>
      <c r="AB588" s="2"/>
    </row>
    <row r="589" spans="1:28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3"/>
      <c r="T589" s="3"/>
      <c r="U589" s="3"/>
      <c r="V589" s="3"/>
      <c r="W589" s="3"/>
      <c r="X589" s="2"/>
      <c r="Y589" s="2"/>
      <c r="Z589" s="2"/>
      <c r="AA589" s="2"/>
      <c r="AB589" s="2"/>
    </row>
    <row r="590" spans="1:28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3"/>
      <c r="T590" s="3"/>
      <c r="U590" s="3"/>
      <c r="V590" s="3"/>
      <c r="W590" s="3"/>
      <c r="X590" s="2"/>
      <c r="Y590" s="2"/>
      <c r="Z590" s="2"/>
      <c r="AA590" s="2"/>
      <c r="AB590" s="2"/>
    </row>
    <row r="591" spans="1:28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3"/>
      <c r="T591" s="3"/>
      <c r="U591" s="3"/>
      <c r="V591" s="3"/>
      <c r="W591" s="3"/>
      <c r="X591" s="2"/>
      <c r="Y591" s="2"/>
      <c r="Z591" s="2"/>
      <c r="AA591" s="2"/>
      <c r="AB591" s="2"/>
    </row>
    <row r="592" spans="1:28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3"/>
      <c r="T592" s="3"/>
      <c r="U592" s="3"/>
      <c r="V592" s="3"/>
      <c r="W592" s="3"/>
      <c r="X592" s="2"/>
      <c r="Y592" s="2"/>
      <c r="Z592" s="2"/>
      <c r="AA592" s="2"/>
      <c r="AB592" s="2"/>
    </row>
    <row r="593" spans="1:28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3"/>
      <c r="T593" s="3"/>
      <c r="U593" s="3"/>
      <c r="V593" s="3"/>
      <c r="W593" s="3"/>
      <c r="X593" s="2"/>
      <c r="Y593" s="2"/>
      <c r="Z593" s="2"/>
      <c r="AA593" s="2"/>
      <c r="AB593" s="2"/>
    </row>
    <row r="594" spans="1:28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3"/>
      <c r="T594" s="3"/>
      <c r="U594" s="3"/>
      <c r="V594" s="3"/>
      <c r="W594" s="3"/>
      <c r="X594" s="2"/>
      <c r="Y594" s="2"/>
      <c r="Z594" s="2"/>
      <c r="AA594" s="2"/>
      <c r="AB594" s="2"/>
    </row>
    <row r="595" spans="1:28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3"/>
      <c r="T595" s="3"/>
      <c r="U595" s="3"/>
      <c r="V595" s="3"/>
      <c r="W595" s="3"/>
      <c r="X595" s="2"/>
      <c r="Y595" s="2"/>
      <c r="Z595" s="2"/>
      <c r="AA595" s="2"/>
      <c r="AB595" s="2"/>
    </row>
    <row r="596" spans="1:28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3"/>
      <c r="T596" s="3"/>
      <c r="U596" s="3"/>
      <c r="V596" s="3"/>
      <c r="W596" s="3"/>
      <c r="X596" s="2"/>
      <c r="Y596" s="2"/>
      <c r="Z596" s="2"/>
      <c r="AA596" s="2"/>
      <c r="AB596" s="2"/>
    </row>
    <row r="597" spans="1:28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3"/>
      <c r="T597" s="3"/>
      <c r="U597" s="3"/>
      <c r="V597" s="3"/>
      <c r="W597" s="3"/>
      <c r="X597" s="2"/>
      <c r="Y597" s="2"/>
      <c r="Z597" s="2"/>
      <c r="AA597" s="2"/>
      <c r="AB597" s="2"/>
    </row>
    <row r="598" spans="1:2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3"/>
      <c r="T598" s="3"/>
      <c r="U598" s="3"/>
      <c r="V598" s="3"/>
      <c r="W598" s="3"/>
      <c r="X598" s="2"/>
      <c r="Y598" s="2"/>
      <c r="Z598" s="2"/>
      <c r="AA598" s="2"/>
      <c r="AB598" s="2"/>
    </row>
    <row r="599" spans="1:28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3"/>
      <c r="T599" s="3"/>
      <c r="U599" s="3"/>
      <c r="V599" s="3"/>
      <c r="W599" s="3"/>
      <c r="X599" s="2"/>
      <c r="Y599" s="2"/>
      <c r="Z599" s="2"/>
      <c r="AA599" s="2"/>
      <c r="AB599" s="2"/>
    </row>
    <row r="600" spans="1:28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3"/>
      <c r="T600" s="3"/>
      <c r="U600" s="3"/>
      <c r="V600" s="3"/>
      <c r="W600" s="3"/>
      <c r="X600" s="2"/>
      <c r="Y600" s="2"/>
      <c r="Z600" s="2"/>
      <c r="AA600" s="2"/>
      <c r="AB600" s="2"/>
    </row>
    <row r="601" spans="1:28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3"/>
      <c r="T601" s="3"/>
      <c r="U601" s="3"/>
      <c r="V601" s="3"/>
      <c r="W601" s="3"/>
      <c r="X601" s="2"/>
      <c r="Y601" s="2"/>
      <c r="Z601" s="2"/>
      <c r="AA601" s="2"/>
      <c r="AB601" s="2"/>
    </row>
    <row r="602" spans="1:28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3"/>
      <c r="T602" s="3"/>
      <c r="U602" s="3"/>
      <c r="V602" s="3"/>
      <c r="W602" s="3"/>
      <c r="X602" s="2"/>
      <c r="Y602" s="2"/>
      <c r="Z602" s="2"/>
      <c r="AA602" s="2"/>
      <c r="AB602" s="2"/>
    </row>
    <row r="603" spans="1:28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3"/>
      <c r="T603" s="3"/>
      <c r="U603" s="3"/>
      <c r="V603" s="3"/>
      <c r="W603" s="3"/>
      <c r="X603" s="2"/>
      <c r="Y603" s="2"/>
      <c r="Z603" s="2"/>
      <c r="AA603" s="2"/>
      <c r="AB603" s="2"/>
    </row>
    <row r="604" spans="1:28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3"/>
      <c r="T604" s="3"/>
      <c r="U604" s="3"/>
      <c r="V604" s="3"/>
      <c r="W604" s="3"/>
      <c r="X604" s="2"/>
      <c r="Y604" s="2"/>
      <c r="Z604" s="2"/>
      <c r="AA604" s="2"/>
      <c r="AB604" s="2"/>
    </row>
    <row r="605" spans="1:28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3"/>
      <c r="T605" s="3"/>
      <c r="U605" s="3"/>
      <c r="V605" s="3"/>
      <c r="W605" s="3"/>
      <c r="X605" s="2"/>
      <c r="Y605" s="2"/>
      <c r="Z605" s="2"/>
      <c r="AA605" s="2"/>
      <c r="AB605" s="2"/>
    </row>
    <row r="606" spans="1:28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3"/>
      <c r="T606" s="3"/>
      <c r="U606" s="3"/>
      <c r="V606" s="3"/>
      <c r="W606" s="3"/>
      <c r="X606" s="2"/>
      <c r="Y606" s="2"/>
      <c r="Z606" s="2"/>
      <c r="AA606" s="2"/>
      <c r="AB606" s="2"/>
    </row>
    <row r="607" spans="1:28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3"/>
      <c r="T607" s="3"/>
      <c r="U607" s="3"/>
      <c r="V607" s="3"/>
      <c r="W607" s="3"/>
      <c r="X607" s="2"/>
      <c r="Y607" s="2"/>
      <c r="Z607" s="2"/>
      <c r="AA607" s="2"/>
      <c r="AB607" s="2"/>
    </row>
    <row r="608" spans="1:2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3"/>
      <c r="T608" s="3"/>
      <c r="U608" s="3"/>
      <c r="V608" s="3"/>
      <c r="W608" s="3"/>
      <c r="X608" s="2"/>
      <c r="Y608" s="2"/>
      <c r="Z608" s="2"/>
      <c r="AA608" s="2"/>
      <c r="AB608" s="2"/>
    </row>
    <row r="609" spans="1:28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3"/>
      <c r="T609" s="3"/>
      <c r="U609" s="3"/>
      <c r="V609" s="3"/>
      <c r="W609" s="3"/>
      <c r="X609" s="2"/>
      <c r="Y609" s="2"/>
      <c r="Z609" s="2"/>
      <c r="AA609" s="2"/>
      <c r="AB609" s="2"/>
    </row>
    <row r="610" spans="1:28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3"/>
      <c r="T610" s="3"/>
      <c r="U610" s="3"/>
      <c r="V610" s="3"/>
      <c r="W610" s="3"/>
      <c r="X610" s="2"/>
      <c r="Y610" s="2"/>
      <c r="Z610" s="2"/>
      <c r="AA610" s="2"/>
      <c r="AB610" s="2"/>
    </row>
    <row r="611" spans="1:28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3"/>
      <c r="T611" s="3"/>
      <c r="U611" s="3"/>
      <c r="V611" s="3"/>
      <c r="W611" s="3"/>
      <c r="X611" s="2"/>
      <c r="Y611" s="2"/>
      <c r="Z611" s="2"/>
      <c r="AA611" s="2"/>
      <c r="AB611" s="2"/>
    </row>
    <row r="612" spans="1:28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3"/>
      <c r="T612" s="3"/>
      <c r="U612" s="3"/>
      <c r="V612" s="3"/>
      <c r="W612" s="3"/>
      <c r="X612" s="2"/>
      <c r="Y612" s="2"/>
      <c r="Z612" s="2"/>
      <c r="AA612" s="2"/>
      <c r="AB612" s="2"/>
    </row>
    <row r="613" spans="1:28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3"/>
      <c r="T613" s="3"/>
      <c r="U613" s="3"/>
      <c r="V613" s="3"/>
      <c r="W613" s="3"/>
      <c r="X613" s="2"/>
      <c r="Y613" s="2"/>
      <c r="Z613" s="2"/>
      <c r="AA613" s="2"/>
      <c r="AB613" s="2"/>
    </row>
    <row r="614" spans="1:28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3"/>
      <c r="T614" s="3"/>
      <c r="U614" s="3"/>
      <c r="V614" s="3"/>
      <c r="W614" s="3"/>
      <c r="X614" s="2"/>
      <c r="Y614" s="2"/>
      <c r="Z614" s="2"/>
      <c r="AA614" s="2"/>
      <c r="AB614" s="2"/>
    </row>
    <row r="615" spans="1:28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3"/>
      <c r="T615" s="3"/>
      <c r="U615" s="3"/>
      <c r="V615" s="3"/>
      <c r="W615" s="3"/>
      <c r="X615" s="2"/>
      <c r="Y615" s="2"/>
      <c r="Z615" s="2"/>
      <c r="AA615" s="2"/>
      <c r="AB615" s="2"/>
    </row>
    <row r="616" spans="1:28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3"/>
      <c r="T616" s="3"/>
      <c r="U616" s="3"/>
      <c r="V616" s="3"/>
      <c r="W616" s="3"/>
      <c r="X616" s="2"/>
      <c r="Y616" s="2"/>
      <c r="Z616" s="2"/>
      <c r="AA616" s="2"/>
      <c r="AB616" s="2"/>
    </row>
    <row r="617" spans="1:28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3"/>
      <c r="T617" s="3"/>
      <c r="U617" s="3"/>
      <c r="V617" s="3"/>
      <c r="W617" s="3"/>
      <c r="X617" s="2"/>
      <c r="Y617" s="2"/>
      <c r="Z617" s="2"/>
      <c r="AA617" s="2"/>
      <c r="AB617" s="2"/>
    </row>
    <row r="618" spans="1:2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3"/>
      <c r="T618" s="3"/>
      <c r="U618" s="3"/>
      <c r="V618" s="3"/>
      <c r="W618" s="3"/>
      <c r="X618" s="2"/>
      <c r="Y618" s="2"/>
      <c r="Z618" s="2"/>
      <c r="AA618" s="2"/>
      <c r="AB618" s="2"/>
    </row>
    <row r="619" spans="1:28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3"/>
      <c r="T619" s="3"/>
      <c r="U619" s="3"/>
      <c r="V619" s="3"/>
      <c r="W619" s="3"/>
      <c r="X619" s="2"/>
      <c r="Y619" s="2"/>
      <c r="Z619" s="2"/>
      <c r="AA619" s="2"/>
      <c r="AB619" s="2"/>
    </row>
    <row r="620" spans="1:28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3"/>
      <c r="T620" s="3"/>
      <c r="U620" s="3"/>
      <c r="V620" s="3"/>
      <c r="W620" s="3"/>
      <c r="X620" s="2"/>
      <c r="Y620" s="2"/>
      <c r="Z620" s="2"/>
      <c r="AA620" s="2"/>
      <c r="AB620" s="2"/>
    </row>
    <row r="621" spans="1:28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3"/>
      <c r="T621" s="3"/>
      <c r="U621" s="3"/>
      <c r="V621" s="3"/>
      <c r="W621" s="3"/>
      <c r="X621" s="2"/>
      <c r="Y621" s="2"/>
      <c r="Z621" s="2"/>
      <c r="AA621" s="2"/>
      <c r="AB621" s="2"/>
    </row>
    <row r="622" spans="1:28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3"/>
      <c r="T622" s="3"/>
      <c r="U622" s="3"/>
      <c r="V622" s="3"/>
      <c r="W622" s="3"/>
      <c r="X622" s="2"/>
      <c r="Y622" s="2"/>
      <c r="Z622" s="2"/>
      <c r="AA622" s="2"/>
      <c r="AB622" s="2"/>
    </row>
    <row r="623" spans="1:28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3"/>
      <c r="T623" s="3"/>
      <c r="U623" s="3"/>
      <c r="V623" s="3"/>
      <c r="W623" s="3"/>
      <c r="X623" s="2"/>
      <c r="Y623" s="2"/>
      <c r="Z623" s="2"/>
      <c r="AA623" s="2"/>
      <c r="AB623" s="2"/>
    </row>
    <row r="624" spans="1:28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3"/>
      <c r="T624" s="3"/>
      <c r="U624" s="3"/>
      <c r="V624" s="3"/>
      <c r="W624" s="3"/>
      <c r="X624" s="2"/>
      <c r="Y624" s="2"/>
      <c r="Z624" s="2"/>
      <c r="AA624" s="2"/>
      <c r="AB624" s="2"/>
    </row>
    <row r="625" spans="1:28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3"/>
      <c r="T625" s="3"/>
      <c r="U625" s="3"/>
      <c r="V625" s="3"/>
      <c r="W625" s="3"/>
      <c r="X625" s="2"/>
      <c r="Y625" s="2"/>
      <c r="Z625" s="2"/>
      <c r="AA625" s="2"/>
      <c r="AB625" s="2"/>
    </row>
    <row r="626" spans="1:28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3"/>
      <c r="T626" s="3"/>
      <c r="U626" s="3"/>
      <c r="V626" s="3"/>
      <c r="W626" s="3"/>
      <c r="X626" s="2"/>
      <c r="Y626" s="2"/>
      <c r="Z626" s="2"/>
      <c r="AA626" s="2"/>
      <c r="AB626" s="2"/>
    </row>
    <row r="627" spans="1:28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3"/>
      <c r="T627" s="3"/>
      <c r="U627" s="3"/>
      <c r="V627" s="3"/>
      <c r="W627" s="3"/>
      <c r="X627" s="2"/>
      <c r="Y627" s="2"/>
      <c r="Z627" s="2"/>
      <c r="AA627" s="2"/>
      <c r="AB627" s="2"/>
    </row>
    <row r="628" spans="1: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3"/>
      <c r="T628" s="3"/>
      <c r="U628" s="3"/>
      <c r="V628" s="3"/>
      <c r="W628" s="3"/>
      <c r="X628" s="2"/>
      <c r="Y628" s="2"/>
      <c r="Z628" s="2"/>
      <c r="AA628" s="2"/>
      <c r="AB628" s="2"/>
    </row>
    <row r="629" spans="1:28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3"/>
      <c r="T629" s="3"/>
      <c r="U629" s="3"/>
      <c r="V629" s="3"/>
      <c r="W629" s="3"/>
      <c r="X629" s="2"/>
      <c r="Y629" s="2"/>
      <c r="Z629" s="2"/>
      <c r="AA629" s="2"/>
      <c r="AB629" s="2"/>
    </row>
    <row r="630" spans="1:28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3"/>
      <c r="T630" s="3"/>
      <c r="U630" s="3"/>
      <c r="V630" s="3"/>
      <c r="W630" s="3"/>
      <c r="X630" s="2"/>
      <c r="Y630" s="2"/>
      <c r="Z630" s="2"/>
      <c r="AA630" s="2"/>
      <c r="AB630" s="2"/>
    </row>
    <row r="631" spans="1:28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3"/>
      <c r="T631" s="3"/>
      <c r="U631" s="3"/>
      <c r="V631" s="3"/>
      <c r="W631" s="3"/>
      <c r="X631" s="2"/>
      <c r="Y631" s="2"/>
      <c r="Z631" s="2"/>
      <c r="AA631" s="2"/>
      <c r="AB631" s="2"/>
    </row>
    <row r="632" spans="1:28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3"/>
      <c r="T632" s="3"/>
      <c r="U632" s="3"/>
      <c r="V632" s="3"/>
      <c r="W632" s="3"/>
      <c r="X632" s="2"/>
      <c r="Y632" s="2"/>
      <c r="Z632" s="2"/>
      <c r="AA632" s="2"/>
      <c r="AB632" s="2"/>
    </row>
    <row r="633" spans="1:28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3"/>
      <c r="T633" s="3"/>
      <c r="U633" s="3"/>
      <c r="V633" s="3"/>
      <c r="W633" s="3"/>
      <c r="X633" s="2"/>
      <c r="Y633" s="2"/>
      <c r="Z633" s="2"/>
      <c r="AA633" s="2"/>
      <c r="AB633" s="2"/>
    </row>
    <row r="634" spans="1:28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3"/>
      <c r="T634" s="3"/>
      <c r="U634" s="3"/>
      <c r="V634" s="3"/>
      <c r="W634" s="3"/>
      <c r="X634" s="2"/>
      <c r="Y634" s="2"/>
      <c r="Z634" s="2"/>
      <c r="AA634" s="2"/>
      <c r="AB634" s="2"/>
    </row>
    <row r="635" spans="1:28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3"/>
      <c r="T635" s="3"/>
      <c r="U635" s="3"/>
      <c r="V635" s="3"/>
      <c r="W635" s="3"/>
      <c r="X635" s="2"/>
      <c r="Y635" s="2"/>
      <c r="Z635" s="2"/>
      <c r="AA635" s="2"/>
      <c r="AB635" s="2"/>
    </row>
    <row r="636" spans="1:28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3"/>
      <c r="T636" s="3"/>
      <c r="U636" s="3"/>
      <c r="V636" s="3"/>
      <c r="W636" s="3"/>
      <c r="X636" s="2"/>
      <c r="Y636" s="2"/>
      <c r="Z636" s="2"/>
      <c r="AA636" s="2"/>
      <c r="AB636" s="2"/>
    </row>
    <row r="637" spans="1:28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3"/>
      <c r="T637" s="3"/>
      <c r="U637" s="3"/>
      <c r="V637" s="3"/>
      <c r="W637" s="3"/>
      <c r="X637" s="2"/>
      <c r="Y637" s="2"/>
      <c r="Z637" s="2"/>
      <c r="AA637" s="2"/>
      <c r="AB637" s="2"/>
    </row>
    <row r="638" spans="1:2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3"/>
      <c r="T638" s="3"/>
      <c r="U638" s="3"/>
      <c r="V638" s="3"/>
      <c r="W638" s="3"/>
      <c r="X638" s="2"/>
      <c r="Y638" s="2"/>
      <c r="Z638" s="2"/>
      <c r="AA638" s="2"/>
      <c r="AB638" s="2"/>
    </row>
    <row r="639" spans="1:28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3"/>
      <c r="T639" s="3"/>
      <c r="U639" s="3"/>
      <c r="V639" s="3"/>
      <c r="W639" s="3"/>
      <c r="X639" s="2"/>
      <c r="Y639" s="2"/>
      <c r="Z639" s="2"/>
      <c r="AA639" s="2"/>
      <c r="AB639" s="2"/>
    </row>
    <row r="640" spans="1:28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3"/>
      <c r="T640" s="3"/>
      <c r="U640" s="3"/>
      <c r="V640" s="3"/>
      <c r="W640" s="3"/>
      <c r="X640" s="2"/>
      <c r="Y640" s="2"/>
      <c r="Z640" s="2"/>
      <c r="AA640" s="2"/>
      <c r="AB640" s="2"/>
    </row>
    <row r="641" spans="1:28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3"/>
      <c r="T641" s="3"/>
      <c r="U641" s="3"/>
      <c r="V641" s="3"/>
      <c r="W641" s="3"/>
      <c r="X641" s="2"/>
      <c r="Y641" s="2"/>
      <c r="Z641" s="2"/>
      <c r="AA641" s="2"/>
      <c r="AB641" s="2"/>
    </row>
    <row r="642" spans="1:28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3"/>
      <c r="T642" s="3"/>
      <c r="U642" s="3"/>
      <c r="V642" s="3"/>
      <c r="W642" s="3"/>
      <c r="X642" s="2"/>
      <c r="Y642" s="2"/>
      <c r="Z642" s="2"/>
      <c r="AA642" s="2"/>
      <c r="AB642" s="2"/>
    </row>
    <row r="643" spans="1:28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3"/>
      <c r="T643" s="3"/>
      <c r="U643" s="3"/>
      <c r="V643" s="3"/>
      <c r="W643" s="3"/>
      <c r="X643" s="2"/>
      <c r="Y643" s="2"/>
      <c r="Z643" s="2"/>
      <c r="AA643" s="2"/>
      <c r="AB643" s="2"/>
    </row>
    <row r="644" spans="1:28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3"/>
      <c r="T644" s="3"/>
      <c r="U644" s="3"/>
      <c r="V644" s="3"/>
      <c r="W644" s="3"/>
      <c r="X644" s="2"/>
      <c r="Y644" s="2"/>
      <c r="Z644" s="2"/>
      <c r="AA644" s="2"/>
      <c r="AB644" s="2"/>
    </row>
    <row r="645" spans="1:28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3"/>
      <c r="T645" s="3"/>
      <c r="U645" s="3"/>
      <c r="V645" s="3"/>
      <c r="W645" s="3"/>
      <c r="X645" s="2"/>
      <c r="Y645" s="2"/>
      <c r="Z645" s="2"/>
      <c r="AA645" s="2"/>
      <c r="AB645" s="2"/>
    </row>
    <row r="646" spans="1:28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3"/>
      <c r="T646" s="3"/>
      <c r="U646" s="3"/>
      <c r="V646" s="3"/>
      <c r="W646" s="3"/>
      <c r="X646" s="2"/>
      <c r="Y646" s="2"/>
      <c r="Z646" s="2"/>
      <c r="AA646" s="2"/>
      <c r="AB646" s="2"/>
    </row>
    <row r="647" spans="1:28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3"/>
      <c r="T647" s="3"/>
      <c r="U647" s="3"/>
      <c r="V647" s="3"/>
      <c r="W647" s="3"/>
      <c r="X647" s="2"/>
      <c r="Y647" s="2"/>
      <c r="Z647" s="2"/>
      <c r="AA647" s="2"/>
      <c r="AB647" s="2"/>
    </row>
    <row r="648" spans="1:2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3"/>
      <c r="T648" s="3"/>
      <c r="U648" s="3"/>
      <c r="V648" s="3"/>
      <c r="W648" s="3"/>
      <c r="X648" s="2"/>
      <c r="Y648" s="2"/>
      <c r="Z648" s="2"/>
      <c r="AA648" s="2"/>
      <c r="AB648" s="2"/>
    </row>
    <row r="649" spans="1:28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3"/>
      <c r="T649" s="3"/>
      <c r="U649" s="3"/>
      <c r="V649" s="3"/>
      <c r="W649" s="3"/>
      <c r="X649" s="2"/>
      <c r="Y649" s="2"/>
      <c r="Z649" s="2"/>
      <c r="AA649" s="2"/>
      <c r="AB649" s="2"/>
    </row>
    <row r="650" spans="1:28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3"/>
      <c r="T650" s="3"/>
      <c r="U650" s="3"/>
      <c r="V650" s="3"/>
      <c r="W650" s="3"/>
      <c r="X650" s="2"/>
      <c r="Y650" s="2"/>
      <c r="Z650" s="2"/>
      <c r="AA650" s="2"/>
      <c r="AB650" s="2"/>
    </row>
    <row r="651" spans="1:28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3"/>
      <c r="T651" s="3"/>
      <c r="U651" s="3"/>
      <c r="V651" s="3"/>
      <c r="W651" s="3"/>
      <c r="X651" s="2"/>
      <c r="Y651" s="2"/>
      <c r="Z651" s="2"/>
      <c r="AA651" s="2"/>
      <c r="AB651" s="2"/>
    </row>
    <row r="652" spans="1:28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3"/>
      <c r="T652" s="3"/>
      <c r="U652" s="3"/>
      <c r="V652" s="3"/>
      <c r="W652" s="3"/>
      <c r="X652" s="2"/>
      <c r="Y652" s="2"/>
      <c r="Z652" s="2"/>
      <c r="AA652" s="2"/>
      <c r="AB652" s="2"/>
    </row>
    <row r="653" spans="1:28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3"/>
      <c r="T653" s="3"/>
      <c r="U653" s="3"/>
      <c r="V653" s="3"/>
      <c r="W653" s="3"/>
      <c r="X653" s="2"/>
      <c r="Y653" s="2"/>
      <c r="Z653" s="2"/>
      <c r="AA653" s="2"/>
      <c r="AB653" s="2"/>
    </row>
    <row r="654" spans="1:28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3"/>
      <c r="T654" s="3"/>
      <c r="U654" s="3"/>
      <c r="V654" s="3"/>
      <c r="W654" s="3"/>
      <c r="X654" s="2"/>
      <c r="Y654" s="2"/>
      <c r="Z654" s="2"/>
      <c r="AA654" s="2"/>
      <c r="AB654" s="2"/>
    </row>
    <row r="655" spans="1:28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3"/>
      <c r="T655" s="3"/>
      <c r="U655" s="3"/>
      <c r="V655" s="3"/>
      <c r="W655" s="3"/>
      <c r="X655" s="2"/>
      <c r="Y655" s="2"/>
      <c r="Z655" s="2"/>
      <c r="AA655" s="2"/>
      <c r="AB655" s="2"/>
    </row>
    <row r="656" spans="1:28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3"/>
      <c r="T656" s="3"/>
      <c r="U656" s="3"/>
      <c r="V656" s="3"/>
      <c r="W656" s="3"/>
      <c r="X656" s="2"/>
      <c r="Y656" s="2"/>
      <c r="Z656" s="2"/>
      <c r="AA656" s="2"/>
      <c r="AB656" s="2"/>
    </row>
    <row r="657" spans="1:28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3"/>
      <c r="T657" s="3"/>
      <c r="U657" s="3"/>
      <c r="V657" s="3"/>
      <c r="W657" s="3"/>
      <c r="X657" s="2"/>
      <c r="Y657" s="2"/>
      <c r="Z657" s="2"/>
      <c r="AA657" s="2"/>
      <c r="AB657" s="2"/>
    </row>
    <row r="658" spans="1:2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3"/>
      <c r="T658" s="3"/>
      <c r="U658" s="3"/>
      <c r="V658" s="3"/>
      <c r="W658" s="3"/>
      <c r="X658" s="2"/>
      <c r="Y658" s="2"/>
      <c r="Z658" s="2"/>
      <c r="AA658" s="2"/>
      <c r="AB658" s="2"/>
    </row>
    <row r="659" spans="1:28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3"/>
      <c r="T659" s="3"/>
      <c r="U659" s="3"/>
      <c r="V659" s="3"/>
      <c r="W659" s="3"/>
      <c r="X659" s="2"/>
      <c r="Y659" s="2"/>
      <c r="Z659" s="2"/>
      <c r="AA659" s="2"/>
      <c r="AB659" s="2"/>
    </row>
    <row r="660" spans="1:28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3"/>
      <c r="T660" s="3"/>
      <c r="U660" s="3"/>
      <c r="V660" s="3"/>
      <c r="W660" s="3"/>
      <c r="X660" s="2"/>
      <c r="Y660" s="2"/>
      <c r="Z660" s="2"/>
      <c r="AA660" s="2"/>
      <c r="AB660" s="2"/>
    </row>
    <row r="661" spans="1:28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3"/>
      <c r="T661" s="3"/>
      <c r="U661" s="3"/>
      <c r="V661" s="3"/>
      <c r="W661" s="3"/>
      <c r="X661" s="2"/>
      <c r="Y661" s="2"/>
      <c r="Z661" s="2"/>
      <c r="AA661" s="2"/>
      <c r="AB661" s="2"/>
    </row>
    <row r="662" spans="1:28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3"/>
      <c r="T662" s="3"/>
      <c r="U662" s="3"/>
      <c r="V662" s="3"/>
      <c r="W662" s="3"/>
      <c r="X662" s="2"/>
      <c r="Y662" s="2"/>
      <c r="Z662" s="2"/>
      <c r="AA662" s="2"/>
      <c r="AB662" s="2"/>
    </row>
    <row r="663" spans="1:28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3"/>
      <c r="T663" s="3"/>
      <c r="U663" s="3"/>
      <c r="V663" s="3"/>
      <c r="W663" s="3"/>
      <c r="X663" s="2"/>
      <c r="Y663" s="2"/>
      <c r="Z663" s="2"/>
      <c r="AA663" s="2"/>
      <c r="AB663" s="2"/>
    </row>
    <row r="664" spans="1:28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3"/>
      <c r="T664" s="3"/>
      <c r="U664" s="3"/>
      <c r="V664" s="3"/>
      <c r="W664" s="3"/>
      <c r="X664" s="2"/>
      <c r="Y664" s="2"/>
      <c r="Z664" s="2"/>
      <c r="AA664" s="2"/>
      <c r="AB664" s="2"/>
    </row>
    <row r="665" spans="1:28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3"/>
      <c r="T665" s="3"/>
      <c r="U665" s="3"/>
      <c r="V665" s="3"/>
      <c r="W665" s="3"/>
      <c r="X665" s="2"/>
      <c r="Y665" s="2"/>
      <c r="Z665" s="2"/>
      <c r="AA665" s="2"/>
      <c r="AB665" s="2"/>
    </row>
    <row r="666" spans="1:28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3"/>
      <c r="T666" s="3"/>
      <c r="U666" s="3"/>
      <c r="V666" s="3"/>
      <c r="W666" s="3"/>
      <c r="X666" s="2"/>
      <c r="Y666" s="2"/>
      <c r="Z666" s="2"/>
      <c r="AA666" s="2"/>
      <c r="AB666" s="2"/>
    </row>
    <row r="667" spans="1:28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3"/>
      <c r="T667" s="3"/>
      <c r="U667" s="3"/>
      <c r="V667" s="3"/>
      <c r="W667" s="3"/>
      <c r="X667" s="2"/>
      <c r="Y667" s="2"/>
      <c r="Z667" s="2"/>
      <c r="AA667" s="2"/>
      <c r="AB667" s="2"/>
    </row>
    <row r="668" spans="1:2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3"/>
      <c r="T668" s="3"/>
      <c r="U668" s="3"/>
      <c r="V668" s="3"/>
      <c r="W668" s="3"/>
      <c r="X668" s="2"/>
      <c r="Y668" s="2"/>
      <c r="Z668" s="2"/>
      <c r="AA668" s="2"/>
      <c r="AB668" s="2"/>
    </row>
    <row r="669" spans="1:28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3"/>
      <c r="T669" s="3"/>
      <c r="U669" s="3"/>
      <c r="V669" s="3"/>
      <c r="W669" s="3"/>
      <c r="X669" s="2"/>
      <c r="Y669" s="2"/>
      <c r="Z669" s="2"/>
      <c r="AA669" s="2"/>
      <c r="AB669" s="2"/>
    </row>
    <row r="670" spans="1:28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3"/>
      <c r="T670" s="3"/>
      <c r="U670" s="3"/>
      <c r="V670" s="3"/>
      <c r="W670" s="3"/>
      <c r="X670" s="2"/>
      <c r="Y670" s="2"/>
      <c r="Z670" s="2"/>
      <c r="AA670" s="2"/>
      <c r="AB670" s="2"/>
    </row>
    <row r="671" spans="1:28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3"/>
      <c r="T671" s="3"/>
      <c r="U671" s="3"/>
      <c r="V671" s="3"/>
      <c r="W671" s="3"/>
      <c r="X671" s="2"/>
      <c r="Y671" s="2"/>
      <c r="Z671" s="2"/>
      <c r="AA671" s="2"/>
      <c r="AB671" s="2"/>
    </row>
    <row r="672" spans="1:28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3"/>
      <c r="T672" s="3"/>
      <c r="U672" s="3"/>
      <c r="V672" s="3"/>
      <c r="W672" s="3"/>
      <c r="X672" s="2"/>
      <c r="Y672" s="2"/>
      <c r="Z672" s="2"/>
      <c r="AA672" s="2"/>
      <c r="AB672" s="2"/>
    </row>
    <row r="673" spans="1:28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3"/>
      <c r="T673" s="3"/>
      <c r="U673" s="3"/>
      <c r="V673" s="3"/>
      <c r="W673" s="3"/>
      <c r="X673" s="2"/>
      <c r="Y673" s="2"/>
      <c r="Z673" s="2"/>
      <c r="AA673" s="2"/>
      <c r="AB673" s="2"/>
    </row>
    <row r="674" spans="1:28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3"/>
      <c r="T674" s="3"/>
      <c r="U674" s="3"/>
      <c r="V674" s="3"/>
      <c r="W674" s="3"/>
      <c r="X674" s="2"/>
      <c r="Y674" s="2"/>
      <c r="Z674" s="2"/>
      <c r="AA674" s="2"/>
      <c r="AB674" s="2"/>
    </row>
    <row r="675" spans="1:28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3"/>
      <c r="T675" s="3"/>
      <c r="U675" s="3"/>
      <c r="V675" s="3"/>
      <c r="W675" s="3"/>
      <c r="X675" s="2"/>
      <c r="Y675" s="2"/>
      <c r="Z675" s="2"/>
      <c r="AA675" s="2"/>
      <c r="AB675" s="2"/>
    </row>
    <row r="676" spans="1:28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3"/>
      <c r="T676" s="3"/>
      <c r="U676" s="3"/>
      <c r="V676" s="3"/>
      <c r="W676" s="3"/>
      <c r="X676" s="2"/>
      <c r="Y676" s="2"/>
      <c r="Z676" s="2"/>
      <c r="AA676" s="2"/>
      <c r="AB676" s="2"/>
    </row>
    <row r="677" spans="1:28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3"/>
      <c r="T677" s="3"/>
      <c r="U677" s="3"/>
      <c r="V677" s="3"/>
      <c r="W677" s="3"/>
      <c r="X677" s="2"/>
      <c r="Y677" s="2"/>
      <c r="Z677" s="2"/>
      <c r="AA677" s="2"/>
      <c r="AB677" s="2"/>
    </row>
    <row r="678" spans="1:2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3"/>
      <c r="T678" s="3"/>
      <c r="U678" s="3"/>
      <c r="V678" s="3"/>
      <c r="W678" s="3"/>
      <c r="X678" s="2"/>
      <c r="Y678" s="2"/>
      <c r="Z678" s="2"/>
      <c r="AA678" s="2"/>
      <c r="AB678" s="2"/>
    </row>
    <row r="679" spans="1:28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3"/>
      <c r="T679" s="3"/>
      <c r="U679" s="3"/>
      <c r="V679" s="3"/>
      <c r="W679" s="3"/>
      <c r="X679" s="2"/>
      <c r="Y679" s="2"/>
      <c r="Z679" s="2"/>
      <c r="AA679" s="2"/>
      <c r="AB679" s="2"/>
    </row>
    <row r="680" spans="1:28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3"/>
      <c r="T680" s="3"/>
      <c r="U680" s="3"/>
      <c r="V680" s="3"/>
      <c r="W680" s="3"/>
      <c r="X680" s="2"/>
      <c r="Y680" s="2"/>
      <c r="Z680" s="2"/>
      <c r="AA680" s="2"/>
      <c r="AB680" s="2"/>
    </row>
    <row r="681" spans="1:28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3"/>
      <c r="T681" s="3"/>
      <c r="U681" s="3"/>
      <c r="V681" s="3"/>
      <c r="W681" s="3"/>
      <c r="X681" s="2"/>
      <c r="Y681" s="2"/>
      <c r="Z681" s="2"/>
      <c r="AA681" s="2"/>
      <c r="AB681" s="2"/>
    </row>
    <row r="682" spans="1:28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3"/>
      <c r="T682" s="3"/>
      <c r="U682" s="3"/>
      <c r="V682" s="3"/>
      <c r="W682" s="3"/>
      <c r="X682" s="2"/>
      <c r="Y682" s="2"/>
      <c r="Z682" s="2"/>
      <c r="AA682" s="2"/>
      <c r="AB682" s="2"/>
    </row>
    <row r="683" spans="1:28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3"/>
      <c r="T683" s="3"/>
      <c r="U683" s="3"/>
      <c r="V683" s="3"/>
      <c r="W683" s="3"/>
      <c r="X683" s="2"/>
      <c r="Y683" s="2"/>
      <c r="Z683" s="2"/>
      <c r="AA683" s="2"/>
      <c r="AB683" s="2"/>
    </row>
    <row r="684" spans="1:28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3"/>
      <c r="T684" s="3"/>
      <c r="U684" s="3"/>
      <c r="V684" s="3"/>
      <c r="W684" s="3"/>
      <c r="X684" s="2"/>
      <c r="Y684" s="2"/>
      <c r="Z684" s="2"/>
      <c r="AA684" s="2"/>
      <c r="AB684" s="2"/>
    </row>
    <row r="685" spans="1:28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3"/>
      <c r="T685" s="3"/>
      <c r="U685" s="3"/>
      <c r="V685" s="3"/>
      <c r="W685" s="3"/>
      <c r="X685" s="2"/>
      <c r="Y685" s="2"/>
      <c r="Z685" s="2"/>
      <c r="AA685" s="2"/>
      <c r="AB685" s="2"/>
    </row>
    <row r="686" spans="1:28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3"/>
      <c r="T686" s="3"/>
      <c r="U686" s="3"/>
      <c r="V686" s="3"/>
      <c r="W686" s="3"/>
      <c r="X686" s="2"/>
      <c r="Y686" s="2"/>
      <c r="Z686" s="2"/>
      <c r="AA686" s="2"/>
      <c r="AB686" s="2"/>
    </row>
    <row r="687" spans="1:28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3"/>
      <c r="T687" s="3"/>
      <c r="U687" s="3"/>
      <c r="V687" s="3"/>
      <c r="W687" s="3"/>
      <c r="X687" s="2"/>
      <c r="Y687" s="2"/>
      <c r="Z687" s="2"/>
      <c r="AA687" s="2"/>
      <c r="AB687" s="2"/>
    </row>
    <row r="688" spans="1:2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3"/>
      <c r="T688" s="3"/>
      <c r="U688" s="3"/>
      <c r="V688" s="3"/>
      <c r="W688" s="3"/>
      <c r="X688" s="2"/>
      <c r="Y688" s="2"/>
      <c r="Z688" s="2"/>
      <c r="AA688" s="2"/>
      <c r="AB688" s="2"/>
    </row>
    <row r="689" spans="1:28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3"/>
      <c r="T689" s="3"/>
      <c r="U689" s="3"/>
      <c r="V689" s="3"/>
      <c r="W689" s="3"/>
      <c r="X689" s="2"/>
      <c r="Y689" s="2"/>
      <c r="Z689" s="2"/>
      <c r="AA689" s="2"/>
      <c r="AB689" s="2"/>
    </row>
    <row r="690" spans="1:28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3"/>
      <c r="T690" s="3"/>
      <c r="U690" s="3"/>
      <c r="V690" s="3"/>
      <c r="W690" s="3"/>
      <c r="X690" s="2"/>
      <c r="Y690" s="2"/>
      <c r="Z690" s="2"/>
      <c r="AA690" s="2"/>
      <c r="AB690" s="2"/>
    </row>
    <row r="691" spans="1:28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3"/>
      <c r="T691" s="3"/>
      <c r="U691" s="3"/>
      <c r="V691" s="3"/>
      <c r="W691" s="3"/>
      <c r="X691" s="2"/>
      <c r="Y691" s="2"/>
      <c r="Z691" s="2"/>
      <c r="AA691" s="2"/>
      <c r="AB691" s="2"/>
    </row>
    <row r="692" spans="1:28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3"/>
      <c r="T692" s="3"/>
      <c r="U692" s="3"/>
      <c r="V692" s="3"/>
      <c r="W692" s="3"/>
      <c r="X692" s="2"/>
      <c r="Y692" s="2"/>
      <c r="Z692" s="2"/>
      <c r="AA692" s="2"/>
      <c r="AB692" s="2"/>
    </row>
    <row r="693" spans="1:28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3"/>
      <c r="T693" s="3"/>
      <c r="U693" s="3"/>
      <c r="V693" s="3"/>
      <c r="W693" s="3"/>
      <c r="X693" s="2"/>
      <c r="Y693" s="2"/>
      <c r="Z693" s="2"/>
      <c r="AA693" s="2"/>
      <c r="AB693" s="2"/>
    </row>
    <row r="694" spans="1:28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3"/>
      <c r="T694" s="3"/>
      <c r="U694" s="3"/>
      <c r="V694" s="3"/>
      <c r="W694" s="3"/>
      <c r="X694" s="2"/>
      <c r="Y694" s="2"/>
      <c r="Z694" s="2"/>
      <c r="AA694" s="2"/>
      <c r="AB694" s="2"/>
    </row>
    <row r="695" spans="1:28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3"/>
      <c r="T695" s="3"/>
      <c r="U695" s="3"/>
      <c r="V695" s="3"/>
      <c r="W695" s="3"/>
      <c r="X695" s="2"/>
      <c r="Y695" s="2"/>
      <c r="Z695" s="2"/>
      <c r="AA695" s="2"/>
      <c r="AB695" s="2"/>
    </row>
    <row r="696" spans="1:28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3"/>
      <c r="T696" s="3"/>
      <c r="U696" s="3"/>
      <c r="V696" s="3"/>
      <c r="W696" s="3"/>
      <c r="X696" s="2"/>
      <c r="Y696" s="2"/>
      <c r="Z696" s="2"/>
      <c r="AA696" s="2"/>
      <c r="AB696" s="2"/>
    </row>
    <row r="697" spans="1:28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3"/>
      <c r="T697" s="3"/>
      <c r="U697" s="3"/>
      <c r="V697" s="3"/>
      <c r="W697" s="3"/>
      <c r="X697" s="2"/>
      <c r="Y697" s="2"/>
      <c r="Z697" s="2"/>
      <c r="AA697" s="2"/>
      <c r="AB697" s="2"/>
    </row>
    <row r="698" spans="1:2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3"/>
      <c r="T698" s="3"/>
      <c r="U698" s="3"/>
      <c r="V698" s="3"/>
      <c r="W698" s="3"/>
      <c r="X698" s="2"/>
      <c r="Y698" s="2"/>
      <c r="Z698" s="2"/>
      <c r="AA698" s="2"/>
      <c r="AB698" s="2"/>
    </row>
    <row r="699" spans="1:28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3"/>
      <c r="T699" s="3"/>
      <c r="U699" s="3"/>
      <c r="V699" s="3"/>
      <c r="W699" s="3"/>
      <c r="X699" s="2"/>
      <c r="Y699" s="2"/>
      <c r="Z699" s="2"/>
      <c r="AA699" s="2"/>
      <c r="AB699" s="2"/>
    </row>
    <row r="700" spans="1:28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3"/>
      <c r="T700" s="3"/>
      <c r="U700" s="3"/>
      <c r="V700" s="3"/>
      <c r="W700" s="3"/>
      <c r="X700" s="2"/>
      <c r="Y700" s="2"/>
      <c r="Z700" s="2"/>
      <c r="AA700" s="2"/>
      <c r="AB700" s="2"/>
    </row>
    <row r="701" spans="1:28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3"/>
      <c r="T701" s="3"/>
      <c r="U701" s="3"/>
      <c r="V701" s="3"/>
      <c r="W701" s="3"/>
      <c r="X701" s="2"/>
      <c r="Y701" s="2"/>
      <c r="Z701" s="2"/>
      <c r="AA701" s="2"/>
      <c r="AB701" s="2"/>
    </row>
    <row r="702" spans="1:28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3"/>
      <c r="T702" s="3"/>
      <c r="U702" s="3"/>
      <c r="V702" s="3"/>
      <c r="W702" s="3"/>
      <c r="X702" s="2"/>
      <c r="Y702" s="2"/>
      <c r="Z702" s="2"/>
      <c r="AA702" s="2"/>
      <c r="AB702" s="2"/>
    </row>
    <row r="703" spans="1:28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3"/>
      <c r="T703" s="3"/>
      <c r="U703" s="3"/>
      <c r="V703" s="3"/>
      <c r="W703" s="3"/>
      <c r="X703" s="2"/>
      <c r="Y703" s="2"/>
      <c r="Z703" s="2"/>
      <c r="AA703" s="2"/>
      <c r="AB703" s="2"/>
    </row>
    <row r="704" spans="1:28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3"/>
      <c r="T704" s="3"/>
      <c r="U704" s="3"/>
      <c r="V704" s="3"/>
      <c r="W704" s="3"/>
      <c r="X704" s="2"/>
      <c r="Y704" s="2"/>
      <c r="Z704" s="2"/>
      <c r="AA704" s="2"/>
      <c r="AB704" s="2"/>
    </row>
    <row r="705" spans="1:28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3"/>
      <c r="T705" s="3"/>
      <c r="U705" s="3"/>
      <c r="V705" s="3"/>
      <c r="W705" s="3"/>
      <c r="X705" s="2"/>
      <c r="Y705" s="2"/>
      <c r="Z705" s="2"/>
      <c r="AA705" s="2"/>
      <c r="AB705" s="2"/>
    </row>
    <row r="706" spans="1:28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3"/>
      <c r="T706" s="3"/>
      <c r="U706" s="3"/>
      <c r="V706" s="3"/>
      <c r="W706" s="3"/>
      <c r="X706" s="2"/>
      <c r="Y706" s="2"/>
      <c r="Z706" s="2"/>
      <c r="AA706" s="2"/>
      <c r="AB706" s="2"/>
    </row>
    <row r="707" spans="1:28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3"/>
      <c r="T707" s="3"/>
      <c r="U707" s="3"/>
      <c r="V707" s="3"/>
      <c r="W707" s="3"/>
      <c r="X707" s="2"/>
      <c r="Y707" s="2"/>
      <c r="Z707" s="2"/>
      <c r="AA707" s="2"/>
      <c r="AB707" s="2"/>
    </row>
    <row r="708" spans="1:2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3"/>
      <c r="T708" s="3"/>
      <c r="U708" s="3"/>
      <c r="V708" s="3"/>
      <c r="W708" s="3"/>
      <c r="X708" s="2"/>
      <c r="Y708" s="2"/>
      <c r="Z708" s="2"/>
      <c r="AA708" s="2"/>
      <c r="AB708" s="2"/>
    </row>
    <row r="709" spans="1:28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3"/>
      <c r="T709" s="3"/>
      <c r="U709" s="3"/>
      <c r="V709" s="3"/>
      <c r="W709" s="3"/>
      <c r="X709" s="2"/>
      <c r="Y709" s="2"/>
      <c r="Z709" s="2"/>
      <c r="AA709" s="2"/>
      <c r="AB709" s="2"/>
    </row>
    <row r="710" spans="1:28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3"/>
      <c r="T710" s="3"/>
      <c r="U710" s="3"/>
      <c r="V710" s="3"/>
      <c r="W710" s="3"/>
      <c r="X710" s="2"/>
      <c r="Y710" s="2"/>
      <c r="Z710" s="2"/>
      <c r="AA710" s="2"/>
      <c r="AB710" s="2"/>
    </row>
    <row r="711" spans="1:28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3"/>
      <c r="T711" s="3"/>
      <c r="U711" s="3"/>
      <c r="V711" s="3"/>
      <c r="W711" s="3"/>
      <c r="X711" s="2"/>
      <c r="Y711" s="2"/>
      <c r="Z711" s="2"/>
      <c r="AA711" s="2"/>
      <c r="AB711" s="2"/>
    </row>
    <row r="712" spans="1:28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3"/>
      <c r="T712" s="3"/>
      <c r="U712" s="3"/>
      <c r="V712" s="3"/>
      <c r="W712" s="3"/>
      <c r="X712" s="2"/>
      <c r="Y712" s="2"/>
      <c r="Z712" s="2"/>
      <c r="AA712" s="2"/>
      <c r="AB712" s="2"/>
    </row>
    <row r="713" spans="1:28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3"/>
      <c r="T713" s="3"/>
      <c r="U713" s="3"/>
      <c r="V713" s="3"/>
      <c r="W713" s="3"/>
      <c r="X713" s="2"/>
      <c r="Y713" s="2"/>
      <c r="Z713" s="2"/>
      <c r="AA713" s="2"/>
      <c r="AB713" s="2"/>
    </row>
    <row r="714" spans="1:28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3"/>
      <c r="T714" s="3"/>
      <c r="U714" s="3"/>
      <c r="V714" s="3"/>
      <c r="W714" s="3"/>
      <c r="X714" s="2"/>
      <c r="Y714" s="2"/>
      <c r="Z714" s="2"/>
      <c r="AA714" s="2"/>
      <c r="AB714" s="2"/>
    </row>
    <row r="715" spans="1:28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3"/>
      <c r="T715" s="3"/>
      <c r="U715" s="3"/>
      <c r="V715" s="3"/>
      <c r="W715" s="3"/>
      <c r="X715" s="2"/>
      <c r="Y715" s="2"/>
      <c r="Z715" s="2"/>
      <c r="AA715" s="2"/>
      <c r="AB715" s="2"/>
    </row>
    <row r="716" spans="1:28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3"/>
      <c r="T716" s="3"/>
      <c r="U716" s="3"/>
      <c r="V716" s="3"/>
      <c r="W716" s="3"/>
      <c r="X716" s="2"/>
      <c r="Y716" s="2"/>
      <c r="Z716" s="2"/>
      <c r="AA716" s="2"/>
      <c r="AB716" s="2"/>
    </row>
    <row r="717" spans="1:28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3"/>
      <c r="T717" s="3"/>
      <c r="U717" s="3"/>
      <c r="V717" s="3"/>
      <c r="W717" s="3"/>
      <c r="X717" s="2"/>
      <c r="Y717" s="2"/>
      <c r="Z717" s="2"/>
      <c r="AA717" s="2"/>
      <c r="AB717" s="2"/>
    </row>
    <row r="718" spans="1:2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3"/>
      <c r="T718" s="3"/>
      <c r="U718" s="3"/>
      <c r="V718" s="3"/>
      <c r="W718" s="3"/>
      <c r="X718" s="2"/>
      <c r="Y718" s="2"/>
      <c r="Z718" s="2"/>
      <c r="AA718" s="2"/>
      <c r="AB718" s="2"/>
    </row>
    <row r="719" spans="1:28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3"/>
      <c r="T719" s="3"/>
      <c r="U719" s="3"/>
      <c r="V719" s="3"/>
      <c r="W719" s="3"/>
      <c r="X719" s="2"/>
      <c r="Y719" s="2"/>
      <c r="Z719" s="2"/>
      <c r="AA719" s="2"/>
      <c r="AB719" s="2"/>
    </row>
    <row r="720" spans="1:28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3"/>
      <c r="T720" s="3"/>
      <c r="U720" s="3"/>
      <c r="V720" s="3"/>
      <c r="W720" s="3"/>
      <c r="X720" s="2"/>
      <c r="Y720" s="2"/>
      <c r="Z720" s="2"/>
      <c r="AA720" s="2"/>
      <c r="AB720" s="2"/>
    </row>
    <row r="721" spans="1:28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3"/>
      <c r="T721" s="3"/>
      <c r="U721" s="3"/>
      <c r="V721" s="3"/>
      <c r="W721" s="3"/>
      <c r="X721" s="2"/>
      <c r="Y721" s="2"/>
      <c r="Z721" s="2"/>
      <c r="AA721" s="2"/>
      <c r="AB721" s="2"/>
    </row>
    <row r="722" spans="1:28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3"/>
      <c r="T722" s="3"/>
      <c r="U722" s="3"/>
      <c r="V722" s="3"/>
      <c r="W722" s="3"/>
      <c r="X722" s="2"/>
      <c r="Y722" s="2"/>
      <c r="Z722" s="2"/>
      <c r="AA722" s="2"/>
      <c r="AB722" s="2"/>
    </row>
    <row r="723" spans="1:28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3"/>
      <c r="T723" s="3"/>
      <c r="U723" s="3"/>
      <c r="V723" s="3"/>
      <c r="W723" s="3"/>
      <c r="X723" s="2"/>
      <c r="Y723" s="2"/>
      <c r="Z723" s="2"/>
      <c r="AA723" s="2"/>
      <c r="AB723" s="2"/>
    </row>
    <row r="724" spans="1:28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3"/>
      <c r="T724" s="3"/>
      <c r="U724" s="3"/>
      <c r="V724" s="3"/>
      <c r="W724" s="3"/>
      <c r="X724" s="2"/>
      <c r="Y724" s="2"/>
      <c r="Z724" s="2"/>
      <c r="AA724" s="2"/>
      <c r="AB724" s="2"/>
    </row>
    <row r="725" spans="1:28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3"/>
      <c r="T725" s="3"/>
      <c r="U725" s="3"/>
      <c r="V725" s="3"/>
      <c r="W725" s="3"/>
      <c r="X725" s="2"/>
      <c r="Y725" s="2"/>
      <c r="Z725" s="2"/>
      <c r="AA725" s="2"/>
      <c r="AB725" s="2"/>
    </row>
    <row r="726" spans="1:28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3"/>
      <c r="T726" s="3"/>
      <c r="U726" s="3"/>
      <c r="V726" s="3"/>
      <c r="W726" s="3"/>
      <c r="X726" s="2"/>
      <c r="Y726" s="2"/>
      <c r="Z726" s="2"/>
      <c r="AA726" s="2"/>
      <c r="AB726" s="2"/>
    </row>
    <row r="727" spans="1:28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3"/>
      <c r="T727" s="3"/>
      <c r="U727" s="3"/>
      <c r="V727" s="3"/>
      <c r="W727" s="3"/>
      <c r="X727" s="2"/>
      <c r="Y727" s="2"/>
      <c r="Z727" s="2"/>
      <c r="AA727" s="2"/>
      <c r="AB727" s="2"/>
    </row>
    <row r="728" spans="1: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3"/>
      <c r="T728" s="3"/>
      <c r="U728" s="3"/>
      <c r="V728" s="3"/>
      <c r="W728" s="3"/>
      <c r="X728" s="2"/>
      <c r="Y728" s="2"/>
      <c r="Z728" s="2"/>
      <c r="AA728" s="2"/>
      <c r="AB728" s="2"/>
    </row>
    <row r="729" spans="1:28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3"/>
      <c r="T729" s="3"/>
      <c r="U729" s="3"/>
      <c r="V729" s="3"/>
      <c r="W729" s="3"/>
      <c r="X729" s="2"/>
      <c r="Y729" s="2"/>
      <c r="Z729" s="2"/>
      <c r="AA729" s="2"/>
      <c r="AB729" s="2"/>
    </row>
    <row r="730" spans="1:28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3"/>
      <c r="T730" s="3"/>
      <c r="U730" s="3"/>
      <c r="V730" s="3"/>
      <c r="W730" s="3"/>
      <c r="X730" s="2"/>
      <c r="Y730" s="2"/>
      <c r="Z730" s="2"/>
      <c r="AA730" s="2"/>
      <c r="AB730" s="2"/>
    </row>
    <row r="731" spans="1:28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3"/>
      <c r="T731" s="3"/>
      <c r="U731" s="3"/>
      <c r="V731" s="3"/>
      <c r="W731" s="3"/>
      <c r="X731" s="2"/>
      <c r="Y731" s="2"/>
      <c r="Z731" s="2"/>
      <c r="AA731" s="2"/>
      <c r="AB731" s="2"/>
    </row>
    <row r="732" spans="1:28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3"/>
      <c r="T732" s="3"/>
      <c r="U732" s="3"/>
      <c r="V732" s="3"/>
      <c r="W732" s="3"/>
      <c r="X732" s="2"/>
      <c r="Y732" s="2"/>
      <c r="Z732" s="2"/>
      <c r="AA732" s="2"/>
      <c r="AB732" s="2"/>
    </row>
    <row r="733" spans="1:28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3"/>
      <c r="T733" s="3"/>
      <c r="U733" s="3"/>
      <c r="V733" s="3"/>
      <c r="W733" s="3"/>
      <c r="X733" s="2"/>
      <c r="Y733" s="2"/>
      <c r="Z733" s="2"/>
      <c r="AA733" s="2"/>
      <c r="AB733" s="2"/>
    </row>
    <row r="734" spans="1:28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3"/>
      <c r="T734" s="3"/>
      <c r="U734" s="3"/>
      <c r="V734" s="3"/>
      <c r="W734" s="3"/>
      <c r="X734" s="2"/>
      <c r="Y734" s="2"/>
      <c r="Z734" s="2"/>
      <c r="AA734" s="2"/>
      <c r="AB734" s="2"/>
    </row>
    <row r="735" spans="1:28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3"/>
      <c r="T735" s="3"/>
      <c r="U735" s="3"/>
      <c r="V735" s="3"/>
      <c r="W735" s="3"/>
      <c r="X735" s="2"/>
      <c r="Y735" s="2"/>
      <c r="Z735" s="2"/>
      <c r="AA735" s="2"/>
      <c r="AB735" s="2"/>
    </row>
    <row r="736" spans="1:28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3"/>
      <c r="T736" s="3"/>
      <c r="U736" s="3"/>
      <c r="V736" s="3"/>
      <c r="W736" s="3"/>
      <c r="X736" s="2"/>
      <c r="Y736" s="2"/>
      <c r="Z736" s="2"/>
      <c r="AA736" s="2"/>
      <c r="AB736" s="2"/>
    </row>
    <row r="737" spans="1:28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3"/>
      <c r="T737" s="3"/>
      <c r="U737" s="3"/>
      <c r="V737" s="3"/>
      <c r="W737" s="3"/>
      <c r="X737" s="2"/>
      <c r="Y737" s="2"/>
      <c r="Z737" s="2"/>
      <c r="AA737" s="2"/>
      <c r="AB737" s="2"/>
    </row>
    <row r="738" spans="1:2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3"/>
      <c r="T738" s="3"/>
      <c r="U738" s="3"/>
      <c r="V738" s="3"/>
      <c r="W738" s="3"/>
      <c r="X738" s="2"/>
      <c r="Y738" s="2"/>
      <c r="Z738" s="2"/>
      <c r="AA738" s="2"/>
      <c r="AB738" s="2"/>
    </row>
    <row r="739" spans="1:28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3"/>
      <c r="T739" s="3"/>
      <c r="U739" s="3"/>
      <c r="V739" s="3"/>
      <c r="W739" s="3"/>
      <c r="X739" s="2"/>
      <c r="Y739" s="2"/>
      <c r="Z739" s="2"/>
      <c r="AA739" s="2"/>
      <c r="AB739" s="2"/>
    </row>
    <row r="740" spans="1:28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3"/>
      <c r="T740" s="3"/>
      <c r="U740" s="3"/>
      <c r="V740" s="3"/>
      <c r="W740" s="3"/>
      <c r="X740" s="2"/>
      <c r="Y740" s="2"/>
      <c r="Z740" s="2"/>
      <c r="AA740" s="2"/>
      <c r="AB740" s="2"/>
    </row>
    <row r="741" spans="1:28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3"/>
      <c r="T741" s="3"/>
      <c r="U741" s="3"/>
      <c r="V741" s="3"/>
      <c r="W741" s="3"/>
      <c r="X741" s="2"/>
      <c r="Y741" s="2"/>
      <c r="Z741" s="2"/>
      <c r="AA741" s="2"/>
      <c r="AB741" s="2"/>
    </row>
    <row r="742" spans="1:28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3"/>
      <c r="T742" s="3"/>
      <c r="U742" s="3"/>
      <c r="V742" s="3"/>
      <c r="W742" s="3"/>
      <c r="X742" s="2"/>
      <c r="Y742" s="2"/>
      <c r="Z742" s="2"/>
      <c r="AA742" s="2"/>
      <c r="AB742" s="2"/>
    </row>
    <row r="743" spans="1:28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3"/>
      <c r="T743" s="3"/>
      <c r="U743" s="3"/>
      <c r="V743" s="3"/>
      <c r="W743" s="3"/>
      <c r="X743" s="2"/>
      <c r="Y743" s="2"/>
      <c r="Z743" s="2"/>
      <c r="AA743" s="2"/>
      <c r="AB743" s="2"/>
    </row>
    <row r="744" spans="1:28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3"/>
      <c r="T744" s="3"/>
      <c r="U744" s="3"/>
      <c r="V744" s="3"/>
      <c r="W744" s="3"/>
      <c r="X744" s="2"/>
      <c r="Y744" s="2"/>
      <c r="Z744" s="2"/>
      <c r="AA744" s="2"/>
      <c r="AB744" s="2"/>
    </row>
    <row r="745" spans="1:28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3"/>
      <c r="T745" s="3"/>
      <c r="U745" s="3"/>
      <c r="V745" s="3"/>
      <c r="W745" s="3"/>
      <c r="X745" s="2"/>
      <c r="Y745" s="2"/>
      <c r="Z745" s="2"/>
      <c r="AA745" s="2"/>
      <c r="AB745" s="2"/>
    </row>
    <row r="746" spans="1:28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3"/>
      <c r="T746" s="3"/>
      <c r="U746" s="3"/>
      <c r="V746" s="3"/>
      <c r="W746" s="3"/>
      <c r="X746" s="2"/>
      <c r="Y746" s="2"/>
      <c r="Z746" s="2"/>
      <c r="AA746" s="2"/>
      <c r="AB746" s="2"/>
    </row>
    <row r="747" spans="1:28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3"/>
      <c r="T747" s="3"/>
      <c r="U747" s="3"/>
      <c r="V747" s="3"/>
      <c r="W747" s="3"/>
      <c r="X747" s="2"/>
      <c r="Y747" s="2"/>
      <c r="Z747" s="2"/>
      <c r="AA747" s="2"/>
      <c r="AB747" s="2"/>
    </row>
    <row r="748" spans="1:2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3"/>
      <c r="T748" s="3"/>
      <c r="U748" s="3"/>
      <c r="V748" s="3"/>
      <c r="W748" s="3"/>
      <c r="X748" s="2"/>
      <c r="Y748" s="2"/>
      <c r="Z748" s="2"/>
      <c r="AA748" s="2"/>
      <c r="AB748" s="2"/>
    </row>
    <row r="749" spans="1:28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3"/>
      <c r="T749" s="3"/>
      <c r="U749" s="3"/>
      <c r="V749" s="3"/>
      <c r="W749" s="3"/>
      <c r="X749" s="2"/>
      <c r="Y749" s="2"/>
      <c r="Z749" s="2"/>
      <c r="AA749" s="2"/>
      <c r="AB749" s="2"/>
    </row>
    <row r="750" spans="1:28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3"/>
      <c r="T750" s="3"/>
      <c r="U750" s="3"/>
      <c r="V750" s="3"/>
      <c r="W750" s="3"/>
      <c r="X750" s="2"/>
      <c r="Y750" s="2"/>
      <c r="Z750" s="2"/>
      <c r="AA750" s="2"/>
      <c r="AB750" s="2"/>
    </row>
    <row r="751" spans="1:28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3"/>
      <c r="T751" s="3"/>
      <c r="U751" s="3"/>
      <c r="V751" s="3"/>
      <c r="W751" s="3"/>
      <c r="X751" s="2"/>
      <c r="Y751" s="2"/>
      <c r="Z751" s="2"/>
      <c r="AA751" s="2"/>
      <c r="AB751" s="2"/>
    </row>
    <row r="752" spans="1:28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3"/>
      <c r="T752" s="3"/>
      <c r="U752" s="3"/>
      <c r="V752" s="3"/>
      <c r="W752" s="3"/>
      <c r="X752" s="2"/>
      <c r="Y752" s="2"/>
      <c r="Z752" s="2"/>
      <c r="AA752" s="2"/>
      <c r="AB752" s="2"/>
    </row>
    <row r="753" spans="1:28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3"/>
      <c r="T753" s="3"/>
      <c r="U753" s="3"/>
      <c r="V753" s="3"/>
      <c r="W753" s="3"/>
      <c r="X753" s="2"/>
      <c r="Y753" s="2"/>
      <c r="Z753" s="2"/>
      <c r="AA753" s="2"/>
      <c r="AB753" s="2"/>
    </row>
    <row r="754" spans="1:28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3"/>
      <c r="T754" s="3"/>
      <c r="U754" s="3"/>
      <c r="V754" s="3"/>
      <c r="W754" s="3"/>
      <c r="X754" s="2"/>
      <c r="Y754" s="2"/>
      <c r="Z754" s="2"/>
      <c r="AA754" s="2"/>
      <c r="AB754" s="2"/>
    </row>
    <row r="755" spans="1:28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3"/>
      <c r="T755" s="3"/>
      <c r="U755" s="3"/>
      <c r="V755" s="3"/>
      <c r="W755" s="3"/>
      <c r="X755" s="2"/>
      <c r="Y755" s="2"/>
      <c r="Z755" s="2"/>
      <c r="AA755" s="2"/>
      <c r="AB755" s="2"/>
    </row>
    <row r="756" spans="1:28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3"/>
      <c r="T756" s="3"/>
      <c r="U756" s="3"/>
      <c r="V756" s="3"/>
      <c r="W756" s="3"/>
      <c r="X756" s="2"/>
      <c r="Y756" s="2"/>
      <c r="Z756" s="2"/>
      <c r="AA756" s="2"/>
      <c r="AB756" s="2"/>
    </row>
    <row r="757" spans="1:28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3"/>
      <c r="T757" s="3"/>
      <c r="U757" s="3"/>
      <c r="V757" s="3"/>
      <c r="W757" s="3"/>
      <c r="X757" s="2"/>
      <c r="Y757" s="2"/>
      <c r="Z757" s="2"/>
      <c r="AA757" s="2"/>
      <c r="AB757" s="2"/>
    </row>
    <row r="758" spans="1:2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3"/>
      <c r="T758" s="3"/>
      <c r="U758" s="3"/>
      <c r="V758" s="3"/>
      <c r="W758" s="3"/>
      <c r="X758" s="2"/>
      <c r="Y758" s="2"/>
      <c r="Z758" s="2"/>
      <c r="AA758" s="2"/>
      <c r="AB758" s="2"/>
    </row>
    <row r="759" spans="1:28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3"/>
      <c r="T759" s="3"/>
      <c r="U759" s="3"/>
      <c r="V759" s="3"/>
      <c r="W759" s="3"/>
      <c r="X759" s="2"/>
      <c r="Y759" s="2"/>
      <c r="Z759" s="2"/>
      <c r="AA759" s="2"/>
      <c r="AB759" s="2"/>
    </row>
    <row r="760" spans="1:28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3"/>
      <c r="T760" s="3"/>
      <c r="U760" s="3"/>
      <c r="V760" s="3"/>
      <c r="W760" s="3"/>
      <c r="X760" s="2"/>
      <c r="Y760" s="2"/>
      <c r="Z760" s="2"/>
      <c r="AA760" s="2"/>
      <c r="AB760" s="2"/>
    </row>
    <row r="761" spans="1:28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3"/>
      <c r="T761" s="3"/>
      <c r="U761" s="3"/>
      <c r="V761" s="3"/>
      <c r="W761" s="3"/>
      <c r="X761" s="2"/>
      <c r="Y761" s="2"/>
      <c r="Z761" s="2"/>
      <c r="AA761" s="2"/>
      <c r="AB761" s="2"/>
    </row>
    <row r="762" spans="1:28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3"/>
      <c r="T762" s="3"/>
      <c r="U762" s="3"/>
      <c r="V762" s="3"/>
      <c r="W762" s="3"/>
      <c r="X762" s="2"/>
      <c r="Y762" s="2"/>
      <c r="Z762" s="2"/>
      <c r="AA762" s="2"/>
      <c r="AB762" s="2"/>
    </row>
    <row r="763" spans="1:28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3"/>
      <c r="T763" s="3"/>
      <c r="U763" s="3"/>
      <c r="V763" s="3"/>
      <c r="W763" s="3"/>
      <c r="X763" s="2"/>
      <c r="Y763" s="2"/>
      <c r="Z763" s="2"/>
      <c r="AA763" s="2"/>
      <c r="AB763" s="2"/>
    </row>
    <row r="764" spans="1:28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3"/>
      <c r="T764" s="3"/>
      <c r="U764" s="3"/>
      <c r="V764" s="3"/>
      <c r="W764" s="3"/>
      <c r="X764" s="2"/>
      <c r="Y764" s="2"/>
      <c r="Z764" s="2"/>
      <c r="AA764" s="2"/>
      <c r="AB764" s="2"/>
    </row>
    <row r="765" spans="1:28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3"/>
      <c r="T765" s="3"/>
      <c r="U765" s="3"/>
      <c r="V765" s="3"/>
      <c r="W765" s="3"/>
      <c r="X765" s="2"/>
      <c r="Y765" s="2"/>
      <c r="Z765" s="2"/>
      <c r="AA765" s="2"/>
      <c r="AB765" s="2"/>
    </row>
    <row r="766" spans="1:28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3"/>
      <c r="T766" s="3"/>
      <c r="U766" s="3"/>
      <c r="V766" s="3"/>
      <c r="W766" s="3"/>
      <c r="X766" s="2"/>
      <c r="Y766" s="2"/>
      <c r="Z766" s="2"/>
      <c r="AA766" s="2"/>
      <c r="AB766" s="2"/>
    </row>
    <row r="767" spans="1:28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3"/>
      <c r="T767" s="3"/>
      <c r="U767" s="3"/>
      <c r="V767" s="3"/>
      <c r="W767" s="3"/>
      <c r="X767" s="2"/>
      <c r="Y767" s="2"/>
      <c r="Z767" s="2"/>
      <c r="AA767" s="2"/>
      <c r="AB767" s="2"/>
    </row>
    <row r="768" spans="1:2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3"/>
      <c r="T768" s="3"/>
      <c r="U768" s="3"/>
      <c r="V768" s="3"/>
      <c r="W768" s="3"/>
      <c r="X768" s="2"/>
      <c r="Y768" s="2"/>
      <c r="Z768" s="2"/>
      <c r="AA768" s="2"/>
      <c r="AB768" s="2"/>
    </row>
    <row r="769" spans="1:28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3"/>
      <c r="T769" s="3"/>
      <c r="U769" s="3"/>
      <c r="V769" s="3"/>
      <c r="W769" s="3"/>
      <c r="X769" s="2"/>
      <c r="Y769" s="2"/>
      <c r="Z769" s="2"/>
      <c r="AA769" s="2"/>
      <c r="AB769" s="2"/>
    </row>
    <row r="770" spans="1:28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3"/>
      <c r="T770" s="3"/>
      <c r="U770" s="3"/>
      <c r="V770" s="3"/>
      <c r="W770" s="3"/>
      <c r="X770" s="2"/>
      <c r="Y770" s="2"/>
      <c r="Z770" s="2"/>
      <c r="AA770" s="2"/>
      <c r="AB770" s="2"/>
    </row>
    <row r="771" spans="1:28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3"/>
      <c r="T771" s="3"/>
      <c r="U771" s="3"/>
      <c r="V771" s="3"/>
      <c r="W771" s="3"/>
      <c r="X771" s="2"/>
      <c r="Y771" s="2"/>
      <c r="Z771" s="2"/>
      <c r="AA771" s="2"/>
      <c r="AB771" s="2"/>
    </row>
    <row r="772" spans="1:28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3"/>
      <c r="T772" s="3"/>
      <c r="U772" s="3"/>
      <c r="V772" s="3"/>
      <c r="W772" s="3"/>
      <c r="X772" s="2"/>
      <c r="Y772" s="2"/>
      <c r="Z772" s="2"/>
      <c r="AA772" s="2"/>
      <c r="AB772" s="2"/>
    </row>
    <row r="773" spans="1:28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3"/>
      <c r="T773" s="3"/>
      <c r="U773" s="3"/>
      <c r="V773" s="3"/>
      <c r="W773" s="3"/>
      <c r="X773" s="2"/>
      <c r="Y773" s="2"/>
      <c r="Z773" s="2"/>
      <c r="AA773" s="2"/>
      <c r="AB773" s="2"/>
    </row>
    <row r="774" spans="1:28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3"/>
      <c r="T774" s="3"/>
      <c r="U774" s="3"/>
      <c r="V774" s="3"/>
      <c r="W774" s="3"/>
      <c r="X774" s="2"/>
      <c r="Y774" s="2"/>
      <c r="Z774" s="2"/>
      <c r="AA774" s="2"/>
      <c r="AB774" s="2"/>
    </row>
    <row r="775" spans="1:28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3"/>
      <c r="T775" s="3"/>
      <c r="U775" s="3"/>
      <c r="V775" s="3"/>
      <c r="W775" s="3"/>
      <c r="X775" s="2"/>
      <c r="Y775" s="2"/>
      <c r="Z775" s="2"/>
      <c r="AA775" s="2"/>
      <c r="AB775" s="2"/>
    </row>
    <row r="776" spans="1:28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3"/>
      <c r="T776" s="3"/>
      <c r="U776" s="3"/>
      <c r="V776" s="3"/>
      <c r="W776" s="3"/>
      <c r="X776" s="2"/>
      <c r="Y776" s="2"/>
      <c r="Z776" s="2"/>
      <c r="AA776" s="2"/>
      <c r="AB776" s="2"/>
    </row>
    <row r="777" spans="1:28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3"/>
      <c r="T777" s="3"/>
      <c r="U777" s="3"/>
      <c r="V777" s="3"/>
      <c r="W777" s="3"/>
      <c r="X777" s="2"/>
      <c r="Y777" s="2"/>
      <c r="Z777" s="2"/>
      <c r="AA777" s="2"/>
      <c r="AB777" s="2"/>
    </row>
    <row r="778" spans="1:2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3"/>
      <c r="T778" s="3"/>
      <c r="U778" s="3"/>
      <c r="V778" s="3"/>
      <c r="W778" s="3"/>
      <c r="X778" s="2"/>
      <c r="Y778" s="2"/>
      <c r="Z778" s="2"/>
      <c r="AA778" s="2"/>
      <c r="AB778" s="2"/>
    </row>
    <row r="779" spans="1:28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3"/>
      <c r="T779" s="3"/>
      <c r="U779" s="3"/>
      <c r="V779" s="3"/>
      <c r="W779" s="3"/>
      <c r="X779" s="2"/>
      <c r="Y779" s="2"/>
      <c r="Z779" s="2"/>
      <c r="AA779" s="2"/>
      <c r="AB779" s="2"/>
    </row>
    <row r="780" spans="1:28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3"/>
      <c r="T780" s="3"/>
      <c r="U780" s="3"/>
      <c r="V780" s="3"/>
      <c r="W780" s="3"/>
      <c r="X780" s="2"/>
      <c r="Y780" s="2"/>
      <c r="Z780" s="2"/>
      <c r="AA780" s="2"/>
      <c r="AB780" s="2"/>
    </row>
    <row r="781" spans="1:28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3"/>
      <c r="T781" s="3"/>
      <c r="U781" s="3"/>
      <c r="V781" s="3"/>
      <c r="W781" s="3"/>
      <c r="X781" s="2"/>
      <c r="Y781" s="2"/>
      <c r="Z781" s="2"/>
      <c r="AA781" s="2"/>
      <c r="AB781" s="2"/>
    </row>
    <row r="782" spans="1:28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3"/>
      <c r="T782" s="3"/>
      <c r="U782" s="3"/>
      <c r="V782" s="3"/>
      <c r="W782" s="3"/>
      <c r="X782" s="2"/>
      <c r="Y782" s="2"/>
      <c r="Z782" s="2"/>
      <c r="AA782" s="2"/>
      <c r="AB782" s="2"/>
    </row>
    <row r="783" spans="1:28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3"/>
      <c r="T783" s="3"/>
      <c r="U783" s="3"/>
      <c r="V783" s="3"/>
      <c r="W783" s="3"/>
      <c r="X783" s="2"/>
      <c r="Y783" s="2"/>
      <c r="Z783" s="2"/>
      <c r="AA783" s="2"/>
      <c r="AB783" s="2"/>
    </row>
    <row r="784" spans="1:28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3"/>
      <c r="T784" s="3"/>
      <c r="U784" s="3"/>
      <c r="V784" s="3"/>
      <c r="W784" s="3"/>
      <c r="X784" s="2"/>
      <c r="Y784" s="2"/>
      <c r="Z784" s="2"/>
      <c r="AA784" s="2"/>
      <c r="AB784" s="2"/>
    </row>
    <row r="785" spans="1:28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3"/>
      <c r="T785" s="3"/>
      <c r="U785" s="3"/>
      <c r="V785" s="3"/>
      <c r="W785" s="3"/>
      <c r="X785" s="2"/>
      <c r="Y785" s="2"/>
      <c r="Z785" s="2"/>
      <c r="AA785" s="2"/>
      <c r="AB785" s="2"/>
    </row>
    <row r="786" spans="1:28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3"/>
      <c r="T786" s="3"/>
      <c r="U786" s="3"/>
      <c r="V786" s="3"/>
      <c r="W786" s="3"/>
      <c r="X786" s="2"/>
      <c r="Y786" s="2"/>
      <c r="Z786" s="2"/>
      <c r="AA786" s="2"/>
      <c r="AB786" s="2"/>
    </row>
    <row r="787" spans="1:28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3"/>
      <c r="T787" s="3"/>
      <c r="U787" s="3"/>
      <c r="V787" s="3"/>
      <c r="W787" s="3"/>
      <c r="X787" s="2"/>
      <c r="Y787" s="2"/>
      <c r="Z787" s="2"/>
      <c r="AA787" s="2"/>
      <c r="AB787" s="2"/>
    </row>
    <row r="788" spans="1:2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3"/>
      <c r="T788" s="3"/>
      <c r="U788" s="3"/>
      <c r="V788" s="3"/>
      <c r="W788" s="3"/>
      <c r="X788" s="2"/>
      <c r="Y788" s="2"/>
      <c r="Z788" s="2"/>
      <c r="AA788" s="2"/>
      <c r="AB788" s="2"/>
    </row>
    <row r="789" spans="1:28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3"/>
      <c r="T789" s="3"/>
      <c r="U789" s="3"/>
      <c r="V789" s="3"/>
      <c r="W789" s="3"/>
      <c r="X789" s="2"/>
      <c r="Y789" s="2"/>
      <c r="Z789" s="2"/>
      <c r="AA789" s="2"/>
      <c r="AB789" s="2"/>
    </row>
    <row r="790" spans="1:28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3"/>
      <c r="T790" s="3"/>
      <c r="U790" s="3"/>
      <c r="V790" s="3"/>
      <c r="W790" s="3"/>
      <c r="X790" s="2"/>
      <c r="Y790" s="2"/>
      <c r="Z790" s="2"/>
      <c r="AA790" s="2"/>
      <c r="AB790" s="2"/>
    </row>
    <row r="791" spans="1:28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3"/>
      <c r="T791" s="3"/>
      <c r="U791" s="3"/>
      <c r="V791" s="3"/>
      <c r="W791" s="3"/>
      <c r="X791" s="2"/>
      <c r="Y791" s="2"/>
      <c r="Z791" s="2"/>
      <c r="AA791" s="2"/>
      <c r="AB791" s="2"/>
    </row>
    <row r="792" spans="1:28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3"/>
      <c r="T792" s="3"/>
      <c r="U792" s="3"/>
      <c r="V792" s="3"/>
      <c r="W792" s="3"/>
      <c r="X792" s="2"/>
      <c r="Y792" s="2"/>
      <c r="Z792" s="2"/>
      <c r="AA792" s="2"/>
      <c r="AB792" s="2"/>
    </row>
    <row r="793" spans="1:28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3"/>
      <c r="T793" s="3"/>
      <c r="U793" s="3"/>
      <c r="V793" s="3"/>
      <c r="W793" s="3"/>
      <c r="X793" s="2"/>
      <c r="Y793" s="2"/>
      <c r="Z793" s="2"/>
      <c r="AA793" s="2"/>
      <c r="AB793" s="2"/>
    </row>
    <row r="794" spans="1:28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3"/>
      <c r="T794" s="3"/>
      <c r="U794" s="3"/>
      <c r="V794" s="3"/>
      <c r="W794" s="3"/>
      <c r="X794" s="2"/>
      <c r="Y794" s="2"/>
      <c r="Z794" s="2"/>
      <c r="AA794" s="2"/>
      <c r="AB794" s="2"/>
    </row>
    <row r="795" spans="1:28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3"/>
      <c r="T795" s="3"/>
      <c r="U795" s="3"/>
      <c r="V795" s="3"/>
      <c r="W795" s="3"/>
      <c r="X795" s="2"/>
      <c r="Y795" s="2"/>
      <c r="Z795" s="2"/>
      <c r="AA795" s="2"/>
      <c r="AB795" s="2"/>
    </row>
    <row r="796" spans="1:28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3"/>
      <c r="T796" s="3"/>
      <c r="U796" s="3"/>
      <c r="V796" s="3"/>
      <c r="W796" s="3"/>
      <c r="X796" s="2"/>
      <c r="Y796" s="2"/>
      <c r="Z796" s="2"/>
      <c r="AA796" s="2"/>
      <c r="AB796" s="2"/>
    </row>
    <row r="797" spans="1:28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3"/>
      <c r="T797" s="3"/>
      <c r="U797" s="3"/>
      <c r="V797" s="3"/>
      <c r="W797" s="3"/>
      <c r="X797" s="2"/>
      <c r="Y797" s="2"/>
      <c r="Z797" s="2"/>
      <c r="AA797" s="2"/>
      <c r="AB797" s="2"/>
    </row>
    <row r="798" spans="1:2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3"/>
      <c r="T798" s="3"/>
      <c r="U798" s="3"/>
      <c r="V798" s="3"/>
      <c r="W798" s="3"/>
      <c r="X798" s="2"/>
      <c r="Y798" s="2"/>
      <c r="Z798" s="2"/>
      <c r="AA798" s="2"/>
      <c r="AB798" s="2"/>
    </row>
    <row r="799" spans="1:28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3"/>
      <c r="T799" s="3"/>
      <c r="U799" s="3"/>
      <c r="V799" s="3"/>
      <c r="W799" s="3"/>
      <c r="X799" s="2"/>
      <c r="Y799" s="2"/>
      <c r="Z799" s="2"/>
      <c r="AA799" s="2"/>
      <c r="AB799" s="2"/>
    </row>
    <row r="800" spans="1:28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3"/>
      <c r="T800" s="3"/>
      <c r="U800" s="3"/>
      <c r="V800" s="3"/>
      <c r="W800" s="3"/>
      <c r="X800" s="2"/>
      <c r="Y800" s="2"/>
      <c r="Z800" s="2"/>
      <c r="AA800" s="2"/>
      <c r="AB800" s="2"/>
    </row>
    <row r="801" spans="1:28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3"/>
      <c r="T801" s="3"/>
      <c r="U801" s="3"/>
      <c r="V801" s="3"/>
      <c r="W801" s="3"/>
      <c r="X801" s="2"/>
      <c r="Y801" s="2"/>
      <c r="Z801" s="2"/>
      <c r="AA801" s="2"/>
      <c r="AB801" s="2"/>
    </row>
    <row r="802" spans="1:28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3"/>
      <c r="T802" s="3"/>
      <c r="U802" s="3"/>
      <c r="V802" s="3"/>
      <c r="W802" s="3"/>
      <c r="X802" s="2"/>
      <c r="Y802" s="2"/>
      <c r="Z802" s="2"/>
      <c r="AA802" s="2"/>
      <c r="AB802" s="2"/>
    </row>
    <row r="803" spans="1:28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3"/>
      <c r="T803" s="3"/>
      <c r="U803" s="3"/>
      <c r="V803" s="3"/>
      <c r="W803" s="3"/>
      <c r="X803" s="2"/>
      <c r="Y803" s="2"/>
      <c r="Z803" s="2"/>
      <c r="AA803" s="2"/>
      <c r="AB803" s="2"/>
    </row>
    <row r="804" spans="1:28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3"/>
      <c r="T804" s="3"/>
      <c r="U804" s="3"/>
      <c r="V804" s="3"/>
      <c r="W804" s="3"/>
      <c r="X804" s="2"/>
      <c r="Y804" s="2"/>
      <c r="Z804" s="2"/>
      <c r="AA804" s="2"/>
      <c r="AB804" s="2"/>
    </row>
    <row r="805" spans="1:28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3"/>
      <c r="T805" s="3"/>
      <c r="U805" s="3"/>
      <c r="V805" s="3"/>
      <c r="W805" s="3"/>
      <c r="X805" s="2"/>
      <c r="Y805" s="2"/>
      <c r="Z805" s="2"/>
      <c r="AA805" s="2"/>
      <c r="AB805" s="2"/>
    </row>
    <row r="806" spans="1:28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3"/>
      <c r="T806" s="3"/>
      <c r="U806" s="3"/>
      <c r="V806" s="3"/>
      <c r="W806" s="3"/>
      <c r="X806" s="2"/>
      <c r="Y806" s="2"/>
      <c r="Z806" s="2"/>
      <c r="AA806" s="2"/>
      <c r="AB806" s="2"/>
    </row>
    <row r="807" spans="1:28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3"/>
      <c r="T807" s="3"/>
      <c r="U807" s="3"/>
      <c r="V807" s="3"/>
      <c r="W807" s="3"/>
      <c r="X807" s="2"/>
      <c r="Y807" s="2"/>
      <c r="Z807" s="2"/>
      <c r="AA807" s="2"/>
      <c r="AB807" s="2"/>
    </row>
    <row r="808" spans="1:2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3"/>
      <c r="T808" s="3"/>
      <c r="U808" s="3"/>
      <c r="V808" s="3"/>
      <c r="W808" s="3"/>
      <c r="X808" s="2"/>
      <c r="Y808" s="2"/>
      <c r="Z808" s="2"/>
      <c r="AA808" s="2"/>
      <c r="AB808" s="2"/>
    </row>
    <row r="809" spans="1:28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3"/>
      <c r="T809" s="3"/>
      <c r="U809" s="3"/>
      <c r="V809" s="3"/>
      <c r="W809" s="3"/>
      <c r="X809" s="2"/>
      <c r="Y809" s="2"/>
      <c r="Z809" s="2"/>
      <c r="AA809" s="2"/>
      <c r="AB809" s="2"/>
    </row>
    <row r="810" spans="1:28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3"/>
      <c r="T810" s="3"/>
      <c r="U810" s="3"/>
      <c r="V810" s="3"/>
      <c r="W810" s="3"/>
      <c r="X810" s="2"/>
      <c r="Y810" s="2"/>
      <c r="Z810" s="2"/>
      <c r="AA810" s="2"/>
      <c r="AB810" s="2"/>
    </row>
    <row r="811" spans="1:28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3"/>
      <c r="T811" s="3"/>
      <c r="U811" s="3"/>
      <c r="V811" s="3"/>
      <c r="W811" s="3"/>
      <c r="X811" s="2"/>
      <c r="Y811" s="2"/>
      <c r="Z811" s="2"/>
      <c r="AA811" s="2"/>
      <c r="AB811" s="2"/>
    </row>
    <row r="812" spans="1:28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3"/>
      <c r="T812" s="3"/>
      <c r="U812" s="3"/>
      <c r="V812" s="3"/>
      <c r="W812" s="3"/>
      <c r="X812" s="2"/>
      <c r="Y812" s="2"/>
      <c r="Z812" s="2"/>
      <c r="AA812" s="2"/>
      <c r="AB812" s="2"/>
    </row>
    <row r="813" spans="1:28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3"/>
      <c r="T813" s="3"/>
      <c r="U813" s="3"/>
      <c r="V813" s="3"/>
      <c r="W813" s="3"/>
      <c r="X813" s="2"/>
      <c r="Y813" s="2"/>
      <c r="Z813" s="2"/>
      <c r="AA813" s="2"/>
      <c r="AB813" s="2"/>
    </row>
    <row r="814" spans="1:28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3"/>
      <c r="T814" s="3"/>
      <c r="U814" s="3"/>
      <c r="V814" s="3"/>
      <c r="W814" s="3"/>
      <c r="X814" s="2"/>
      <c r="Y814" s="2"/>
      <c r="Z814" s="2"/>
      <c r="AA814" s="2"/>
      <c r="AB814" s="2"/>
    </row>
    <row r="815" spans="1:28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3"/>
      <c r="T815" s="3"/>
      <c r="U815" s="3"/>
      <c r="V815" s="3"/>
      <c r="W815" s="3"/>
      <c r="X815" s="2"/>
      <c r="Y815" s="2"/>
      <c r="Z815" s="2"/>
      <c r="AA815" s="2"/>
      <c r="AB815" s="2"/>
    </row>
    <row r="816" spans="1:28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3"/>
      <c r="T816" s="3"/>
      <c r="U816" s="3"/>
      <c r="V816" s="3"/>
      <c r="W816" s="3"/>
      <c r="X816" s="2"/>
      <c r="Y816" s="2"/>
      <c r="Z816" s="2"/>
      <c r="AA816" s="2"/>
      <c r="AB816" s="2"/>
    </row>
    <row r="817" spans="1:28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3"/>
      <c r="T817" s="3"/>
      <c r="U817" s="3"/>
      <c r="V817" s="3"/>
      <c r="W817" s="3"/>
      <c r="X817" s="2"/>
      <c r="Y817" s="2"/>
      <c r="Z817" s="2"/>
      <c r="AA817" s="2"/>
      <c r="AB817" s="2"/>
    </row>
    <row r="818" spans="1:2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3"/>
      <c r="T818" s="3"/>
      <c r="U818" s="3"/>
      <c r="V818" s="3"/>
      <c r="W818" s="3"/>
      <c r="X818" s="2"/>
      <c r="Y818" s="2"/>
      <c r="Z818" s="2"/>
      <c r="AA818" s="2"/>
      <c r="AB818" s="2"/>
    </row>
    <row r="819" spans="1:28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3"/>
      <c r="T819" s="3"/>
      <c r="U819" s="3"/>
      <c r="V819" s="3"/>
      <c r="W819" s="3"/>
      <c r="X819" s="2"/>
      <c r="Y819" s="2"/>
      <c r="Z819" s="2"/>
      <c r="AA819" s="2"/>
      <c r="AB819" s="2"/>
    </row>
    <row r="820" spans="1:28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3"/>
      <c r="T820" s="3"/>
      <c r="U820" s="3"/>
      <c r="V820" s="3"/>
      <c r="W820" s="3"/>
      <c r="X820" s="2"/>
      <c r="Y820" s="2"/>
      <c r="Z820" s="2"/>
      <c r="AA820" s="2"/>
      <c r="AB820" s="2"/>
    </row>
    <row r="821" spans="1:28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3"/>
      <c r="T821" s="3"/>
      <c r="U821" s="3"/>
      <c r="V821" s="3"/>
      <c r="W821" s="3"/>
      <c r="X821" s="2"/>
      <c r="Y821" s="2"/>
      <c r="Z821" s="2"/>
      <c r="AA821" s="2"/>
      <c r="AB821" s="2"/>
    </row>
    <row r="822" spans="1:28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3"/>
      <c r="T822" s="3"/>
      <c r="U822" s="3"/>
      <c r="V822" s="3"/>
      <c r="W822" s="3"/>
      <c r="X822" s="2"/>
      <c r="Y822" s="2"/>
      <c r="Z822" s="2"/>
      <c r="AA822" s="2"/>
      <c r="AB822" s="2"/>
    </row>
    <row r="823" spans="1:28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3"/>
      <c r="T823" s="3"/>
      <c r="U823" s="3"/>
      <c r="V823" s="3"/>
      <c r="W823" s="3"/>
      <c r="X823" s="2"/>
      <c r="Y823" s="2"/>
      <c r="Z823" s="2"/>
      <c r="AA823" s="2"/>
      <c r="AB823" s="2"/>
    </row>
    <row r="824" spans="1:28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3"/>
      <c r="T824" s="3"/>
      <c r="U824" s="3"/>
      <c r="V824" s="3"/>
      <c r="W824" s="3"/>
      <c r="X824" s="2"/>
      <c r="Y824" s="2"/>
      <c r="Z824" s="2"/>
      <c r="AA824" s="2"/>
      <c r="AB824" s="2"/>
    </row>
    <row r="825" spans="1:28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3"/>
      <c r="T825" s="3"/>
      <c r="U825" s="3"/>
      <c r="V825" s="3"/>
      <c r="W825" s="3"/>
      <c r="X825" s="2"/>
      <c r="Y825" s="2"/>
      <c r="Z825" s="2"/>
      <c r="AA825" s="2"/>
      <c r="AB825" s="2"/>
    </row>
    <row r="826" spans="1:28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3"/>
      <c r="T826" s="3"/>
      <c r="U826" s="3"/>
      <c r="V826" s="3"/>
      <c r="W826" s="3"/>
      <c r="X826" s="2"/>
      <c r="Y826" s="2"/>
      <c r="Z826" s="2"/>
      <c r="AA826" s="2"/>
      <c r="AB826" s="2"/>
    </row>
    <row r="827" spans="1:28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3"/>
      <c r="T827" s="3"/>
      <c r="U827" s="3"/>
      <c r="V827" s="3"/>
      <c r="W827" s="3"/>
      <c r="X827" s="2"/>
      <c r="Y827" s="2"/>
      <c r="Z827" s="2"/>
      <c r="AA827" s="2"/>
      <c r="AB827" s="2"/>
    </row>
    <row r="828" spans="1: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3"/>
      <c r="T828" s="3"/>
      <c r="U828" s="3"/>
      <c r="V828" s="3"/>
      <c r="W828" s="3"/>
      <c r="X828" s="2"/>
      <c r="Y828" s="2"/>
      <c r="Z828" s="2"/>
      <c r="AA828" s="2"/>
      <c r="AB828" s="2"/>
    </row>
    <row r="829" spans="1:28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3"/>
      <c r="T829" s="3"/>
      <c r="U829" s="3"/>
      <c r="V829" s="3"/>
      <c r="W829" s="3"/>
      <c r="X829" s="2"/>
      <c r="Y829" s="2"/>
      <c r="Z829" s="2"/>
      <c r="AA829" s="2"/>
      <c r="AB829" s="2"/>
    </row>
    <row r="830" spans="1:28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3"/>
      <c r="T830" s="3"/>
      <c r="U830" s="3"/>
      <c r="V830" s="3"/>
      <c r="W830" s="3"/>
      <c r="X830" s="2"/>
      <c r="Y830" s="2"/>
      <c r="Z830" s="2"/>
      <c r="AA830" s="2"/>
      <c r="AB830" s="2"/>
    </row>
    <row r="831" spans="1:28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3"/>
      <c r="T831" s="3"/>
      <c r="U831" s="3"/>
      <c r="V831" s="3"/>
      <c r="W831" s="3"/>
      <c r="X831" s="2"/>
      <c r="Y831" s="2"/>
      <c r="Z831" s="2"/>
      <c r="AA831" s="2"/>
      <c r="AB831" s="2"/>
    </row>
    <row r="832" spans="1:28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3"/>
      <c r="T832" s="3"/>
      <c r="U832" s="3"/>
      <c r="V832" s="3"/>
      <c r="W832" s="3"/>
      <c r="X832" s="2"/>
      <c r="Y832" s="2"/>
      <c r="Z832" s="2"/>
      <c r="AA832" s="2"/>
      <c r="AB832" s="2"/>
    </row>
    <row r="833" spans="1:28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3"/>
      <c r="T833" s="3"/>
      <c r="U833" s="3"/>
      <c r="V833" s="3"/>
      <c r="W833" s="3"/>
      <c r="X833" s="2"/>
      <c r="Y833" s="2"/>
      <c r="Z833" s="2"/>
      <c r="AA833" s="2"/>
      <c r="AB833" s="2"/>
    </row>
    <row r="834" spans="1:28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3"/>
      <c r="T834" s="3"/>
      <c r="U834" s="3"/>
      <c r="V834" s="3"/>
      <c r="W834" s="3"/>
      <c r="X834" s="2"/>
      <c r="Y834" s="2"/>
      <c r="Z834" s="2"/>
      <c r="AA834" s="2"/>
      <c r="AB834" s="2"/>
    </row>
    <row r="835" spans="1:28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3"/>
      <c r="T835" s="3"/>
      <c r="U835" s="3"/>
      <c r="V835" s="3"/>
      <c r="W835" s="3"/>
      <c r="X835" s="2"/>
      <c r="Y835" s="2"/>
      <c r="Z835" s="2"/>
      <c r="AA835" s="2"/>
      <c r="AB835" s="2"/>
    </row>
    <row r="836" spans="1:28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3"/>
      <c r="T836" s="3"/>
      <c r="U836" s="3"/>
      <c r="V836" s="3"/>
      <c r="W836" s="3"/>
      <c r="X836" s="2"/>
      <c r="Y836" s="2"/>
      <c r="Z836" s="2"/>
      <c r="AA836" s="2"/>
      <c r="AB836" s="2"/>
    </row>
    <row r="837" spans="1:28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3"/>
      <c r="T837" s="3"/>
      <c r="U837" s="3"/>
      <c r="V837" s="3"/>
      <c r="W837" s="3"/>
      <c r="X837" s="2"/>
      <c r="Y837" s="2"/>
      <c r="Z837" s="2"/>
      <c r="AA837" s="2"/>
      <c r="AB837" s="2"/>
    </row>
    <row r="838" spans="1:2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3"/>
      <c r="T838" s="3"/>
      <c r="U838" s="3"/>
      <c r="V838" s="3"/>
      <c r="W838" s="3"/>
      <c r="X838" s="2"/>
      <c r="Y838" s="2"/>
      <c r="Z838" s="2"/>
      <c r="AA838" s="2"/>
      <c r="AB838" s="2"/>
    </row>
    <row r="839" spans="1:28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3"/>
      <c r="T839" s="3"/>
      <c r="U839" s="3"/>
      <c r="V839" s="3"/>
      <c r="W839" s="3"/>
      <c r="X839" s="2"/>
      <c r="Y839" s="2"/>
      <c r="Z839" s="2"/>
      <c r="AA839" s="2"/>
      <c r="AB839" s="2"/>
    </row>
    <row r="840" spans="1:28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3"/>
      <c r="T840" s="3"/>
      <c r="U840" s="3"/>
      <c r="V840" s="3"/>
      <c r="W840" s="3"/>
      <c r="X840" s="2"/>
      <c r="Y840" s="2"/>
      <c r="Z840" s="2"/>
      <c r="AA840" s="2"/>
      <c r="AB840" s="2"/>
    </row>
    <row r="841" spans="1:28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3"/>
      <c r="T841" s="3"/>
      <c r="U841" s="3"/>
      <c r="V841" s="3"/>
      <c r="W841" s="3"/>
      <c r="X841" s="2"/>
      <c r="Y841" s="2"/>
      <c r="Z841" s="2"/>
      <c r="AA841" s="2"/>
      <c r="AB841" s="2"/>
    </row>
    <row r="842" spans="1:28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3"/>
      <c r="T842" s="3"/>
      <c r="U842" s="3"/>
      <c r="V842" s="3"/>
      <c r="W842" s="3"/>
      <c r="X842" s="2"/>
      <c r="Y842" s="2"/>
      <c r="Z842" s="2"/>
      <c r="AA842" s="2"/>
      <c r="AB842" s="2"/>
    </row>
    <row r="843" spans="1:28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3"/>
      <c r="T843" s="3"/>
      <c r="U843" s="3"/>
      <c r="V843" s="3"/>
      <c r="W843" s="3"/>
      <c r="X843" s="2"/>
      <c r="Y843" s="2"/>
      <c r="Z843" s="2"/>
      <c r="AA843" s="2"/>
      <c r="AB843" s="2"/>
    </row>
    <row r="844" spans="1:28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3"/>
      <c r="T844" s="3"/>
      <c r="U844" s="3"/>
      <c r="V844" s="3"/>
      <c r="W844" s="3"/>
      <c r="X844" s="2"/>
      <c r="Y844" s="2"/>
      <c r="Z844" s="2"/>
      <c r="AA844" s="2"/>
      <c r="AB844" s="2"/>
    </row>
    <row r="845" spans="1:28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3"/>
      <c r="T845" s="3"/>
      <c r="U845" s="3"/>
      <c r="V845" s="3"/>
      <c r="W845" s="3"/>
      <c r="X845" s="2"/>
      <c r="Y845" s="2"/>
      <c r="Z845" s="2"/>
      <c r="AA845" s="2"/>
      <c r="AB845" s="2"/>
    </row>
    <row r="846" spans="1:28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3"/>
      <c r="T846" s="3"/>
      <c r="U846" s="3"/>
      <c r="V846" s="3"/>
      <c r="W846" s="3"/>
      <c r="X846" s="2"/>
      <c r="Y846" s="2"/>
      <c r="Z846" s="2"/>
      <c r="AA846" s="2"/>
      <c r="AB846" s="2"/>
    </row>
    <row r="847" spans="1:28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3"/>
      <c r="T847" s="3"/>
      <c r="U847" s="3"/>
      <c r="V847" s="3"/>
      <c r="W847" s="3"/>
      <c r="X847" s="2"/>
      <c r="Y847" s="2"/>
      <c r="Z847" s="2"/>
      <c r="AA847" s="2"/>
      <c r="AB847" s="2"/>
    </row>
    <row r="848" spans="1:2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3"/>
      <c r="T848" s="3"/>
      <c r="U848" s="3"/>
      <c r="V848" s="3"/>
      <c r="W848" s="3"/>
      <c r="X848" s="2"/>
      <c r="Y848" s="2"/>
      <c r="Z848" s="2"/>
      <c r="AA848" s="2"/>
      <c r="AB848" s="2"/>
    </row>
    <row r="849" spans="1:28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3"/>
      <c r="T849" s="3"/>
      <c r="U849" s="3"/>
      <c r="V849" s="3"/>
      <c r="W849" s="3"/>
      <c r="X849" s="2"/>
      <c r="Y849" s="2"/>
      <c r="Z849" s="2"/>
      <c r="AA849" s="2"/>
      <c r="AB849" s="2"/>
    </row>
    <row r="850" spans="1:28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3"/>
      <c r="T850" s="3"/>
      <c r="U850" s="3"/>
      <c r="V850" s="3"/>
      <c r="W850" s="3"/>
      <c r="X850" s="2"/>
      <c r="Y850" s="2"/>
      <c r="Z850" s="2"/>
      <c r="AA850" s="2"/>
      <c r="AB850" s="2"/>
    </row>
    <row r="851" spans="1:28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3"/>
      <c r="T851" s="3"/>
      <c r="U851" s="3"/>
      <c r="V851" s="3"/>
      <c r="W851" s="3"/>
      <c r="X851" s="2"/>
      <c r="Y851" s="2"/>
      <c r="Z851" s="2"/>
      <c r="AA851" s="2"/>
      <c r="AB851" s="2"/>
    </row>
    <row r="852" spans="1:28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3"/>
      <c r="T852" s="3"/>
      <c r="U852" s="3"/>
      <c r="V852" s="3"/>
      <c r="W852" s="3"/>
      <c r="X852" s="2"/>
      <c r="Y852" s="2"/>
      <c r="Z852" s="2"/>
      <c r="AA852" s="2"/>
      <c r="AB852" s="2"/>
    </row>
    <row r="853" spans="1:28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3"/>
      <c r="T853" s="3"/>
      <c r="U853" s="3"/>
      <c r="V853" s="3"/>
      <c r="W853" s="3"/>
      <c r="X853" s="2"/>
      <c r="Y853" s="2"/>
      <c r="Z853" s="2"/>
      <c r="AA853" s="2"/>
      <c r="AB853" s="2"/>
    </row>
    <row r="854" spans="1:28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3"/>
      <c r="T854" s="3"/>
      <c r="U854" s="3"/>
      <c r="V854" s="3"/>
      <c r="W854" s="3"/>
      <c r="X854" s="2"/>
      <c r="Y854" s="2"/>
      <c r="Z854" s="2"/>
      <c r="AA854" s="2"/>
      <c r="AB854" s="2"/>
    </row>
    <row r="855" spans="1:28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3"/>
      <c r="T855" s="3"/>
      <c r="U855" s="3"/>
      <c r="V855" s="3"/>
      <c r="W855" s="3"/>
      <c r="X855" s="2"/>
      <c r="Y855" s="2"/>
      <c r="Z855" s="2"/>
      <c r="AA855" s="2"/>
      <c r="AB855" s="2"/>
    </row>
    <row r="856" spans="1:28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3"/>
      <c r="T856" s="3"/>
      <c r="U856" s="3"/>
      <c r="V856" s="3"/>
      <c r="W856" s="3"/>
      <c r="X856" s="2"/>
      <c r="Y856" s="2"/>
      <c r="Z856" s="2"/>
      <c r="AA856" s="2"/>
      <c r="AB856" s="2"/>
    </row>
    <row r="857" spans="1:28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3"/>
      <c r="T857" s="3"/>
      <c r="U857" s="3"/>
      <c r="V857" s="3"/>
      <c r="W857" s="3"/>
      <c r="X857" s="2"/>
      <c r="Y857" s="2"/>
      <c r="Z857" s="2"/>
      <c r="AA857" s="2"/>
      <c r="AB857" s="2"/>
    </row>
    <row r="858" spans="1:2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3"/>
      <c r="T858" s="3"/>
      <c r="U858" s="3"/>
      <c r="V858" s="3"/>
      <c r="W858" s="3"/>
      <c r="X858" s="2"/>
      <c r="Y858" s="2"/>
      <c r="Z858" s="2"/>
      <c r="AA858" s="2"/>
      <c r="AB858" s="2"/>
    </row>
    <row r="859" spans="1:28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3"/>
      <c r="T859" s="3"/>
      <c r="U859" s="3"/>
      <c r="V859" s="3"/>
      <c r="W859" s="3"/>
      <c r="X859" s="2"/>
      <c r="Y859" s="2"/>
      <c r="Z859" s="2"/>
      <c r="AA859" s="2"/>
      <c r="AB859" s="2"/>
    </row>
    <row r="860" spans="1:28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3"/>
      <c r="T860" s="3"/>
      <c r="U860" s="3"/>
      <c r="V860" s="3"/>
      <c r="W860" s="3"/>
      <c r="X860" s="2"/>
      <c r="Y860" s="2"/>
      <c r="Z860" s="2"/>
      <c r="AA860" s="2"/>
      <c r="AB860" s="2"/>
    </row>
    <row r="861" spans="1:28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3"/>
      <c r="T861" s="3"/>
      <c r="U861" s="3"/>
      <c r="V861" s="3"/>
      <c r="W861" s="3"/>
      <c r="X861" s="2"/>
      <c r="Y861" s="2"/>
      <c r="Z861" s="2"/>
      <c r="AA861" s="2"/>
      <c r="AB861" s="2"/>
    </row>
    <row r="862" spans="1:28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3"/>
      <c r="T862" s="3"/>
      <c r="U862" s="3"/>
      <c r="V862" s="3"/>
      <c r="W862" s="3"/>
      <c r="X862" s="2"/>
      <c r="Y862" s="2"/>
      <c r="Z862" s="2"/>
      <c r="AA862" s="2"/>
      <c r="AB862" s="2"/>
    </row>
    <row r="863" spans="1:28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3"/>
      <c r="T863" s="3"/>
      <c r="U863" s="3"/>
      <c r="V863" s="3"/>
      <c r="W863" s="3"/>
      <c r="X863" s="2"/>
      <c r="Y863" s="2"/>
      <c r="Z863" s="2"/>
      <c r="AA863" s="2"/>
      <c r="AB863" s="2"/>
    </row>
    <row r="864" spans="1:28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3"/>
      <c r="T864" s="3"/>
      <c r="U864" s="3"/>
      <c r="V864" s="3"/>
      <c r="W864" s="3"/>
      <c r="X864" s="2"/>
      <c r="Y864" s="2"/>
      <c r="Z864" s="2"/>
      <c r="AA864" s="2"/>
      <c r="AB864" s="2"/>
    </row>
    <row r="865" spans="1:28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3"/>
      <c r="T865" s="3"/>
      <c r="U865" s="3"/>
      <c r="V865" s="3"/>
      <c r="W865" s="3"/>
      <c r="X865" s="2"/>
      <c r="Y865" s="2"/>
      <c r="Z865" s="2"/>
      <c r="AA865" s="2"/>
      <c r="AB865" s="2"/>
    </row>
    <row r="866" spans="1:28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3"/>
      <c r="T866" s="3"/>
      <c r="U866" s="3"/>
      <c r="V866" s="3"/>
      <c r="W866" s="3"/>
      <c r="X866" s="2"/>
      <c r="Y866" s="2"/>
      <c r="Z866" s="2"/>
      <c r="AA866" s="2"/>
      <c r="AB866" s="2"/>
    </row>
    <row r="867" spans="1:28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3"/>
      <c r="T867" s="3"/>
      <c r="U867" s="3"/>
      <c r="V867" s="3"/>
      <c r="W867" s="3"/>
      <c r="X867" s="2"/>
      <c r="Y867" s="2"/>
      <c r="Z867" s="2"/>
      <c r="AA867" s="2"/>
      <c r="AB867" s="2"/>
    </row>
    <row r="868" spans="1:2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3"/>
      <c r="T868" s="3"/>
      <c r="U868" s="3"/>
      <c r="V868" s="3"/>
      <c r="W868" s="3"/>
      <c r="X868" s="2"/>
      <c r="Y868" s="2"/>
      <c r="Z868" s="2"/>
      <c r="AA868" s="2"/>
      <c r="AB868" s="2"/>
    </row>
    <row r="869" spans="1:28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3"/>
      <c r="T869" s="3"/>
      <c r="U869" s="3"/>
      <c r="V869" s="3"/>
      <c r="W869" s="3"/>
      <c r="X869" s="2"/>
      <c r="Y869" s="2"/>
      <c r="Z869" s="2"/>
      <c r="AA869" s="2"/>
      <c r="AB869" s="2"/>
    </row>
    <row r="870" spans="1:28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3"/>
      <c r="T870" s="3"/>
      <c r="U870" s="3"/>
      <c r="V870" s="3"/>
      <c r="W870" s="3"/>
      <c r="X870" s="2"/>
      <c r="Y870" s="2"/>
      <c r="Z870" s="2"/>
      <c r="AA870" s="2"/>
      <c r="AB870" s="2"/>
    </row>
    <row r="871" spans="1:28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3"/>
      <c r="T871" s="3"/>
      <c r="U871" s="3"/>
      <c r="V871" s="3"/>
      <c r="W871" s="3"/>
      <c r="X871" s="2"/>
      <c r="Y871" s="2"/>
      <c r="Z871" s="2"/>
      <c r="AA871" s="2"/>
      <c r="AB871" s="2"/>
    </row>
    <row r="872" spans="1:28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3"/>
      <c r="T872" s="3"/>
      <c r="U872" s="3"/>
      <c r="V872" s="3"/>
      <c r="W872" s="3"/>
      <c r="X872" s="2"/>
      <c r="Y872" s="2"/>
      <c r="Z872" s="2"/>
      <c r="AA872" s="2"/>
      <c r="AB872" s="2"/>
    </row>
    <row r="873" spans="1:28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3"/>
      <c r="T873" s="3"/>
      <c r="U873" s="3"/>
      <c r="V873" s="3"/>
      <c r="W873" s="3"/>
      <c r="X873" s="2"/>
      <c r="Y873" s="2"/>
      <c r="Z873" s="2"/>
      <c r="AA873" s="2"/>
      <c r="AB873" s="2"/>
    </row>
    <row r="874" spans="1:28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3"/>
      <c r="T874" s="3"/>
      <c r="U874" s="3"/>
      <c r="V874" s="3"/>
      <c r="W874" s="3"/>
      <c r="X874" s="2"/>
      <c r="Y874" s="2"/>
      <c r="Z874" s="2"/>
      <c r="AA874" s="2"/>
      <c r="AB874" s="2"/>
    </row>
    <row r="875" spans="1:28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3"/>
      <c r="T875" s="3"/>
      <c r="U875" s="3"/>
      <c r="V875" s="3"/>
      <c r="W875" s="3"/>
      <c r="X875" s="2"/>
      <c r="Y875" s="2"/>
      <c r="Z875" s="2"/>
      <c r="AA875" s="2"/>
      <c r="AB875" s="2"/>
    </row>
    <row r="876" spans="1:28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3"/>
      <c r="T876" s="3"/>
      <c r="U876" s="3"/>
      <c r="V876" s="3"/>
      <c r="W876" s="3"/>
      <c r="X876" s="2"/>
      <c r="Y876" s="2"/>
      <c r="Z876" s="2"/>
      <c r="AA876" s="2"/>
      <c r="AB876" s="2"/>
    </row>
    <row r="877" spans="1:28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3"/>
      <c r="T877" s="3"/>
      <c r="U877" s="3"/>
      <c r="V877" s="3"/>
      <c r="W877" s="3"/>
      <c r="X877" s="2"/>
      <c r="Y877" s="2"/>
      <c r="Z877" s="2"/>
      <c r="AA877" s="2"/>
      <c r="AB877" s="2"/>
    </row>
    <row r="878" spans="1:2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3"/>
      <c r="T878" s="3"/>
      <c r="U878" s="3"/>
      <c r="V878" s="3"/>
      <c r="W878" s="3"/>
      <c r="X878" s="2"/>
      <c r="Y878" s="2"/>
      <c r="Z878" s="2"/>
      <c r="AA878" s="2"/>
      <c r="AB878" s="2"/>
    </row>
    <row r="879" spans="1:28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3"/>
      <c r="T879" s="3"/>
      <c r="U879" s="3"/>
      <c r="V879" s="3"/>
      <c r="W879" s="3"/>
      <c r="X879" s="2"/>
      <c r="Y879" s="2"/>
      <c r="Z879" s="2"/>
      <c r="AA879" s="2"/>
      <c r="AB879" s="2"/>
    </row>
    <row r="880" spans="1:28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3"/>
      <c r="T880" s="3"/>
      <c r="U880" s="3"/>
      <c r="V880" s="3"/>
      <c r="W880" s="3"/>
      <c r="X880" s="2"/>
      <c r="Y880" s="2"/>
      <c r="Z880" s="2"/>
      <c r="AA880" s="2"/>
      <c r="AB880" s="2"/>
    </row>
    <row r="881" spans="1:28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3"/>
      <c r="T881" s="3"/>
      <c r="U881" s="3"/>
      <c r="V881" s="3"/>
      <c r="W881" s="3"/>
      <c r="X881" s="2"/>
      <c r="Y881" s="2"/>
      <c r="Z881" s="2"/>
      <c r="AA881" s="2"/>
      <c r="AB881" s="2"/>
    </row>
    <row r="882" spans="1:28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3"/>
      <c r="T882" s="3"/>
      <c r="U882" s="3"/>
      <c r="V882" s="3"/>
      <c r="W882" s="3"/>
      <c r="X882" s="2"/>
      <c r="Y882" s="2"/>
      <c r="Z882" s="2"/>
      <c r="AA882" s="2"/>
      <c r="AB882" s="2"/>
    </row>
    <row r="883" spans="1:28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3"/>
      <c r="T883" s="3"/>
      <c r="U883" s="3"/>
      <c r="V883" s="3"/>
      <c r="W883" s="3"/>
      <c r="X883" s="2"/>
      <c r="Y883" s="2"/>
      <c r="Z883" s="2"/>
      <c r="AA883" s="2"/>
      <c r="AB883" s="2"/>
    </row>
    <row r="884" spans="1:28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3"/>
      <c r="T884" s="3"/>
      <c r="U884" s="3"/>
      <c r="V884" s="3"/>
      <c r="W884" s="3"/>
      <c r="X884" s="2"/>
      <c r="Y884" s="2"/>
      <c r="Z884" s="2"/>
      <c r="AA884" s="2"/>
      <c r="AB884" s="2"/>
    </row>
    <row r="885" spans="1:28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3"/>
      <c r="T885" s="3"/>
      <c r="U885" s="3"/>
      <c r="V885" s="3"/>
      <c r="W885" s="3"/>
      <c r="X885" s="2"/>
      <c r="Y885" s="2"/>
      <c r="Z885" s="2"/>
      <c r="AA885" s="2"/>
      <c r="AB885" s="2"/>
    </row>
    <row r="886" spans="1:28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3"/>
      <c r="T886" s="3"/>
      <c r="U886" s="3"/>
      <c r="V886" s="3"/>
      <c r="W886" s="3"/>
      <c r="X886" s="2"/>
      <c r="Y886" s="2"/>
      <c r="Z886" s="2"/>
      <c r="AA886" s="2"/>
      <c r="AB886" s="2"/>
    </row>
    <row r="887" spans="1:28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3"/>
      <c r="T887" s="3"/>
      <c r="U887" s="3"/>
      <c r="V887" s="3"/>
      <c r="W887" s="3"/>
      <c r="X887" s="2"/>
      <c r="Y887" s="2"/>
      <c r="Z887" s="2"/>
      <c r="AA887" s="2"/>
      <c r="AB887" s="2"/>
    </row>
    <row r="888" spans="1:2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3"/>
      <c r="T888" s="3"/>
      <c r="U888" s="3"/>
      <c r="V888" s="3"/>
      <c r="W888" s="3"/>
      <c r="X888" s="2"/>
      <c r="Y888" s="2"/>
      <c r="Z888" s="2"/>
      <c r="AA888" s="2"/>
      <c r="AB888" s="2"/>
    </row>
    <row r="889" spans="1:28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3"/>
      <c r="T889" s="3"/>
      <c r="U889" s="3"/>
      <c r="V889" s="3"/>
      <c r="W889" s="3"/>
      <c r="X889" s="2"/>
      <c r="Y889" s="2"/>
      <c r="Z889" s="2"/>
      <c r="AA889" s="2"/>
      <c r="AB889" s="2"/>
    </row>
    <row r="890" spans="1:28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3"/>
      <c r="T890" s="3"/>
      <c r="U890" s="3"/>
      <c r="V890" s="3"/>
      <c r="W890" s="3"/>
      <c r="X890" s="2"/>
      <c r="Y890" s="2"/>
      <c r="Z890" s="2"/>
      <c r="AA890" s="2"/>
      <c r="AB890" s="2"/>
    </row>
    <row r="891" spans="1:28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3"/>
      <c r="T891" s="3"/>
      <c r="U891" s="3"/>
      <c r="V891" s="3"/>
      <c r="W891" s="3"/>
      <c r="X891" s="2"/>
      <c r="Y891" s="2"/>
      <c r="Z891" s="2"/>
      <c r="AA891" s="2"/>
      <c r="AB891" s="2"/>
    </row>
    <row r="892" spans="1:28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3"/>
      <c r="T892" s="3"/>
      <c r="U892" s="3"/>
      <c r="V892" s="3"/>
      <c r="W892" s="3"/>
      <c r="X892" s="2"/>
      <c r="Y892" s="2"/>
      <c r="Z892" s="2"/>
      <c r="AA892" s="2"/>
      <c r="AB892" s="2"/>
    </row>
    <row r="893" spans="1:28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3"/>
      <c r="T893" s="3"/>
      <c r="U893" s="3"/>
      <c r="V893" s="3"/>
      <c r="W893" s="3"/>
      <c r="X893" s="2"/>
      <c r="Y893" s="2"/>
      <c r="Z893" s="2"/>
      <c r="AA893" s="2"/>
      <c r="AB893" s="2"/>
    </row>
    <row r="894" spans="1:28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3"/>
      <c r="T894" s="3"/>
      <c r="U894" s="3"/>
      <c r="V894" s="3"/>
      <c r="W894" s="3"/>
      <c r="X894" s="2"/>
      <c r="Y894" s="2"/>
      <c r="Z894" s="2"/>
      <c r="AA894" s="2"/>
      <c r="AB894" s="2"/>
    </row>
    <row r="895" spans="1:28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3"/>
      <c r="T895" s="3"/>
      <c r="U895" s="3"/>
      <c r="V895" s="3"/>
      <c r="W895" s="3"/>
      <c r="X895" s="2"/>
      <c r="Y895" s="2"/>
      <c r="Z895" s="2"/>
      <c r="AA895" s="2"/>
      <c r="AB895" s="2"/>
    </row>
    <row r="896" spans="1:28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3"/>
      <c r="T896" s="3"/>
      <c r="U896" s="3"/>
      <c r="V896" s="3"/>
      <c r="W896" s="3"/>
      <c r="X896" s="2"/>
      <c r="Y896" s="2"/>
      <c r="Z896" s="2"/>
      <c r="AA896" s="2"/>
      <c r="AB896" s="2"/>
    </row>
    <row r="897" spans="1:28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3"/>
      <c r="T897" s="3"/>
      <c r="U897" s="3"/>
      <c r="V897" s="3"/>
      <c r="W897" s="3"/>
      <c r="X897" s="2"/>
      <c r="Y897" s="2"/>
      <c r="Z897" s="2"/>
      <c r="AA897" s="2"/>
      <c r="AB897" s="2"/>
    </row>
    <row r="898" spans="1:2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3"/>
      <c r="T898" s="3"/>
      <c r="U898" s="3"/>
      <c r="V898" s="3"/>
      <c r="W898" s="3"/>
      <c r="X898" s="2"/>
      <c r="Y898" s="2"/>
      <c r="Z898" s="2"/>
      <c r="AA898" s="2"/>
      <c r="AB898" s="2"/>
    </row>
    <row r="899" spans="1:28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3"/>
      <c r="T899" s="3"/>
      <c r="U899" s="3"/>
      <c r="V899" s="3"/>
      <c r="W899" s="3"/>
      <c r="X899" s="2"/>
      <c r="Y899" s="2"/>
      <c r="Z899" s="2"/>
      <c r="AA899" s="2"/>
      <c r="AB899" s="2"/>
    </row>
    <row r="900" spans="1:28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3"/>
      <c r="T900" s="3"/>
      <c r="U900" s="3"/>
      <c r="V900" s="3"/>
      <c r="W900" s="3"/>
      <c r="X900" s="2"/>
      <c r="Y900" s="2"/>
      <c r="Z900" s="2"/>
      <c r="AA900" s="2"/>
      <c r="AB900" s="2"/>
    </row>
    <row r="901" spans="1:28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3"/>
      <c r="T901" s="3"/>
      <c r="U901" s="3"/>
      <c r="V901" s="3"/>
      <c r="W901" s="3"/>
      <c r="X901" s="2"/>
      <c r="Y901" s="2"/>
      <c r="Z901" s="2"/>
      <c r="AA901" s="2"/>
      <c r="AB901" s="2"/>
    </row>
    <row r="902" spans="1:28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3"/>
      <c r="T902" s="3"/>
      <c r="U902" s="3"/>
      <c r="V902" s="3"/>
      <c r="W902" s="3"/>
      <c r="X902" s="2"/>
      <c r="Y902" s="2"/>
      <c r="Z902" s="2"/>
      <c r="AA902" s="2"/>
      <c r="AB902" s="2"/>
    </row>
    <row r="903" spans="1:28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3"/>
      <c r="T903" s="3"/>
      <c r="U903" s="3"/>
      <c r="V903" s="3"/>
      <c r="W903" s="3"/>
      <c r="X903" s="2"/>
      <c r="Y903" s="2"/>
      <c r="Z903" s="2"/>
      <c r="AA903" s="2"/>
      <c r="AB903" s="2"/>
    </row>
    <row r="904" spans="1:28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3"/>
      <c r="T904" s="3"/>
      <c r="U904" s="3"/>
      <c r="V904" s="3"/>
      <c r="W904" s="3"/>
      <c r="X904" s="2"/>
      <c r="Y904" s="2"/>
      <c r="Z904" s="2"/>
      <c r="AA904" s="2"/>
      <c r="AB904" s="2"/>
    </row>
    <row r="905" spans="1:28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3"/>
      <c r="T905" s="3"/>
      <c r="U905" s="3"/>
      <c r="V905" s="3"/>
      <c r="W905" s="3"/>
      <c r="X905" s="2"/>
      <c r="Y905" s="2"/>
      <c r="Z905" s="2"/>
      <c r="AA905" s="2"/>
      <c r="AB905" s="2"/>
    </row>
    <row r="906" spans="1:28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3"/>
      <c r="T906" s="3"/>
      <c r="U906" s="3"/>
      <c r="V906" s="3"/>
      <c r="W906" s="3"/>
      <c r="X906" s="2"/>
      <c r="Y906" s="2"/>
      <c r="Z906" s="2"/>
      <c r="AA906" s="2"/>
      <c r="AB906" s="2"/>
    </row>
    <row r="907" spans="1:28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3"/>
      <c r="T907" s="3"/>
      <c r="U907" s="3"/>
      <c r="V907" s="3"/>
      <c r="W907" s="3"/>
      <c r="X907" s="2"/>
      <c r="Y907" s="2"/>
      <c r="Z907" s="2"/>
      <c r="AA907" s="2"/>
      <c r="AB907" s="2"/>
    </row>
    <row r="908" spans="1:2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3"/>
      <c r="T908" s="3"/>
      <c r="U908" s="3"/>
      <c r="V908" s="3"/>
      <c r="W908" s="3"/>
      <c r="X908" s="2"/>
      <c r="Y908" s="2"/>
      <c r="Z908" s="2"/>
      <c r="AA908" s="2"/>
      <c r="AB908" s="2"/>
    </row>
    <row r="909" spans="1:28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3"/>
      <c r="T909" s="3"/>
      <c r="U909" s="3"/>
      <c r="V909" s="3"/>
      <c r="W909" s="3"/>
      <c r="X909" s="2"/>
      <c r="Y909" s="2"/>
      <c r="Z909" s="2"/>
      <c r="AA909" s="2"/>
      <c r="AB909" s="2"/>
    </row>
    <row r="910" spans="1:28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3"/>
      <c r="T910" s="3"/>
      <c r="U910" s="3"/>
      <c r="V910" s="3"/>
      <c r="W910" s="3"/>
      <c r="X910" s="2"/>
      <c r="Y910" s="2"/>
      <c r="Z910" s="2"/>
      <c r="AA910" s="2"/>
      <c r="AB910" s="2"/>
    </row>
    <row r="911" spans="1:28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3"/>
      <c r="T911" s="3"/>
      <c r="U911" s="3"/>
      <c r="V911" s="3"/>
      <c r="W911" s="3"/>
      <c r="X911" s="2"/>
      <c r="Y911" s="2"/>
      <c r="Z911" s="2"/>
      <c r="AA911" s="2"/>
      <c r="AB911" s="2"/>
    </row>
    <row r="912" spans="1:28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3"/>
      <c r="T912" s="3"/>
      <c r="U912" s="3"/>
      <c r="V912" s="3"/>
      <c r="W912" s="3"/>
      <c r="X912" s="2"/>
      <c r="Y912" s="2"/>
      <c r="Z912" s="2"/>
      <c r="AA912" s="2"/>
      <c r="AB912" s="2"/>
    </row>
    <row r="913" spans="1:28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3"/>
      <c r="T913" s="3"/>
      <c r="U913" s="3"/>
      <c r="V913" s="3"/>
      <c r="W913" s="3"/>
      <c r="X913" s="2"/>
      <c r="Y913" s="2"/>
      <c r="Z913" s="2"/>
      <c r="AA913" s="2"/>
      <c r="AB913" s="2"/>
    </row>
    <row r="914" spans="1:28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3"/>
      <c r="T914" s="3"/>
      <c r="U914" s="3"/>
      <c r="V914" s="3"/>
      <c r="W914" s="3"/>
      <c r="X914" s="2"/>
      <c r="Y914" s="2"/>
      <c r="Z914" s="2"/>
      <c r="AA914" s="2"/>
      <c r="AB914" s="2"/>
    </row>
    <row r="915" spans="1:28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3"/>
      <c r="T915" s="3"/>
      <c r="U915" s="3"/>
      <c r="V915" s="3"/>
      <c r="W915" s="3"/>
      <c r="X915" s="2"/>
      <c r="Y915" s="2"/>
      <c r="Z915" s="2"/>
      <c r="AA915" s="2"/>
      <c r="AB915" s="2"/>
    </row>
    <row r="916" spans="1:28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3"/>
      <c r="T916" s="3"/>
      <c r="U916" s="3"/>
      <c r="V916" s="3"/>
      <c r="W916" s="3"/>
      <c r="X916" s="2"/>
      <c r="Y916" s="2"/>
      <c r="Z916" s="2"/>
      <c r="AA916" s="2"/>
      <c r="AB916" s="2"/>
    </row>
    <row r="917" spans="1:28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3"/>
      <c r="T917" s="3"/>
      <c r="U917" s="3"/>
      <c r="V917" s="3"/>
      <c r="W917" s="3"/>
      <c r="X917" s="2"/>
      <c r="Y917" s="2"/>
      <c r="Z917" s="2"/>
      <c r="AA917" s="2"/>
      <c r="AB917" s="2"/>
    </row>
    <row r="918" spans="1:2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3"/>
      <c r="T918" s="3"/>
      <c r="U918" s="3"/>
      <c r="V918" s="3"/>
      <c r="W918" s="3"/>
      <c r="X918" s="2"/>
      <c r="Y918" s="2"/>
      <c r="Z918" s="2"/>
      <c r="AA918" s="2"/>
      <c r="AB918" s="2"/>
    </row>
    <row r="919" spans="1:28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3"/>
      <c r="T919" s="3"/>
      <c r="U919" s="3"/>
      <c r="V919" s="3"/>
      <c r="W919" s="3"/>
      <c r="X919" s="2"/>
      <c r="Y919" s="2"/>
      <c r="Z919" s="2"/>
      <c r="AA919" s="2"/>
      <c r="AB919" s="2"/>
    </row>
    <row r="920" spans="1:28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3"/>
      <c r="T920" s="3"/>
      <c r="U920" s="3"/>
      <c r="V920" s="3"/>
      <c r="W920" s="3"/>
      <c r="X920" s="2"/>
      <c r="Y920" s="2"/>
      <c r="Z920" s="2"/>
      <c r="AA920" s="2"/>
      <c r="AB920" s="2"/>
    </row>
    <row r="921" spans="1:28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3"/>
      <c r="T921" s="3"/>
      <c r="U921" s="3"/>
      <c r="V921" s="3"/>
      <c r="W921" s="3"/>
      <c r="X921" s="2"/>
      <c r="Y921" s="2"/>
      <c r="Z921" s="2"/>
      <c r="AA921" s="2"/>
      <c r="AB921" s="2"/>
    </row>
    <row r="922" spans="1:28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3"/>
      <c r="T922" s="3"/>
      <c r="U922" s="3"/>
      <c r="V922" s="3"/>
      <c r="W922" s="3"/>
      <c r="X922" s="2"/>
      <c r="Y922" s="2"/>
      <c r="Z922" s="2"/>
      <c r="AA922" s="2"/>
      <c r="AB922" s="2"/>
    </row>
    <row r="923" spans="1:28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3"/>
      <c r="T923" s="3"/>
      <c r="U923" s="3"/>
      <c r="V923" s="3"/>
      <c r="W923" s="3"/>
      <c r="X923" s="2"/>
      <c r="Y923" s="2"/>
      <c r="Z923" s="2"/>
      <c r="AA923" s="2"/>
      <c r="AB923" s="2"/>
    </row>
    <row r="924" spans="1:28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3"/>
      <c r="T924" s="3"/>
      <c r="U924" s="3"/>
      <c r="V924" s="3"/>
      <c r="W924" s="3"/>
      <c r="X924" s="2"/>
      <c r="Y924" s="2"/>
      <c r="Z924" s="2"/>
      <c r="AA924" s="2"/>
      <c r="AB924" s="2"/>
    </row>
    <row r="925" spans="1:28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3"/>
      <c r="T925" s="3"/>
      <c r="U925" s="3"/>
      <c r="V925" s="3"/>
      <c r="W925" s="3"/>
      <c r="X925" s="2"/>
      <c r="Y925" s="2"/>
      <c r="Z925" s="2"/>
      <c r="AA925" s="2"/>
      <c r="AB925" s="2"/>
    </row>
    <row r="926" spans="1:28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3"/>
      <c r="T926" s="3"/>
      <c r="U926" s="3"/>
      <c r="V926" s="3"/>
      <c r="W926" s="3"/>
      <c r="X926" s="2"/>
      <c r="Y926" s="2"/>
      <c r="Z926" s="2"/>
      <c r="AA926" s="2"/>
      <c r="AB926" s="2"/>
    </row>
    <row r="927" spans="1:28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3"/>
      <c r="T927" s="3"/>
      <c r="U927" s="3"/>
      <c r="V927" s="3"/>
      <c r="W927" s="3"/>
      <c r="X927" s="2"/>
      <c r="Y927" s="2"/>
      <c r="Z927" s="2"/>
      <c r="AA927" s="2"/>
      <c r="AB927" s="2"/>
    </row>
    <row r="928" spans="1: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3"/>
      <c r="T928" s="3"/>
      <c r="U928" s="3"/>
      <c r="V928" s="3"/>
      <c r="W928" s="3"/>
      <c r="X928" s="2"/>
      <c r="Y928" s="2"/>
      <c r="Z928" s="2"/>
      <c r="AA928" s="2"/>
      <c r="AB928" s="2"/>
    </row>
    <row r="929" spans="1:28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3"/>
      <c r="T929" s="3"/>
      <c r="U929" s="3"/>
      <c r="V929" s="3"/>
      <c r="W929" s="3"/>
      <c r="X929" s="2"/>
      <c r="Y929" s="2"/>
      <c r="Z929" s="2"/>
      <c r="AA929" s="2"/>
      <c r="AB929" s="2"/>
    </row>
    <row r="930" spans="1:28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3"/>
      <c r="T930" s="3"/>
      <c r="U930" s="3"/>
      <c r="V930" s="3"/>
      <c r="W930" s="3"/>
      <c r="X930" s="2"/>
      <c r="Y930" s="2"/>
      <c r="Z930" s="2"/>
      <c r="AA930" s="2"/>
      <c r="AB930" s="2"/>
    </row>
    <row r="931" spans="1:28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3"/>
      <c r="T931" s="3"/>
      <c r="U931" s="3"/>
      <c r="V931" s="3"/>
      <c r="W931" s="3"/>
      <c r="X931" s="2"/>
      <c r="Y931" s="2"/>
      <c r="Z931" s="2"/>
      <c r="AA931" s="2"/>
      <c r="AB931" s="2"/>
    </row>
    <row r="932" spans="1:28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3"/>
      <c r="T932" s="3"/>
      <c r="U932" s="3"/>
      <c r="V932" s="3"/>
      <c r="W932" s="3"/>
      <c r="X932" s="2"/>
      <c r="Y932" s="2"/>
      <c r="Z932" s="2"/>
      <c r="AA932" s="2"/>
      <c r="AB932" s="2"/>
    </row>
    <row r="933" spans="1:28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3"/>
      <c r="T933" s="3"/>
      <c r="U933" s="3"/>
      <c r="V933" s="3"/>
      <c r="W933" s="3"/>
      <c r="X933" s="2"/>
      <c r="Y933" s="2"/>
      <c r="Z933" s="2"/>
      <c r="AA933" s="2"/>
      <c r="AB933" s="2"/>
    </row>
    <row r="934" spans="1:28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3"/>
      <c r="T934" s="3"/>
      <c r="U934" s="3"/>
      <c r="V934" s="3"/>
      <c r="W934" s="3"/>
      <c r="X934" s="2"/>
      <c r="Y934" s="2"/>
      <c r="Z934" s="2"/>
      <c r="AA934" s="2"/>
      <c r="AB934" s="2"/>
    </row>
    <row r="935" spans="1:28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3"/>
      <c r="T935" s="3"/>
      <c r="U935" s="3"/>
      <c r="V935" s="3"/>
      <c r="W935" s="3"/>
      <c r="X935" s="2"/>
      <c r="Y935" s="2"/>
      <c r="Z935" s="2"/>
      <c r="AA935" s="2"/>
      <c r="AB935" s="2"/>
    </row>
    <row r="936" spans="1:28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3"/>
      <c r="T936" s="3"/>
      <c r="U936" s="3"/>
      <c r="V936" s="3"/>
      <c r="W936" s="3"/>
      <c r="X936" s="2"/>
      <c r="Y936" s="2"/>
      <c r="Z936" s="2"/>
      <c r="AA936" s="2"/>
      <c r="AB936" s="2"/>
    </row>
    <row r="937" spans="1:28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3"/>
      <c r="T937" s="3"/>
      <c r="U937" s="3"/>
      <c r="V937" s="3"/>
      <c r="W937" s="3"/>
      <c r="X937" s="2"/>
      <c r="Y937" s="2"/>
      <c r="Z937" s="2"/>
      <c r="AA937" s="2"/>
      <c r="AB937" s="2"/>
    </row>
    <row r="938" spans="1:2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3"/>
      <c r="T938" s="3"/>
      <c r="U938" s="3"/>
      <c r="V938" s="3"/>
      <c r="W938" s="3"/>
      <c r="X938" s="2"/>
      <c r="Y938" s="2"/>
      <c r="Z938" s="2"/>
      <c r="AA938" s="2"/>
      <c r="AB938" s="2"/>
    </row>
    <row r="939" spans="1:28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3"/>
      <c r="T939" s="3"/>
      <c r="U939" s="3"/>
      <c r="V939" s="3"/>
      <c r="W939" s="3"/>
      <c r="X939" s="2"/>
      <c r="Y939" s="2"/>
      <c r="Z939" s="2"/>
      <c r="AA939" s="2"/>
      <c r="AB939" s="2"/>
    </row>
    <row r="940" spans="1:28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3"/>
      <c r="T940" s="3"/>
      <c r="U940" s="3"/>
      <c r="V940" s="3"/>
      <c r="W940" s="3"/>
      <c r="X940" s="2"/>
      <c r="Y940" s="2"/>
      <c r="Z940" s="2"/>
      <c r="AA940" s="2"/>
      <c r="AB940" s="2"/>
    </row>
    <row r="941" spans="1:28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3"/>
      <c r="T941" s="3"/>
      <c r="U941" s="3"/>
      <c r="V941" s="3"/>
      <c r="W941" s="3"/>
      <c r="X941" s="2"/>
      <c r="Y941" s="2"/>
      <c r="Z941" s="2"/>
      <c r="AA941" s="2"/>
      <c r="AB941" s="2"/>
    </row>
    <row r="942" spans="1:28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3"/>
      <c r="T942" s="3"/>
      <c r="U942" s="3"/>
      <c r="V942" s="3"/>
      <c r="W942" s="3"/>
      <c r="X942" s="2"/>
      <c r="Y942" s="2"/>
      <c r="Z942" s="2"/>
      <c r="AA942" s="2"/>
      <c r="AB942" s="2"/>
    </row>
    <row r="943" spans="1:28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3"/>
      <c r="T943" s="3"/>
      <c r="U943" s="3"/>
      <c r="V943" s="3"/>
      <c r="W943" s="3"/>
      <c r="X943" s="2"/>
      <c r="Y943" s="2"/>
      <c r="Z943" s="2"/>
      <c r="AA943" s="2"/>
      <c r="AB943" s="2"/>
    </row>
    <row r="944" spans="1:28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3"/>
      <c r="T944" s="3"/>
      <c r="U944" s="3"/>
      <c r="V944" s="3"/>
      <c r="W944" s="3"/>
      <c r="X944" s="2"/>
      <c r="Y944" s="2"/>
      <c r="Z944" s="2"/>
      <c r="AA944" s="2"/>
      <c r="AB944" s="2"/>
    </row>
    <row r="945" spans="1:28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3"/>
      <c r="T945" s="3"/>
      <c r="U945" s="3"/>
      <c r="V945" s="3"/>
      <c r="W945" s="3"/>
      <c r="X945" s="2"/>
      <c r="Y945" s="2"/>
      <c r="Z945" s="2"/>
      <c r="AA945" s="2"/>
      <c r="AB945" s="2"/>
    </row>
    <row r="946" spans="1:28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3"/>
      <c r="T946" s="3"/>
      <c r="U946" s="3"/>
      <c r="V946" s="3"/>
      <c r="W946" s="3"/>
      <c r="X946" s="2"/>
      <c r="Y946" s="2"/>
      <c r="Z946" s="2"/>
      <c r="AA946" s="2"/>
      <c r="AB946" s="2"/>
    </row>
    <row r="947" spans="1:28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3"/>
      <c r="T947" s="3"/>
      <c r="U947" s="3"/>
      <c r="V947" s="3"/>
      <c r="W947" s="3"/>
      <c r="X947" s="2"/>
      <c r="Y947" s="2"/>
      <c r="Z947" s="2"/>
      <c r="AA947" s="2"/>
      <c r="AB947" s="2"/>
    </row>
    <row r="948" spans="1:2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3"/>
      <c r="T948" s="3"/>
      <c r="U948" s="3"/>
      <c r="V948" s="3"/>
      <c r="W948" s="3"/>
      <c r="X948" s="2"/>
      <c r="Y948" s="2"/>
      <c r="Z948" s="2"/>
      <c r="AA948" s="2"/>
      <c r="AB948" s="2"/>
    </row>
    <row r="949" spans="1:28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3"/>
      <c r="T949" s="3"/>
      <c r="U949" s="3"/>
      <c r="V949" s="3"/>
      <c r="W949" s="3"/>
      <c r="X949" s="2"/>
      <c r="Y949" s="2"/>
      <c r="Z949" s="2"/>
      <c r="AA949" s="2"/>
      <c r="AB949" s="2"/>
    </row>
    <row r="950" spans="1:28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3"/>
      <c r="T950" s="3"/>
      <c r="U950" s="3"/>
      <c r="V950" s="3"/>
      <c r="W950" s="3"/>
      <c r="X950" s="2"/>
      <c r="Y950" s="2"/>
      <c r="Z950" s="2"/>
      <c r="AA950" s="2"/>
      <c r="AB950" s="2"/>
    </row>
    <row r="951" spans="1:28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3"/>
      <c r="T951" s="3"/>
      <c r="U951" s="3"/>
      <c r="V951" s="3"/>
      <c r="W951" s="3"/>
      <c r="X951" s="2"/>
      <c r="Y951" s="2"/>
      <c r="Z951" s="2"/>
      <c r="AA951" s="2"/>
      <c r="AB951" s="2"/>
    </row>
    <row r="952" spans="1:28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3"/>
      <c r="T952" s="3"/>
      <c r="U952" s="3"/>
      <c r="V952" s="3"/>
      <c r="W952" s="3"/>
      <c r="X952" s="2"/>
      <c r="Y952" s="2"/>
      <c r="Z952" s="2"/>
      <c r="AA952" s="2"/>
      <c r="AB952" s="2"/>
    </row>
    <row r="953" spans="1:28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3"/>
      <c r="T953" s="3"/>
      <c r="U953" s="3"/>
      <c r="V953" s="3"/>
      <c r="W953" s="3"/>
      <c r="X953" s="2"/>
      <c r="Y953" s="2"/>
      <c r="Z953" s="2"/>
      <c r="AA953" s="2"/>
      <c r="AB953" s="2"/>
    </row>
    <row r="954" spans="1:28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3"/>
      <c r="T954" s="3"/>
      <c r="U954" s="3"/>
      <c r="V954" s="3"/>
      <c r="W954" s="3"/>
      <c r="X954" s="2"/>
      <c r="Y954" s="2"/>
      <c r="Z954" s="2"/>
      <c r="AA954" s="2"/>
      <c r="AB954" s="2"/>
    </row>
    <row r="955" spans="1:28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3"/>
      <c r="T955" s="3"/>
      <c r="U955" s="3"/>
      <c r="V955" s="3"/>
      <c r="W955" s="3"/>
      <c r="X955" s="2"/>
      <c r="Y955" s="2"/>
      <c r="Z955" s="2"/>
      <c r="AA955" s="2"/>
      <c r="AB955" s="2"/>
    </row>
    <row r="956" spans="1:28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3"/>
      <c r="T956" s="3"/>
      <c r="U956" s="3"/>
      <c r="V956" s="3"/>
      <c r="W956" s="3"/>
      <c r="X956" s="2"/>
      <c r="Y956" s="2"/>
      <c r="Z956" s="2"/>
      <c r="AA956" s="2"/>
      <c r="AB956" s="2"/>
    </row>
    <row r="957" spans="1:28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3"/>
      <c r="T957" s="3"/>
      <c r="U957" s="3"/>
      <c r="V957" s="3"/>
      <c r="W957" s="3"/>
      <c r="X957" s="2"/>
      <c r="Y957" s="2"/>
      <c r="Z957" s="2"/>
      <c r="AA957" s="2"/>
      <c r="AB957" s="2"/>
    </row>
    <row r="958" spans="1:2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3"/>
      <c r="T958" s="3"/>
      <c r="U958" s="3"/>
      <c r="V958" s="3"/>
      <c r="W958" s="3"/>
      <c r="X958" s="2"/>
      <c r="Y958" s="2"/>
      <c r="Z958" s="2"/>
      <c r="AA958" s="2"/>
      <c r="AB958" s="2"/>
    </row>
    <row r="959" spans="1:28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3"/>
      <c r="T959" s="3"/>
      <c r="U959" s="3"/>
      <c r="V959" s="3"/>
      <c r="W959" s="3"/>
      <c r="X959" s="2"/>
      <c r="Y959" s="2"/>
      <c r="Z959" s="2"/>
      <c r="AA959" s="2"/>
      <c r="AB959" s="2"/>
    </row>
    <row r="960" spans="1:28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3"/>
      <c r="T960" s="3"/>
      <c r="U960" s="3"/>
      <c r="V960" s="3"/>
      <c r="W960" s="3"/>
      <c r="X960" s="2"/>
      <c r="Y960" s="2"/>
      <c r="Z960" s="2"/>
      <c r="AA960" s="2"/>
      <c r="AB960" s="2"/>
    </row>
    <row r="961" spans="1:28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3"/>
      <c r="T961" s="3"/>
      <c r="U961" s="3"/>
      <c r="V961" s="3"/>
      <c r="W961" s="3"/>
      <c r="X961" s="2"/>
      <c r="Y961" s="2"/>
      <c r="Z961" s="2"/>
      <c r="AA961" s="2"/>
      <c r="AB961" s="2"/>
    </row>
    <row r="962" spans="1:28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3"/>
      <c r="T962" s="3"/>
      <c r="U962" s="3"/>
      <c r="V962" s="3"/>
      <c r="W962" s="3"/>
      <c r="X962" s="2"/>
      <c r="Y962" s="2"/>
      <c r="Z962" s="2"/>
      <c r="AA962" s="2"/>
      <c r="AB962" s="2"/>
    </row>
    <row r="963" spans="1:28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3"/>
      <c r="T963" s="3"/>
      <c r="U963" s="3"/>
      <c r="V963" s="3"/>
      <c r="W963" s="3"/>
      <c r="X963" s="2"/>
      <c r="Y963" s="2"/>
      <c r="Z963" s="2"/>
      <c r="AA963" s="2"/>
      <c r="AB963" s="2"/>
    </row>
    <row r="964" spans="1:28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3"/>
      <c r="T964" s="3"/>
      <c r="U964" s="3"/>
      <c r="V964" s="3"/>
      <c r="W964" s="3"/>
      <c r="X964" s="2"/>
      <c r="Y964" s="2"/>
      <c r="Z964" s="2"/>
      <c r="AA964" s="2"/>
      <c r="AB964" s="2"/>
    </row>
    <row r="965" spans="1:28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3"/>
      <c r="T965" s="3"/>
      <c r="U965" s="3"/>
      <c r="V965" s="3"/>
      <c r="W965" s="3"/>
      <c r="X965" s="2"/>
      <c r="Y965" s="2"/>
      <c r="Z965" s="2"/>
      <c r="AA965" s="2"/>
      <c r="AB965" s="2"/>
    </row>
    <row r="966" spans="1:28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3"/>
      <c r="T966" s="3"/>
      <c r="U966" s="3"/>
      <c r="V966" s="3"/>
      <c r="W966" s="3"/>
      <c r="X966" s="2"/>
      <c r="Y966" s="2"/>
      <c r="Z966" s="2"/>
      <c r="AA966" s="2"/>
      <c r="AB966" s="2"/>
    </row>
    <row r="967" spans="1:28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3"/>
      <c r="T967" s="3"/>
      <c r="U967" s="3"/>
      <c r="V967" s="3"/>
      <c r="W967" s="3"/>
      <c r="X967" s="2"/>
      <c r="Y967" s="2"/>
      <c r="Z967" s="2"/>
      <c r="AA967" s="2"/>
      <c r="AB967" s="2"/>
    </row>
    <row r="968" spans="1:2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3"/>
      <c r="T968" s="3"/>
      <c r="U968" s="3"/>
      <c r="V968" s="3"/>
      <c r="W968" s="3"/>
      <c r="X968" s="2"/>
      <c r="Y968" s="2"/>
      <c r="Z968" s="2"/>
      <c r="AA968" s="2"/>
      <c r="AB968" s="2"/>
    </row>
    <row r="969" spans="1:28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3"/>
      <c r="T969" s="3"/>
      <c r="U969" s="3"/>
      <c r="V969" s="3"/>
      <c r="W969" s="3"/>
      <c r="X969" s="2"/>
      <c r="Y969" s="2"/>
      <c r="Z969" s="2"/>
      <c r="AA969" s="2"/>
      <c r="AB969" s="2"/>
    </row>
    <row r="970" spans="1:28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3"/>
      <c r="T970" s="3"/>
      <c r="U970" s="3"/>
      <c r="V970" s="3"/>
      <c r="W970" s="3"/>
      <c r="X970" s="2"/>
      <c r="Y970" s="2"/>
      <c r="Z970" s="2"/>
      <c r="AA970" s="2"/>
      <c r="AB970" s="2"/>
    </row>
    <row r="971" spans="1:28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3"/>
      <c r="T971" s="3"/>
      <c r="U971" s="3"/>
      <c r="V971" s="3"/>
      <c r="W971" s="3"/>
      <c r="X971" s="2"/>
      <c r="Y971" s="2"/>
      <c r="Z971" s="2"/>
      <c r="AA971" s="2"/>
      <c r="AB971" s="2"/>
    </row>
    <row r="972" spans="1:28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3"/>
      <c r="T972" s="3"/>
      <c r="U972" s="3"/>
      <c r="V972" s="3"/>
      <c r="W972" s="3"/>
      <c r="X972" s="2"/>
      <c r="Y972" s="2"/>
      <c r="Z972" s="2"/>
      <c r="AA972" s="2"/>
      <c r="AB972" s="2"/>
    </row>
    <row r="973" spans="1:28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3"/>
      <c r="T973" s="3"/>
      <c r="U973" s="3"/>
      <c r="V973" s="3"/>
      <c r="W973" s="3"/>
      <c r="X973" s="2"/>
      <c r="Y973" s="2"/>
      <c r="Z973" s="2"/>
      <c r="AA973" s="2"/>
      <c r="AB973" s="2"/>
    </row>
    <row r="974" spans="1:28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3"/>
      <c r="T974" s="3"/>
      <c r="U974" s="3"/>
      <c r="V974" s="3"/>
      <c r="W974" s="3"/>
      <c r="X974" s="2"/>
      <c r="Y974" s="2"/>
      <c r="Z974" s="2"/>
      <c r="AA974" s="2"/>
      <c r="AB974" s="2"/>
    </row>
    <row r="975" spans="1:28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3"/>
      <c r="T975" s="3"/>
      <c r="U975" s="3"/>
      <c r="V975" s="3"/>
      <c r="W975" s="3"/>
      <c r="X975" s="2"/>
      <c r="Y975" s="2"/>
      <c r="Z975" s="2"/>
      <c r="AA975" s="2"/>
      <c r="AB975" s="2"/>
    </row>
    <row r="976" spans="1:28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3"/>
      <c r="T976" s="3"/>
      <c r="U976" s="3"/>
      <c r="V976" s="3"/>
      <c r="W976" s="3"/>
      <c r="X976" s="2"/>
      <c r="Y976" s="2"/>
      <c r="Z976" s="2"/>
      <c r="AA976" s="2"/>
      <c r="AB976" s="2"/>
    </row>
  </sheetData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Study 1 full data</vt:lpstr>
      <vt:lpstr>Study 2 full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Edward Slingerland</cp:lastModifiedBy>
  <dcterms:created xsi:type="dcterms:W3CDTF">2016-06-06T17:03:25Z</dcterms:created>
  <dcterms:modified xsi:type="dcterms:W3CDTF">2016-06-20T21:25:06Z</dcterms:modified>
</cp:coreProperties>
</file>