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616 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v/Nlnbwu2Gl3uS/OxFNCusuSct8DkAY0/RR7OhtuvhA="/>
    </ext>
  </extLst>
</workbook>
</file>

<file path=xl/sharedStrings.xml><?xml version="1.0" encoding="utf-8"?>
<sst xmlns="http://schemas.openxmlformats.org/spreadsheetml/2006/main" count="142" uniqueCount="54">
  <si>
    <t>Date of Fund Arrived</t>
  </si>
  <si>
    <t>Investor Name</t>
  </si>
  <si>
    <t>Investment Amount</t>
  </si>
  <si>
    <t>Dividend Rate</t>
  </si>
  <si>
    <t>1st 应发利息</t>
  </si>
  <si>
    <t>1st 实际发息</t>
  </si>
  <si>
    <t>Payment Date</t>
  </si>
  <si>
    <t>Cover Start Date</t>
  </si>
  <si>
    <t>Cover End Date</t>
  </si>
  <si>
    <t>Methord</t>
  </si>
  <si>
    <t>Note</t>
  </si>
  <si>
    <t>2nd 应发利息</t>
  </si>
  <si>
    <t>2nd 实际发息</t>
  </si>
  <si>
    <t>3rd 应发利息</t>
  </si>
  <si>
    <t>3rd 实际发息</t>
  </si>
  <si>
    <t>4th 应发利息</t>
  </si>
  <si>
    <t>4th 实际发息</t>
  </si>
  <si>
    <t>Principal Repayment</t>
  </si>
  <si>
    <t>Payment date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</si>
  <si>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</si>
  <si>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</si>
  <si>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</si>
  <si>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</si>
  <si>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</si>
  <si>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</si>
  <si>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</si>
  <si>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</si>
  <si>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</si>
  <si>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Robinland Fixed Income I LLC</t>
  </si>
  <si>
    <t>Chase CFH ACH</t>
  </si>
  <si>
    <t>Chase 616 ACH</t>
  </si>
  <si>
    <t>-</t>
  </si>
  <si>
    <t>Domestic/Entity</t>
  </si>
  <si>
    <t>88-1983887</t>
  </si>
  <si>
    <t>ACH</t>
  </si>
  <si>
    <t>1 Ferry Building, Ste 201, San Francisco, CA 94111</t>
  </si>
  <si>
    <t>Scotty Fashion NY CORP</t>
  </si>
  <si>
    <t>81-1696872</t>
  </si>
  <si>
    <t>33 Gracewood Dr, Manhasset, NY 11030</t>
  </si>
  <si>
    <t>Changqin Wang</t>
  </si>
  <si>
    <t>原本发$5520.50后于10-25-2022补发106.16</t>
  </si>
  <si>
    <t>Domestic</t>
  </si>
  <si>
    <t>118-78-2971</t>
  </si>
  <si>
    <t>29-49 137 Street, APT 3C, Flushing, NY, 11354</t>
  </si>
  <si>
    <t>6968 229 St, Oakland Garden, NY, 11364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</si>
  <si>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</si>
  <si>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</si>
  <si>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</si>
  <si>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2022</t>
  </si>
  <si>
    <t>% of Capital Contribution</t>
  </si>
  <si>
    <t>Scotty fashion NY CORP</t>
  </si>
  <si>
    <t>Total Capital Contribution:</t>
  </si>
  <si>
    <t>Fiscal Year 2023</t>
  </si>
  <si>
    <t>Fiscal Year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</si>
</sst>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yy"/>
    <numFmt numFmtId="165" formatCode="_(&quot;$&quot;* #,##0.00_);_(&quot;$&quot;* \(#,##0.00\);_(&quot;$&quot;* &quot;-&quot;??_);_(@_)"/>
    <numFmt numFmtId="166" formatCode="m/d/yyyy"/>
    <numFmt numFmtId="167" formatCode="d/m/yyyy"/>
    <numFmt numFmtId="168" formatCode="0.0000%"/>
  </numFmts>
  <fonts count="12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color theme="1"/>
      <name val="Calibri"/>
    </font>
    <font>
      <sz val="11.0"/>
      <color theme="1"/>
      <name val="Calibri"/>
    </font>
    <font>
      <b/>
      <color theme="1"/>
      <name val="Calibri"/>
    </font>
    <font>
      <color theme="1"/>
      <name val="Arial"/>
    </font>
    <font>
      <b/>
      <i/>
      <sz val="11.0"/>
      <color theme="1"/>
      <name val="Calibri"/>
    </font>
    <font>
      <b/>
      <color theme="1"/>
      <name val="Arial"/>
    </font>
    <font>
      <sz val="11.0"/>
      <color rgb="FF000000"/>
      <name val="Arial"/>
    </font>
    <font>
      <b/>
      <i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0" fillId="2" fontId="3" numFmtId="164" xfId="0" applyAlignment="1" applyFill="1" applyFont="1" applyNumberFormat="1">
      <alignment horizontal="center"/>
    </xf>
    <xf borderId="0" fillId="2" fontId="3" numFmtId="0" xfId="0" applyAlignment="1" applyFont="1">
      <alignment horizontal="center" shrinkToFit="0" wrapText="0"/>
    </xf>
    <xf borderId="0" fillId="2" fontId="3" numFmtId="165" xfId="0" applyAlignment="1" applyFont="1" applyNumberFormat="1">
      <alignment horizontal="center" vertical="bottom"/>
    </xf>
    <xf borderId="0" fillId="2" fontId="3" numFmtId="10" xfId="0" applyAlignment="1" applyFont="1" applyNumberFormat="1">
      <alignment horizontal="center"/>
    </xf>
    <xf borderId="1" fillId="2" fontId="3" numFmtId="165" xfId="0" applyAlignment="1" applyBorder="1" applyFont="1" applyNumberFormat="1">
      <alignment horizontal="center" vertical="bottom"/>
    </xf>
    <xf borderId="0" fillId="2" fontId="3" numFmtId="164" xfId="0" applyAlignment="1" applyFont="1" applyNumberFormat="1">
      <alignment horizontal="center" vertical="bottom"/>
    </xf>
    <xf borderId="0" fillId="2" fontId="3" numFmtId="166" xfId="0" applyAlignment="1" applyFont="1" applyNumberFormat="1">
      <alignment horizontal="center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shrinkToFit="0" wrapText="1"/>
    </xf>
    <xf borderId="1" fillId="2" fontId="3" numFmtId="165" xfId="0" applyAlignment="1" applyBorder="1" applyFont="1" applyNumberFormat="1">
      <alignment horizontal="right" shrinkToFit="0" vertical="bottom" wrapText="0"/>
    </xf>
    <xf borderId="0" fillId="2" fontId="3" numFmtId="165" xfId="0" applyAlignment="1" applyFont="1" applyNumberFormat="1">
      <alignment horizontal="right" shrinkToFit="0" vertical="bottom" wrapText="0"/>
    </xf>
    <xf borderId="0" fillId="2" fontId="3" numFmtId="166" xfId="0" applyAlignment="1" applyFont="1" applyNumberFormat="1">
      <alignment horizontal="right" shrinkToFit="0" vertical="bottom" wrapText="0"/>
    </xf>
    <xf borderId="0" fillId="2" fontId="3" numFmtId="0" xfId="0" applyAlignment="1" applyFont="1">
      <alignment shrinkToFit="0" vertical="bottom" wrapText="0"/>
    </xf>
    <xf borderId="0" fillId="2" fontId="4" numFmtId="0" xfId="0" applyFont="1"/>
    <xf borderId="0" fillId="2" fontId="3" numFmtId="166" xfId="0" applyAlignment="1" applyFont="1" applyNumberFormat="1">
      <alignment horizontal="center" shrinkToFit="0" vertical="bottom" wrapText="0"/>
    </xf>
    <xf borderId="0" fillId="2" fontId="5" numFmtId="0" xfId="0" applyAlignment="1" applyFont="1">
      <alignment horizontal="center" shrinkToFit="0" vertical="bottom" wrapText="0"/>
    </xf>
    <xf borderId="1" fillId="2" fontId="5" numFmtId="165" xfId="0" applyAlignment="1" applyBorder="1" applyFont="1" applyNumberFormat="1">
      <alignment horizontal="center" shrinkToFit="0" vertical="bottom" wrapText="0"/>
    </xf>
    <xf borderId="0" fillId="2" fontId="5" numFmtId="166" xfId="0" applyAlignment="1" applyFont="1" applyNumberFormat="1">
      <alignment horizontal="center" readingOrder="0" shrinkToFit="0" vertical="bottom" wrapText="0"/>
    </xf>
    <xf borderId="0" fillId="2" fontId="5" numFmtId="0" xfId="0" applyAlignment="1" applyFont="1">
      <alignment horizontal="center" readingOrder="0"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0" fillId="2" fontId="5" numFmtId="0" xfId="0" applyAlignment="1" applyFont="1">
      <alignment horizontal="left" readingOrder="0" shrinkToFit="0" vertical="bottom" wrapText="0"/>
    </xf>
    <xf borderId="0" fillId="2" fontId="5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 readingOrder="0" shrinkToFit="0" wrapText="0"/>
    </xf>
    <xf borderId="0" fillId="0" fontId="3" numFmtId="165" xfId="0" applyAlignment="1" applyFont="1" applyNumberFormat="1">
      <alignment horizontal="center" vertical="bottom"/>
    </xf>
    <xf borderId="0" fillId="0" fontId="3" numFmtId="10" xfId="0" applyAlignment="1" applyFont="1" applyNumberFormat="1">
      <alignment horizontal="center"/>
    </xf>
    <xf borderId="1" fillId="0" fontId="3" numFmtId="165" xfId="0" applyAlignment="1" applyBorder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wrapText="1"/>
    </xf>
    <xf borderId="1" fillId="0" fontId="3" numFmtId="165" xfId="0" applyAlignment="1" applyBorder="1" applyFont="1" applyNumberFormat="1">
      <alignment horizontal="right" shrinkToFit="0" vertical="bottom" wrapText="0"/>
    </xf>
    <xf borderId="0" fillId="0" fontId="3" numFmtId="165" xfId="0" applyAlignment="1" applyFont="1" applyNumberFormat="1">
      <alignment horizontal="right"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0" fillId="0" fontId="3" numFmtId="166" xfId="0" applyAlignment="1" applyFont="1" applyNumberFormat="1">
      <alignment horizontal="center" shrinkToFit="0" vertical="bottom" wrapText="0"/>
    </xf>
    <xf borderId="0" fillId="0" fontId="3" numFmtId="166" xfId="0" applyAlignment="1" applyFont="1" applyNumberFormat="1">
      <alignment horizontal="center" readingOrder="0"/>
    </xf>
    <xf borderId="0" fillId="0" fontId="5" numFmtId="0" xfId="0" applyAlignment="1" applyFont="1">
      <alignment horizontal="center" shrinkToFit="0" vertical="bottom" wrapText="0"/>
    </xf>
    <xf borderId="1" fillId="0" fontId="5" numFmtId="165" xfId="0" applyAlignment="1" applyBorder="1" applyFont="1" applyNumberFormat="1">
      <alignment horizontal="center" shrinkToFit="0" vertical="bottom" wrapText="0"/>
    </xf>
    <xf borderId="0" fillId="0" fontId="5" numFmtId="166" xfId="0" applyAlignment="1" applyFont="1" applyNumberFormat="1">
      <alignment horizontal="center" readingOrder="0"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3" numFmtId="166" xfId="0" applyAlignment="1" applyFont="1" applyNumberFormat="1">
      <alignment horizontal="center" shrinkToFit="0" wrapText="0"/>
    </xf>
    <xf borderId="0" fillId="0" fontId="3" numFmtId="0" xfId="0" applyAlignment="1" applyFont="1">
      <alignment horizontal="center" shrinkToFit="0" wrapText="0"/>
    </xf>
    <xf borderId="0" fillId="0" fontId="3" numFmtId="10" xfId="0" applyAlignment="1" applyFont="1" applyNumberFormat="1">
      <alignment horizontal="center" shrinkToFit="0" wrapText="0"/>
    </xf>
    <xf borderId="1" fillId="0" fontId="3" numFmtId="165" xfId="0" applyAlignment="1" applyBorder="1" applyFont="1" applyNumberFormat="1">
      <alignment horizontal="center" shrinkToFit="0" vertical="bottom" wrapText="0"/>
    </xf>
    <xf borderId="0" fillId="0" fontId="3" numFmtId="165" xfId="0" applyAlignment="1" applyFont="1" applyNumberFormat="1">
      <alignment horizontal="center" shrinkToFit="0" vertical="bottom" wrapText="0"/>
    </xf>
    <xf borderId="0" fillId="0" fontId="3" numFmtId="0" xfId="0" applyAlignment="1" applyFont="1">
      <alignment shrinkToFit="0" vertical="bottom" wrapText="1"/>
    </xf>
    <xf borderId="0" fillId="0" fontId="5" numFmtId="166" xfId="0" applyAlignment="1" applyFont="1" applyNumberFormat="1">
      <alignment horizontal="center" shrinkToFit="0" vertical="bottom" wrapText="0"/>
    </xf>
    <xf borderId="1" fillId="0" fontId="5" numFmtId="166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2" fontId="3" numFmtId="166" xfId="0" applyAlignment="1" applyFont="1" applyNumberFormat="1">
      <alignment horizontal="center" shrinkToFit="0" wrapText="0"/>
    </xf>
    <xf borderId="0" fillId="2" fontId="3" numFmtId="10" xfId="0" applyAlignment="1" applyFont="1" applyNumberFormat="1">
      <alignment horizontal="center" shrinkToFit="0" wrapText="0"/>
    </xf>
    <xf borderId="1" fillId="2" fontId="3" numFmtId="165" xfId="0" applyAlignment="1" applyBorder="1" applyFont="1" applyNumberFormat="1">
      <alignment horizontal="center" shrinkToFit="0" vertical="bottom" wrapText="0"/>
    </xf>
    <xf borderId="0" fillId="2" fontId="3" numFmtId="165" xfId="0" applyAlignment="1" applyFont="1" applyNumberFormat="1">
      <alignment horizontal="center" shrinkToFit="0" vertical="bottom" wrapText="0"/>
    </xf>
    <xf borderId="0" fillId="2" fontId="3" numFmtId="166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/>
    </xf>
    <xf borderId="0" fillId="0" fontId="4" numFmtId="165" xfId="0" applyAlignment="1" applyFont="1" applyNumberFormat="1">
      <alignment horizontal="center"/>
    </xf>
    <xf borderId="0" fillId="0" fontId="5" numFmtId="167" xfId="0" applyAlignment="1" applyFont="1" applyNumberFormat="1">
      <alignment horizontal="right" shrinkToFit="0" vertical="bottom" wrapText="0"/>
    </xf>
    <xf borderId="0" fillId="0" fontId="6" numFmtId="0" xfId="0" applyAlignment="1" applyFont="1">
      <alignment horizontal="center"/>
    </xf>
    <xf borderId="0" fillId="0" fontId="6" numFmtId="165" xfId="0" applyAlignment="1" applyFont="1" applyNumberFormat="1">
      <alignment horizontal="center"/>
    </xf>
    <xf borderId="0" fillId="0" fontId="6" numFmtId="0" xfId="0" applyFont="1"/>
    <xf borderId="0" fillId="0" fontId="6" numFmtId="0" xfId="0" applyAlignment="1" applyFont="1">
      <alignment shrinkToFit="0" wrapText="1"/>
    </xf>
    <xf borderId="0" fillId="0" fontId="2" numFmtId="166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5" numFmtId="166" xfId="0" applyAlignment="1" applyFont="1" applyNumberFormat="1">
      <alignment horizontal="right" shrinkToFit="0" vertical="bottom" wrapText="0"/>
    </xf>
    <xf borderId="0" fillId="0" fontId="5" numFmtId="165" xfId="0" applyAlignment="1" applyFont="1" applyNumberFormat="1">
      <alignment shrinkToFit="0" vertical="bottom" wrapText="0"/>
    </xf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166" xfId="0" applyAlignment="1" applyFont="1" applyNumberFormat="1">
      <alignment horizontal="center" vertical="bottom"/>
    </xf>
    <xf borderId="0" fillId="0" fontId="5" numFmtId="167" xfId="0" applyAlignment="1" applyFont="1" applyNumberFormat="1">
      <alignment horizontal="center" vertical="bottom"/>
    </xf>
    <xf borderId="0" fillId="0" fontId="4" numFmtId="165" xfId="0" applyFont="1" applyNumberFormat="1"/>
    <xf borderId="0" fillId="0" fontId="7" numFmtId="0" xfId="0" applyAlignment="1" applyFont="1">
      <alignment vertical="bottom"/>
    </xf>
    <xf borderId="0" fillId="0" fontId="7" numFmtId="165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shrinkToFit="0" vertical="bottom" wrapText="0"/>
    </xf>
    <xf borderId="2" fillId="0" fontId="10" numFmtId="164" xfId="0" applyAlignment="1" applyBorder="1" applyFont="1" applyNumberFormat="1">
      <alignment horizontal="center"/>
    </xf>
    <xf borderId="3" fillId="0" fontId="10" numFmtId="0" xfId="0" applyAlignment="1" applyBorder="1" applyFont="1">
      <alignment horizontal="center" shrinkToFit="0" wrapText="0"/>
    </xf>
    <xf borderId="3" fillId="0" fontId="10" numFmtId="165" xfId="0" applyAlignment="1" applyBorder="1" applyFont="1" applyNumberFormat="1">
      <alignment horizontal="center" vertical="bottom"/>
    </xf>
    <xf borderId="3" fillId="0" fontId="10" numFmtId="10" xfId="0" applyAlignment="1" applyBorder="1" applyFont="1" applyNumberFormat="1">
      <alignment horizontal="center"/>
    </xf>
    <xf borderId="4" fillId="0" fontId="7" numFmtId="168" xfId="0" applyAlignment="1" applyBorder="1" applyFont="1" applyNumberFormat="1">
      <alignment horizontal="right" vertical="bottom"/>
    </xf>
    <xf borderId="1" fillId="0" fontId="10" numFmtId="166" xfId="0" applyAlignment="1" applyBorder="1" applyFont="1" applyNumberFormat="1">
      <alignment horizontal="center" shrinkToFit="0" wrapText="0"/>
    </xf>
    <xf borderId="0" fillId="0" fontId="10" numFmtId="0" xfId="0" applyAlignment="1" applyFont="1">
      <alignment horizontal="center" shrinkToFit="0" wrapText="0"/>
    </xf>
    <xf borderId="0" fillId="0" fontId="10" numFmtId="165" xfId="0" applyAlignment="1" applyFont="1" applyNumberFormat="1">
      <alignment horizontal="center" vertical="bottom"/>
    </xf>
    <xf borderId="0" fillId="0" fontId="10" numFmtId="10" xfId="0" applyAlignment="1" applyFont="1" applyNumberFormat="1">
      <alignment horizontal="center" shrinkToFit="0" wrapText="0"/>
    </xf>
    <xf borderId="5" fillId="0" fontId="7" numFmtId="168" xfId="0" applyAlignment="1" applyBorder="1" applyFont="1" applyNumberFormat="1">
      <alignment horizontal="right" vertical="bottom"/>
    </xf>
    <xf borderId="6" fillId="0" fontId="10" numFmtId="166" xfId="0" applyAlignment="1" applyBorder="1" applyFont="1" applyNumberFormat="1">
      <alignment horizontal="center" shrinkToFit="0" wrapText="0"/>
    </xf>
    <xf borderId="7" fillId="0" fontId="10" numFmtId="0" xfId="0" applyAlignment="1" applyBorder="1" applyFont="1">
      <alignment horizontal="center" shrinkToFit="0" wrapText="0"/>
    </xf>
    <xf borderId="7" fillId="0" fontId="10" numFmtId="165" xfId="0" applyAlignment="1" applyBorder="1" applyFont="1" applyNumberFormat="1">
      <alignment horizontal="center" vertical="bottom"/>
    </xf>
    <xf borderId="7" fillId="0" fontId="10" numFmtId="10" xfId="0" applyAlignment="1" applyBorder="1" applyFont="1" applyNumberFormat="1">
      <alignment horizontal="center" shrinkToFit="0" wrapText="0"/>
    </xf>
    <xf borderId="8" fillId="0" fontId="7" numFmtId="168" xfId="0" applyAlignment="1" applyBorder="1" applyFont="1" applyNumberFormat="1">
      <alignment horizontal="right" vertical="bottom"/>
    </xf>
    <xf borderId="7" fillId="0" fontId="10" numFmtId="10" xfId="0" applyAlignment="1" applyBorder="1" applyFont="1" applyNumberFormat="1">
      <alignment horizontal="center"/>
    </xf>
    <xf borderId="0" fillId="0" fontId="10" numFmtId="166" xfId="0" applyAlignment="1" applyFont="1" applyNumberFormat="1">
      <alignment horizontal="center" shrinkToFit="0" wrapText="0"/>
    </xf>
    <xf borderId="0" fillId="0" fontId="7" numFmtId="168" xfId="0" applyAlignment="1" applyFont="1" applyNumberFormat="1">
      <alignment horizontal="right" vertical="bottom"/>
    </xf>
    <xf borderId="0" fillId="0" fontId="11" numFmtId="0" xfId="0" applyAlignment="1" applyFont="1">
      <alignment vertical="bottom"/>
    </xf>
    <xf borderId="0" fillId="0" fontId="7" numFmtId="165" xfId="0" applyAlignment="1" applyFont="1" applyNumberFormat="1">
      <alignment horizontal="right" vertical="bottom"/>
    </xf>
    <xf borderId="0" fillId="0" fontId="8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3.88"/>
    <col customWidth="1" min="2" max="2" width="33.5"/>
    <col customWidth="1" min="3" max="3" width="18.63"/>
    <col customWidth="1" min="5" max="5" width="14.75"/>
    <col customWidth="1" min="6" max="6" width="17.5"/>
    <col customWidth="1" min="7" max="7" width="14.13"/>
    <col customWidth="1" min="8" max="8" width="17.13"/>
    <col customWidth="1" min="9" max="9" width="18.25"/>
    <col customWidth="1" min="10" max="10" width="16.63"/>
    <col customWidth="1" min="11" max="11" width="34.0"/>
    <col customWidth="1" min="12" max="12" width="19.63"/>
    <col customWidth="1" min="13" max="13" width="19.13"/>
    <col customWidth="1" min="14" max="14" width="20.0"/>
    <col customWidth="1" min="15" max="15" width="19.38"/>
    <col customWidth="1" min="16" max="16" width="20.25"/>
    <col customWidth="1" min="17" max="17" width="20.88"/>
    <col customWidth="1" min="21" max="21" width="15.63"/>
    <col customWidth="1" min="22" max="22" width="18.13"/>
    <col customWidth="1" min="23" max="23" width="19.75"/>
    <col customWidth="1" min="24" max="24" width="17.38"/>
    <col customWidth="1" min="28" max="28" width="14.75"/>
    <col customWidth="1" min="29" max="29" width="16.25"/>
    <col customWidth="1" min="30" max="30" width="17.75"/>
    <col customWidth="1" min="31" max="31" width="15.75"/>
    <col customWidth="1" min="34" max="34" width="21.13"/>
    <col customWidth="1" min="37" max="37" width="8.13"/>
    <col customWidth="1" min="39" max="39" width="22.5"/>
    <col customWidth="1" min="43" max="43" width="15.13"/>
    <col customWidth="1" min="45" max="45" width="44.13"/>
    <col customWidth="1" min="46" max="46" width="24.1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6" t="s">
        <v>10</v>
      </c>
      <c r="L1" s="5" t="s">
        <v>11</v>
      </c>
      <c r="M1" s="3" t="s">
        <v>12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5" t="s">
        <v>13</v>
      </c>
      <c r="T1" s="3" t="s">
        <v>14</v>
      </c>
      <c r="U1" s="3" t="s">
        <v>6</v>
      </c>
      <c r="V1" s="3" t="s">
        <v>7</v>
      </c>
      <c r="W1" s="3" t="s">
        <v>8</v>
      </c>
      <c r="X1" s="3" t="s">
        <v>9</v>
      </c>
      <c r="Y1" s="3" t="s">
        <v>10</v>
      </c>
      <c r="Z1" s="5" t="s">
        <v>15</v>
      </c>
      <c r="AA1" s="3" t="s">
        <v>16</v>
      </c>
      <c r="AB1" s="3" t="s">
        <v>6</v>
      </c>
      <c r="AC1" s="3" t="s">
        <v>7</v>
      </c>
      <c r="AD1" s="3" t="s">
        <v>8</v>
      </c>
      <c r="AE1" s="3" t="s">
        <v>9</v>
      </c>
      <c r="AF1" s="3" t="s">
        <v>10</v>
      </c>
      <c r="AG1" s="7"/>
      <c r="AH1" s="8" t="s">
        <v>17</v>
      </c>
      <c r="AI1" s="7" t="s">
        <v>18</v>
      </c>
      <c r="AJ1" s="7" t="s">
        <v>19</v>
      </c>
      <c r="AK1" s="7"/>
      <c r="AL1" s="8" t="s">
        <v>20</v>
      </c>
      <c r="AM1" s="7" t="s">
        <v>21</v>
      </c>
      <c r="AN1" s="7" t="s">
        <v>22</v>
      </c>
      <c r="AO1" s="7" t="s">
        <v>23</v>
      </c>
      <c r="AP1" s="7" t="s">
        <v>24</v>
      </c>
      <c r="AQ1" s="7" t="s">
        <v>25</v>
      </c>
      <c r="AR1" s="7" t="s">
        <v>26</v>
      </c>
      <c r="AS1" s="7" t="s">
        <v>27</v>
      </c>
      <c r="AT1" s="7"/>
    </row>
    <row r="2" ht="15.75" customHeight="1">
      <c r="A2" s="9">
        <v>44768.0</v>
      </c>
      <c r="B2" s="10" t="s">
        <v>28</v>
      </c>
      <c r="C2" s="11">
        <v>250000.0</v>
      </c>
      <c r="D2" s="12">
        <v>0.085</v>
      </c>
      <c r="E2" s="13">
        <v>8616.44</v>
      </c>
      <c r="F2" s="11">
        <v>8616.44</v>
      </c>
      <c r="G2" s="14">
        <v>44803.0</v>
      </c>
      <c r="H2" s="14">
        <v>44802.0</v>
      </c>
      <c r="I2" s="15">
        <v>44950.0</v>
      </c>
      <c r="J2" s="16" t="s">
        <v>29</v>
      </c>
      <c r="K2" s="17"/>
      <c r="L2" s="18">
        <v>10537.67</v>
      </c>
      <c r="M2" s="19">
        <v>10537.67</v>
      </c>
      <c r="N2" s="20">
        <v>44957.0</v>
      </c>
      <c r="O2" s="20">
        <v>44951.0</v>
      </c>
      <c r="P2" s="20">
        <v>45131.0</v>
      </c>
      <c r="Q2" s="21" t="s">
        <v>30</v>
      </c>
      <c r="R2" s="22"/>
      <c r="S2" s="18">
        <v>10712.33</v>
      </c>
      <c r="T2" s="19">
        <v>10712.33</v>
      </c>
      <c r="U2" s="20">
        <v>45138.0</v>
      </c>
      <c r="V2" s="20">
        <v>45132.0</v>
      </c>
      <c r="W2" s="20">
        <v>45315.0</v>
      </c>
      <c r="X2" s="21" t="s">
        <v>30</v>
      </c>
      <c r="Y2" s="21"/>
      <c r="Z2" s="18">
        <f t="shared" ref="Z2:Z7" si="1">(C2*D2)*((AD2-AC2+1)/365)</f>
        <v>10595.89041</v>
      </c>
      <c r="AA2" s="19">
        <f t="shared" ref="AA2:AA7" si="2">Z2</f>
        <v>10595.89041</v>
      </c>
      <c r="AB2" s="20">
        <v>45306.0</v>
      </c>
      <c r="AC2" s="23">
        <v>45316.0</v>
      </c>
      <c r="AD2" s="23">
        <v>45497.0</v>
      </c>
      <c r="AE2" s="21" t="s">
        <v>30</v>
      </c>
      <c r="AF2" s="21"/>
      <c r="AG2" s="24"/>
      <c r="AH2" s="25">
        <f t="shared" ref="AH2:AH7" si="3">C2</f>
        <v>250000</v>
      </c>
      <c r="AI2" s="26">
        <v>45498.0</v>
      </c>
      <c r="AJ2" s="27" t="s">
        <v>30</v>
      </c>
      <c r="AK2" s="24"/>
      <c r="AL2" s="28" t="s">
        <v>31</v>
      </c>
      <c r="AM2" s="24" t="s">
        <v>32</v>
      </c>
      <c r="AN2" s="24"/>
      <c r="AO2" s="24" t="s">
        <v>33</v>
      </c>
      <c r="AP2" s="24" t="s">
        <v>34</v>
      </c>
      <c r="AQ2" s="24"/>
      <c r="AR2" s="24"/>
      <c r="AS2" s="29" t="s">
        <v>35</v>
      </c>
      <c r="AT2" s="30"/>
    </row>
    <row r="3" ht="15.75" customHeight="1">
      <c r="A3" s="31">
        <v>44774.0</v>
      </c>
      <c r="B3" s="32" t="s">
        <v>36</v>
      </c>
      <c r="C3" s="33">
        <v>250000.0</v>
      </c>
      <c r="D3" s="34">
        <v>0.0775</v>
      </c>
      <c r="E3" s="35">
        <v>9342.47</v>
      </c>
      <c r="F3" s="33">
        <v>9342.47</v>
      </c>
      <c r="G3" s="36">
        <v>44803.0</v>
      </c>
      <c r="H3" s="36">
        <v>44774.0</v>
      </c>
      <c r="I3" s="37">
        <v>44950.0</v>
      </c>
      <c r="J3" s="38" t="s">
        <v>29</v>
      </c>
      <c r="K3" s="39"/>
      <c r="L3" s="40">
        <v>9607.88</v>
      </c>
      <c r="M3" s="41">
        <v>9607.88</v>
      </c>
      <c r="N3" s="42">
        <v>44957.0</v>
      </c>
      <c r="O3" s="42">
        <v>44951.0</v>
      </c>
      <c r="P3" s="42">
        <v>45131.0</v>
      </c>
      <c r="Q3" s="43" t="s">
        <v>30</v>
      </c>
      <c r="R3" s="44"/>
      <c r="S3" s="40">
        <v>9767.12</v>
      </c>
      <c r="T3" s="41">
        <v>9767.12</v>
      </c>
      <c r="U3" s="42">
        <v>45138.0</v>
      </c>
      <c r="V3" s="42">
        <v>45132.0</v>
      </c>
      <c r="W3" s="42">
        <v>45315.0</v>
      </c>
      <c r="X3" s="43" t="s">
        <v>30</v>
      </c>
      <c r="Y3" s="43"/>
      <c r="Z3" s="40">
        <f t="shared" si="1"/>
        <v>9660.958904</v>
      </c>
      <c r="AA3" s="41">
        <f t="shared" si="2"/>
        <v>9660.958904</v>
      </c>
      <c r="AB3" s="42">
        <v>45306.0</v>
      </c>
      <c r="AC3" s="45">
        <v>45316.0</v>
      </c>
      <c r="AD3" s="46">
        <v>45497.0</v>
      </c>
      <c r="AE3" s="43" t="s">
        <v>30</v>
      </c>
      <c r="AF3" s="43"/>
      <c r="AG3" s="47"/>
      <c r="AH3" s="48">
        <f t="shared" si="3"/>
        <v>250000</v>
      </c>
      <c r="AI3" s="49">
        <v>45497.0</v>
      </c>
      <c r="AJ3" s="43" t="s">
        <v>30</v>
      </c>
      <c r="AK3" s="47"/>
      <c r="AL3" s="50" t="s">
        <v>31</v>
      </c>
      <c r="AM3" s="47" t="s">
        <v>32</v>
      </c>
      <c r="AN3" s="47"/>
      <c r="AO3" s="47" t="s">
        <v>37</v>
      </c>
      <c r="AP3" s="47" t="s">
        <v>34</v>
      </c>
      <c r="AQ3" s="47">
        <v>4.83059080368E11</v>
      </c>
      <c r="AR3" s="47">
        <v>2.1000322E7</v>
      </c>
      <c r="AS3" s="51" t="s">
        <v>38</v>
      </c>
      <c r="AT3" s="52"/>
    </row>
    <row r="4" ht="15.75" customHeight="1">
      <c r="A4" s="53">
        <v>44845.0</v>
      </c>
      <c r="B4" s="54" t="s">
        <v>39</v>
      </c>
      <c r="C4" s="33">
        <v>250000.0</v>
      </c>
      <c r="D4" s="55">
        <v>0.0775</v>
      </c>
      <c r="E4" s="56">
        <v>5626.71</v>
      </c>
      <c r="F4" s="57">
        <v>5626.71</v>
      </c>
      <c r="G4" s="45">
        <v>44854.0</v>
      </c>
      <c r="H4" s="45">
        <v>44846.0</v>
      </c>
      <c r="I4" s="37">
        <v>44950.0</v>
      </c>
      <c r="J4" s="38" t="s">
        <v>29</v>
      </c>
      <c r="K4" s="58" t="s">
        <v>40</v>
      </c>
      <c r="L4" s="40">
        <v>9607.88</v>
      </c>
      <c r="M4" s="41">
        <v>9607.88</v>
      </c>
      <c r="N4" s="42">
        <v>44957.0</v>
      </c>
      <c r="O4" s="42">
        <v>44951.0</v>
      </c>
      <c r="P4" s="42">
        <v>45131.0</v>
      </c>
      <c r="Q4" s="43" t="s">
        <v>30</v>
      </c>
      <c r="R4" s="44"/>
      <c r="S4" s="40">
        <v>9767.12</v>
      </c>
      <c r="T4" s="41">
        <v>9767.12</v>
      </c>
      <c r="U4" s="42">
        <v>45138.0</v>
      </c>
      <c r="V4" s="42">
        <v>45132.0</v>
      </c>
      <c r="W4" s="42">
        <v>45315.0</v>
      </c>
      <c r="X4" s="43" t="s">
        <v>30</v>
      </c>
      <c r="Y4" s="43"/>
      <c r="Z4" s="40">
        <f t="shared" si="1"/>
        <v>9660.958904</v>
      </c>
      <c r="AA4" s="41">
        <f t="shared" si="2"/>
        <v>9660.958904</v>
      </c>
      <c r="AB4" s="42">
        <v>45306.0</v>
      </c>
      <c r="AC4" s="45">
        <v>45316.0</v>
      </c>
      <c r="AD4" s="46">
        <v>45497.0</v>
      </c>
      <c r="AE4" s="43" t="s">
        <v>30</v>
      </c>
      <c r="AF4" s="43"/>
      <c r="AG4" s="59"/>
      <c r="AH4" s="48">
        <f t="shared" si="3"/>
        <v>250000</v>
      </c>
      <c r="AI4" s="49">
        <v>45498.0</v>
      </c>
      <c r="AJ4" s="43" t="s">
        <v>30</v>
      </c>
      <c r="AK4" s="59"/>
      <c r="AL4" s="60">
        <v>20147.0</v>
      </c>
      <c r="AM4" s="47" t="s">
        <v>41</v>
      </c>
      <c r="AN4" s="47" t="s">
        <v>42</v>
      </c>
      <c r="AO4" s="47"/>
      <c r="AP4" s="47" t="s">
        <v>34</v>
      </c>
      <c r="AQ4" s="47">
        <v>3.6107990278E10</v>
      </c>
      <c r="AR4" s="47">
        <v>3.117611E7</v>
      </c>
      <c r="AS4" s="61" t="s">
        <v>43</v>
      </c>
      <c r="AT4" s="52"/>
    </row>
    <row r="5" ht="15.75" customHeight="1">
      <c r="A5" s="62">
        <v>44845.0</v>
      </c>
      <c r="B5" s="10" t="s">
        <v>28</v>
      </c>
      <c r="C5" s="11">
        <v>250000.0</v>
      </c>
      <c r="D5" s="63">
        <v>0.085</v>
      </c>
      <c r="E5" s="64">
        <v>5705.48</v>
      </c>
      <c r="F5" s="65">
        <v>5705.48</v>
      </c>
      <c r="G5" s="23">
        <v>44854.0</v>
      </c>
      <c r="H5" s="23">
        <v>44852.0</v>
      </c>
      <c r="I5" s="15">
        <v>44950.0</v>
      </c>
      <c r="J5" s="16" t="s">
        <v>29</v>
      </c>
      <c r="K5" s="17"/>
      <c r="L5" s="18">
        <v>10537.67</v>
      </c>
      <c r="M5" s="19">
        <v>10537.67</v>
      </c>
      <c r="N5" s="20">
        <v>44957.0</v>
      </c>
      <c r="O5" s="20">
        <v>44951.0</v>
      </c>
      <c r="P5" s="20">
        <v>45131.0</v>
      </c>
      <c r="Q5" s="21" t="s">
        <v>30</v>
      </c>
      <c r="R5" s="22"/>
      <c r="S5" s="18">
        <v>10712.33</v>
      </c>
      <c r="T5" s="19">
        <v>10712.33</v>
      </c>
      <c r="U5" s="20">
        <v>45138.0</v>
      </c>
      <c r="V5" s="20">
        <v>45132.0</v>
      </c>
      <c r="W5" s="20">
        <v>45315.0</v>
      </c>
      <c r="X5" s="21" t="s">
        <v>30</v>
      </c>
      <c r="Y5" s="21"/>
      <c r="Z5" s="18">
        <f t="shared" si="1"/>
        <v>10595.89041</v>
      </c>
      <c r="AA5" s="19">
        <f t="shared" si="2"/>
        <v>10595.89041</v>
      </c>
      <c r="AB5" s="20">
        <v>45306.0</v>
      </c>
      <c r="AC5" s="23">
        <v>45316.0</v>
      </c>
      <c r="AD5" s="66">
        <v>45497.0</v>
      </c>
      <c r="AE5" s="21" t="s">
        <v>30</v>
      </c>
      <c r="AF5" s="21"/>
      <c r="AG5" s="24"/>
      <c r="AH5" s="25">
        <f t="shared" si="3"/>
        <v>250000</v>
      </c>
      <c r="AI5" s="26">
        <v>45499.0</v>
      </c>
      <c r="AJ5" s="27" t="s">
        <v>30</v>
      </c>
      <c r="AK5" s="24"/>
      <c r="AL5" s="28" t="s">
        <v>31</v>
      </c>
      <c r="AM5" s="24" t="s">
        <v>32</v>
      </c>
      <c r="AN5" s="24"/>
      <c r="AO5" s="24" t="s">
        <v>33</v>
      </c>
      <c r="AP5" s="24" t="s">
        <v>34</v>
      </c>
      <c r="AQ5" s="24"/>
      <c r="AR5" s="24"/>
      <c r="AS5" s="29" t="s">
        <v>35</v>
      </c>
      <c r="AT5" s="30"/>
    </row>
    <row r="6" ht="15.75" customHeight="1">
      <c r="A6" s="62">
        <v>44896.0</v>
      </c>
      <c r="B6" s="10" t="s">
        <v>28</v>
      </c>
      <c r="C6" s="11">
        <v>250000.0</v>
      </c>
      <c r="D6" s="63">
        <v>0.085</v>
      </c>
      <c r="E6" s="64">
        <v>2561.64</v>
      </c>
      <c r="F6" s="65">
        <v>2561.64</v>
      </c>
      <c r="G6" s="23">
        <v>44907.0</v>
      </c>
      <c r="H6" s="23">
        <v>44907.0</v>
      </c>
      <c r="I6" s="15">
        <v>44950.0</v>
      </c>
      <c r="J6" s="16" t="s">
        <v>29</v>
      </c>
      <c r="K6" s="17"/>
      <c r="L6" s="18">
        <v>10537.67</v>
      </c>
      <c r="M6" s="19">
        <v>10537.67</v>
      </c>
      <c r="N6" s="20">
        <v>44957.0</v>
      </c>
      <c r="O6" s="20">
        <v>44951.0</v>
      </c>
      <c r="P6" s="20">
        <v>45131.0</v>
      </c>
      <c r="Q6" s="21" t="s">
        <v>30</v>
      </c>
      <c r="R6" s="22"/>
      <c r="S6" s="18">
        <v>10712.33</v>
      </c>
      <c r="T6" s="19">
        <v>10712.33</v>
      </c>
      <c r="U6" s="20">
        <v>45138.0</v>
      </c>
      <c r="V6" s="20">
        <v>45132.0</v>
      </c>
      <c r="W6" s="20">
        <v>45315.0</v>
      </c>
      <c r="X6" s="21" t="s">
        <v>30</v>
      </c>
      <c r="Y6" s="21"/>
      <c r="Z6" s="18">
        <f t="shared" si="1"/>
        <v>10595.89041</v>
      </c>
      <c r="AA6" s="19">
        <f t="shared" si="2"/>
        <v>10595.89041</v>
      </c>
      <c r="AB6" s="20">
        <v>45306.0</v>
      </c>
      <c r="AC6" s="23">
        <v>45316.0</v>
      </c>
      <c r="AD6" s="66">
        <v>45497.0</v>
      </c>
      <c r="AE6" s="21" t="s">
        <v>30</v>
      </c>
      <c r="AF6" s="21"/>
      <c r="AG6" s="24"/>
      <c r="AH6" s="25">
        <f t="shared" si="3"/>
        <v>250000</v>
      </c>
      <c r="AI6" s="26">
        <v>45499.0</v>
      </c>
      <c r="AJ6" s="27" t="s">
        <v>30</v>
      </c>
      <c r="AK6" s="24"/>
      <c r="AL6" s="28" t="s">
        <v>31</v>
      </c>
      <c r="AM6" s="24" t="s">
        <v>32</v>
      </c>
      <c r="AN6" s="24"/>
      <c r="AO6" s="24" t="s">
        <v>33</v>
      </c>
      <c r="AP6" s="24" t="s">
        <v>34</v>
      </c>
      <c r="AQ6" s="24"/>
      <c r="AR6" s="24"/>
      <c r="AS6" s="29" t="s">
        <v>35</v>
      </c>
      <c r="AT6" s="30"/>
    </row>
    <row r="7" ht="15.75" customHeight="1">
      <c r="A7" s="53">
        <v>44904.0</v>
      </c>
      <c r="B7" s="32" t="s">
        <v>36</v>
      </c>
      <c r="C7" s="33">
        <v>250000.0</v>
      </c>
      <c r="D7" s="34">
        <v>0.0775</v>
      </c>
      <c r="E7" s="56">
        <v>2335.62</v>
      </c>
      <c r="F7" s="57">
        <v>2335.62</v>
      </c>
      <c r="G7" s="45">
        <v>44907.0</v>
      </c>
      <c r="H7" s="45">
        <v>44907.0</v>
      </c>
      <c r="I7" s="37">
        <v>44950.0</v>
      </c>
      <c r="J7" s="38" t="s">
        <v>29</v>
      </c>
      <c r="K7" s="39"/>
      <c r="L7" s="40">
        <v>9607.88</v>
      </c>
      <c r="M7" s="41">
        <v>9607.88</v>
      </c>
      <c r="N7" s="42">
        <v>44957.0</v>
      </c>
      <c r="O7" s="42">
        <v>44951.0</v>
      </c>
      <c r="P7" s="42">
        <v>45131.0</v>
      </c>
      <c r="Q7" s="43" t="s">
        <v>30</v>
      </c>
      <c r="R7" s="44"/>
      <c r="S7" s="40">
        <v>9767.12</v>
      </c>
      <c r="T7" s="41">
        <v>9767.12</v>
      </c>
      <c r="U7" s="42">
        <v>45138.0</v>
      </c>
      <c r="V7" s="42">
        <v>45132.0</v>
      </c>
      <c r="W7" s="42">
        <v>45315.0</v>
      </c>
      <c r="X7" s="43" t="s">
        <v>30</v>
      </c>
      <c r="Y7" s="43"/>
      <c r="Z7" s="40">
        <f t="shared" si="1"/>
        <v>9660.958904</v>
      </c>
      <c r="AA7" s="41">
        <f t="shared" si="2"/>
        <v>9660.958904</v>
      </c>
      <c r="AB7" s="42">
        <v>45306.0</v>
      </c>
      <c r="AC7" s="45">
        <v>45316.0</v>
      </c>
      <c r="AD7" s="46">
        <v>45497.0</v>
      </c>
      <c r="AE7" s="43" t="s">
        <v>30</v>
      </c>
      <c r="AF7" s="43"/>
      <c r="AG7" s="47"/>
      <c r="AH7" s="48">
        <f t="shared" si="3"/>
        <v>250000</v>
      </c>
      <c r="AI7" s="49">
        <v>45497.0</v>
      </c>
      <c r="AJ7" s="67" t="s">
        <v>30</v>
      </c>
      <c r="AK7" s="47"/>
      <c r="AL7" s="50" t="s">
        <v>31</v>
      </c>
      <c r="AM7" s="47" t="s">
        <v>32</v>
      </c>
      <c r="AN7" s="47"/>
      <c r="AO7" s="47" t="s">
        <v>37</v>
      </c>
      <c r="AP7" s="47" t="s">
        <v>34</v>
      </c>
      <c r="AQ7" s="47">
        <v>4.83059080368E11</v>
      </c>
      <c r="AR7" s="47">
        <v>2.1000322E7</v>
      </c>
      <c r="AS7" s="61" t="s">
        <v>44</v>
      </c>
      <c r="AT7" s="44"/>
    </row>
    <row r="8" ht="15.75" customHeight="1">
      <c r="A8" s="68"/>
      <c r="B8" s="68"/>
      <c r="C8" s="69"/>
      <c r="D8" s="44"/>
      <c r="E8" s="68"/>
      <c r="F8" s="68"/>
      <c r="G8" s="44"/>
      <c r="H8" s="44"/>
      <c r="I8" s="44"/>
      <c r="J8" s="44"/>
      <c r="K8" s="39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70"/>
      <c r="AH8" s="70"/>
      <c r="AI8" s="70"/>
      <c r="AJ8" s="70"/>
      <c r="AK8" s="70"/>
      <c r="AL8" s="70"/>
      <c r="AM8" s="52"/>
      <c r="AN8" s="52"/>
      <c r="AO8" s="52"/>
      <c r="AP8" s="52"/>
      <c r="AQ8" s="52"/>
      <c r="AR8" s="52"/>
      <c r="AS8" s="52"/>
      <c r="AT8" s="52"/>
    </row>
    <row r="9" ht="15.75" customHeight="1">
      <c r="A9" s="71"/>
      <c r="B9" s="71"/>
      <c r="C9" s="72">
        <f>SUM(C2:C7)</f>
        <v>1500000</v>
      </c>
      <c r="D9" s="73"/>
      <c r="E9" s="72">
        <f t="shared" ref="E9:F9" si="4">SUM(E2:E7)</f>
        <v>34188.36</v>
      </c>
      <c r="F9" s="72">
        <f t="shared" si="4"/>
        <v>34188.36</v>
      </c>
      <c r="G9" s="73"/>
      <c r="H9" s="73"/>
      <c r="I9" s="73"/>
      <c r="J9" s="73"/>
      <c r="K9" s="74"/>
      <c r="L9" s="72">
        <f t="shared" ref="L9:M9" si="5">SUM(L2:L7)</f>
        <v>60436.65</v>
      </c>
      <c r="M9" s="72">
        <f t="shared" si="5"/>
        <v>60436.65</v>
      </c>
      <c r="N9" s="73"/>
      <c r="O9" s="73"/>
      <c r="P9" s="73"/>
      <c r="Q9" s="73"/>
      <c r="R9" s="73"/>
      <c r="S9" s="72">
        <f t="shared" ref="S9:T9" si="6">SUM(S2:S7)</f>
        <v>61438.35</v>
      </c>
      <c r="T9" s="72">
        <f t="shared" si="6"/>
        <v>61438.35</v>
      </c>
      <c r="U9" s="73"/>
      <c r="V9" s="73"/>
      <c r="W9" s="73"/>
      <c r="X9" s="73"/>
      <c r="Y9" s="73"/>
      <c r="Z9" s="72">
        <f t="shared" ref="Z9:AA9" si="7">SUM(Z2:Z7)</f>
        <v>60770.54795</v>
      </c>
      <c r="AA9" s="72">
        <f t="shared" si="7"/>
        <v>60770.54795</v>
      </c>
      <c r="AB9" s="73"/>
      <c r="AC9" s="73"/>
      <c r="AD9" s="73"/>
      <c r="AE9" s="73"/>
      <c r="AF9" s="73"/>
      <c r="AG9" s="75"/>
      <c r="AH9" s="72">
        <f>SUM(AH2:AH7)</f>
        <v>1500000</v>
      </c>
      <c r="AI9" s="75"/>
      <c r="AJ9" s="75"/>
      <c r="AK9" s="75"/>
      <c r="AL9" s="75"/>
      <c r="AM9" s="76"/>
      <c r="AN9" s="76"/>
      <c r="AO9" s="76"/>
      <c r="AP9" s="76"/>
      <c r="AQ9" s="76"/>
      <c r="AR9" s="76"/>
      <c r="AS9" s="76"/>
      <c r="AT9" s="76"/>
    </row>
    <row r="10" ht="15.75" customHeight="1">
      <c r="A10" s="68"/>
      <c r="B10" s="68"/>
      <c r="C10" s="69"/>
      <c r="D10" s="44"/>
      <c r="E10" s="69">
        <f>E9+L9+S9+Z9</f>
        <v>216833.9079</v>
      </c>
      <c r="F10" s="68"/>
      <c r="G10" s="44"/>
      <c r="H10" s="44"/>
      <c r="I10" s="44"/>
      <c r="J10" s="44"/>
      <c r="K10" s="39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77"/>
      <c r="AH10" s="77"/>
      <c r="AI10" s="77"/>
      <c r="AJ10" s="77"/>
      <c r="AK10" s="77"/>
      <c r="AL10" s="77"/>
      <c r="AM10" s="52"/>
      <c r="AN10" s="52"/>
      <c r="AO10" s="52"/>
      <c r="AP10" s="52"/>
      <c r="AQ10" s="52"/>
      <c r="AR10" s="52"/>
      <c r="AS10" s="52"/>
      <c r="AT10" s="52"/>
    </row>
    <row r="11" ht="15.75" customHeight="1">
      <c r="A11" s="68"/>
      <c r="B11" s="68"/>
      <c r="C11" s="44"/>
      <c r="D11" s="44"/>
      <c r="E11" s="68"/>
      <c r="F11" s="68"/>
      <c r="G11" s="44"/>
      <c r="H11" s="44"/>
      <c r="I11" s="44"/>
      <c r="J11" s="44"/>
      <c r="K11" s="39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77"/>
      <c r="AH11" s="77"/>
      <c r="AI11" s="77"/>
      <c r="AJ11" s="77"/>
      <c r="AK11" s="77"/>
      <c r="AL11" s="77"/>
      <c r="AM11" s="52"/>
      <c r="AN11" s="52"/>
      <c r="AO11" s="52"/>
      <c r="AP11" s="52"/>
      <c r="AQ11" s="52"/>
      <c r="AR11" s="52"/>
      <c r="AS11" s="52"/>
      <c r="AT11" s="52"/>
    </row>
    <row r="12" ht="15.75" customHeight="1">
      <c r="A12" s="68"/>
      <c r="B12" s="68"/>
      <c r="C12" s="78" t="s">
        <v>45</v>
      </c>
      <c r="D12" s="44"/>
      <c r="E12" s="68"/>
      <c r="F12" s="68"/>
      <c r="G12" s="44"/>
      <c r="H12" s="44"/>
      <c r="I12" s="44"/>
      <c r="J12" s="44"/>
      <c r="K12" s="39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</row>
    <row r="13" ht="15.75" customHeight="1">
      <c r="A13" s="68"/>
      <c r="B13" s="68"/>
      <c r="C13" s="78" t="s">
        <v>46</v>
      </c>
      <c r="D13" s="44"/>
      <c r="E13" s="68"/>
      <c r="F13" s="68"/>
      <c r="G13" s="44"/>
      <c r="H13" s="44"/>
      <c r="I13" s="44"/>
      <c r="J13" s="44"/>
      <c r="K13" s="39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79"/>
      <c r="AH13" s="79"/>
      <c r="AI13" s="79"/>
      <c r="AJ13" s="79"/>
      <c r="AK13" s="79"/>
      <c r="AL13" s="79"/>
      <c r="AM13" s="79"/>
      <c r="AN13" s="79"/>
      <c r="AO13" s="80"/>
      <c r="AP13" s="79"/>
      <c r="AQ13" s="79"/>
      <c r="AR13" s="79"/>
      <c r="AS13" s="81"/>
      <c r="AT13" s="81"/>
    </row>
    <row r="14" ht="15.75" customHeight="1">
      <c r="A14" s="68"/>
      <c r="B14" s="68"/>
      <c r="C14" s="69"/>
      <c r="D14" s="44"/>
      <c r="E14" s="68"/>
      <c r="F14" s="68"/>
      <c r="G14" s="44"/>
      <c r="H14" s="44"/>
      <c r="I14" s="44"/>
      <c r="J14" s="44"/>
      <c r="K14" s="39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79"/>
      <c r="AH14" s="79"/>
      <c r="AI14" s="79"/>
      <c r="AJ14" s="79"/>
      <c r="AK14" s="79"/>
      <c r="AL14" s="79"/>
      <c r="AM14" s="79"/>
      <c r="AN14" s="80"/>
      <c r="AO14" s="79"/>
      <c r="AP14" s="79"/>
      <c r="AQ14" s="79"/>
      <c r="AR14" s="79"/>
      <c r="AS14" s="81"/>
      <c r="AT14" s="81"/>
    </row>
    <row r="15" ht="15.75" customHeight="1">
      <c r="A15" s="68"/>
      <c r="B15" s="68"/>
      <c r="C15" s="69"/>
      <c r="D15" s="44"/>
      <c r="E15" s="68"/>
      <c r="F15" s="68"/>
      <c r="G15" s="44"/>
      <c r="H15" s="44"/>
      <c r="I15" s="44"/>
      <c r="J15" s="44"/>
      <c r="K15" s="39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82"/>
      <c r="AH15" s="82"/>
      <c r="AI15" s="82"/>
      <c r="AJ15" s="82"/>
      <c r="AK15" s="82"/>
      <c r="AL15" s="82"/>
      <c r="AM15" s="79"/>
      <c r="AN15" s="79"/>
      <c r="AO15" s="80"/>
      <c r="AP15" s="79"/>
      <c r="AQ15" s="79"/>
      <c r="AR15" s="79"/>
      <c r="AS15" s="81"/>
      <c r="AT15" s="81"/>
    </row>
    <row r="16" ht="15.75" customHeight="1">
      <c r="A16" s="68"/>
      <c r="B16" s="68"/>
      <c r="C16" s="69"/>
      <c r="D16" s="44"/>
      <c r="E16" s="68"/>
      <c r="F16" s="68"/>
      <c r="G16" s="44"/>
      <c r="H16" s="44"/>
      <c r="I16" s="44"/>
      <c r="J16" s="44"/>
      <c r="K16" s="39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79"/>
      <c r="AH16" s="79"/>
      <c r="AI16" s="79"/>
      <c r="AJ16" s="79"/>
      <c r="AK16" s="79"/>
      <c r="AL16" s="79"/>
      <c r="AM16" s="79"/>
      <c r="AN16" s="79"/>
      <c r="AO16" s="80"/>
      <c r="AP16" s="79"/>
      <c r="AQ16" s="79"/>
      <c r="AR16" s="79"/>
      <c r="AS16" s="81"/>
      <c r="AT16" s="81"/>
    </row>
    <row r="17" ht="15.75" customHeight="1">
      <c r="A17" s="68"/>
      <c r="B17" s="68"/>
      <c r="C17" s="69"/>
      <c r="D17" s="44"/>
      <c r="E17" s="68"/>
      <c r="F17" s="68"/>
      <c r="G17" s="44"/>
      <c r="H17" s="44"/>
      <c r="I17" s="44"/>
      <c r="J17" s="44"/>
      <c r="K17" s="39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79"/>
      <c r="AH17" s="79"/>
      <c r="AI17" s="79"/>
      <c r="AJ17" s="79"/>
      <c r="AK17" s="79"/>
      <c r="AL17" s="79"/>
      <c r="AM17" s="79"/>
      <c r="AN17" s="79"/>
      <c r="AO17" s="80"/>
      <c r="AP17" s="79"/>
      <c r="AQ17" s="79"/>
      <c r="AR17" s="79"/>
      <c r="AS17" s="81"/>
      <c r="AT17" s="81"/>
    </row>
    <row r="18" ht="15.75" customHeight="1">
      <c r="A18" s="68"/>
      <c r="B18" s="68"/>
      <c r="C18" s="69"/>
      <c r="D18" s="44"/>
      <c r="E18" s="68"/>
      <c r="F18" s="68"/>
      <c r="G18" s="44"/>
      <c r="H18" s="44"/>
      <c r="I18" s="44"/>
      <c r="J18" s="44"/>
      <c r="K18" s="39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83"/>
      <c r="AH18" s="83"/>
      <c r="AI18" s="83"/>
      <c r="AJ18" s="83"/>
      <c r="AK18" s="83"/>
      <c r="AL18" s="83"/>
      <c r="AM18" s="79"/>
      <c r="AN18" s="79"/>
      <c r="AO18" s="80"/>
      <c r="AP18" s="79"/>
      <c r="AQ18" s="79"/>
      <c r="AR18" s="79"/>
      <c r="AS18" s="81"/>
      <c r="AT18" s="81"/>
    </row>
    <row r="19" ht="15.75" customHeight="1">
      <c r="A19" s="44"/>
      <c r="B19" s="44"/>
      <c r="C19" s="84"/>
      <c r="D19" s="44"/>
      <c r="E19" s="68"/>
      <c r="F19" s="68"/>
      <c r="G19" s="44"/>
      <c r="H19" s="44"/>
      <c r="I19" s="44"/>
      <c r="J19" s="44"/>
      <c r="K19" s="39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79"/>
      <c r="AH19" s="79"/>
      <c r="AI19" s="79"/>
      <c r="AJ19" s="79"/>
      <c r="AK19" s="79"/>
      <c r="AL19" s="79"/>
      <c r="AM19" s="79"/>
      <c r="AN19" s="79"/>
      <c r="AO19" s="80"/>
      <c r="AP19" s="79"/>
      <c r="AQ19" s="79"/>
      <c r="AR19" s="79"/>
      <c r="AS19" s="81"/>
      <c r="AT19" s="81"/>
    </row>
    <row r="20" ht="15.75" customHeight="1">
      <c r="A20" s="44"/>
      <c r="B20" s="44"/>
      <c r="C20" s="84"/>
      <c r="D20" s="44"/>
      <c r="E20" s="68"/>
      <c r="F20" s="68"/>
      <c r="G20" s="44"/>
      <c r="H20" s="44"/>
      <c r="I20" s="44"/>
      <c r="J20" s="44"/>
      <c r="K20" s="39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</row>
    <row r="21" ht="15.75" customHeight="1">
      <c r="A21" s="44"/>
      <c r="B21" s="44"/>
      <c r="C21" s="84"/>
      <c r="D21" s="44"/>
      <c r="E21" s="68"/>
      <c r="F21" s="68"/>
      <c r="G21" s="44"/>
      <c r="H21" s="44"/>
      <c r="I21" s="44"/>
      <c r="J21" s="44"/>
      <c r="K21" s="39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</row>
    <row r="22" ht="15.75" customHeight="1">
      <c r="A22" s="44"/>
      <c r="B22" s="44"/>
      <c r="C22" s="84"/>
      <c r="D22" s="44"/>
      <c r="E22" s="68"/>
      <c r="F22" s="68"/>
      <c r="G22" s="44"/>
      <c r="H22" s="44"/>
      <c r="I22" s="44"/>
      <c r="J22" s="44"/>
      <c r="K22" s="39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</row>
    <row r="23" ht="15.75" customHeight="1">
      <c r="A23" s="44"/>
      <c r="B23" s="44"/>
      <c r="C23" s="44"/>
      <c r="D23" s="44"/>
      <c r="E23" s="68"/>
      <c r="F23" s="68"/>
      <c r="G23" s="44"/>
      <c r="H23" s="44"/>
      <c r="I23" s="44"/>
      <c r="J23" s="44"/>
      <c r="K23" s="39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</row>
    <row r="24" ht="15.75" customHeight="1">
      <c r="A24" s="44"/>
      <c r="B24" s="44"/>
      <c r="C24" s="44"/>
      <c r="D24" s="44"/>
      <c r="E24" s="68"/>
      <c r="F24" s="68"/>
      <c r="G24" s="44"/>
      <c r="H24" s="44"/>
      <c r="I24" s="44"/>
      <c r="J24" s="44"/>
      <c r="K24" s="39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</row>
    <row r="25" ht="15.75" customHeight="1">
      <c r="A25" s="44"/>
      <c r="B25" s="44"/>
      <c r="C25" s="44"/>
      <c r="D25" s="44"/>
      <c r="E25" s="68"/>
      <c r="F25" s="68"/>
      <c r="G25" s="44"/>
      <c r="H25" s="44"/>
      <c r="I25" s="44"/>
      <c r="J25" s="44"/>
      <c r="K25" s="39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</row>
    <row r="26" ht="15.75" customHeight="1">
      <c r="A26" s="44"/>
      <c r="B26" s="44"/>
      <c r="C26" s="44"/>
      <c r="D26" s="44"/>
      <c r="E26" s="68"/>
      <c r="F26" s="68"/>
      <c r="G26" s="44"/>
      <c r="H26" s="44"/>
      <c r="I26" s="44"/>
      <c r="J26" s="44"/>
      <c r="K26" s="39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</row>
    <row r="27" ht="15.75" customHeight="1">
      <c r="A27" s="44"/>
      <c r="B27" s="44"/>
      <c r="C27" s="44"/>
      <c r="D27" s="44"/>
      <c r="E27" s="68"/>
      <c r="F27" s="68"/>
      <c r="G27" s="44"/>
      <c r="H27" s="44"/>
      <c r="I27" s="44"/>
      <c r="J27" s="44"/>
      <c r="K27" s="39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</row>
    <row r="28" ht="15.75" customHeight="1">
      <c r="A28" s="44"/>
      <c r="B28" s="44"/>
      <c r="C28" s="44"/>
      <c r="D28" s="44"/>
      <c r="E28" s="68"/>
      <c r="F28" s="68"/>
      <c r="G28" s="44"/>
      <c r="H28" s="44"/>
      <c r="I28" s="44"/>
      <c r="J28" s="44"/>
      <c r="K28" s="39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</row>
    <row r="29" ht="15.75" customHeight="1">
      <c r="A29" s="44"/>
      <c r="B29" s="44"/>
      <c r="C29" s="44"/>
      <c r="D29" s="44"/>
      <c r="E29" s="68"/>
      <c r="F29" s="68"/>
      <c r="G29" s="44"/>
      <c r="H29" s="44"/>
      <c r="I29" s="44"/>
      <c r="J29" s="44"/>
      <c r="K29" s="39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</row>
    <row r="30" ht="15.75" customHeight="1">
      <c r="A30" s="44"/>
      <c r="B30" s="44"/>
      <c r="C30" s="44"/>
      <c r="D30" s="44"/>
      <c r="E30" s="68"/>
      <c r="F30" s="68"/>
      <c r="G30" s="44"/>
      <c r="H30" s="44"/>
      <c r="I30" s="44"/>
      <c r="J30" s="44"/>
      <c r="K30" s="39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</row>
    <row r="31" ht="15.75" customHeight="1">
      <c r="A31" s="44"/>
      <c r="B31" s="44"/>
      <c r="C31" s="44"/>
      <c r="D31" s="44"/>
      <c r="E31" s="68"/>
      <c r="F31" s="68"/>
      <c r="G31" s="44"/>
      <c r="H31" s="44"/>
      <c r="I31" s="44"/>
      <c r="J31" s="44"/>
      <c r="K31" s="39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</row>
    <row r="32" ht="15.75" customHeight="1">
      <c r="A32" s="44"/>
      <c r="B32" s="44"/>
      <c r="C32" s="44"/>
      <c r="D32" s="44"/>
      <c r="E32" s="68"/>
      <c r="F32" s="68"/>
      <c r="G32" s="44"/>
      <c r="H32" s="44"/>
      <c r="I32" s="44"/>
      <c r="J32" s="44"/>
      <c r="K32" s="39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</row>
    <row r="33" ht="15.75" customHeight="1">
      <c r="A33" s="44"/>
      <c r="B33" s="44"/>
      <c r="C33" s="44"/>
      <c r="D33" s="44"/>
      <c r="E33" s="68"/>
      <c r="F33" s="68"/>
      <c r="G33" s="44"/>
      <c r="H33" s="44"/>
      <c r="I33" s="44"/>
      <c r="J33" s="44"/>
      <c r="K33" s="39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</row>
    <row r="34" ht="15.75" customHeight="1">
      <c r="A34" s="44"/>
      <c r="B34" s="44"/>
      <c r="C34" s="44"/>
      <c r="D34" s="44"/>
      <c r="E34" s="68"/>
      <c r="F34" s="68"/>
      <c r="G34" s="44"/>
      <c r="H34" s="44"/>
      <c r="I34" s="44"/>
      <c r="J34" s="44"/>
      <c r="K34" s="39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</row>
    <row r="35" ht="15.75" customHeight="1">
      <c r="A35" s="44"/>
      <c r="B35" s="44"/>
      <c r="C35" s="44"/>
      <c r="D35" s="44"/>
      <c r="E35" s="68"/>
      <c r="F35" s="68"/>
      <c r="G35" s="44"/>
      <c r="H35" s="44"/>
      <c r="I35" s="44"/>
      <c r="J35" s="44"/>
      <c r="K35" s="39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</row>
    <row r="36" ht="15.75" customHeight="1">
      <c r="A36" s="44"/>
      <c r="B36" s="44"/>
      <c r="C36" s="44"/>
      <c r="D36" s="44"/>
      <c r="E36" s="68"/>
      <c r="F36" s="68"/>
      <c r="G36" s="44"/>
      <c r="H36" s="44"/>
      <c r="I36" s="44"/>
      <c r="J36" s="44"/>
      <c r="K36" s="39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</row>
    <row r="37" ht="15.75" customHeight="1">
      <c r="A37" s="44"/>
      <c r="B37" s="44"/>
      <c r="C37" s="44"/>
      <c r="D37" s="44"/>
      <c r="E37" s="68"/>
      <c r="F37" s="68"/>
      <c r="G37" s="44"/>
      <c r="H37" s="44"/>
      <c r="I37" s="44"/>
      <c r="J37" s="44"/>
      <c r="K37" s="39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</row>
    <row r="38" ht="15.75" customHeight="1">
      <c r="A38" s="44"/>
      <c r="B38" s="44"/>
      <c r="C38" s="44"/>
      <c r="D38" s="44"/>
      <c r="E38" s="68"/>
      <c r="F38" s="68"/>
      <c r="G38" s="44"/>
      <c r="H38" s="44"/>
      <c r="I38" s="44"/>
      <c r="J38" s="44"/>
      <c r="K38" s="39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</row>
    <row r="39" ht="15.75" customHeight="1">
      <c r="A39" s="44"/>
      <c r="B39" s="44"/>
      <c r="C39" s="44"/>
      <c r="D39" s="44"/>
      <c r="E39" s="68"/>
      <c r="F39" s="68"/>
      <c r="G39" s="44"/>
      <c r="H39" s="44"/>
      <c r="I39" s="44"/>
      <c r="J39" s="44"/>
      <c r="K39" s="39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</row>
    <row r="40" ht="15.75" customHeight="1">
      <c r="A40" s="44"/>
      <c r="B40" s="44"/>
      <c r="C40" s="44"/>
      <c r="D40" s="44"/>
      <c r="E40" s="68"/>
      <c r="F40" s="68"/>
      <c r="G40" s="44"/>
      <c r="H40" s="44"/>
      <c r="I40" s="44"/>
      <c r="J40" s="44"/>
      <c r="K40" s="39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</row>
    <row r="41" ht="15.75" customHeight="1">
      <c r="A41" s="44"/>
      <c r="B41" s="44"/>
      <c r="C41" s="44"/>
      <c r="D41" s="44"/>
      <c r="E41" s="68"/>
      <c r="F41" s="68"/>
      <c r="G41" s="44"/>
      <c r="H41" s="44"/>
      <c r="I41" s="44"/>
      <c r="J41" s="44"/>
      <c r="K41" s="39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</row>
    <row r="42" ht="15.75" customHeight="1">
      <c r="A42" s="44"/>
      <c r="B42" s="44"/>
      <c r="C42" s="44"/>
      <c r="D42" s="44"/>
      <c r="E42" s="68"/>
      <c r="F42" s="68"/>
      <c r="G42" s="44"/>
      <c r="H42" s="44"/>
      <c r="I42" s="44"/>
      <c r="J42" s="44"/>
      <c r="K42" s="39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</row>
    <row r="43" ht="15.75" customHeight="1">
      <c r="A43" s="44"/>
      <c r="B43" s="44"/>
      <c r="C43" s="44"/>
      <c r="D43" s="44"/>
      <c r="E43" s="68"/>
      <c r="F43" s="68"/>
      <c r="G43" s="44"/>
      <c r="H43" s="44"/>
      <c r="I43" s="44"/>
      <c r="J43" s="44"/>
      <c r="K43" s="39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</row>
    <row r="44" ht="15.75" customHeight="1">
      <c r="A44" s="44"/>
      <c r="B44" s="44"/>
      <c r="C44" s="44"/>
      <c r="D44" s="44"/>
      <c r="E44" s="68"/>
      <c r="F44" s="68"/>
      <c r="G44" s="44"/>
      <c r="H44" s="44"/>
      <c r="I44" s="44"/>
      <c r="J44" s="44"/>
      <c r="K44" s="39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</row>
    <row r="45" ht="15.75" customHeight="1">
      <c r="A45" s="44"/>
      <c r="B45" s="44"/>
      <c r="C45" s="44"/>
      <c r="D45" s="44"/>
      <c r="E45" s="68"/>
      <c r="F45" s="68"/>
      <c r="G45" s="44"/>
      <c r="H45" s="44"/>
      <c r="I45" s="44"/>
      <c r="J45" s="44"/>
      <c r="K45" s="39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</row>
    <row r="46" ht="15.75" customHeight="1">
      <c r="A46" s="44"/>
      <c r="B46" s="44"/>
      <c r="C46" s="44"/>
      <c r="D46" s="44"/>
      <c r="E46" s="68"/>
      <c r="F46" s="68"/>
      <c r="G46" s="44"/>
      <c r="H46" s="44"/>
      <c r="I46" s="44"/>
      <c r="J46" s="44"/>
      <c r="K46" s="39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</row>
    <row r="47" ht="15.75" customHeight="1">
      <c r="A47" s="44"/>
      <c r="B47" s="44"/>
      <c r="C47" s="44"/>
      <c r="D47" s="44"/>
      <c r="E47" s="68"/>
      <c r="F47" s="68"/>
      <c r="G47" s="44"/>
      <c r="H47" s="44"/>
      <c r="I47" s="44"/>
      <c r="J47" s="44"/>
      <c r="K47" s="39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</row>
    <row r="48" ht="15.75" customHeight="1">
      <c r="A48" s="44"/>
      <c r="B48" s="44"/>
      <c r="C48" s="44"/>
      <c r="D48" s="44"/>
      <c r="E48" s="68"/>
      <c r="F48" s="68"/>
      <c r="G48" s="44"/>
      <c r="H48" s="44"/>
      <c r="I48" s="44"/>
      <c r="J48" s="44"/>
      <c r="K48" s="39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</row>
    <row r="49" ht="15.75" customHeight="1">
      <c r="A49" s="44"/>
      <c r="B49" s="44"/>
      <c r="C49" s="44"/>
      <c r="D49" s="44"/>
      <c r="E49" s="68"/>
      <c r="F49" s="68"/>
      <c r="G49" s="44"/>
      <c r="H49" s="44"/>
      <c r="I49" s="44"/>
      <c r="J49" s="44"/>
      <c r="K49" s="39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</row>
    <row r="50" ht="15.75" customHeight="1">
      <c r="A50" s="44"/>
      <c r="B50" s="44"/>
      <c r="C50" s="44"/>
      <c r="D50" s="44"/>
      <c r="E50" s="68"/>
      <c r="F50" s="68"/>
      <c r="G50" s="44"/>
      <c r="H50" s="44"/>
      <c r="I50" s="44"/>
      <c r="J50" s="44"/>
      <c r="K50" s="39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</row>
    <row r="51" ht="15.75" customHeight="1">
      <c r="A51" s="44"/>
      <c r="B51" s="44"/>
      <c r="C51" s="44"/>
      <c r="D51" s="44"/>
      <c r="E51" s="68"/>
      <c r="F51" s="68"/>
      <c r="G51" s="44"/>
      <c r="H51" s="44"/>
      <c r="I51" s="44"/>
      <c r="J51" s="44"/>
      <c r="K51" s="39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</row>
    <row r="52" ht="15.75" customHeight="1">
      <c r="A52" s="44"/>
      <c r="B52" s="44"/>
      <c r="C52" s="44"/>
      <c r="D52" s="44"/>
      <c r="E52" s="68"/>
      <c r="F52" s="68"/>
      <c r="G52" s="44"/>
      <c r="H52" s="44"/>
      <c r="I52" s="44"/>
      <c r="J52" s="44"/>
      <c r="K52" s="39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</row>
    <row r="53" ht="15.75" customHeight="1">
      <c r="A53" s="44"/>
      <c r="B53" s="44"/>
      <c r="C53" s="44"/>
      <c r="D53" s="44"/>
      <c r="E53" s="68"/>
      <c r="F53" s="68"/>
      <c r="G53" s="44"/>
      <c r="H53" s="44"/>
      <c r="I53" s="44"/>
      <c r="J53" s="44"/>
      <c r="K53" s="39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</row>
    <row r="54" ht="15.75" customHeight="1">
      <c r="A54" s="44"/>
      <c r="B54" s="44"/>
      <c r="C54" s="44"/>
      <c r="D54" s="44"/>
      <c r="E54" s="68"/>
      <c r="F54" s="68"/>
      <c r="G54" s="44"/>
      <c r="H54" s="44"/>
      <c r="I54" s="44"/>
      <c r="J54" s="44"/>
      <c r="K54" s="39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</row>
    <row r="55" ht="15.75" customHeight="1">
      <c r="A55" s="44"/>
      <c r="B55" s="44"/>
      <c r="C55" s="44"/>
      <c r="D55" s="44"/>
      <c r="E55" s="68"/>
      <c r="F55" s="68"/>
      <c r="G55" s="44"/>
      <c r="H55" s="44"/>
      <c r="I55" s="44"/>
      <c r="J55" s="44"/>
      <c r="K55" s="39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</row>
    <row r="56" ht="15.75" customHeight="1">
      <c r="A56" s="44"/>
      <c r="B56" s="44"/>
      <c r="C56" s="44"/>
      <c r="D56" s="44"/>
      <c r="E56" s="68"/>
      <c r="F56" s="68"/>
      <c r="G56" s="44"/>
      <c r="H56" s="44"/>
      <c r="I56" s="44"/>
      <c r="J56" s="44"/>
      <c r="K56" s="39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</row>
    <row r="57" ht="15.75" customHeight="1">
      <c r="A57" s="44"/>
      <c r="B57" s="44"/>
      <c r="C57" s="44"/>
      <c r="D57" s="44"/>
      <c r="E57" s="68"/>
      <c r="F57" s="68"/>
      <c r="G57" s="44"/>
      <c r="H57" s="44"/>
      <c r="I57" s="44"/>
      <c r="J57" s="44"/>
      <c r="K57" s="39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</row>
    <row r="58" ht="15.75" customHeight="1">
      <c r="A58" s="44"/>
      <c r="B58" s="44"/>
      <c r="C58" s="44"/>
      <c r="D58" s="44"/>
      <c r="E58" s="68"/>
      <c r="F58" s="68"/>
      <c r="G58" s="44"/>
      <c r="H58" s="44"/>
      <c r="I58" s="44"/>
      <c r="J58" s="44"/>
      <c r="K58" s="39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</row>
    <row r="59" ht="15.75" customHeight="1">
      <c r="A59" s="44"/>
      <c r="B59" s="44"/>
      <c r="C59" s="44"/>
      <c r="D59" s="44"/>
      <c r="E59" s="68"/>
      <c r="F59" s="68"/>
      <c r="G59" s="44"/>
      <c r="H59" s="44"/>
      <c r="I59" s="44"/>
      <c r="J59" s="44"/>
      <c r="K59" s="39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</row>
    <row r="60" ht="15.75" customHeight="1">
      <c r="A60" s="44"/>
      <c r="B60" s="44"/>
      <c r="C60" s="44"/>
      <c r="D60" s="44"/>
      <c r="E60" s="68"/>
      <c r="F60" s="68"/>
      <c r="G60" s="44"/>
      <c r="H60" s="44"/>
      <c r="I60" s="44"/>
      <c r="J60" s="44"/>
      <c r="K60" s="39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</row>
    <row r="61" ht="15.75" customHeight="1">
      <c r="A61" s="44"/>
      <c r="B61" s="44"/>
      <c r="C61" s="44"/>
      <c r="D61" s="44"/>
      <c r="E61" s="68"/>
      <c r="F61" s="68"/>
      <c r="G61" s="44"/>
      <c r="H61" s="44"/>
      <c r="I61" s="44"/>
      <c r="J61" s="44"/>
      <c r="K61" s="39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</row>
    <row r="62" ht="15.75" customHeight="1">
      <c r="A62" s="44"/>
      <c r="B62" s="44"/>
      <c r="C62" s="44"/>
      <c r="D62" s="44"/>
      <c r="E62" s="68"/>
      <c r="F62" s="68"/>
      <c r="G62" s="44"/>
      <c r="H62" s="44"/>
      <c r="I62" s="44"/>
      <c r="J62" s="44"/>
      <c r="K62" s="39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</row>
    <row r="63" ht="15.75" customHeight="1">
      <c r="A63" s="44"/>
      <c r="B63" s="44"/>
      <c r="C63" s="44"/>
      <c r="D63" s="44"/>
      <c r="E63" s="68"/>
      <c r="F63" s="68"/>
      <c r="G63" s="44"/>
      <c r="H63" s="44"/>
      <c r="I63" s="44"/>
      <c r="J63" s="44"/>
      <c r="K63" s="39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</row>
    <row r="64" ht="15.75" customHeight="1">
      <c r="A64" s="44"/>
      <c r="B64" s="44"/>
      <c r="C64" s="44"/>
      <c r="D64" s="44"/>
      <c r="E64" s="68"/>
      <c r="F64" s="68"/>
      <c r="G64" s="44"/>
      <c r="H64" s="44"/>
      <c r="I64" s="44"/>
      <c r="J64" s="44"/>
      <c r="K64" s="39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</row>
    <row r="65" ht="15.75" customHeight="1">
      <c r="A65" s="44"/>
      <c r="B65" s="44"/>
      <c r="C65" s="44"/>
      <c r="D65" s="44"/>
      <c r="E65" s="68"/>
      <c r="F65" s="68"/>
      <c r="G65" s="44"/>
      <c r="H65" s="44"/>
      <c r="I65" s="44"/>
      <c r="J65" s="44"/>
      <c r="K65" s="39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</row>
    <row r="66" ht="15.75" customHeight="1">
      <c r="A66" s="44"/>
      <c r="B66" s="44"/>
      <c r="C66" s="44"/>
      <c r="D66" s="44"/>
      <c r="E66" s="68"/>
      <c r="F66" s="68"/>
      <c r="G66" s="44"/>
      <c r="H66" s="44"/>
      <c r="I66" s="44"/>
      <c r="J66" s="44"/>
      <c r="K66" s="39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</row>
    <row r="67" ht="15.75" customHeight="1">
      <c r="A67" s="44"/>
      <c r="B67" s="44"/>
      <c r="C67" s="44"/>
      <c r="D67" s="44"/>
      <c r="E67" s="68"/>
      <c r="F67" s="68"/>
      <c r="G67" s="44"/>
      <c r="H67" s="44"/>
      <c r="I67" s="44"/>
      <c r="J67" s="44"/>
      <c r="K67" s="39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</row>
    <row r="68" ht="15.75" customHeight="1">
      <c r="A68" s="44"/>
      <c r="B68" s="44"/>
      <c r="C68" s="44"/>
      <c r="D68" s="44"/>
      <c r="E68" s="68"/>
      <c r="F68" s="68"/>
      <c r="G68" s="44"/>
      <c r="H68" s="44"/>
      <c r="I68" s="44"/>
      <c r="J68" s="44"/>
      <c r="K68" s="39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</row>
    <row r="69" ht="15.75" customHeight="1">
      <c r="A69" s="44"/>
      <c r="B69" s="44"/>
      <c r="C69" s="44"/>
      <c r="D69" s="44"/>
      <c r="E69" s="68"/>
      <c r="F69" s="68"/>
      <c r="G69" s="44"/>
      <c r="H69" s="44"/>
      <c r="I69" s="44"/>
      <c r="J69" s="44"/>
      <c r="K69" s="39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</row>
    <row r="70" ht="15.75" customHeight="1">
      <c r="A70" s="44"/>
      <c r="B70" s="44"/>
      <c r="C70" s="44"/>
      <c r="D70" s="44"/>
      <c r="E70" s="68"/>
      <c r="F70" s="68"/>
      <c r="G70" s="44"/>
      <c r="H70" s="44"/>
      <c r="I70" s="44"/>
      <c r="J70" s="44"/>
      <c r="K70" s="39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</row>
    <row r="71" ht="15.75" customHeight="1">
      <c r="A71" s="44"/>
      <c r="B71" s="44"/>
      <c r="C71" s="44"/>
      <c r="D71" s="44"/>
      <c r="E71" s="68"/>
      <c r="F71" s="68"/>
      <c r="G71" s="44"/>
      <c r="H71" s="44"/>
      <c r="I71" s="44"/>
      <c r="J71" s="44"/>
      <c r="K71" s="39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</row>
    <row r="72" ht="15.75" customHeight="1">
      <c r="A72" s="44"/>
      <c r="B72" s="44"/>
      <c r="C72" s="44"/>
      <c r="D72" s="44"/>
      <c r="E72" s="68"/>
      <c r="F72" s="68"/>
      <c r="G72" s="44"/>
      <c r="H72" s="44"/>
      <c r="I72" s="44"/>
      <c r="J72" s="44"/>
      <c r="K72" s="39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</row>
    <row r="73" ht="15.75" customHeight="1">
      <c r="A73" s="44"/>
      <c r="B73" s="44"/>
      <c r="C73" s="44"/>
      <c r="D73" s="44"/>
      <c r="E73" s="68"/>
      <c r="F73" s="68"/>
      <c r="G73" s="44"/>
      <c r="H73" s="44"/>
      <c r="I73" s="44"/>
      <c r="J73" s="44"/>
      <c r="K73" s="39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</row>
    <row r="74" ht="15.75" customHeight="1">
      <c r="A74" s="44"/>
      <c r="B74" s="44"/>
      <c r="C74" s="44"/>
      <c r="D74" s="44"/>
      <c r="E74" s="68"/>
      <c r="F74" s="68"/>
      <c r="G74" s="44"/>
      <c r="H74" s="44"/>
      <c r="I74" s="44"/>
      <c r="J74" s="44"/>
      <c r="K74" s="39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</row>
    <row r="75" ht="15.75" customHeight="1">
      <c r="A75" s="44"/>
      <c r="B75" s="44"/>
      <c r="C75" s="44"/>
      <c r="D75" s="44"/>
      <c r="E75" s="68"/>
      <c r="F75" s="68"/>
      <c r="G75" s="44"/>
      <c r="H75" s="44"/>
      <c r="I75" s="44"/>
      <c r="J75" s="44"/>
      <c r="K75" s="39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</row>
    <row r="76" ht="15.75" customHeight="1">
      <c r="A76" s="44"/>
      <c r="B76" s="44"/>
      <c r="C76" s="44"/>
      <c r="D76" s="44"/>
      <c r="E76" s="68"/>
      <c r="F76" s="68"/>
      <c r="G76" s="44"/>
      <c r="H76" s="44"/>
      <c r="I76" s="44"/>
      <c r="J76" s="44"/>
      <c r="K76" s="39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</row>
    <row r="77" ht="15.75" customHeight="1">
      <c r="A77" s="44"/>
      <c r="B77" s="44"/>
      <c r="C77" s="44"/>
      <c r="D77" s="44"/>
      <c r="E77" s="68"/>
      <c r="F77" s="68"/>
      <c r="G77" s="44"/>
      <c r="H77" s="44"/>
      <c r="I77" s="44"/>
      <c r="J77" s="44"/>
      <c r="K77" s="39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</row>
    <row r="78" ht="15.75" customHeight="1">
      <c r="A78" s="44"/>
      <c r="B78" s="44"/>
      <c r="C78" s="44"/>
      <c r="D78" s="44"/>
      <c r="E78" s="68"/>
      <c r="F78" s="68"/>
      <c r="G78" s="44"/>
      <c r="H78" s="44"/>
      <c r="I78" s="44"/>
      <c r="J78" s="44"/>
      <c r="K78" s="39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</row>
    <row r="79" ht="15.75" customHeight="1">
      <c r="A79" s="44"/>
      <c r="B79" s="44"/>
      <c r="C79" s="44"/>
      <c r="D79" s="44"/>
      <c r="E79" s="68"/>
      <c r="F79" s="68"/>
      <c r="G79" s="44"/>
      <c r="H79" s="44"/>
      <c r="I79" s="44"/>
      <c r="J79" s="44"/>
      <c r="K79" s="39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</row>
    <row r="80" ht="15.75" customHeight="1">
      <c r="A80" s="44"/>
      <c r="B80" s="44"/>
      <c r="C80" s="44"/>
      <c r="D80" s="44"/>
      <c r="E80" s="68"/>
      <c r="F80" s="68"/>
      <c r="G80" s="44"/>
      <c r="H80" s="44"/>
      <c r="I80" s="44"/>
      <c r="J80" s="44"/>
      <c r="K80" s="39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</row>
    <row r="81" ht="15.75" customHeight="1">
      <c r="A81" s="44"/>
      <c r="B81" s="44"/>
      <c r="C81" s="44"/>
      <c r="D81" s="44"/>
      <c r="E81" s="68"/>
      <c r="F81" s="68"/>
      <c r="G81" s="44"/>
      <c r="H81" s="44"/>
      <c r="I81" s="44"/>
      <c r="J81" s="44"/>
      <c r="K81" s="39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</row>
    <row r="82" ht="15.75" customHeight="1">
      <c r="A82" s="44"/>
      <c r="B82" s="44"/>
      <c r="C82" s="44"/>
      <c r="D82" s="44"/>
      <c r="E82" s="68"/>
      <c r="F82" s="68"/>
      <c r="G82" s="44"/>
      <c r="H82" s="44"/>
      <c r="I82" s="44"/>
      <c r="J82" s="44"/>
      <c r="K82" s="39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</row>
    <row r="83" ht="15.75" customHeight="1">
      <c r="A83" s="44"/>
      <c r="B83" s="44"/>
      <c r="C83" s="44"/>
      <c r="D83" s="44"/>
      <c r="E83" s="68"/>
      <c r="F83" s="68"/>
      <c r="G83" s="44"/>
      <c r="H83" s="44"/>
      <c r="I83" s="44"/>
      <c r="J83" s="44"/>
      <c r="K83" s="39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</row>
    <row r="84" ht="15.75" customHeight="1">
      <c r="A84" s="44"/>
      <c r="B84" s="44"/>
      <c r="C84" s="44"/>
      <c r="D84" s="44"/>
      <c r="E84" s="68"/>
      <c r="F84" s="68"/>
      <c r="G84" s="44"/>
      <c r="H84" s="44"/>
      <c r="I84" s="44"/>
      <c r="J84" s="44"/>
      <c r="K84" s="39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</row>
    <row r="85" ht="15.75" customHeight="1">
      <c r="A85" s="44"/>
      <c r="B85" s="44"/>
      <c r="C85" s="44"/>
      <c r="D85" s="44"/>
      <c r="E85" s="68"/>
      <c r="F85" s="68"/>
      <c r="G85" s="44"/>
      <c r="H85" s="44"/>
      <c r="I85" s="44"/>
      <c r="J85" s="44"/>
      <c r="K85" s="39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</row>
    <row r="86" ht="15.75" customHeight="1">
      <c r="A86" s="44"/>
      <c r="B86" s="44"/>
      <c r="C86" s="44"/>
      <c r="D86" s="44"/>
      <c r="E86" s="68"/>
      <c r="F86" s="68"/>
      <c r="G86" s="44"/>
      <c r="H86" s="44"/>
      <c r="I86" s="44"/>
      <c r="J86" s="44"/>
      <c r="K86" s="39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</row>
    <row r="87" ht="15.75" customHeight="1">
      <c r="A87" s="44"/>
      <c r="B87" s="44"/>
      <c r="C87" s="44"/>
      <c r="D87" s="44"/>
      <c r="E87" s="68"/>
      <c r="F87" s="68"/>
      <c r="G87" s="44"/>
      <c r="H87" s="44"/>
      <c r="I87" s="44"/>
      <c r="J87" s="44"/>
      <c r="K87" s="39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</row>
    <row r="88" ht="15.75" customHeight="1">
      <c r="A88" s="44"/>
      <c r="B88" s="44"/>
      <c r="C88" s="44"/>
      <c r="D88" s="44"/>
      <c r="E88" s="68"/>
      <c r="F88" s="68"/>
      <c r="G88" s="44"/>
      <c r="H88" s="44"/>
      <c r="I88" s="44"/>
      <c r="J88" s="44"/>
      <c r="K88" s="39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</row>
    <row r="89" ht="15.75" customHeight="1">
      <c r="A89" s="44"/>
      <c r="B89" s="44"/>
      <c r="C89" s="44"/>
      <c r="D89" s="44"/>
      <c r="E89" s="68"/>
      <c r="F89" s="68"/>
      <c r="G89" s="44"/>
      <c r="H89" s="44"/>
      <c r="I89" s="44"/>
      <c r="J89" s="44"/>
      <c r="K89" s="39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</row>
    <row r="90" ht="15.75" customHeight="1">
      <c r="A90" s="44"/>
      <c r="B90" s="44"/>
      <c r="C90" s="44"/>
      <c r="D90" s="44"/>
      <c r="E90" s="68"/>
      <c r="F90" s="68"/>
      <c r="G90" s="44"/>
      <c r="H90" s="44"/>
      <c r="I90" s="44"/>
      <c r="J90" s="44"/>
      <c r="K90" s="39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</row>
    <row r="91" ht="15.75" customHeight="1">
      <c r="A91" s="44"/>
      <c r="B91" s="44"/>
      <c r="C91" s="44"/>
      <c r="D91" s="44"/>
      <c r="E91" s="68"/>
      <c r="F91" s="68"/>
      <c r="G91" s="44"/>
      <c r="H91" s="44"/>
      <c r="I91" s="44"/>
      <c r="J91" s="44"/>
      <c r="K91" s="39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</row>
    <row r="92" ht="15.75" customHeight="1">
      <c r="A92" s="44"/>
      <c r="B92" s="44"/>
      <c r="C92" s="44"/>
      <c r="D92" s="44"/>
      <c r="E92" s="68"/>
      <c r="F92" s="68"/>
      <c r="G92" s="44"/>
      <c r="H92" s="44"/>
      <c r="I92" s="44"/>
      <c r="J92" s="44"/>
      <c r="K92" s="39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</row>
    <row r="93" ht="15.75" customHeight="1">
      <c r="A93" s="44"/>
      <c r="B93" s="44"/>
      <c r="C93" s="44"/>
      <c r="D93" s="44"/>
      <c r="E93" s="68"/>
      <c r="F93" s="68"/>
      <c r="G93" s="44"/>
      <c r="H93" s="44"/>
      <c r="I93" s="44"/>
      <c r="J93" s="44"/>
      <c r="K93" s="39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</row>
    <row r="94" ht="15.75" customHeight="1">
      <c r="A94" s="44"/>
      <c r="B94" s="44"/>
      <c r="C94" s="44"/>
      <c r="D94" s="44"/>
      <c r="E94" s="68"/>
      <c r="F94" s="68"/>
      <c r="G94" s="44"/>
      <c r="H94" s="44"/>
      <c r="I94" s="44"/>
      <c r="J94" s="44"/>
      <c r="K94" s="39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</row>
    <row r="95" ht="15.75" customHeight="1">
      <c r="A95" s="44"/>
      <c r="B95" s="44"/>
      <c r="C95" s="44"/>
      <c r="D95" s="44"/>
      <c r="E95" s="68"/>
      <c r="F95" s="68"/>
      <c r="G95" s="44"/>
      <c r="H95" s="44"/>
      <c r="I95" s="44"/>
      <c r="J95" s="44"/>
      <c r="K95" s="39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</row>
    <row r="96" ht="15.75" customHeight="1">
      <c r="A96" s="44"/>
      <c r="B96" s="44"/>
      <c r="C96" s="44"/>
      <c r="D96" s="44"/>
      <c r="E96" s="68"/>
      <c r="F96" s="68"/>
      <c r="G96" s="44"/>
      <c r="H96" s="44"/>
      <c r="I96" s="44"/>
      <c r="J96" s="44"/>
      <c r="K96" s="39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</row>
    <row r="97" ht="15.75" customHeight="1">
      <c r="A97" s="44"/>
      <c r="B97" s="44"/>
      <c r="C97" s="44"/>
      <c r="D97" s="44"/>
      <c r="E97" s="68"/>
      <c r="F97" s="68"/>
      <c r="G97" s="44"/>
      <c r="H97" s="44"/>
      <c r="I97" s="44"/>
      <c r="J97" s="44"/>
      <c r="K97" s="39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</row>
    <row r="98" ht="15.75" customHeight="1">
      <c r="A98" s="44"/>
      <c r="B98" s="44"/>
      <c r="C98" s="44"/>
      <c r="D98" s="44"/>
      <c r="E98" s="68"/>
      <c r="F98" s="68"/>
      <c r="G98" s="44"/>
      <c r="H98" s="44"/>
      <c r="I98" s="44"/>
      <c r="J98" s="44"/>
      <c r="K98" s="39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</row>
    <row r="99" ht="15.75" customHeight="1">
      <c r="A99" s="44"/>
      <c r="B99" s="44"/>
      <c r="C99" s="44"/>
      <c r="D99" s="44"/>
      <c r="E99" s="68"/>
      <c r="F99" s="68"/>
      <c r="G99" s="44"/>
      <c r="H99" s="44"/>
      <c r="I99" s="44"/>
      <c r="J99" s="44"/>
      <c r="K99" s="39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</row>
    <row r="100" ht="15.75" customHeight="1">
      <c r="A100" s="44"/>
      <c r="B100" s="44"/>
      <c r="C100" s="44"/>
      <c r="D100" s="44"/>
      <c r="E100" s="68"/>
      <c r="F100" s="68"/>
      <c r="G100" s="44"/>
      <c r="H100" s="44"/>
      <c r="I100" s="44"/>
      <c r="J100" s="44"/>
      <c r="K100" s="39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</row>
    <row r="101" ht="15.75" customHeight="1">
      <c r="A101" s="44"/>
      <c r="B101" s="44"/>
      <c r="C101" s="44"/>
      <c r="D101" s="44"/>
      <c r="E101" s="68"/>
      <c r="F101" s="68"/>
      <c r="G101" s="44"/>
      <c r="H101" s="44"/>
      <c r="I101" s="44"/>
      <c r="J101" s="44"/>
      <c r="K101" s="39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</row>
    <row r="102" ht="15.75" customHeight="1">
      <c r="A102" s="44"/>
      <c r="B102" s="44"/>
      <c r="C102" s="44"/>
      <c r="D102" s="44"/>
      <c r="E102" s="68"/>
      <c r="F102" s="68"/>
      <c r="G102" s="44"/>
      <c r="H102" s="44"/>
      <c r="I102" s="44"/>
      <c r="J102" s="44"/>
      <c r="K102" s="39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</row>
    <row r="103" ht="15.75" customHeight="1">
      <c r="A103" s="44"/>
      <c r="B103" s="44"/>
      <c r="C103" s="44"/>
      <c r="D103" s="44"/>
      <c r="E103" s="68"/>
      <c r="F103" s="68"/>
      <c r="G103" s="44"/>
      <c r="H103" s="44"/>
      <c r="I103" s="44"/>
      <c r="J103" s="44"/>
      <c r="K103" s="39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</row>
    <row r="104" ht="15.75" customHeight="1">
      <c r="A104" s="44"/>
      <c r="B104" s="44"/>
      <c r="C104" s="44"/>
      <c r="D104" s="44"/>
      <c r="E104" s="68"/>
      <c r="F104" s="68"/>
      <c r="G104" s="44"/>
      <c r="H104" s="44"/>
      <c r="I104" s="44"/>
      <c r="J104" s="44"/>
      <c r="K104" s="39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</row>
    <row r="105" ht="15.75" customHeight="1">
      <c r="A105" s="44"/>
      <c r="B105" s="44"/>
      <c r="C105" s="44"/>
      <c r="D105" s="44"/>
      <c r="E105" s="68"/>
      <c r="F105" s="68"/>
      <c r="G105" s="44"/>
      <c r="H105" s="44"/>
      <c r="I105" s="44"/>
      <c r="J105" s="44"/>
      <c r="K105" s="39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</row>
    <row r="106" ht="15.75" customHeight="1">
      <c r="A106" s="44"/>
      <c r="B106" s="44"/>
      <c r="C106" s="44"/>
      <c r="D106" s="44"/>
      <c r="E106" s="68"/>
      <c r="F106" s="68"/>
      <c r="G106" s="44"/>
      <c r="H106" s="44"/>
      <c r="I106" s="44"/>
      <c r="J106" s="44"/>
      <c r="K106" s="39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</row>
    <row r="107" ht="15.75" customHeight="1">
      <c r="A107" s="44"/>
      <c r="B107" s="44"/>
      <c r="C107" s="44"/>
      <c r="D107" s="44"/>
      <c r="E107" s="68"/>
      <c r="F107" s="68"/>
      <c r="G107" s="44"/>
      <c r="H107" s="44"/>
      <c r="I107" s="44"/>
      <c r="J107" s="44"/>
      <c r="K107" s="39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</row>
    <row r="108" ht="15.75" customHeight="1">
      <c r="A108" s="44"/>
      <c r="B108" s="44"/>
      <c r="C108" s="44"/>
      <c r="D108" s="44"/>
      <c r="E108" s="68"/>
      <c r="F108" s="68"/>
      <c r="G108" s="44"/>
      <c r="H108" s="44"/>
      <c r="I108" s="44"/>
      <c r="J108" s="44"/>
      <c r="K108" s="39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</row>
    <row r="109" ht="15.75" customHeight="1">
      <c r="A109" s="44"/>
      <c r="B109" s="44"/>
      <c r="C109" s="44"/>
      <c r="D109" s="44"/>
      <c r="E109" s="68"/>
      <c r="F109" s="68"/>
      <c r="G109" s="44"/>
      <c r="H109" s="44"/>
      <c r="I109" s="44"/>
      <c r="J109" s="44"/>
      <c r="K109" s="39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</row>
    <row r="110" ht="15.75" customHeight="1">
      <c r="A110" s="44"/>
      <c r="B110" s="44"/>
      <c r="C110" s="44"/>
      <c r="D110" s="44"/>
      <c r="E110" s="68"/>
      <c r="F110" s="68"/>
      <c r="G110" s="44"/>
      <c r="H110" s="44"/>
      <c r="I110" s="44"/>
      <c r="J110" s="44"/>
      <c r="K110" s="39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</row>
    <row r="111" ht="15.75" customHeight="1">
      <c r="A111" s="44"/>
      <c r="B111" s="44"/>
      <c r="C111" s="44"/>
      <c r="D111" s="44"/>
      <c r="E111" s="68"/>
      <c r="F111" s="68"/>
      <c r="G111" s="44"/>
      <c r="H111" s="44"/>
      <c r="I111" s="44"/>
      <c r="J111" s="44"/>
      <c r="K111" s="39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</row>
    <row r="112" ht="15.75" customHeight="1">
      <c r="A112" s="44"/>
      <c r="B112" s="44"/>
      <c r="C112" s="44"/>
      <c r="D112" s="44"/>
      <c r="E112" s="68"/>
      <c r="F112" s="68"/>
      <c r="G112" s="44"/>
      <c r="H112" s="44"/>
      <c r="I112" s="44"/>
      <c r="J112" s="44"/>
      <c r="K112" s="39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</row>
    <row r="113" ht="15.75" customHeight="1">
      <c r="A113" s="44"/>
      <c r="B113" s="44"/>
      <c r="C113" s="44"/>
      <c r="D113" s="44"/>
      <c r="E113" s="68"/>
      <c r="F113" s="68"/>
      <c r="G113" s="44"/>
      <c r="H113" s="44"/>
      <c r="I113" s="44"/>
      <c r="J113" s="44"/>
      <c r="K113" s="39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</row>
    <row r="114" ht="15.75" customHeight="1">
      <c r="A114" s="44"/>
      <c r="B114" s="44"/>
      <c r="C114" s="44"/>
      <c r="D114" s="44"/>
      <c r="E114" s="68"/>
      <c r="F114" s="68"/>
      <c r="G114" s="44"/>
      <c r="H114" s="44"/>
      <c r="I114" s="44"/>
      <c r="J114" s="44"/>
      <c r="K114" s="39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</row>
    <row r="115" ht="15.75" customHeight="1">
      <c r="A115" s="44"/>
      <c r="B115" s="44"/>
      <c r="C115" s="44"/>
      <c r="D115" s="44"/>
      <c r="E115" s="68"/>
      <c r="F115" s="68"/>
      <c r="G115" s="44"/>
      <c r="H115" s="44"/>
      <c r="I115" s="44"/>
      <c r="J115" s="44"/>
      <c r="K115" s="39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</row>
    <row r="116" ht="15.75" customHeight="1">
      <c r="A116" s="44"/>
      <c r="B116" s="44"/>
      <c r="C116" s="44"/>
      <c r="D116" s="44"/>
      <c r="E116" s="68"/>
      <c r="F116" s="68"/>
      <c r="G116" s="44"/>
      <c r="H116" s="44"/>
      <c r="I116" s="44"/>
      <c r="J116" s="44"/>
      <c r="K116" s="39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</row>
    <row r="117" ht="15.75" customHeight="1">
      <c r="A117" s="44"/>
      <c r="B117" s="44"/>
      <c r="C117" s="44"/>
      <c r="D117" s="44"/>
      <c r="E117" s="68"/>
      <c r="F117" s="68"/>
      <c r="G117" s="44"/>
      <c r="H117" s="44"/>
      <c r="I117" s="44"/>
      <c r="J117" s="44"/>
      <c r="K117" s="39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</row>
    <row r="118" ht="15.75" customHeight="1">
      <c r="A118" s="44"/>
      <c r="B118" s="44"/>
      <c r="C118" s="44"/>
      <c r="D118" s="44"/>
      <c r="E118" s="68"/>
      <c r="F118" s="68"/>
      <c r="G118" s="44"/>
      <c r="H118" s="44"/>
      <c r="I118" s="44"/>
      <c r="J118" s="44"/>
      <c r="K118" s="39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</row>
    <row r="119" ht="15.75" customHeight="1">
      <c r="A119" s="44"/>
      <c r="B119" s="44"/>
      <c r="C119" s="44"/>
      <c r="D119" s="44"/>
      <c r="E119" s="68"/>
      <c r="F119" s="68"/>
      <c r="G119" s="44"/>
      <c r="H119" s="44"/>
      <c r="I119" s="44"/>
      <c r="J119" s="44"/>
      <c r="K119" s="39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</row>
    <row r="120" ht="15.75" customHeight="1">
      <c r="A120" s="44"/>
      <c r="B120" s="44"/>
      <c r="C120" s="44"/>
      <c r="D120" s="44"/>
      <c r="E120" s="68"/>
      <c r="F120" s="68"/>
      <c r="G120" s="44"/>
      <c r="H120" s="44"/>
      <c r="I120" s="44"/>
      <c r="J120" s="44"/>
      <c r="K120" s="39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</row>
    <row r="121" ht="15.75" customHeight="1">
      <c r="A121" s="44"/>
      <c r="B121" s="44"/>
      <c r="C121" s="44"/>
      <c r="D121" s="44"/>
      <c r="E121" s="68"/>
      <c r="F121" s="68"/>
      <c r="G121" s="44"/>
      <c r="H121" s="44"/>
      <c r="I121" s="44"/>
      <c r="J121" s="44"/>
      <c r="K121" s="39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</row>
    <row r="122" ht="15.75" customHeight="1">
      <c r="A122" s="44"/>
      <c r="B122" s="44"/>
      <c r="C122" s="44"/>
      <c r="D122" s="44"/>
      <c r="E122" s="68"/>
      <c r="F122" s="68"/>
      <c r="G122" s="44"/>
      <c r="H122" s="44"/>
      <c r="I122" s="44"/>
      <c r="J122" s="44"/>
      <c r="K122" s="39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</row>
    <row r="123" ht="15.75" customHeight="1">
      <c r="A123" s="44"/>
      <c r="B123" s="44"/>
      <c r="C123" s="44"/>
      <c r="D123" s="44"/>
      <c r="E123" s="68"/>
      <c r="F123" s="68"/>
      <c r="G123" s="44"/>
      <c r="H123" s="44"/>
      <c r="I123" s="44"/>
      <c r="J123" s="44"/>
      <c r="K123" s="39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</row>
    <row r="124" ht="15.75" customHeight="1">
      <c r="A124" s="44"/>
      <c r="B124" s="44"/>
      <c r="C124" s="44"/>
      <c r="D124" s="44"/>
      <c r="E124" s="68"/>
      <c r="F124" s="68"/>
      <c r="G124" s="44"/>
      <c r="H124" s="44"/>
      <c r="I124" s="44"/>
      <c r="J124" s="44"/>
      <c r="K124" s="39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</row>
    <row r="125" ht="15.75" customHeight="1">
      <c r="A125" s="44"/>
      <c r="B125" s="44"/>
      <c r="C125" s="44"/>
      <c r="D125" s="44"/>
      <c r="E125" s="68"/>
      <c r="F125" s="68"/>
      <c r="G125" s="44"/>
      <c r="H125" s="44"/>
      <c r="I125" s="44"/>
      <c r="J125" s="44"/>
      <c r="K125" s="39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</row>
    <row r="126" ht="15.75" customHeight="1">
      <c r="A126" s="44"/>
      <c r="B126" s="44"/>
      <c r="C126" s="44"/>
      <c r="D126" s="44"/>
      <c r="E126" s="68"/>
      <c r="F126" s="68"/>
      <c r="G126" s="44"/>
      <c r="H126" s="44"/>
      <c r="I126" s="44"/>
      <c r="J126" s="44"/>
      <c r="K126" s="39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</row>
    <row r="127" ht="15.75" customHeight="1">
      <c r="A127" s="44"/>
      <c r="B127" s="44"/>
      <c r="C127" s="44"/>
      <c r="D127" s="44"/>
      <c r="E127" s="68"/>
      <c r="F127" s="68"/>
      <c r="G127" s="44"/>
      <c r="H127" s="44"/>
      <c r="I127" s="44"/>
      <c r="J127" s="44"/>
      <c r="K127" s="39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</row>
    <row r="128" ht="15.75" customHeight="1">
      <c r="A128" s="44"/>
      <c r="B128" s="44"/>
      <c r="C128" s="44"/>
      <c r="D128" s="44"/>
      <c r="E128" s="68"/>
      <c r="F128" s="68"/>
      <c r="G128" s="44"/>
      <c r="H128" s="44"/>
      <c r="I128" s="44"/>
      <c r="J128" s="44"/>
      <c r="K128" s="39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</row>
    <row r="129" ht="15.75" customHeight="1">
      <c r="A129" s="44"/>
      <c r="B129" s="44"/>
      <c r="C129" s="44"/>
      <c r="D129" s="44"/>
      <c r="E129" s="68"/>
      <c r="F129" s="68"/>
      <c r="G129" s="44"/>
      <c r="H129" s="44"/>
      <c r="I129" s="44"/>
      <c r="J129" s="44"/>
      <c r="K129" s="39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</row>
    <row r="130" ht="15.75" customHeight="1">
      <c r="A130" s="44"/>
      <c r="B130" s="44"/>
      <c r="C130" s="44"/>
      <c r="D130" s="44"/>
      <c r="E130" s="68"/>
      <c r="F130" s="68"/>
      <c r="G130" s="44"/>
      <c r="H130" s="44"/>
      <c r="I130" s="44"/>
      <c r="J130" s="44"/>
      <c r="K130" s="39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</row>
    <row r="131" ht="15.75" customHeight="1">
      <c r="A131" s="44"/>
      <c r="B131" s="44"/>
      <c r="C131" s="44"/>
      <c r="D131" s="44"/>
      <c r="E131" s="68"/>
      <c r="F131" s="68"/>
      <c r="G131" s="44"/>
      <c r="H131" s="44"/>
      <c r="I131" s="44"/>
      <c r="J131" s="44"/>
      <c r="K131" s="39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</row>
    <row r="132" ht="15.75" customHeight="1">
      <c r="A132" s="44"/>
      <c r="B132" s="44"/>
      <c r="C132" s="44"/>
      <c r="D132" s="44"/>
      <c r="E132" s="68"/>
      <c r="F132" s="68"/>
      <c r="G132" s="44"/>
      <c r="H132" s="44"/>
      <c r="I132" s="44"/>
      <c r="J132" s="44"/>
      <c r="K132" s="39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</row>
    <row r="133" ht="15.75" customHeight="1">
      <c r="A133" s="44"/>
      <c r="B133" s="44"/>
      <c r="C133" s="44"/>
      <c r="D133" s="44"/>
      <c r="E133" s="68"/>
      <c r="F133" s="68"/>
      <c r="G133" s="44"/>
      <c r="H133" s="44"/>
      <c r="I133" s="44"/>
      <c r="J133" s="44"/>
      <c r="K133" s="39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</row>
    <row r="134" ht="15.75" customHeight="1">
      <c r="A134" s="44"/>
      <c r="B134" s="44"/>
      <c r="C134" s="44"/>
      <c r="D134" s="44"/>
      <c r="E134" s="68"/>
      <c r="F134" s="68"/>
      <c r="G134" s="44"/>
      <c r="H134" s="44"/>
      <c r="I134" s="44"/>
      <c r="J134" s="44"/>
      <c r="K134" s="39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</row>
    <row r="135" ht="15.75" customHeight="1">
      <c r="A135" s="44"/>
      <c r="B135" s="44"/>
      <c r="C135" s="44"/>
      <c r="D135" s="44"/>
      <c r="E135" s="68"/>
      <c r="F135" s="68"/>
      <c r="G135" s="44"/>
      <c r="H135" s="44"/>
      <c r="I135" s="44"/>
      <c r="J135" s="44"/>
      <c r="K135" s="39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</row>
    <row r="136" ht="15.75" customHeight="1">
      <c r="A136" s="44"/>
      <c r="B136" s="44"/>
      <c r="C136" s="44"/>
      <c r="D136" s="44"/>
      <c r="E136" s="68"/>
      <c r="F136" s="68"/>
      <c r="G136" s="44"/>
      <c r="H136" s="44"/>
      <c r="I136" s="44"/>
      <c r="J136" s="44"/>
      <c r="K136" s="39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</row>
    <row r="137" ht="15.75" customHeight="1">
      <c r="A137" s="44"/>
      <c r="B137" s="44"/>
      <c r="C137" s="44"/>
      <c r="D137" s="44"/>
      <c r="E137" s="68"/>
      <c r="F137" s="68"/>
      <c r="G137" s="44"/>
      <c r="H137" s="44"/>
      <c r="I137" s="44"/>
      <c r="J137" s="44"/>
      <c r="K137" s="39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</row>
    <row r="138" ht="15.75" customHeight="1">
      <c r="A138" s="44"/>
      <c r="B138" s="44"/>
      <c r="C138" s="44"/>
      <c r="D138" s="44"/>
      <c r="E138" s="68"/>
      <c r="F138" s="68"/>
      <c r="G138" s="44"/>
      <c r="H138" s="44"/>
      <c r="I138" s="44"/>
      <c r="J138" s="44"/>
      <c r="K138" s="39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</row>
    <row r="139" ht="15.75" customHeight="1">
      <c r="A139" s="44"/>
      <c r="B139" s="44"/>
      <c r="C139" s="44"/>
      <c r="D139" s="44"/>
      <c r="E139" s="68"/>
      <c r="F139" s="68"/>
      <c r="G139" s="44"/>
      <c r="H139" s="44"/>
      <c r="I139" s="44"/>
      <c r="J139" s="44"/>
      <c r="K139" s="39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</row>
    <row r="140" ht="15.75" customHeight="1">
      <c r="A140" s="44"/>
      <c r="B140" s="44"/>
      <c r="C140" s="44"/>
      <c r="D140" s="44"/>
      <c r="E140" s="68"/>
      <c r="F140" s="68"/>
      <c r="G140" s="44"/>
      <c r="H140" s="44"/>
      <c r="I140" s="44"/>
      <c r="J140" s="44"/>
      <c r="K140" s="39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</row>
    <row r="141" ht="15.75" customHeight="1">
      <c r="A141" s="44"/>
      <c r="B141" s="44"/>
      <c r="C141" s="44"/>
      <c r="D141" s="44"/>
      <c r="E141" s="68"/>
      <c r="F141" s="68"/>
      <c r="G141" s="44"/>
      <c r="H141" s="44"/>
      <c r="I141" s="44"/>
      <c r="J141" s="44"/>
      <c r="K141" s="39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</row>
    <row r="142" ht="15.75" customHeight="1">
      <c r="A142" s="44"/>
      <c r="B142" s="44"/>
      <c r="C142" s="44"/>
      <c r="D142" s="44"/>
      <c r="E142" s="68"/>
      <c r="F142" s="68"/>
      <c r="G142" s="44"/>
      <c r="H142" s="44"/>
      <c r="I142" s="44"/>
      <c r="J142" s="44"/>
      <c r="K142" s="39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</row>
    <row r="143" ht="15.75" customHeight="1">
      <c r="A143" s="44"/>
      <c r="B143" s="44"/>
      <c r="C143" s="44"/>
      <c r="D143" s="44"/>
      <c r="E143" s="68"/>
      <c r="F143" s="68"/>
      <c r="G143" s="44"/>
      <c r="H143" s="44"/>
      <c r="I143" s="44"/>
      <c r="J143" s="44"/>
      <c r="K143" s="39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</row>
    <row r="144" ht="15.75" customHeight="1">
      <c r="A144" s="44"/>
      <c r="B144" s="44"/>
      <c r="C144" s="44"/>
      <c r="D144" s="44"/>
      <c r="E144" s="68"/>
      <c r="F144" s="68"/>
      <c r="G144" s="44"/>
      <c r="H144" s="44"/>
      <c r="I144" s="44"/>
      <c r="J144" s="44"/>
      <c r="K144" s="39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</row>
    <row r="145" ht="15.75" customHeight="1">
      <c r="A145" s="44"/>
      <c r="B145" s="44"/>
      <c r="C145" s="44"/>
      <c r="D145" s="44"/>
      <c r="E145" s="68"/>
      <c r="F145" s="68"/>
      <c r="G145" s="44"/>
      <c r="H145" s="44"/>
      <c r="I145" s="44"/>
      <c r="J145" s="44"/>
      <c r="K145" s="39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</row>
    <row r="146" ht="15.75" customHeight="1">
      <c r="A146" s="44"/>
      <c r="B146" s="44"/>
      <c r="C146" s="44"/>
      <c r="D146" s="44"/>
      <c r="E146" s="68"/>
      <c r="F146" s="68"/>
      <c r="G146" s="44"/>
      <c r="H146" s="44"/>
      <c r="I146" s="44"/>
      <c r="J146" s="44"/>
      <c r="K146" s="39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</row>
    <row r="147" ht="15.75" customHeight="1">
      <c r="A147" s="44"/>
      <c r="B147" s="44"/>
      <c r="C147" s="44"/>
      <c r="D147" s="44"/>
      <c r="E147" s="68"/>
      <c r="F147" s="68"/>
      <c r="G147" s="44"/>
      <c r="H147" s="44"/>
      <c r="I147" s="44"/>
      <c r="J147" s="44"/>
      <c r="K147" s="39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</row>
    <row r="148" ht="15.75" customHeight="1">
      <c r="A148" s="44"/>
      <c r="B148" s="44"/>
      <c r="C148" s="44"/>
      <c r="D148" s="44"/>
      <c r="E148" s="68"/>
      <c r="F148" s="68"/>
      <c r="G148" s="44"/>
      <c r="H148" s="44"/>
      <c r="I148" s="44"/>
      <c r="J148" s="44"/>
      <c r="K148" s="39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</row>
    <row r="149" ht="15.75" customHeight="1">
      <c r="A149" s="44"/>
      <c r="B149" s="44"/>
      <c r="C149" s="44"/>
      <c r="D149" s="44"/>
      <c r="E149" s="68"/>
      <c r="F149" s="68"/>
      <c r="G149" s="44"/>
      <c r="H149" s="44"/>
      <c r="I149" s="44"/>
      <c r="J149" s="44"/>
      <c r="K149" s="39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</row>
    <row r="150" ht="15.75" customHeight="1">
      <c r="A150" s="44"/>
      <c r="B150" s="44"/>
      <c r="C150" s="44"/>
      <c r="D150" s="44"/>
      <c r="E150" s="68"/>
      <c r="F150" s="68"/>
      <c r="G150" s="44"/>
      <c r="H150" s="44"/>
      <c r="I150" s="44"/>
      <c r="J150" s="44"/>
      <c r="K150" s="39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</row>
    <row r="151" ht="15.75" customHeight="1">
      <c r="A151" s="44"/>
      <c r="B151" s="44"/>
      <c r="C151" s="44"/>
      <c r="D151" s="44"/>
      <c r="E151" s="68"/>
      <c r="F151" s="68"/>
      <c r="G151" s="44"/>
      <c r="H151" s="44"/>
      <c r="I151" s="44"/>
      <c r="J151" s="44"/>
      <c r="K151" s="39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</row>
    <row r="152" ht="15.75" customHeight="1">
      <c r="A152" s="44"/>
      <c r="B152" s="44"/>
      <c r="C152" s="44"/>
      <c r="D152" s="44"/>
      <c r="E152" s="68"/>
      <c r="F152" s="68"/>
      <c r="G152" s="44"/>
      <c r="H152" s="44"/>
      <c r="I152" s="44"/>
      <c r="J152" s="44"/>
      <c r="K152" s="39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</row>
    <row r="153" ht="15.75" customHeight="1">
      <c r="A153" s="44"/>
      <c r="B153" s="44"/>
      <c r="C153" s="44"/>
      <c r="D153" s="44"/>
      <c r="E153" s="68"/>
      <c r="F153" s="68"/>
      <c r="G153" s="44"/>
      <c r="H153" s="44"/>
      <c r="I153" s="44"/>
      <c r="J153" s="44"/>
      <c r="K153" s="39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</row>
    <row r="154" ht="15.75" customHeight="1">
      <c r="A154" s="44"/>
      <c r="B154" s="44"/>
      <c r="C154" s="44"/>
      <c r="D154" s="44"/>
      <c r="E154" s="68"/>
      <c r="F154" s="68"/>
      <c r="G154" s="44"/>
      <c r="H154" s="44"/>
      <c r="I154" s="44"/>
      <c r="J154" s="44"/>
      <c r="K154" s="39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</row>
    <row r="155" ht="15.75" customHeight="1">
      <c r="A155" s="44"/>
      <c r="B155" s="44"/>
      <c r="C155" s="44"/>
      <c r="D155" s="44"/>
      <c r="E155" s="68"/>
      <c r="F155" s="68"/>
      <c r="G155" s="44"/>
      <c r="H155" s="44"/>
      <c r="I155" s="44"/>
      <c r="J155" s="44"/>
      <c r="K155" s="39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</row>
    <row r="156" ht="15.75" customHeight="1">
      <c r="A156" s="44"/>
      <c r="B156" s="44"/>
      <c r="C156" s="44"/>
      <c r="D156" s="44"/>
      <c r="E156" s="68"/>
      <c r="F156" s="68"/>
      <c r="G156" s="44"/>
      <c r="H156" s="44"/>
      <c r="I156" s="44"/>
      <c r="J156" s="44"/>
      <c r="K156" s="39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</row>
    <row r="157" ht="15.75" customHeight="1">
      <c r="A157" s="44"/>
      <c r="B157" s="44"/>
      <c r="C157" s="44"/>
      <c r="D157" s="44"/>
      <c r="E157" s="68"/>
      <c r="F157" s="68"/>
      <c r="G157" s="44"/>
      <c r="H157" s="44"/>
      <c r="I157" s="44"/>
      <c r="J157" s="44"/>
      <c r="K157" s="39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</row>
    <row r="158" ht="15.75" customHeight="1">
      <c r="A158" s="44"/>
      <c r="B158" s="44"/>
      <c r="C158" s="44"/>
      <c r="D158" s="44"/>
      <c r="E158" s="68"/>
      <c r="F158" s="68"/>
      <c r="G158" s="44"/>
      <c r="H158" s="44"/>
      <c r="I158" s="44"/>
      <c r="J158" s="44"/>
      <c r="K158" s="39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</row>
    <row r="159" ht="15.75" customHeight="1">
      <c r="A159" s="44"/>
      <c r="B159" s="44"/>
      <c r="C159" s="44"/>
      <c r="D159" s="44"/>
      <c r="E159" s="68"/>
      <c r="F159" s="68"/>
      <c r="G159" s="44"/>
      <c r="H159" s="44"/>
      <c r="I159" s="44"/>
      <c r="J159" s="44"/>
      <c r="K159" s="39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</row>
    <row r="160" ht="15.75" customHeight="1">
      <c r="A160" s="44"/>
      <c r="B160" s="44"/>
      <c r="C160" s="44"/>
      <c r="D160" s="44"/>
      <c r="E160" s="68"/>
      <c r="F160" s="68"/>
      <c r="G160" s="44"/>
      <c r="H160" s="44"/>
      <c r="I160" s="44"/>
      <c r="J160" s="44"/>
      <c r="K160" s="39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</row>
    <row r="161" ht="15.75" customHeight="1">
      <c r="A161" s="44"/>
      <c r="B161" s="44"/>
      <c r="C161" s="44"/>
      <c r="D161" s="44"/>
      <c r="E161" s="68"/>
      <c r="F161" s="68"/>
      <c r="G161" s="44"/>
      <c r="H161" s="44"/>
      <c r="I161" s="44"/>
      <c r="J161" s="44"/>
      <c r="K161" s="39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</row>
    <row r="162" ht="15.75" customHeight="1">
      <c r="A162" s="44"/>
      <c r="B162" s="44"/>
      <c r="C162" s="44"/>
      <c r="D162" s="44"/>
      <c r="E162" s="68"/>
      <c r="F162" s="68"/>
      <c r="G162" s="44"/>
      <c r="H162" s="44"/>
      <c r="I162" s="44"/>
      <c r="J162" s="44"/>
      <c r="K162" s="39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</row>
    <row r="163" ht="15.75" customHeight="1">
      <c r="A163" s="44"/>
      <c r="B163" s="44"/>
      <c r="C163" s="44"/>
      <c r="D163" s="44"/>
      <c r="E163" s="68"/>
      <c r="F163" s="68"/>
      <c r="G163" s="44"/>
      <c r="H163" s="44"/>
      <c r="I163" s="44"/>
      <c r="J163" s="44"/>
      <c r="K163" s="39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</row>
    <row r="164" ht="15.75" customHeight="1">
      <c r="A164" s="44"/>
      <c r="B164" s="44"/>
      <c r="C164" s="44"/>
      <c r="D164" s="44"/>
      <c r="E164" s="68"/>
      <c r="F164" s="68"/>
      <c r="G164" s="44"/>
      <c r="H164" s="44"/>
      <c r="I164" s="44"/>
      <c r="J164" s="44"/>
      <c r="K164" s="39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</row>
    <row r="165" ht="15.75" customHeight="1">
      <c r="A165" s="44"/>
      <c r="B165" s="44"/>
      <c r="C165" s="44"/>
      <c r="D165" s="44"/>
      <c r="E165" s="68"/>
      <c r="F165" s="68"/>
      <c r="G165" s="44"/>
      <c r="H165" s="44"/>
      <c r="I165" s="44"/>
      <c r="J165" s="44"/>
      <c r="K165" s="39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</row>
    <row r="166" ht="15.75" customHeight="1">
      <c r="A166" s="44"/>
      <c r="B166" s="44"/>
      <c r="C166" s="44"/>
      <c r="D166" s="44"/>
      <c r="E166" s="68"/>
      <c r="F166" s="68"/>
      <c r="G166" s="44"/>
      <c r="H166" s="44"/>
      <c r="I166" s="44"/>
      <c r="J166" s="44"/>
      <c r="K166" s="39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</row>
    <row r="167" ht="15.75" customHeight="1">
      <c r="A167" s="44"/>
      <c r="B167" s="44"/>
      <c r="C167" s="44"/>
      <c r="D167" s="44"/>
      <c r="E167" s="68"/>
      <c r="F167" s="68"/>
      <c r="G167" s="44"/>
      <c r="H167" s="44"/>
      <c r="I167" s="44"/>
      <c r="J167" s="44"/>
      <c r="K167" s="39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</row>
    <row r="168" ht="15.75" customHeight="1">
      <c r="A168" s="44"/>
      <c r="B168" s="44"/>
      <c r="C168" s="44"/>
      <c r="D168" s="44"/>
      <c r="E168" s="68"/>
      <c r="F168" s="68"/>
      <c r="G168" s="44"/>
      <c r="H168" s="44"/>
      <c r="I168" s="44"/>
      <c r="J168" s="44"/>
      <c r="K168" s="39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</row>
    <row r="169" ht="15.75" customHeight="1">
      <c r="A169" s="44"/>
      <c r="B169" s="44"/>
      <c r="C169" s="44"/>
      <c r="D169" s="44"/>
      <c r="E169" s="68"/>
      <c r="F169" s="68"/>
      <c r="G169" s="44"/>
      <c r="H169" s="44"/>
      <c r="I169" s="44"/>
      <c r="J169" s="44"/>
      <c r="K169" s="39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</row>
    <row r="170" ht="15.75" customHeight="1">
      <c r="A170" s="44"/>
      <c r="B170" s="44"/>
      <c r="C170" s="44"/>
      <c r="D170" s="44"/>
      <c r="E170" s="68"/>
      <c r="F170" s="68"/>
      <c r="G170" s="44"/>
      <c r="H170" s="44"/>
      <c r="I170" s="44"/>
      <c r="J170" s="44"/>
      <c r="K170" s="39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</row>
    <row r="171" ht="15.75" customHeight="1">
      <c r="A171" s="44"/>
      <c r="B171" s="44"/>
      <c r="C171" s="44"/>
      <c r="D171" s="44"/>
      <c r="E171" s="68"/>
      <c r="F171" s="68"/>
      <c r="G171" s="44"/>
      <c r="H171" s="44"/>
      <c r="I171" s="44"/>
      <c r="J171" s="44"/>
      <c r="K171" s="39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</row>
    <row r="172" ht="15.75" customHeight="1">
      <c r="A172" s="44"/>
      <c r="B172" s="44"/>
      <c r="C172" s="44"/>
      <c r="D172" s="44"/>
      <c r="E172" s="68"/>
      <c r="F172" s="68"/>
      <c r="G172" s="44"/>
      <c r="H172" s="44"/>
      <c r="I172" s="44"/>
      <c r="J172" s="44"/>
      <c r="K172" s="39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</row>
    <row r="173" ht="15.75" customHeight="1">
      <c r="A173" s="44"/>
      <c r="B173" s="44"/>
      <c r="C173" s="44"/>
      <c r="D173" s="44"/>
      <c r="E173" s="68"/>
      <c r="F173" s="68"/>
      <c r="G173" s="44"/>
      <c r="H173" s="44"/>
      <c r="I173" s="44"/>
      <c r="J173" s="44"/>
      <c r="K173" s="39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</row>
    <row r="174" ht="15.75" customHeight="1">
      <c r="A174" s="44"/>
      <c r="B174" s="44"/>
      <c r="C174" s="44"/>
      <c r="D174" s="44"/>
      <c r="E174" s="68"/>
      <c r="F174" s="68"/>
      <c r="G174" s="44"/>
      <c r="H174" s="44"/>
      <c r="I174" s="44"/>
      <c r="J174" s="44"/>
      <c r="K174" s="39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</row>
    <row r="175" ht="15.75" customHeight="1">
      <c r="A175" s="44"/>
      <c r="B175" s="44"/>
      <c r="C175" s="44"/>
      <c r="D175" s="44"/>
      <c r="E175" s="68"/>
      <c r="F175" s="68"/>
      <c r="G175" s="44"/>
      <c r="H175" s="44"/>
      <c r="I175" s="44"/>
      <c r="J175" s="44"/>
      <c r="K175" s="39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</row>
    <row r="176" ht="15.75" customHeight="1">
      <c r="A176" s="44"/>
      <c r="B176" s="44"/>
      <c r="C176" s="44"/>
      <c r="D176" s="44"/>
      <c r="E176" s="68"/>
      <c r="F176" s="68"/>
      <c r="G176" s="44"/>
      <c r="H176" s="44"/>
      <c r="I176" s="44"/>
      <c r="J176" s="44"/>
      <c r="K176" s="39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</row>
    <row r="177" ht="15.75" customHeight="1">
      <c r="A177" s="44"/>
      <c r="B177" s="44"/>
      <c r="C177" s="44"/>
      <c r="D177" s="44"/>
      <c r="E177" s="68"/>
      <c r="F177" s="68"/>
      <c r="G177" s="44"/>
      <c r="H177" s="44"/>
      <c r="I177" s="44"/>
      <c r="J177" s="44"/>
      <c r="K177" s="39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</row>
    <row r="178" ht="15.75" customHeight="1">
      <c r="A178" s="44"/>
      <c r="B178" s="44"/>
      <c r="C178" s="44"/>
      <c r="D178" s="44"/>
      <c r="E178" s="68"/>
      <c r="F178" s="68"/>
      <c r="G178" s="44"/>
      <c r="H178" s="44"/>
      <c r="I178" s="44"/>
      <c r="J178" s="44"/>
      <c r="K178" s="39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</row>
    <row r="179" ht="15.75" customHeight="1">
      <c r="A179" s="44"/>
      <c r="B179" s="44"/>
      <c r="C179" s="44"/>
      <c r="D179" s="44"/>
      <c r="E179" s="68"/>
      <c r="F179" s="68"/>
      <c r="G179" s="44"/>
      <c r="H179" s="44"/>
      <c r="I179" s="44"/>
      <c r="J179" s="44"/>
      <c r="K179" s="39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</row>
    <row r="180" ht="15.75" customHeight="1">
      <c r="A180" s="44"/>
      <c r="B180" s="44"/>
      <c r="C180" s="44"/>
      <c r="D180" s="44"/>
      <c r="E180" s="68"/>
      <c r="F180" s="68"/>
      <c r="G180" s="44"/>
      <c r="H180" s="44"/>
      <c r="I180" s="44"/>
      <c r="J180" s="44"/>
      <c r="K180" s="39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</row>
    <row r="181" ht="15.75" customHeight="1">
      <c r="A181" s="44"/>
      <c r="B181" s="44"/>
      <c r="C181" s="44"/>
      <c r="D181" s="44"/>
      <c r="E181" s="68"/>
      <c r="F181" s="68"/>
      <c r="G181" s="44"/>
      <c r="H181" s="44"/>
      <c r="I181" s="44"/>
      <c r="J181" s="44"/>
      <c r="K181" s="39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</row>
    <row r="182" ht="15.75" customHeight="1">
      <c r="A182" s="44"/>
      <c r="B182" s="44"/>
      <c r="C182" s="44"/>
      <c r="D182" s="44"/>
      <c r="E182" s="68"/>
      <c r="F182" s="68"/>
      <c r="G182" s="44"/>
      <c r="H182" s="44"/>
      <c r="I182" s="44"/>
      <c r="J182" s="44"/>
      <c r="K182" s="39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</row>
    <row r="183" ht="15.75" customHeight="1">
      <c r="A183" s="44"/>
      <c r="B183" s="44"/>
      <c r="C183" s="44"/>
      <c r="D183" s="44"/>
      <c r="E183" s="68"/>
      <c r="F183" s="68"/>
      <c r="G183" s="44"/>
      <c r="H183" s="44"/>
      <c r="I183" s="44"/>
      <c r="J183" s="44"/>
      <c r="K183" s="39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</row>
    <row r="184" ht="15.75" customHeight="1">
      <c r="A184" s="44"/>
      <c r="B184" s="44"/>
      <c r="C184" s="44"/>
      <c r="D184" s="44"/>
      <c r="E184" s="68"/>
      <c r="F184" s="68"/>
      <c r="G184" s="44"/>
      <c r="H184" s="44"/>
      <c r="I184" s="44"/>
      <c r="J184" s="44"/>
      <c r="K184" s="39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</row>
    <row r="185" ht="15.75" customHeight="1">
      <c r="A185" s="44"/>
      <c r="B185" s="44"/>
      <c r="C185" s="44"/>
      <c r="D185" s="44"/>
      <c r="E185" s="68"/>
      <c r="F185" s="68"/>
      <c r="G185" s="44"/>
      <c r="H185" s="44"/>
      <c r="I185" s="44"/>
      <c r="J185" s="44"/>
      <c r="K185" s="39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</row>
    <row r="186" ht="15.75" customHeight="1">
      <c r="A186" s="44"/>
      <c r="B186" s="44"/>
      <c r="C186" s="44"/>
      <c r="D186" s="44"/>
      <c r="E186" s="68"/>
      <c r="F186" s="68"/>
      <c r="G186" s="44"/>
      <c r="H186" s="44"/>
      <c r="I186" s="44"/>
      <c r="J186" s="44"/>
      <c r="K186" s="39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</row>
    <row r="187" ht="15.75" customHeight="1">
      <c r="A187" s="44"/>
      <c r="B187" s="44"/>
      <c r="C187" s="44"/>
      <c r="D187" s="44"/>
      <c r="E187" s="68"/>
      <c r="F187" s="68"/>
      <c r="G187" s="44"/>
      <c r="H187" s="44"/>
      <c r="I187" s="44"/>
      <c r="J187" s="44"/>
      <c r="K187" s="39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</row>
    <row r="188" ht="15.75" customHeight="1">
      <c r="A188" s="44"/>
      <c r="B188" s="44"/>
      <c r="C188" s="44"/>
      <c r="D188" s="44"/>
      <c r="E188" s="68"/>
      <c r="F188" s="68"/>
      <c r="G188" s="44"/>
      <c r="H188" s="44"/>
      <c r="I188" s="44"/>
      <c r="J188" s="44"/>
      <c r="K188" s="39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</row>
    <row r="189" ht="15.75" customHeight="1">
      <c r="A189" s="44"/>
      <c r="B189" s="44"/>
      <c r="C189" s="44"/>
      <c r="D189" s="44"/>
      <c r="E189" s="68"/>
      <c r="F189" s="68"/>
      <c r="G189" s="44"/>
      <c r="H189" s="44"/>
      <c r="I189" s="44"/>
      <c r="J189" s="44"/>
      <c r="K189" s="39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</row>
    <row r="190" ht="15.75" customHeight="1">
      <c r="A190" s="44"/>
      <c r="B190" s="44"/>
      <c r="C190" s="44"/>
      <c r="D190" s="44"/>
      <c r="E190" s="68"/>
      <c r="F190" s="68"/>
      <c r="G190" s="44"/>
      <c r="H190" s="44"/>
      <c r="I190" s="44"/>
      <c r="J190" s="44"/>
      <c r="K190" s="39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</row>
    <row r="191" ht="15.75" customHeight="1">
      <c r="A191" s="44"/>
      <c r="B191" s="44"/>
      <c r="C191" s="44"/>
      <c r="D191" s="44"/>
      <c r="E191" s="68"/>
      <c r="F191" s="68"/>
      <c r="G191" s="44"/>
      <c r="H191" s="44"/>
      <c r="I191" s="44"/>
      <c r="J191" s="44"/>
      <c r="K191" s="39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</row>
    <row r="192" ht="15.75" customHeight="1">
      <c r="A192" s="44"/>
      <c r="B192" s="44"/>
      <c r="C192" s="44"/>
      <c r="D192" s="44"/>
      <c r="E192" s="68"/>
      <c r="F192" s="68"/>
      <c r="G192" s="44"/>
      <c r="H192" s="44"/>
      <c r="I192" s="44"/>
      <c r="J192" s="44"/>
      <c r="K192" s="39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</row>
    <row r="193" ht="15.75" customHeight="1">
      <c r="A193" s="44"/>
      <c r="B193" s="44"/>
      <c r="C193" s="44"/>
      <c r="D193" s="44"/>
      <c r="E193" s="68"/>
      <c r="F193" s="68"/>
      <c r="G193" s="44"/>
      <c r="H193" s="44"/>
      <c r="I193" s="44"/>
      <c r="J193" s="44"/>
      <c r="K193" s="39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</row>
    <row r="194" ht="15.75" customHeight="1">
      <c r="A194" s="44"/>
      <c r="B194" s="44"/>
      <c r="C194" s="44"/>
      <c r="D194" s="44"/>
      <c r="E194" s="68"/>
      <c r="F194" s="68"/>
      <c r="G194" s="44"/>
      <c r="H194" s="44"/>
      <c r="I194" s="44"/>
      <c r="J194" s="44"/>
      <c r="K194" s="39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</row>
    <row r="195" ht="15.75" customHeight="1">
      <c r="A195" s="44"/>
      <c r="B195" s="44"/>
      <c r="C195" s="44"/>
      <c r="D195" s="44"/>
      <c r="E195" s="68"/>
      <c r="F195" s="68"/>
      <c r="G195" s="44"/>
      <c r="H195" s="44"/>
      <c r="I195" s="44"/>
      <c r="J195" s="44"/>
      <c r="K195" s="39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</row>
    <row r="196" ht="15.75" customHeight="1">
      <c r="A196" s="44"/>
      <c r="B196" s="44"/>
      <c r="C196" s="44"/>
      <c r="D196" s="44"/>
      <c r="E196" s="68"/>
      <c r="F196" s="68"/>
      <c r="G196" s="44"/>
      <c r="H196" s="44"/>
      <c r="I196" s="44"/>
      <c r="J196" s="44"/>
      <c r="K196" s="39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</row>
    <row r="197" ht="15.75" customHeight="1">
      <c r="A197" s="44"/>
      <c r="B197" s="44"/>
      <c r="C197" s="44"/>
      <c r="D197" s="44"/>
      <c r="E197" s="68"/>
      <c r="F197" s="68"/>
      <c r="G197" s="44"/>
      <c r="H197" s="44"/>
      <c r="I197" s="44"/>
      <c r="J197" s="44"/>
      <c r="K197" s="39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</row>
    <row r="198" ht="15.75" customHeight="1">
      <c r="A198" s="44"/>
      <c r="B198" s="44"/>
      <c r="C198" s="44"/>
      <c r="D198" s="44"/>
      <c r="E198" s="68"/>
      <c r="F198" s="68"/>
      <c r="G198" s="44"/>
      <c r="H198" s="44"/>
      <c r="I198" s="44"/>
      <c r="J198" s="44"/>
      <c r="K198" s="39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</row>
    <row r="199" ht="15.75" customHeight="1">
      <c r="A199" s="44"/>
      <c r="B199" s="44"/>
      <c r="C199" s="44"/>
      <c r="D199" s="44"/>
      <c r="E199" s="68"/>
      <c r="F199" s="68"/>
      <c r="G199" s="44"/>
      <c r="H199" s="44"/>
      <c r="I199" s="44"/>
      <c r="J199" s="44"/>
      <c r="K199" s="39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</row>
    <row r="200" ht="15.75" customHeight="1">
      <c r="A200" s="44"/>
      <c r="B200" s="44"/>
      <c r="C200" s="44"/>
      <c r="D200" s="44"/>
      <c r="E200" s="68"/>
      <c r="F200" s="68"/>
      <c r="G200" s="44"/>
      <c r="H200" s="44"/>
      <c r="I200" s="44"/>
      <c r="J200" s="44"/>
      <c r="K200" s="39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</row>
    <row r="201" ht="15.75" customHeight="1">
      <c r="A201" s="44"/>
      <c r="B201" s="44"/>
      <c r="C201" s="44"/>
      <c r="D201" s="44"/>
      <c r="E201" s="68"/>
      <c r="F201" s="68"/>
      <c r="G201" s="44"/>
      <c r="H201" s="44"/>
      <c r="I201" s="44"/>
      <c r="J201" s="44"/>
      <c r="K201" s="39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</row>
    <row r="202" ht="15.75" customHeight="1">
      <c r="A202" s="44"/>
      <c r="B202" s="44"/>
      <c r="C202" s="44"/>
      <c r="D202" s="44"/>
      <c r="E202" s="68"/>
      <c r="F202" s="68"/>
      <c r="G202" s="44"/>
      <c r="H202" s="44"/>
      <c r="I202" s="44"/>
      <c r="J202" s="44"/>
      <c r="K202" s="39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</row>
    <row r="203" ht="15.75" customHeight="1">
      <c r="A203" s="44"/>
      <c r="B203" s="44"/>
      <c r="C203" s="44"/>
      <c r="D203" s="44"/>
      <c r="E203" s="68"/>
      <c r="F203" s="68"/>
      <c r="G203" s="44"/>
      <c r="H203" s="44"/>
      <c r="I203" s="44"/>
      <c r="J203" s="44"/>
      <c r="K203" s="39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</row>
    <row r="204" ht="15.75" customHeight="1">
      <c r="A204" s="44"/>
      <c r="B204" s="44"/>
      <c r="C204" s="44"/>
      <c r="D204" s="44"/>
      <c r="E204" s="68"/>
      <c r="F204" s="68"/>
      <c r="G204" s="44"/>
      <c r="H204" s="44"/>
      <c r="I204" s="44"/>
      <c r="J204" s="44"/>
      <c r="K204" s="39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</row>
    <row r="205" ht="15.75" customHeight="1">
      <c r="A205" s="44"/>
      <c r="B205" s="44"/>
      <c r="C205" s="44"/>
      <c r="D205" s="44"/>
      <c r="E205" s="68"/>
      <c r="F205" s="68"/>
      <c r="G205" s="44"/>
      <c r="H205" s="44"/>
      <c r="I205" s="44"/>
      <c r="J205" s="44"/>
      <c r="K205" s="39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</row>
    <row r="206" ht="15.75" customHeight="1">
      <c r="A206" s="44"/>
      <c r="B206" s="44"/>
      <c r="C206" s="44"/>
      <c r="D206" s="44"/>
      <c r="E206" s="68"/>
      <c r="F206" s="68"/>
      <c r="G206" s="44"/>
      <c r="H206" s="44"/>
      <c r="I206" s="44"/>
      <c r="J206" s="44"/>
      <c r="K206" s="39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</row>
    <row r="207" ht="15.75" customHeight="1">
      <c r="A207" s="44"/>
      <c r="B207" s="44"/>
      <c r="C207" s="44"/>
      <c r="D207" s="44"/>
      <c r="E207" s="68"/>
      <c r="F207" s="68"/>
      <c r="G207" s="44"/>
      <c r="H207" s="44"/>
      <c r="I207" s="44"/>
      <c r="J207" s="44"/>
      <c r="K207" s="39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</row>
    <row r="208" ht="15.75" customHeight="1">
      <c r="A208" s="44"/>
      <c r="B208" s="44"/>
      <c r="C208" s="44"/>
      <c r="D208" s="44"/>
      <c r="E208" s="68"/>
      <c r="F208" s="68"/>
      <c r="G208" s="44"/>
      <c r="H208" s="44"/>
      <c r="I208" s="44"/>
      <c r="J208" s="44"/>
      <c r="K208" s="39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</row>
    <row r="209" ht="15.75" customHeight="1">
      <c r="A209" s="44"/>
      <c r="B209" s="44"/>
      <c r="C209" s="44"/>
      <c r="D209" s="44"/>
      <c r="E209" s="68"/>
      <c r="F209" s="68"/>
      <c r="G209" s="44"/>
      <c r="H209" s="44"/>
      <c r="I209" s="44"/>
      <c r="J209" s="44"/>
      <c r="K209" s="39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</row>
    <row r="210" ht="15.75" customHeight="1">
      <c r="A210" s="44"/>
      <c r="B210" s="44"/>
      <c r="C210" s="44"/>
      <c r="D210" s="44"/>
      <c r="E210" s="68"/>
      <c r="F210" s="68"/>
      <c r="G210" s="44"/>
      <c r="H210" s="44"/>
      <c r="I210" s="44"/>
      <c r="J210" s="44"/>
      <c r="K210" s="39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</row>
    <row r="211" ht="15.75" customHeight="1">
      <c r="A211" s="44"/>
      <c r="B211" s="44"/>
      <c r="C211" s="44"/>
      <c r="D211" s="44"/>
      <c r="E211" s="68"/>
      <c r="F211" s="68"/>
      <c r="G211" s="44"/>
      <c r="H211" s="44"/>
      <c r="I211" s="44"/>
      <c r="J211" s="44"/>
      <c r="K211" s="39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</row>
    <row r="212" ht="15.75" customHeight="1">
      <c r="A212" s="44"/>
      <c r="B212" s="44"/>
      <c r="C212" s="44"/>
      <c r="D212" s="44"/>
      <c r="E212" s="68"/>
      <c r="F212" s="68"/>
      <c r="G212" s="44"/>
      <c r="H212" s="44"/>
      <c r="I212" s="44"/>
      <c r="J212" s="44"/>
      <c r="K212" s="39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</row>
    <row r="213" ht="15.75" customHeight="1">
      <c r="A213" s="44"/>
      <c r="B213" s="44"/>
      <c r="C213" s="44"/>
      <c r="D213" s="44"/>
      <c r="E213" s="68"/>
      <c r="F213" s="68"/>
      <c r="G213" s="44"/>
      <c r="H213" s="44"/>
      <c r="I213" s="44"/>
      <c r="J213" s="44"/>
      <c r="K213" s="39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</row>
    <row r="214" ht="15.75" customHeight="1">
      <c r="A214" s="44"/>
      <c r="B214" s="44"/>
      <c r="C214" s="44"/>
      <c r="D214" s="44"/>
      <c r="E214" s="68"/>
      <c r="F214" s="68"/>
      <c r="G214" s="44"/>
      <c r="H214" s="44"/>
      <c r="I214" s="44"/>
      <c r="J214" s="44"/>
      <c r="K214" s="39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</row>
    <row r="215" ht="15.75" customHeight="1">
      <c r="A215" s="44"/>
      <c r="B215" s="44"/>
      <c r="C215" s="44"/>
      <c r="D215" s="44"/>
      <c r="E215" s="68"/>
      <c r="F215" s="68"/>
      <c r="G215" s="44"/>
      <c r="H215" s="44"/>
      <c r="I215" s="44"/>
      <c r="J215" s="44"/>
      <c r="K215" s="39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</row>
    <row r="216" ht="15.75" customHeight="1">
      <c r="A216" s="44"/>
      <c r="B216" s="44"/>
      <c r="C216" s="44"/>
      <c r="D216" s="44"/>
      <c r="E216" s="68"/>
      <c r="F216" s="68"/>
      <c r="G216" s="44"/>
      <c r="H216" s="44"/>
      <c r="I216" s="44"/>
      <c r="J216" s="44"/>
      <c r="K216" s="39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</row>
    <row r="217" ht="15.75" customHeight="1">
      <c r="A217" s="44"/>
      <c r="B217" s="44"/>
      <c r="C217" s="44"/>
      <c r="D217" s="44"/>
      <c r="E217" s="68"/>
      <c r="F217" s="68"/>
      <c r="G217" s="44"/>
      <c r="H217" s="44"/>
      <c r="I217" s="44"/>
      <c r="J217" s="44"/>
      <c r="K217" s="39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</row>
    <row r="218" ht="15.75" customHeight="1">
      <c r="A218" s="44"/>
      <c r="B218" s="44"/>
      <c r="C218" s="44"/>
      <c r="D218" s="44"/>
      <c r="E218" s="68"/>
      <c r="F218" s="68"/>
      <c r="G218" s="44"/>
      <c r="H218" s="44"/>
      <c r="I218" s="44"/>
      <c r="J218" s="44"/>
      <c r="K218" s="39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</row>
    <row r="219" ht="15.75" customHeight="1">
      <c r="A219" s="44"/>
      <c r="B219" s="44"/>
      <c r="C219" s="44"/>
      <c r="D219" s="44"/>
      <c r="E219" s="68"/>
      <c r="F219" s="68"/>
      <c r="G219" s="44"/>
      <c r="H219" s="44"/>
      <c r="I219" s="44"/>
      <c r="J219" s="44"/>
      <c r="K219" s="39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</row>
    <row r="220" ht="15.75" customHeight="1">
      <c r="A220" s="44"/>
      <c r="B220" s="44"/>
      <c r="C220" s="44"/>
      <c r="D220" s="44"/>
      <c r="E220" s="68"/>
      <c r="F220" s="68"/>
      <c r="G220" s="44"/>
      <c r="H220" s="44"/>
      <c r="I220" s="44"/>
      <c r="J220" s="44"/>
      <c r="K220" s="39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</row>
    <row r="221" ht="15.75" customHeight="1">
      <c r="A221" s="44"/>
      <c r="B221" s="44"/>
      <c r="C221" s="44"/>
      <c r="D221" s="44"/>
      <c r="E221" s="68"/>
      <c r="F221" s="68"/>
      <c r="G221" s="44"/>
      <c r="H221" s="44"/>
      <c r="I221" s="44"/>
      <c r="J221" s="44"/>
      <c r="K221" s="39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  <c r="AT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  <c r="AT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  <c r="AT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  <c r="AT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  <c r="AT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  <c r="AT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  <c r="AT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  <c r="AT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  <c r="AT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  <c r="AT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  <c r="AT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  <c r="AT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  <c r="AT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  <c r="AT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  <c r="AT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  <c r="AT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  <c r="AT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  <c r="AT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  <c r="AT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  <c r="AT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  <c r="AT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  <c r="AT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  <c r="AT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  <c r="AT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  <c r="AT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  <c r="AT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  <c r="AT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  <c r="AT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  <c r="AT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  <c r="AT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  <c r="AT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  <c r="AT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  <c r="AT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  <c r="AT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  <c r="AT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  <c r="AT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  <c r="AT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  <c r="AT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  <c r="AT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  <c r="AT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  <c r="AT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  <c r="AT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  <c r="AT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  <c r="AT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  <c r="AT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  <c r="AR670" s="44"/>
      <c r="AS670" s="44"/>
      <c r="AT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  <c r="AR671" s="44"/>
      <c r="AS671" s="44"/>
      <c r="AT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  <c r="AR672" s="44"/>
      <c r="AS672" s="44"/>
      <c r="AT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  <c r="AR673" s="44"/>
      <c r="AS673" s="44"/>
      <c r="AT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  <c r="AR674" s="44"/>
      <c r="AS674" s="44"/>
      <c r="AT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  <c r="AR675" s="44"/>
      <c r="AS675" s="44"/>
      <c r="AT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  <c r="AR676" s="44"/>
      <c r="AS676" s="44"/>
      <c r="AT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  <c r="AR677" s="44"/>
      <c r="AS677" s="44"/>
      <c r="AT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  <c r="AR678" s="44"/>
      <c r="AS678" s="44"/>
      <c r="AT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  <c r="AR679" s="44"/>
      <c r="AS679" s="44"/>
      <c r="AT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  <c r="AR681" s="44"/>
      <c r="AS681" s="44"/>
      <c r="AT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  <c r="AR682" s="44"/>
      <c r="AS682" s="44"/>
      <c r="AT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  <c r="AR683" s="44"/>
      <c r="AS683" s="44"/>
      <c r="AT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  <c r="AR684" s="44"/>
      <c r="AS684" s="44"/>
      <c r="AT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  <c r="AR685" s="44"/>
      <c r="AS685" s="44"/>
      <c r="AT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  <c r="AR686" s="44"/>
      <c r="AS686" s="44"/>
      <c r="AT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  <c r="AR687" s="44"/>
      <c r="AS687" s="44"/>
      <c r="AT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  <c r="AR688" s="44"/>
      <c r="AS688" s="44"/>
      <c r="AT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  <c r="AR689" s="44"/>
      <c r="AS689" s="44"/>
      <c r="AT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  <c r="AR690" s="44"/>
      <c r="AS690" s="44"/>
      <c r="AT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  <c r="AR691" s="44"/>
      <c r="AS691" s="44"/>
      <c r="AT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  <c r="AR692" s="44"/>
      <c r="AS692" s="44"/>
      <c r="AT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  <c r="AR693" s="44"/>
      <c r="AS693" s="44"/>
      <c r="AT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  <c r="AR694" s="44"/>
      <c r="AS694" s="44"/>
      <c r="AT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  <c r="AR695" s="44"/>
      <c r="AS695" s="44"/>
      <c r="AT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  <c r="AR696" s="44"/>
      <c r="AS696" s="44"/>
      <c r="AT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  <c r="AR697" s="44"/>
      <c r="AS697" s="44"/>
      <c r="AT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  <c r="AR698" s="44"/>
      <c r="AS698" s="44"/>
      <c r="AT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  <c r="AR699" s="44"/>
      <c r="AS699" s="44"/>
      <c r="AT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  <c r="AR700" s="44"/>
      <c r="AS700" s="44"/>
      <c r="AT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  <c r="AR701" s="44"/>
      <c r="AS701" s="44"/>
      <c r="AT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  <c r="AR702" s="44"/>
      <c r="AS702" s="44"/>
      <c r="AT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  <c r="AR703" s="44"/>
      <c r="AS703" s="44"/>
      <c r="AT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  <c r="AR704" s="44"/>
      <c r="AS704" s="44"/>
      <c r="AT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  <c r="AR705" s="44"/>
      <c r="AS705" s="44"/>
      <c r="AT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  <c r="AR706" s="44"/>
      <c r="AS706" s="44"/>
      <c r="AT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  <c r="AR707" s="44"/>
      <c r="AS707" s="44"/>
      <c r="AT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  <c r="AR708" s="44"/>
      <c r="AS708" s="44"/>
      <c r="AT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  <c r="AR709" s="44"/>
      <c r="AS709" s="44"/>
      <c r="AT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  <c r="AR710" s="44"/>
      <c r="AS710" s="44"/>
      <c r="AT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  <c r="AR711" s="44"/>
      <c r="AS711" s="44"/>
      <c r="AT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  <c r="AR712" s="44"/>
      <c r="AS712" s="44"/>
      <c r="AT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  <c r="AR713" s="44"/>
      <c r="AS713" s="44"/>
      <c r="AT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  <c r="AR714" s="44"/>
      <c r="AS714" s="44"/>
      <c r="AT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  <c r="AR715" s="44"/>
      <c r="AS715" s="44"/>
      <c r="AT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  <c r="AR716" s="44"/>
      <c r="AS716" s="44"/>
      <c r="AT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  <c r="AR717" s="44"/>
      <c r="AS717" s="44"/>
      <c r="AT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  <c r="AR718" s="44"/>
      <c r="AS718" s="44"/>
      <c r="AT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  <c r="AR719" s="44"/>
      <c r="AS719" s="44"/>
      <c r="AT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  <c r="AR720" s="44"/>
      <c r="AS720" s="44"/>
      <c r="AT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  <c r="AR721" s="44"/>
      <c r="AS721" s="44"/>
      <c r="AT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  <c r="AR722" s="44"/>
      <c r="AS722" s="44"/>
      <c r="AT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  <c r="AR723" s="44"/>
      <c r="AS723" s="44"/>
      <c r="AT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  <c r="AR724" s="44"/>
      <c r="AS724" s="44"/>
      <c r="AT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  <c r="AR725" s="44"/>
      <c r="AS725" s="44"/>
      <c r="AT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  <c r="AR726" s="44"/>
      <c r="AS726" s="44"/>
      <c r="AT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  <c r="AR727" s="44"/>
      <c r="AS727" s="44"/>
      <c r="AT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  <c r="AR728" s="44"/>
      <c r="AS728" s="44"/>
      <c r="AT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  <c r="AR729" s="44"/>
      <c r="AS729" s="44"/>
      <c r="AT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  <c r="AR730" s="44"/>
      <c r="AS730" s="44"/>
      <c r="AT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  <c r="AR731" s="44"/>
      <c r="AS731" s="44"/>
      <c r="AT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  <c r="AR732" s="44"/>
      <c r="AS732" s="44"/>
      <c r="AT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  <c r="AR733" s="44"/>
      <c r="AS733" s="44"/>
      <c r="AT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  <c r="AR734" s="44"/>
      <c r="AS734" s="44"/>
      <c r="AT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  <c r="AR735" s="44"/>
      <c r="AS735" s="44"/>
      <c r="AT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  <c r="AR736" s="44"/>
      <c r="AS736" s="44"/>
      <c r="AT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  <c r="AR737" s="44"/>
      <c r="AS737" s="44"/>
      <c r="AT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  <c r="AR738" s="44"/>
      <c r="AS738" s="44"/>
      <c r="AT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  <c r="AR739" s="44"/>
      <c r="AS739" s="44"/>
      <c r="AT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  <c r="AR740" s="44"/>
      <c r="AS740" s="44"/>
      <c r="AT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  <c r="AR742" s="44"/>
      <c r="AS742" s="44"/>
      <c r="AT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  <c r="AR743" s="44"/>
      <c r="AS743" s="44"/>
      <c r="AT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  <c r="AR744" s="44"/>
      <c r="AS744" s="44"/>
      <c r="AT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  <c r="AR745" s="44"/>
      <c r="AS745" s="44"/>
      <c r="AT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  <c r="AR746" s="44"/>
      <c r="AS746" s="44"/>
      <c r="AT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  <c r="AR747" s="44"/>
      <c r="AS747" s="44"/>
      <c r="AT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  <c r="AR748" s="44"/>
      <c r="AS748" s="44"/>
      <c r="AT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  <c r="AR749" s="44"/>
      <c r="AS749" s="44"/>
      <c r="AT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  <c r="AR750" s="44"/>
      <c r="AS750" s="44"/>
      <c r="AT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  <c r="AR751" s="44"/>
      <c r="AS751" s="44"/>
      <c r="AT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  <c r="AR753" s="44"/>
      <c r="AS753" s="44"/>
      <c r="AT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  <c r="AR754" s="44"/>
      <c r="AS754" s="44"/>
      <c r="AT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  <c r="AR755" s="44"/>
      <c r="AS755" s="44"/>
      <c r="AT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  <c r="AR756" s="44"/>
      <c r="AS756" s="44"/>
      <c r="AT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  <c r="AR757" s="44"/>
      <c r="AS757" s="44"/>
      <c r="AT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  <c r="AR758" s="44"/>
      <c r="AS758" s="44"/>
      <c r="AT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  <c r="AR759" s="44"/>
      <c r="AS759" s="44"/>
      <c r="AT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  <c r="AR760" s="44"/>
      <c r="AS760" s="44"/>
      <c r="AT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  <c r="AR761" s="44"/>
      <c r="AS761" s="44"/>
      <c r="AT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  <c r="AR762" s="44"/>
      <c r="AS762" s="44"/>
      <c r="AT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  <c r="AR764" s="44"/>
      <c r="AS764" s="44"/>
      <c r="AT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  <c r="AR765" s="44"/>
      <c r="AS765" s="44"/>
      <c r="AT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  <c r="AR766" s="44"/>
      <c r="AS766" s="44"/>
      <c r="AT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  <c r="AR767" s="44"/>
      <c r="AS767" s="44"/>
      <c r="AT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  <c r="AR768" s="44"/>
      <c r="AS768" s="44"/>
      <c r="AT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  <c r="AR769" s="44"/>
      <c r="AS769" s="44"/>
      <c r="AT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  <c r="AR770" s="44"/>
      <c r="AS770" s="44"/>
      <c r="AT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  <c r="AR771" s="44"/>
      <c r="AS771" s="44"/>
      <c r="AT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  <c r="AR772" s="44"/>
      <c r="AS772" s="44"/>
      <c r="AT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  <c r="AR773" s="44"/>
      <c r="AS773" s="44"/>
      <c r="AT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  <c r="AR775" s="44"/>
      <c r="AS775" s="44"/>
      <c r="AT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  <c r="AR776" s="44"/>
      <c r="AS776" s="44"/>
      <c r="AT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  <c r="AR777" s="44"/>
      <c r="AS777" s="44"/>
      <c r="AT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  <c r="AR778" s="44"/>
      <c r="AS778" s="44"/>
      <c r="AT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  <c r="AR779" s="44"/>
      <c r="AS779" s="44"/>
      <c r="AT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  <c r="AR780" s="44"/>
      <c r="AS780" s="44"/>
      <c r="AT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  <c r="AR781" s="44"/>
      <c r="AS781" s="44"/>
      <c r="AT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  <c r="AR782" s="44"/>
      <c r="AS782" s="44"/>
      <c r="AT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  <c r="AR783" s="44"/>
      <c r="AS783" s="44"/>
      <c r="AT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  <c r="AR784" s="44"/>
      <c r="AS784" s="44"/>
      <c r="AT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  <c r="AR785" s="44"/>
      <c r="AS785" s="44"/>
      <c r="AT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  <c r="AR786" s="44"/>
      <c r="AS786" s="44"/>
      <c r="AT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  <c r="AR787" s="44"/>
      <c r="AS787" s="44"/>
      <c r="AT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  <c r="AR788" s="44"/>
      <c r="AS788" s="44"/>
      <c r="AT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  <c r="AR789" s="44"/>
      <c r="AS789" s="44"/>
      <c r="AT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  <c r="AR790" s="44"/>
      <c r="AS790" s="44"/>
      <c r="AT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  <c r="AR791" s="44"/>
      <c r="AS791" s="44"/>
      <c r="AT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  <c r="AR792" s="44"/>
      <c r="AS792" s="44"/>
      <c r="AT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  <c r="AR793" s="44"/>
      <c r="AS793" s="44"/>
      <c r="AT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  <c r="AR794" s="44"/>
      <c r="AS794" s="44"/>
      <c r="AT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  <c r="AR795" s="44"/>
      <c r="AS795" s="44"/>
      <c r="AT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  <c r="AR796" s="44"/>
      <c r="AS796" s="44"/>
      <c r="AT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  <c r="AR797" s="44"/>
      <c r="AS797" s="44"/>
      <c r="AT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  <c r="AR798" s="44"/>
      <c r="AS798" s="44"/>
      <c r="AT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  <c r="AR799" s="44"/>
      <c r="AS799" s="44"/>
      <c r="AT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  <c r="AR800" s="44"/>
      <c r="AS800" s="44"/>
      <c r="AT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  <c r="AR801" s="44"/>
      <c r="AS801" s="44"/>
      <c r="AT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  <c r="AR802" s="44"/>
      <c r="AS802" s="44"/>
      <c r="AT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  <c r="AR803" s="44"/>
      <c r="AS803" s="44"/>
      <c r="AT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  <c r="AR804" s="44"/>
      <c r="AS804" s="44"/>
      <c r="AT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  <c r="AR805" s="44"/>
      <c r="AS805" s="44"/>
      <c r="AT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  <c r="AR806" s="44"/>
      <c r="AS806" s="44"/>
      <c r="AT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  <c r="AR807" s="44"/>
      <c r="AS807" s="44"/>
      <c r="AT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  <c r="AR808" s="44"/>
      <c r="AS808" s="44"/>
      <c r="AT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  <c r="AR809" s="44"/>
      <c r="AS809" s="44"/>
      <c r="AT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  <c r="AR810" s="44"/>
      <c r="AS810" s="44"/>
      <c r="AT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  <c r="AR811" s="44"/>
      <c r="AS811" s="44"/>
      <c r="AT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  <c r="AR812" s="44"/>
      <c r="AS812" s="44"/>
      <c r="AT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  <c r="AR813" s="44"/>
      <c r="AS813" s="44"/>
      <c r="AT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  <c r="AR814" s="44"/>
      <c r="AS814" s="44"/>
      <c r="AT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  <c r="AR815" s="44"/>
      <c r="AS815" s="44"/>
      <c r="AT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  <c r="AR816" s="44"/>
      <c r="AS816" s="44"/>
      <c r="AT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  <c r="AR817" s="44"/>
      <c r="AS817" s="44"/>
      <c r="AT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  <c r="AR818" s="44"/>
      <c r="AS818" s="44"/>
      <c r="AT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  <c r="AR819" s="44"/>
      <c r="AS819" s="44"/>
      <c r="AT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  <c r="AR820" s="44"/>
      <c r="AS820" s="44"/>
      <c r="AT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  <c r="AR821" s="44"/>
      <c r="AS821" s="44"/>
      <c r="AT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  <c r="AR822" s="44"/>
      <c r="AS822" s="44"/>
      <c r="AT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  <c r="AR823" s="44"/>
      <c r="AS823" s="44"/>
      <c r="AT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  <c r="AR824" s="44"/>
      <c r="AS824" s="44"/>
      <c r="AT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  <c r="AR825" s="44"/>
      <c r="AS825" s="44"/>
      <c r="AT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  <c r="AR826" s="44"/>
      <c r="AS826" s="44"/>
      <c r="AT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  <c r="AR827" s="44"/>
      <c r="AS827" s="44"/>
      <c r="AT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  <c r="AR828" s="44"/>
      <c r="AS828" s="44"/>
      <c r="AT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  <c r="AR829" s="44"/>
      <c r="AS829" s="44"/>
      <c r="AT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  <c r="AR830" s="44"/>
      <c r="AS830" s="44"/>
      <c r="AT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  <c r="AR831" s="44"/>
      <c r="AS831" s="44"/>
      <c r="AT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  <c r="AR832" s="44"/>
      <c r="AS832" s="44"/>
      <c r="AT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  <c r="AR833" s="44"/>
      <c r="AS833" s="44"/>
      <c r="AT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  <c r="AR834" s="44"/>
      <c r="AS834" s="44"/>
      <c r="AT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  <c r="AR835" s="44"/>
      <c r="AS835" s="44"/>
      <c r="AT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  <c r="AR836" s="44"/>
      <c r="AS836" s="44"/>
      <c r="AT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  <c r="AR837" s="44"/>
      <c r="AS837" s="44"/>
      <c r="AT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  <c r="AR838" s="44"/>
      <c r="AS838" s="44"/>
      <c r="AT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  <c r="AR839" s="44"/>
      <c r="AS839" s="44"/>
      <c r="AT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  <c r="AR840" s="44"/>
      <c r="AS840" s="44"/>
      <c r="AT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  <c r="AR841" s="44"/>
      <c r="AS841" s="44"/>
      <c r="AT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  <c r="AR842" s="44"/>
      <c r="AS842" s="44"/>
      <c r="AT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  <c r="AR843" s="44"/>
      <c r="AS843" s="44"/>
      <c r="AT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  <c r="AR844" s="44"/>
      <c r="AS844" s="44"/>
      <c r="AT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  <c r="AR845" s="44"/>
      <c r="AS845" s="44"/>
      <c r="AT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  <c r="AR846" s="44"/>
      <c r="AS846" s="44"/>
      <c r="AT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  <c r="AR847" s="44"/>
      <c r="AS847" s="44"/>
      <c r="AT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  <c r="AR848" s="44"/>
      <c r="AS848" s="44"/>
      <c r="AT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  <c r="AR849" s="44"/>
      <c r="AS849" s="44"/>
      <c r="AT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  <c r="AR850" s="44"/>
      <c r="AS850" s="44"/>
      <c r="AT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  <c r="AR851" s="44"/>
      <c r="AS851" s="44"/>
      <c r="AT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  <c r="AR852" s="44"/>
      <c r="AS852" s="44"/>
      <c r="AT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  <c r="AR853" s="44"/>
      <c r="AS853" s="44"/>
      <c r="AT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  <c r="AR854" s="44"/>
      <c r="AS854" s="44"/>
      <c r="AT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  <c r="AR855" s="44"/>
      <c r="AS855" s="44"/>
      <c r="AT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  <c r="AR856" s="44"/>
      <c r="AS856" s="44"/>
      <c r="AT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  <c r="AR857" s="44"/>
      <c r="AS857" s="44"/>
      <c r="AT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  <c r="AR858" s="44"/>
      <c r="AS858" s="44"/>
      <c r="AT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  <c r="AR859" s="44"/>
      <c r="AS859" s="44"/>
      <c r="AT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  <c r="AR860" s="44"/>
      <c r="AS860" s="44"/>
      <c r="AT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  <c r="AR861" s="44"/>
      <c r="AS861" s="44"/>
      <c r="AT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  <c r="AR862" s="44"/>
      <c r="AS862" s="44"/>
      <c r="AT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  <c r="AR863" s="44"/>
      <c r="AS863" s="44"/>
      <c r="AT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  <c r="AR864" s="44"/>
      <c r="AS864" s="44"/>
      <c r="AT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  <c r="AR865" s="44"/>
      <c r="AS865" s="44"/>
      <c r="AT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  <c r="AR866" s="44"/>
      <c r="AS866" s="44"/>
      <c r="AT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  <c r="AR867" s="44"/>
      <c r="AS867" s="44"/>
      <c r="AT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  <c r="AR868" s="44"/>
      <c r="AS868" s="44"/>
      <c r="AT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  <c r="AR869" s="44"/>
      <c r="AS869" s="44"/>
      <c r="AT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  <c r="AR870" s="44"/>
      <c r="AS870" s="44"/>
      <c r="AT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  <c r="AR871" s="44"/>
      <c r="AS871" s="44"/>
      <c r="AT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  <c r="AR872" s="44"/>
      <c r="AS872" s="44"/>
      <c r="AT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  <c r="AR873" s="44"/>
      <c r="AS873" s="44"/>
      <c r="AT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  <c r="AR874" s="44"/>
      <c r="AS874" s="44"/>
      <c r="AT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  <c r="AR875" s="44"/>
      <c r="AS875" s="44"/>
      <c r="AT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  <c r="AR876" s="44"/>
      <c r="AS876" s="44"/>
      <c r="AT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  <c r="AR877" s="44"/>
      <c r="AS877" s="44"/>
      <c r="AT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  <c r="AR878" s="44"/>
      <c r="AS878" s="44"/>
      <c r="AT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  <c r="AR879" s="44"/>
      <c r="AS879" s="44"/>
      <c r="AT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  <c r="AR880" s="44"/>
      <c r="AS880" s="44"/>
      <c r="AT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  <c r="AR881" s="44"/>
      <c r="AS881" s="44"/>
      <c r="AT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  <c r="AR882" s="44"/>
      <c r="AS882" s="44"/>
      <c r="AT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  <c r="AR883" s="44"/>
      <c r="AS883" s="44"/>
      <c r="AT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  <c r="AR884" s="44"/>
      <c r="AS884" s="44"/>
      <c r="AT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  <c r="AR885" s="44"/>
      <c r="AS885" s="44"/>
      <c r="AT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  <c r="AR886" s="44"/>
      <c r="AS886" s="44"/>
      <c r="AT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  <c r="AR887" s="44"/>
      <c r="AS887" s="44"/>
      <c r="AT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  <c r="AR888" s="44"/>
      <c r="AS888" s="44"/>
      <c r="AT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  <c r="AR889" s="44"/>
      <c r="AS889" s="44"/>
      <c r="AT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  <c r="AR890" s="44"/>
      <c r="AS890" s="44"/>
      <c r="AT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  <c r="AR891" s="44"/>
      <c r="AS891" s="44"/>
      <c r="AT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  <c r="AR892" s="44"/>
      <c r="AS892" s="44"/>
      <c r="AT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  <c r="AR893" s="44"/>
      <c r="AS893" s="44"/>
      <c r="AT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  <c r="AR894" s="44"/>
      <c r="AS894" s="44"/>
      <c r="AT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  <c r="AR895" s="44"/>
      <c r="AS895" s="44"/>
      <c r="AT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  <c r="AR896" s="44"/>
      <c r="AS896" s="44"/>
      <c r="AT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  <c r="AR897" s="44"/>
      <c r="AS897" s="44"/>
      <c r="AT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  <c r="AR898" s="44"/>
      <c r="AS898" s="44"/>
      <c r="AT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  <c r="AR899" s="44"/>
      <c r="AS899" s="44"/>
      <c r="AT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  <c r="AR900" s="44"/>
      <c r="AS900" s="44"/>
      <c r="AT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  <c r="AR901" s="44"/>
      <c r="AS901" s="44"/>
      <c r="AT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  <c r="AR902" s="44"/>
      <c r="AS902" s="44"/>
      <c r="AT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  <c r="AR903" s="44"/>
      <c r="AS903" s="44"/>
      <c r="AT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  <c r="AR904" s="44"/>
      <c r="AS904" s="44"/>
      <c r="AT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  <c r="AR905" s="44"/>
      <c r="AS905" s="44"/>
      <c r="AT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  <c r="AR906" s="44"/>
      <c r="AS906" s="44"/>
      <c r="AT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  <c r="AR907" s="44"/>
      <c r="AS907" s="44"/>
      <c r="AT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  <c r="AR908" s="44"/>
      <c r="AS908" s="44"/>
      <c r="AT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  <c r="AR909" s="44"/>
      <c r="AS909" s="44"/>
      <c r="AT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  <c r="AR910" s="44"/>
      <c r="AS910" s="44"/>
      <c r="AT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  <c r="AR911" s="44"/>
      <c r="AS911" s="44"/>
      <c r="AT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  <c r="AR912" s="44"/>
      <c r="AS912" s="44"/>
      <c r="AT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  <c r="AR913" s="44"/>
      <c r="AS913" s="44"/>
      <c r="AT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  <c r="AR914" s="44"/>
      <c r="AS914" s="44"/>
      <c r="AT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  <c r="AR915" s="44"/>
      <c r="AS915" s="44"/>
      <c r="AT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  <c r="AR916" s="44"/>
      <c r="AS916" s="44"/>
      <c r="AT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  <c r="AR917" s="44"/>
      <c r="AS917" s="44"/>
      <c r="AT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  <c r="AR918" s="44"/>
      <c r="AS918" s="44"/>
      <c r="AT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  <c r="AR919" s="44"/>
      <c r="AS919" s="44"/>
      <c r="AT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  <c r="AR920" s="44"/>
      <c r="AS920" s="44"/>
      <c r="AT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  <c r="AR921" s="44"/>
      <c r="AS921" s="44"/>
      <c r="AT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  <c r="AR922" s="44"/>
      <c r="AS922" s="44"/>
      <c r="AT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  <c r="AR923" s="44"/>
      <c r="AS923" s="44"/>
      <c r="AT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  <c r="AR924" s="44"/>
      <c r="AS924" s="44"/>
      <c r="AT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  <c r="AR925" s="44"/>
      <c r="AS925" s="44"/>
      <c r="AT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  <c r="AR926" s="44"/>
      <c r="AS926" s="44"/>
      <c r="AT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  <c r="AR927" s="44"/>
      <c r="AS927" s="44"/>
      <c r="AT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  <c r="AR928" s="44"/>
      <c r="AS928" s="44"/>
      <c r="AT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  <c r="AR929" s="44"/>
      <c r="AS929" s="44"/>
      <c r="AT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  <c r="AR930" s="44"/>
      <c r="AS930" s="44"/>
      <c r="AT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  <c r="AR931" s="44"/>
      <c r="AS931" s="44"/>
      <c r="AT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  <c r="AR932" s="44"/>
      <c r="AS932" s="44"/>
      <c r="AT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  <c r="AR933" s="44"/>
      <c r="AS933" s="44"/>
      <c r="AT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  <c r="AR934" s="44"/>
      <c r="AS934" s="44"/>
      <c r="AT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  <c r="AR935" s="44"/>
      <c r="AS935" s="44"/>
      <c r="AT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  <c r="AR936" s="44"/>
      <c r="AS936" s="44"/>
      <c r="AT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  <c r="AR937" s="44"/>
      <c r="AS937" s="44"/>
      <c r="AT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  <c r="AR938" s="44"/>
      <c r="AS938" s="44"/>
      <c r="AT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  <c r="AR939" s="44"/>
      <c r="AS939" s="44"/>
      <c r="AT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  <c r="AR940" s="44"/>
      <c r="AS940" s="44"/>
      <c r="AT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  <c r="AR941" s="44"/>
      <c r="AS941" s="44"/>
      <c r="AT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  <c r="AR942" s="44"/>
      <c r="AS942" s="44"/>
      <c r="AT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  <c r="AR943" s="44"/>
      <c r="AS943" s="44"/>
      <c r="AT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  <c r="AR944" s="44"/>
      <c r="AS944" s="44"/>
      <c r="AT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  <c r="AR945" s="44"/>
      <c r="AS945" s="44"/>
      <c r="AT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  <c r="AR946" s="44"/>
      <c r="AS946" s="44"/>
      <c r="AT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  <c r="AR947" s="44"/>
      <c r="AS947" s="44"/>
      <c r="AT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  <c r="AR948" s="44"/>
      <c r="AS948" s="44"/>
      <c r="AT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  <c r="AR949" s="44"/>
      <c r="AS949" s="44"/>
      <c r="AT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  <c r="AR950" s="44"/>
      <c r="AS950" s="44"/>
      <c r="AT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  <c r="AR951" s="44"/>
      <c r="AS951" s="44"/>
      <c r="AT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  <c r="AR952" s="44"/>
      <c r="AS952" s="44"/>
      <c r="AT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  <c r="AR953" s="44"/>
      <c r="AS953" s="44"/>
      <c r="AT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  <c r="AR954" s="44"/>
      <c r="AS954" s="44"/>
      <c r="AT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  <c r="AR955" s="44"/>
      <c r="AS955" s="44"/>
      <c r="AT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  <c r="AR956" s="44"/>
      <c r="AS956" s="44"/>
      <c r="AT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  <c r="AR957" s="44"/>
      <c r="AS957" s="44"/>
      <c r="AT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  <c r="AR958" s="44"/>
      <c r="AS958" s="44"/>
      <c r="AT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  <c r="AR959" s="44"/>
      <c r="AS959" s="44"/>
      <c r="AT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  <c r="AQ960" s="44"/>
      <c r="AR960" s="44"/>
      <c r="AS960" s="44"/>
      <c r="AT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  <c r="AQ961" s="44"/>
      <c r="AR961" s="44"/>
      <c r="AS961" s="44"/>
      <c r="AT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  <c r="AQ962" s="44"/>
      <c r="AR962" s="44"/>
      <c r="AS962" s="44"/>
      <c r="AT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  <c r="AQ963" s="44"/>
      <c r="AR963" s="44"/>
      <c r="AS963" s="44"/>
      <c r="AT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  <c r="AQ964" s="44"/>
      <c r="AR964" s="44"/>
      <c r="AS964" s="44"/>
      <c r="AT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  <c r="AQ965" s="44"/>
      <c r="AR965" s="44"/>
      <c r="AS965" s="44"/>
      <c r="AT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  <c r="AQ966" s="44"/>
      <c r="AR966" s="44"/>
      <c r="AS966" s="44"/>
      <c r="AT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  <c r="AQ967" s="44"/>
      <c r="AR967" s="44"/>
      <c r="AS967" s="44"/>
      <c r="AT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  <c r="AQ968" s="44"/>
      <c r="AR968" s="44"/>
      <c r="AS968" s="44"/>
      <c r="AT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  <c r="AQ969" s="44"/>
      <c r="AR969" s="44"/>
      <c r="AS969" s="44"/>
      <c r="AT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  <c r="AQ970" s="44"/>
      <c r="AR970" s="44"/>
      <c r="AS970" s="44"/>
      <c r="AT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  <c r="AQ971" s="44"/>
      <c r="AR971" s="44"/>
      <c r="AS971" s="44"/>
      <c r="AT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  <c r="AQ972" s="44"/>
      <c r="AR972" s="44"/>
      <c r="AS972" s="44"/>
      <c r="AT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  <c r="AQ973" s="44"/>
      <c r="AR973" s="44"/>
      <c r="AS973" s="44"/>
      <c r="AT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  <c r="AQ974" s="44"/>
      <c r="AR974" s="44"/>
      <c r="AS974" s="44"/>
      <c r="AT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  <c r="AQ975" s="44"/>
      <c r="AR975" s="44"/>
      <c r="AS975" s="44"/>
      <c r="AT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  <c r="AQ976" s="44"/>
      <c r="AR976" s="44"/>
      <c r="AS976" s="44"/>
      <c r="AT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  <c r="AQ977" s="44"/>
      <c r="AR977" s="44"/>
      <c r="AS977" s="44"/>
      <c r="AT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  <c r="AQ978" s="44"/>
      <c r="AR978" s="44"/>
      <c r="AS978" s="44"/>
      <c r="AT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  <c r="AQ979" s="44"/>
      <c r="AR979" s="44"/>
      <c r="AS979" s="44"/>
      <c r="AT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  <c r="AQ980" s="44"/>
      <c r="AR980" s="44"/>
      <c r="AS980" s="44"/>
      <c r="AT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  <c r="AQ981" s="44"/>
      <c r="AR981" s="44"/>
      <c r="AS981" s="44"/>
      <c r="AT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  <c r="AQ982" s="44"/>
      <c r="AR982" s="44"/>
      <c r="AS982" s="44"/>
      <c r="AT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  <c r="AQ983" s="44"/>
      <c r="AR983" s="44"/>
      <c r="AS983" s="44"/>
      <c r="AT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  <c r="AQ984" s="44"/>
      <c r="AR984" s="44"/>
      <c r="AS984" s="44"/>
      <c r="AT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  <c r="AQ985" s="44"/>
      <c r="AR985" s="44"/>
      <c r="AS985" s="44"/>
      <c r="AT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  <c r="AQ986" s="44"/>
      <c r="AR986" s="44"/>
      <c r="AS986" s="44"/>
      <c r="AT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  <c r="AQ987" s="44"/>
      <c r="AR987" s="44"/>
      <c r="AS987" s="44"/>
      <c r="AT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  <c r="AQ988" s="44"/>
      <c r="AR988" s="44"/>
      <c r="AS988" s="44"/>
      <c r="AT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  <c r="AQ989" s="44"/>
      <c r="AR989" s="44"/>
      <c r="AS989" s="44"/>
      <c r="AT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  <c r="AQ990" s="44"/>
      <c r="AR990" s="44"/>
      <c r="AS990" s="44"/>
      <c r="AT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  <c r="AQ991" s="44"/>
      <c r="AR991" s="44"/>
      <c r="AS991" s="44"/>
      <c r="AT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  <c r="AQ992" s="44"/>
      <c r="AR992" s="44"/>
      <c r="AS992" s="44"/>
      <c r="AT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  <c r="AQ993" s="44"/>
      <c r="AR993" s="44"/>
      <c r="AS993" s="44"/>
      <c r="AT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  <c r="AQ994" s="44"/>
      <c r="AR994" s="44"/>
      <c r="AS994" s="44"/>
      <c r="AT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  <c r="AQ995" s="44"/>
      <c r="AR995" s="44"/>
      <c r="AS995" s="44"/>
      <c r="AT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  <c r="AQ996" s="44"/>
      <c r="AR996" s="44"/>
      <c r="AS996" s="44"/>
      <c r="AT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  <c r="AQ997" s="44"/>
      <c r="AR997" s="44"/>
      <c r="AS997" s="44"/>
      <c r="AT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  <c r="AP998" s="44"/>
      <c r="AQ998" s="44"/>
      <c r="AR998" s="44"/>
      <c r="AS998" s="44"/>
      <c r="AT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  <c r="AP999" s="44"/>
      <c r="AQ999" s="44"/>
      <c r="AR999" s="44"/>
      <c r="AS999" s="44"/>
      <c r="AT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  <c r="AP1000" s="44"/>
      <c r="AQ1000" s="44"/>
      <c r="AR1000" s="44"/>
      <c r="AS1000" s="44"/>
      <c r="AT1000" s="44"/>
    </row>
    <row r="1001" ht="15.75" customHeight="1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  <c r="AL1001" s="44"/>
      <c r="AM1001" s="44"/>
      <c r="AN1001" s="44"/>
      <c r="AO1001" s="44"/>
      <c r="AP1001" s="44"/>
      <c r="AQ1001" s="44"/>
      <c r="AR1001" s="44"/>
      <c r="AS1001" s="44"/>
      <c r="AT1001" s="4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25"/>
    <col customWidth="1" min="2" max="2" width="30.88"/>
    <col customWidth="1" min="3" max="3" width="19.88"/>
    <col customWidth="1" min="5" max="5" width="18.0"/>
  </cols>
  <sheetData>
    <row r="1" ht="15.75" customHeight="1">
      <c r="A1" s="7" t="s">
        <v>47</v>
      </c>
      <c r="B1" s="7" t="s">
        <v>1</v>
      </c>
      <c r="C1" s="7" t="s">
        <v>2</v>
      </c>
      <c r="D1" s="7" t="s">
        <v>3</v>
      </c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ht="15.75" customHeight="1">
      <c r="A2" s="85"/>
      <c r="B2" s="85"/>
      <c r="C2" s="86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ht="15.75" customHeight="1">
      <c r="A3" s="85"/>
      <c r="B3" s="85"/>
      <c r="C3" s="86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ht="15.75" customHeight="1">
      <c r="A4" s="87" t="s">
        <v>48</v>
      </c>
      <c r="B4" s="85"/>
      <c r="C4" s="86"/>
      <c r="D4" s="85"/>
      <c r="E4" s="88" t="s">
        <v>49</v>
      </c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 ht="15.75" customHeight="1">
      <c r="A5" s="89">
        <v>44768.0</v>
      </c>
      <c r="B5" s="90" t="s">
        <v>28</v>
      </c>
      <c r="C5" s="91">
        <v>250000.0</v>
      </c>
      <c r="D5" s="92">
        <v>0.085</v>
      </c>
      <c r="E5" s="93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ht="15.75" customHeight="1">
      <c r="A6" s="94">
        <v>44845.0</v>
      </c>
      <c r="B6" s="95" t="s">
        <v>28</v>
      </c>
      <c r="C6" s="96">
        <v>250000.0</v>
      </c>
      <c r="D6" s="97">
        <v>0.085</v>
      </c>
      <c r="E6" s="98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 ht="15.75" customHeight="1">
      <c r="A7" s="99">
        <v>44896.0</v>
      </c>
      <c r="B7" s="100" t="s">
        <v>28</v>
      </c>
      <c r="C7" s="101">
        <v>250000.0</v>
      </c>
      <c r="D7" s="102">
        <v>0.085</v>
      </c>
      <c r="E7" s="103">
        <f>(C5+C6+C7)/$C$13</f>
        <v>0.5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 ht="15.75" customHeight="1">
      <c r="A8" s="89">
        <v>44774.0</v>
      </c>
      <c r="B8" s="90" t="s">
        <v>50</v>
      </c>
      <c r="C8" s="91">
        <v>250000.0</v>
      </c>
      <c r="D8" s="92">
        <v>0.0775</v>
      </c>
      <c r="E8" s="93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 ht="15.75" customHeight="1">
      <c r="A9" s="99">
        <v>44904.0</v>
      </c>
      <c r="B9" s="100" t="s">
        <v>50</v>
      </c>
      <c r="C9" s="101">
        <v>250000.0</v>
      </c>
      <c r="D9" s="104">
        <v>0.0775</v>
      </c>
      <c r="E9" s="103">
        <f>(C8+C9)/$C$13</f>
        <v>0.3333333333</v>
      </c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ht="15.75" customHeight="1">
      <c r="A10" s="105">
        <v>44845.0</v>
      </c>
      <c r="B10" s="95" t="s">
        <v>39</v>
      </c>
      <c r="C10" s="96">
        <v>250000.0</v>
      </c>
      <c r="D10" s="97">
        <v>0.0775</v>
      </c>
      <c r="E10" s="106">
        <f>(C10)/$C$13</f>
        <v>0.1666666667</v>
      </c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 ht="15.75" customHeight="1"/>
    <row r="12" ht="15.75" customHeight="1"/>
    <row r="13" ht="15.75" customHeight="1">
      <c r="A13" s="85"/>
      <c r="B13" s="107" t="s">
        <v>51</v>
      </c>
      <c r="C13" s="108">
        <f>SUM(C5:C10)</f>
        <v>1500000</v>
      </c>
      <c r="D13" s="85"/>
      <c r="E13" s="106">
        <f>SUM(E5:E10)</f>
        <v>1</v>
      </c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 ht="15.75" customHeight="1"/>
    <row r="15" ht="15.75" customHeight="1"/>
    <row r="16" ht="15.75" customHeight="1">
      <c r="A16" s="87" t="s">
        <v>52</v>
      </c>
      <c r="B16" s="85"/>
      <c r="C16" s="86"/>
      <c r="D16" s="85"/>
      <c r="E16" s="88" t="s">
        <v>49</v>
      </c>
    </row>
    <row r="17" ht="15.75" customHeight="1">
      <c r="A17" s="89">
        <v>44768.0</v>
      </c>
      <c r="B17" s="90" t="s">
        <v>28</v>
      </c>
      <c r="C17" s="91">
        <v>250000.0</v>
      </c>
      <c r="D17" s="92">
        <v>0.085</v>
      </c>
      <c r="E17" s="93"/>
    </row>
    <row r="18" ht="15.75" customHeight="1">
      <c r="A18" s="94">
        <v>44845.0</v>
      </c>
      <c r="B18" s="95" t="s">
        <v>28</v>
      </c>
      <c r="C18" s="96">
        <v>250000.0</v>
      </c>
      <c r="D18" s="97">
        <v>0.085</v>
      </c>
      <c r="E18" s="98"/>
    </row>
    <row r="19" ht="15.75" customHeight="1">
      <c r="A19" s="99">
        <v>44896.0</v>
      </c>
      <c r="B19" s="100" t="s">
        <v>28</v>
      </c>
      <c r="C19" s="101">
        <v>250000.0</v>
      </c>
      <c r="D19" s="102">
        <v>0.085</v>
      </c>
      <c r="E19" s="103">
        <f>(C17+C18+C19)/$C$25</f>
        <v>0.5</v>
      </c>
    </row>
    <row r="20" ht="15.75" customHeight="1">
      <c r="A20" s="89">
        <v>44774.0</v>
      </c>
      <c r="B20" s="90" t="s">
        <v>50</v>
      </c>
      <c r="C20" s="91">
        <v>250000.0</v>
      </c>
      <c r="D20" s="92">
        <v>0.0775</v>
      </c>
      <c r="E20" s="93"/>
    </row>
    <row r="21" ht="15.75" customHeight="1">
      <c r="A21" s="99">
        <v>44904.0</v>
      </c>
      <c r="B21" s="100" t="s">
        <v>50</v>
      </c>
      <c r="C21" s="101">
        <v>250000.0</v>
      </c>
      <c r="D21" s="104">
        <v>0.0775</v>
      </c>
      <c r="E21" s="103">
        <f>(C20+C21)/$C$25</f>
        <v>0.3333333333</v>
      </c>
    </row>
    <row r="22" ht="15.75" customHeight="1">
      <c r="A22" s="105">
        <v>44845.0</v>
      </c>
      <c r="B22" s="95" t="s">
        <v>39</v>
      </c>
      <c r="C22" s="96">
        <v>250000.0</v>
      </c>
      <c r="D22" s="97">
        <v>0.0775</v>
      </c>
      <c r="E22" s="106">
        <f>(C22)/$C$25</f>
        <v>0.1666666667</v>
      </c>
    </row>
    <row r="23" ht="15.75" customHeight="1"/>
    <row r="24" ht="15.75" customHeight="1"/>
    <row r="25" ht="15.75" customHeight="1">
      <c r="A25" s="85"/>
      <c r="B25" s="107" t="s">
        <v>51</v>
      </c>
      <c r="C25" s="108">
        <f>SUM(C17:C22)</f>
        <v>1500000</v>
      </c>
      <c r="D25" s="85"/>
      <c r="E25" s="106">
        <f>SUM(E17:E22)</f>
        <v>1</v>
      </c>
    </row>
    <row r="26" ht="15.75" customHeight="1"/>
    <row r="27" ht="15.75" customHeight="1">
      <c r="A27" s="109" t="s">
        <v>53</v>
      </c>
      <c r="B27" s="85"/>
      <c r="C27" s="86"/>
      <c r="D27" s="85"/>
      <c r="E27" s="88" t="s">
        <v>49</v>
      </c>
    </row>
    <row r="28" ht="15.75" customHeight="1">
      <c r="A28" s="89">
        <v>44768.0</v>
      </c>
      <c r="B28" s="90" t="s">
        <v>28</v>
      </c>
      <c r="C28" s="91">
        <v>250000.0</v>
      </c>
      <c r="D28" s="92">
        <v>0.085</v>
      </c>
      <c r="E28" s="93"/>
    </row>
    <row r="29" ht="15.75" customHeight="1">
      <c r="A29" s="94">
        <v>44845.0</v>
      </c>
      <c r="B29" s="95" t="s">
        <v>28</v>
      </c>
      <c r="C29" s="96">
        <v>250000.0</v>
      </c>
      <c r="D29" s="97">
        <v>0.085</v>
      </c>
      <c r="E29" s="98"/>
    </row>
    <row r="30" ht="15.75" customHeight="1">
      <c r="A30" s="99">
        <v>44896.0</v>
      </c>
      <c r="B30" s="100" t="s">
        <v>28</v>
      </c>
      <c r="C30" s="101">
        <v>250000.0</v>
      </c>
      <c r="D30" s="102">
        <v>0.085</v>
      </c>
      <c r="E30" s="103">
        <f>(C28+C29+C30)/$C$36</f>
        <v>0.5</v>
      </c>
    </row>
    <row r="31" ht="15.75" customHeight="1">
      <c r="A31" s="89">
        <v>44774.0</v>
      </c>
      <c r="B31" s="90" t="s">
        <v>50</v>
      </c>
      <c r="C31" s="91">
        <v>250000.0</v>
      </c>
      <c r="D31" s="92">
        <v>0.0775</v>
      </c>
      <c r="E31" s="93"/>
    </row>
    <row r="32" ht="15.75" customHeight="1">
      <c r="A32" s="99">
        <v>44904.0</v>
      </c>
      <c r="B32" s="100" t="s">
        <v>50</v>
      </c>
      <c r="C32" s="101">
        <v>250000.0</v>
      </c>
      <c r="D32" s="104">
        <v>0.0775</v>
      </c>
      <c r="E32" s="103">
        <f>(C31+C32)/$C$36</f>
        <v>0.3333333333</v>
      </c>
    </row>
    <row r="33" ht="15.75" customHeight="1">
      <c r="A33" s="105">
        <v>44845.0</v>
      </c>
      <c r="B33" s="95" t="s">
        <v>39</v>
      </c>
      <c r="C33" s="96">
        <v>250000.0</v>
      </c>
      <c r="D33" s="97">
        <v>0.0775</v>
      </c>
      <c r="E33" s="106">
        <f>(C33)/$C$36</f>
        <v>0.1666666667</v>
      </c>
    </row>
    <row r="34" ht="15.75" customHeight="1"/>
    <row r="35" ht="15.75" customHeight="1"/>
    <row r="36" ht="15.75" customHeight="1">
      <c r="A36" s="85"/>
      <c r="B36" s="107" t="s">
        <v>51</v>
      </c>
      <c r="C36" s="108">
        <f>SUM(C28:C33)</f>
        <v>1500000</v>
      </c>
      <c r="D36" s="85"/>
      <c r="E36" s="106">
        <f>SUM(E28:E33)</f>
        <v>1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