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620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jkmnolexACs9EshMSEbxUvf0AryoyfYhCrOGeDaSJnk="/>
    </ext>
  </extLst>
</workbook>
</file>

<file path=xl/sharedStrings.xml><?xml version="1.0" encoding="utf-8"?>
<sst xmlns="http://schemas.openxmlformats.org/spreadsheetml/2006/main" count="857" uniqueCount="296">
  <si>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</si>
  <si>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</si>
  <si>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</si>
  <si>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</si>
  <si>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</si>
  <si>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</si>
  <si>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</si>
  <si>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</si>
  <si>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</si>
  <si>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</si>
  <si>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</si>
  <si>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</si>
  <si>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</si>
  <si>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</si>
  <si>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</si>
  <si>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</si>
  <si>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</si>
  <si>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</si>
  <si>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 实际发息</t>
  </si>
  <si>
    <t>5th 应发股息</t>
  </si>
  <si>
    <t>5th 实际发息</t>
  </si>
  <si>
    <t>6th 应发股息</t>
  </si>
  <si>
    <t>6th 实际发息</t>
  </si>
  <si>
    <t>Principal Repayment Amount</t>
  </si>
  <si>
    <t>Payment date</t>
  </si>
  <si>
    <t>Method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</si>
  <si>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</si>
  <si>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</si>
  <si>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</si>
  <si>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</si>
  <si>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</si>
  <si>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</si>
  <si>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</si>
  <si>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Jianzhong You</t>
  </si>
  <si>
    <t>Chase 620ACH</t>
  </si>
  <si>
    <t>Chase 620 ACH</t>
  </si>
  <si>
    <t>Domestic</t>
  </si>
  <si>
    <t>424-21-5849</t>
  </si>
  <si>
    <t>ACH</t>
  </si>
  <si>
    <t>39900000591697174</t>
  </si>
  <si>
    <t>101205681</t>
  </si>
  <si>
    <t>212 Heritage Mill Dr, Madison, AL, 35758</t>
  </si>
  <si>
    <t>Edward Weigong Fang</t>
  </si>
  <si>
    <t>First Dividend of 2 subscription was paid in total   $ 371.58  +  $ 215.75 =  $ 587.33 on 11/8/2024</t>
  </si>
  <si>
    <t>Second Dividend of 2 subscription was paid in total  $ 335.62 +  $ 335.62  =  $ 671.24 on 12/10/2024</t>
  </si>
  <si>
    <t>Second Dividend of 2 subscription was paid in total  $ 395.55 +  $ 395.55 =  $ 791.10 on 1/8/2025</t>
  </si>
  <si>
    <t>Third Dividend of 2 subscription was paid in total $ 371.58 +  $ 371.58 =  $ 743.15 on 2/7/2024</t>
  </si>
  <si>
    <t>Fifth Dividend of 2 subscription was paid in total  $ 335.62 +   $ 335.62  =   $ 671.23 on 2/7/2024</t>
  </si>
  <si>
    <t>Sixth Dividend of 2 subscription was paid in total   $ 371.58 +   $ 371.58  =   $ 743.15  on 2/7/2024</t>
  </si>
  <si>
    <t>116-70-9748</t>
  </si>
  <si>
    <t>756066228</t>
  </si>
  <si>
    <t xml:space="preserve">021000021
</t>
  </si>
  <si>
    <t>2844 Earlshire Court, Deltona, FL 32738</t>
  </si>
  <si>
    <t>David Tang</t>
  </si>
  <si>
    <t>First Dividend of 2 subscription was paid in total   $ 371.58  +   $ 41.92 =   $ 413.49 on 11/8/2024</t>
  </si>
  <si>
    <t>Second Dividend of 2 subscription was paid in total  $ 335.62 +  $ 195.62 =  $ 531.24 on 12/10/2024</t>
  </si>
  <si>
    <t>Second Dividend of 2 subscription was paid in total  $ 395.55 +   $ 230.55  =  $  614.79 on 1/8/2025</t>
  </si>
  <si>
    <t>Third Dividend of 2 subscription was paid in total $ 371.58 + $ 216.58 =  $ 588.15 on 2/7/2024</t>
  </si>
  <si>
    <t>Fifth Dividend of 2 subscription was paid in total  $ 335.62 +   $  $ 195.62 =  $ 531.23 on 2/7/2024</t>
  </si>
  <si>
    <t>Sixth Dividend of 2 subscription was paid in total   $ 371.58 +  $ 216.58 =   $ 588.15 on 2/7/2024</t>
  </si>
  <si>
    <t>530-04-3430</t>
  </si>
  <si>
    <t>7011452811</t>
  </si>
  <si>
    <t>21407912</t>
  </si>
  <si>
    <t>51-54 Codewise Place, 1st Floor, Elmhurst, NY, 11373</t>
  </si>
  <si>
    <t>Jieyang Zhou</t>
  </si>
  <si>
    <t>142-04-5858</t>
  </si>
  <si>
    <t>237040551696</t>
  </si>
  <si>
    <t>53000196</t>
  </si>
  <si>
    <t>5701 Providence Country Club Dr, Charlotte, NC, 28277</t>
  </si>
  <si>
    <t>Lan Peng</t>
  </si>
  <si>
    <t>First Dividend of 2 subscription was paid in total  $ 216.58 +  $ 83.84 = $ 300.41 on 11/8/2024</t>
  </si>
  <si>
    <t>Second Dividend of 2 subscription was paid in total  $ 195.62  +  $ 130.41 =  $ 326.03 on 12/10/2024</t>
  </si>
  <si>
    <t>Second Dividend of 2 subscription was paid in total   $ 230.55   +   $ 153.70  =   $ 384.25  on 1/8/2025</t>
  </si>
  <si>
    <t>Third Dividend of 2 subscription was paid in total  $ 216.58 +  $ 144.38  = $  360.96 on 2/7/2024</t>
  </si>
  <si>
    <t>Fifth Dividend of 2 subscription was paid in total   $ 195.62  +   $ 130.41 =  $ 326.03 on 2/7/2024</t>
  </si>
  <si>
    <t>Sixth Dividend of 2 subscription was paid in total   $ 216.58  +    $ 144.38  =  $ 360.96 on 2/7/2024</t>
  </si>
  <si>
    <t>698-46-6666</t>
  </si>
  <si>
    <t>609963801</t>
  </si>
  <si>
    <t>021000021</t>
  </si>
  <si>
    <t>2 Rumford Rd., Lexington, MA, 02420</t>
  </si>
  <si>
    <t>Yongcai Mao</t>
  </si>
  <si>
    <t>605-19-3597</t>
  </si>
  <si>
    <t>8140066083</t>
  </si>
  <si>
    <t>031207607</t>
  </si>
  <si>
    <t>659 Belgrove Dr, Kearny, Region	NJ 07032</t>
  </si>
  <si>
    <t>Sheng Chen</t>
  </si>
  <si>
    <t>175-74-3580</t>
  </si>
  <si>
    <t>414735584</t>
  </si>
  <si>
    <t>2804 Muirfield Rd, Springfield, IL 62711</t>
  </si>
  <si>
    <t>Tien Meng Ng</t>
  </si>
  <si>
    <t>137-94-2667</t>
  </si>
  <si>
    <t>381011556479</t>
  </si>
  <si>
    <t>021200339</t>
  </si>
  <si>
    <t>227 Buckingham Way, Somerset, NJ 08873</t>
  </si>
  <si>
    <t>Long Ting Ma</t>
  </si>
  <si>
    <t>099-02-7524</t>
  </si>
  <si>
    <t>400736166</t>
  </si>
  <si>
    <t>29 Kensington CIR., Manhasset, NY, 11030</t>
  </si>
  <si>
    <t>Qun Song</t>
  </si>
  <si>
    <t>279-65-4238</t>
  </si>
  <si>
    <t>229053500778</t>
  </si>
  <si>
    <t>63100277</t>
  </si>
  <si>
    <t>3841 Fairhaven Dr , West Linn, OR, 97068</t>
  </si>
  <si>
    <t>Steven Haoxuan Tan</t>
  </si>
  <si>
    <t>054-92-5131</t>
  </si>
  <si>
    <t>898693871</t>
  </si>
  <si>
    <t>1622 West 10th Street, Brooklyn, NY, 11223</t>
  </si>
  <si>
    <t>Song Huang</t>
  </si>
  <si>
    <t>017-82-3859</t>
  </si>
  <si>
    <t>14790115</t>
  </si>
  <si>
    <t>11000138</t>
  </si>
  <si>
    <t>2700 Broadway, Apt 10A, New York, NY, 10025</t>
  </si>
  <si>
    <t>Sue Liu Black</t>
  </si>
  <si>
    <t>136-94-0412</t>
  </si>
  <si>
    <t>9476731598</t>
  </si>
  <si>
    <t>21200339</t>
  </si>
  <si>
    <t>609 Delmore Ave, South Plainfield, NJ, 07080</t>
  </si>
  <si>
    <t>Qihao Jiang</t>
  </si>
  <si>
    <t>248-83-7535</t>
  </si>
  <si>
    <t>5006130776</t>
  </si>
  <si>
    <t>021213591</t>
  </si>
  <si>
    <t>6 Manchur Court, Flemington, NJ, 08822</t>
  </si>
  <si>
    <t>John Liang Liu</t>
  </si>
  <si>
    <t>055-66-0507</t>
  </si>
  <si>
    <t>1854053980</t>
  </si>
  <si>
    <t>84-16 Charlecote Ridge, Jamaica, NY, 11432</t>
  </si>
  <si>
    <t>Hongmei Tao</t>
  </si>
  <si>
    <t>086-78-8517</t>
  </si>
  <si>
    <t>758382771</t>
  </si>
  <si>
    <t>21000021</t>
  </si>
  <si>
    <t>7036 Juno St, Forest Hills, NY, 11375</t>
  </si>
  <si>
    <t>Mengfan Wang (Quyuan Zhou)</t>
  </si>
  <si>
    <t>075-92-0966</t>
  </si>
  <si>
    <t>483068529878</t>
  </si>
  <si>
    <t>021000322</t>
  </si>
  <si>
    <t>5615 Netherland Ave Apt 2E, Bronx, NY 10471</t>
  </si>
  <si>
    <t>Peiling Zhong</t>
  </si>
  <si>
    <t>Reg S Investor</t>
  </si>
  <si>
    <t>International</t>
  </si>
  <si>
    <t>-</t>
  </si>
  <si>
    <t>483092851606</t>
  </si>
  <si>
    <t>Tiyu Road No.2, Building 8, Unit 2, Chengzhong District, Liuzhou City, Guangxi Province, China, 545006</t>
  </si>
  <si>
    <t>Dongping Zhang</t>
  </si>
  <si>
    <t>103-84-4172</t>
  </si>
  <si>
    <t>907445520465</t>
  </si>
  <si>
    <t>17 Lawson Lane, Great Neck, NY, 11023</t>
  </si>
  <si>
    <t>Fengjie Hao</t>
  </si>
  <si>
    <t>067-92-5631</t>
  </si>
  <si>
    <t>69257680</t>
  </si>
  <si>
    <t>21000089</t>
  </si>
  <si>
    <t>600 West 111 St 4E, New York, NY 10025</t>
  </si>
  <si>
    <t>Rongqing Xu</t>
  </si>
  <si>
    <t>551-99-4229</t>
  </si>
  <si>
    <t>4975528540</t>
  </si>
  <si>
    <t>253-11 57th Ave, Little Neck, NY, 11362</t>
  </si>
  <si>
    <t>Yuchi Li</t>
  </si>
  <si>
    <t>206-64-0682</t>
  </si>
  <si>
    <t>827869181</t>
  </si>
  <si>
    <t>12 Wilmington Drive, Melville, NY, 11747</t>
  </si>
  <si>
    <t>You Li</t>
  </si>
  <si>
    <t>126-70-3072</t>
  </si>
  <si>
    <t>10003042260715</t>
  </si>
  <si>
    <t>026083713</t>
  </si>
  <si>
    <t>134 Haven Avenue, 6B, New York 10032</t>
  </si>
  <si>
    <t>Zheqin Yuan</t>
  </si>
  <si>
    <t>067-76-0223</t>
  </si>
  <si>
    <t>133162682</t>
  </si>
  <si>
    <t>11 Schenck Ave APT 3C, Great Neck, 11021</t>
  </si>
  <si>
    <t>Zhiyu Zhang</t>
  </si>
  <si>
    <t>089-70-6907</t>
  </si>
  <si>
    <t>5005077036</t>
  </si>
  <si>
    <t>21213591</t>
  </si>
  <si>
    <t>6327 Wetherole Street, Rego Park, NY, 11374</t>
  </si>
  <si>
    <t>Chen Jin</t>
  </si>
  <si>
    <t>Chen Jin exited the fund on 11/16/2024</t>
  </si>
  <si>
    <t>169-86-4633</t>
  </si>
  <si>
    <t>1600 B Page Street, Philadelphia, PA 19121</t>
  </si>
  <si>
    <t>Yi Zhang</t>
  </si>
  <si>
    <t>138-02-3052</t>
  </si>
  <si>
    <t>36181242016</t>
  </si>
  <si>
    <t>31176110</t>
  </si>
  <si>
    <t>37 Rainbow Ridge Dr, Livingston, NJ, 07039</t>
  </si>
  <si>
    <t>Shushu Geng</t>
  </si>
  <si>
    <t>891-33-0894</t>
  </si>
  <si>
    <t>225 Chosin Few Way, Apt 3244, Bayonne, NJ 07002</t>
  </si>
  <si>
    <t>Yuhe Wang</t>
  </si>
  <si>
    <t>3930395638</t>
  </si>
  <si>
    <t>16 Jia Ding Lu Apt 601 Unit 1 Bl, Qingdao, Shandong China 266032</t>
  </si>
  <si>
    <t>Shelley Xia Ye</t>
  </si>
  <si>
    <t>063-98-8848</t>
  </si>
  <si>
    <t>4359548290</t>
  </si>
  <si>
    <t>26013673</t>
  </si>
  <si>
    <t>1316 76th street, Brooklyn, NY, 11228</t>
  </si>
  <si>
    <t>Temujin Dinaram</t>
  </si>
  <si>
    <t>051-74-1360</t>
  </si>
  <si>
    <t>989138730</t>
  </si>
  <si>
    <t>4235 Fairview Rd, Columbia, TN, 38401</t>
  </si>
  <si>
    <t>AGI Medical PC (Steve Shay)</t>
  </si>
  <si>
    <t>Domestic/Entity</t>
  </si>
  <si>
    <t>26-4432199</t>
  </si>
  <si>
    <t>950189340</t>
  </si>
  <si>
    <t>88 Cuttermill Road 402, Great Neck, NY, 11021</t>
  </si>
  <si>
    <t>Hsinmei Chen</t>
  </si>
  <si>
    <t>608-41-4828</t>
  </si>
  <si>
    <t>585167617</t>
  </si>
  <si>
    <t>322271627</t>
  </si>
  <si>
    <t>242 Victoria Street, San Francisco, CA, 94132</t>
  </si>
  <si>
    <t>Huizhong Fang</t>
  </si>
  <si>
    <t>077-74-0205</t>
  </si>
  <si>
    <t>483055904150</t>
  </si>
  <si>
    <t>100-25 Queens Blvd, , Apt 6k, Forest Hills, NY, 11375</t>
  </si>
  <si>
    <t>Run Wang (Tantan Hou)</t>
  </si>
  <si>
    <t>697-30-9488</t>
  </si>
  <si>
    <t>483094207478</t>
  </si>
  <si>
    <t>21000322</t>
  </si>
  <si>
    <t>70 W McClellan Ave, Livingston, NJ, 07039</t>
  </si>
  <si>
    <t>Lei Tie (Shaojie Zhou)</t>
  </si>
  <si>
    <t>586-21-8589</t>
  </si>
  <si>
    <t>569354845</t>
  </si>
  <si>
    <t>150 W 56th Street Apt 4305, New York, 10019</t>
  </si>
  <si>
    <t>2795 Fulton Investor LLC</t>
  </si>
  <si>
    <t xml:space="preserve">2795 Fulton Investor LLC's first and second dividend in total of  $ 3,164.38 +   $ 4,520.55 = $ 7,684.93 was paid on 12/12/2024 </t>
  </si>
  <si>
    <t>Sixth Dividend of 2 subscription was paid in total  $ 335.62 +   $ 335.62  =   $ 671.23 on 2/7/2024</t>
  </si>
  <si>
    <t>99-4984750</t>
  </si>
  <si>
    <t>1633 Broadway, 46th Floor, New York, NY, 10019</t>
  </si>
  <si>
    <t>Steven Huang</t>
  </si>
  <si>
    <t>062-72-8273</t>
  </si>
  <si>
    <t>6872716759</t>
  </si>
  <si>
    <t>021000089</t>
  </si>
  <si>
    <t>8623 59th Ave, Elmhurst, NY 11373</t>
  </si>
  <si>
    <t>Ling Li</t>
  </si>
  <si>
    <t>3024443433</t>
  </si>
  <si>
    <t>Ma Jia Pu Road 88 #5-1-403, Fengtai, Beijing, China 100068</t>
  </si>
  <si>
    <t>Jian Zhong</t>
  </si>
  <si>
    <t>255-77-8248</t>
  </si>
  <si>
    <t>6104042544</t>
  </si>
  <si>
    <t>021202337</t>
  </si>
  <si>
    <t>4 Briarwood Ct, Whippany, NJ 07981</t>
  </si>
  <si>
    <t>Haiyan Wu (Huifang Xiao)</t>
  </si>
  <si>
    <t>090-88-3342</t>
  </si>
  <si>
    <t>34913991</t>
  </si>
  <si>
    <t>3 Folie Ct, Manhasset, NY, 11030</t>
  </si>
  <si>
    <t>2016 Qing Xu Dynasty Trust</t>
  </si>
  <si>
    <t>81-6764341</t>
  </si>
  <si>
    <t>3751712325</t>
  </si>
  <si>
    <t>17 Montauk Trail, Wayne, NJ, 07470</t>
  </si>
  <si>
    <t>Liyun Chen</t>
  </si>
  <si>
    <t>099-46-5977</t>
  </si>
  <si>
    <t>8310044832</t>
  </si>
  <si>
    <t>221970443</t>
  </si>
  <si>
    <t>108-38 64th Road, Forest Hills, NY, 1375</t>
  </si>
  <si>
    <t>Byron Sin Ha Yu</t>
  </si>
  <si>
    <t>128-44-7205</t>
  </si>
  <si>
    <t>171099369</t>
  </si>
  <si>
    <t>136-17 Maple Ave, Apt. 12A, Flushing, NY, 11355</t>
  </si>
  <si>
    <t>Chun Liu</t>
  </si>
  <si>
    <t xml:space="preserve">127-84-6146
</t>
  </si>
  <si>
    <t>33 Gracewood Dr, Manhasset, NY 11030</t>
  </si>
  <si>
    <t>Olivia Lu Li</t>
  </si>
  <si>
    <t>860-34-6533</t>
  </si>
  <si>
    <t>97-12 65th Rd Apt 18L, Rego Park, NY 11374</t>
  </si>
  <si>
    <t>Zhihua Qiao</t>
  </si>
  <si>
    <t>177-80-2522</t>
  </si>
  <si>
    <t>26 Ave at Port Imperial Apt 333, West New York, NJ 07093</t>
  </si>
  <si>
    <t>Wei Li</t>
  </si>
  <si>
    <t>574-21-8104</t>
  </si>
  <si>
    <t>280 Hamilton Ave, Berkeley Heights, NJ 07922</t>
  </si>
  <si>
    <t>Junran Tao</t>
  </si>
  <si>
    <t>538-75-7190</t>
  </si>
  <si>
    <t>1510 Clarendon Blvd, Apt 409, Arlington, VA, 22209</t>
  </si>
  <si>
    <t>Second Dividend of 2 subscription was paid in total  $ 395.55 +   $ 230.55  =  $  626.10 on 1/8/2025</t>
  </si>
  <si>
    <t>Zhuohan Sun</t>
  </si>
  <si>
    <t xml:space="preserve">Shen He Qu Wan Lian Lu 1-219 #11, Shenyang City, Liaoning Province, China 110003
</t>
  </si>
  <si>
    <t>Ricky Dat Vuong</t>
  </si>
  <si>
    <t>056-64-8375</t>
  </si>
  <si>
    <t>806790405</t>
  </si>
  <si>
    <t>108-20 71st Ave Apt ,10F, Forest Hills, NY 11375</t>
  </si>
  <si>
    <t>Yitong Deng</t>
  </si>
  <si>
    <t>Yiting Deng's dividend rate has raised to 8.75% on 12/11/2024; CF changed the error of calculation from (Days-1 to Days+1); the make-up divivdend in total of $ 503.42-$423.84=$79.58</t>
  </si>
  <si>
    <t>125-90-9197</t>
  </si>
  <si>
    <t>508119567</t>
  </si>
  <si>
    <t>122203950</t>
  </si>
  <si>
    <t>9411 65th Road, 3C, Rego Park, NY, 11374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</si>
  <si>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</si>
  <si>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</si>
  <si>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</si>
  <si>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2024</t>
  </si>
  <si>
    <t>% of Capital Contribution</t>
  </si>
  <si>
    <t>Combined if more than 1 subscription</t>
  </si>
  <si>
    <t>Early-exit Equity</t>
  </si>
  <si>
    <t>Remaining Equity</t>
  </si>
  <si>
    <t>Longting Ma</t>
  </si>
  <si>
    <t>John L Liu</t>
  </si>
  <si>
    <t>Jacqueline Shay (Steve Shay)</t>
  </si>
  <si>
    <t>Run Wang</t>
  </si>
  <si>
    <t>Total Capital Contribution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</si>
</sst>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m/d/yyyy"/>
    <numFmt numFmtId="166" formatCode="0.0000%"/>
  </numFmts>
  <fonts count="17">
    <font>
      <sz val="10.0"/>
      <color rgb="FF000000"/>
      <name val="Arial"/>
      <scheme val="minor"/>
    </font>
    <font>
      <b/>
      <sz val="11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color theme="1"/>
      <name val="Arial"/>
    </font>
    <font>
      <sz val="10.0"/>
      <color rgb="FF000000"/>
      <name val="Arial"/>
    </font>
    <font>
      <sz val="11.0"/>
      <color rgb="FF000000"/>
      <name val="Calibri"/>
    </font>
    <font>
      <color rgb="FF000000"/>
      <name val="Arial"/>
    </font>
    <font>
      <color theme="1"/>
      <name val="Calibri"/>
    </font>
    <font>
      <color theme="1"/>
      <name val="Arial"/>
      <scheme val="minor"/>
    </font>
    <font>
      <sz val="10.0"/>
      <color rgb="FFFF0000"/>
      <name val="Arial"/>
    </font>
    <font>
      <sz val="11.0"/>
      <color rgb="FFFF0000"/>
      <name val="Calibri"/>
    </font>
    <font>
      <color rgb="FFFF0000"/>
      <name val="Arial"/>
    </font>
    <font>
      <sz val="11.0"/>
      <color theme="1"/>
      <name val="Helvetica Neue"/>
    </font>
    <font>
      <b/>
      <sz val="10.0"/>
      <color theme="1"/>
      <name val="Arial"/>
    </font>
    <font>
      <b/>
      <i/>
      <sz val="11.0"/>
      <color theme="1"/>
      <name val="Calibri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164" xfId="0" applyAlignment="1" applyBorder="1" applyFont="1" applyNumberForma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1" fillId="0" fontId="1" numFmtId="164" xfId="0" applyAlignment="1" applyBorder="1" applyFont="1" applyNumberForma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horizontal="center" readingOrder="0"/>
    </xf>
    <xf borderId="1" fillId="0" fontId="2" numFmtId="164" xfId="0" applyBorder="1" applyFont="1" applyNumberFormat="1"/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 readingOrder="0"/>
    </xf>
    <xf borderId="0" fillId="0" fontId="2" numFmtId="0" xfId="0" applyFont="1"/>
    <xf borderId="1" fillId="0" fontId="2" numFmtId="0" xfId="0" applyBorder="1" applyFont="1"/>
    <xf borderId="1" fillId="0" fontId="3" numFmtId="14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shrinkToFit="0" wrapText="1"/>
    </xf>
    <xf borderId="0" fillId="2" fontId="2" numFmtId="14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readingOrder="0"/>
    </xf>
    <xf borderId="0" fillId="2" fontId="2" numFmtId="10" xfId="0" applyAlignment="1" applyFont="1" applyNumberFormat="1">
      <alignment horizontal="center" readingOrder="0"/>
    </xf>
    <xf borderId="1" fillId="2" fontId="2" numFmtId="164" xfId="0" applyBorder="1" applyFont="1" applyNumberFormat="1"/>
    <xf borderId="0" fillId="2" fontId="2" numFmtId="164" xfId="0" applyFont="1" applyNumberFormat="1"/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2" numFmtId="165" xfId="0" applyAlignment="1" applyFont="1" applyNumberFormat="1">
      <alignment horizontal="center" readingOrder="0"/>
    </xf>
    <xf borderId="0" fillId="2" fontId="2" numFmtId="0" xfId="0" applyFont="1"/>
    <xf borderId="1" fillId="2" fontId="2" numFmtId="0" xfId="0" applyBorder="1" applyFont="1"/>
    <xf borderId="1" fillId="2" fontId="3" numFmtId="14" xfId="0" applyAlignment="1" applyBorder="1" applyFont="1" applyNumberForma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4" numFmtId="49" xfId="0" applyAlignment="1" applyFont="1" applyNumberFormat="1">
      <alignment horizontal="center" vertical="bottom"/>
    </xf>
    <xf borderId="0" fillId="2" fontId="4" numFmtId="0" xfId="0" applyAlignment="1" applyFont="1">
      <alignment vertical="bottom"/>
    </xf>
    <xf borderId="0" fillId="2" fontId="3" numFmtId="0" xfId="0" applyFont="1"/>
    <xf borderId="0" fillId="3" fontId="5" numFmtId="14" xfId="0" applyAlignment="1" applyFill="1" applyFont="1" applyNumberFormat="1">
      <alignment horizontal="center" readingOrder="0"/>
    </xf>
    <xf borderId="0" fillId="3" fontId="5" numFmtId="0" xfId="0" applyAlignment="1" applyFont="1">
      <alignment horizontal="center" readingOrder="0"/>
    </xf>
    <xf borderId="0" fillId="3" fontId="5" numFmtId="164" xfId="0" applyAlignment="1" applyFont="1" applyNumberFormat="1">
      <alignment readingOrder="0"/>
    </xf>
    <xf borderId="0" fillId="3" fontId="5" numFmtId="10" xfId="0" applyAlignment="1" applyFont="1" applyNumberFormat="1">
      <alignment horizontal="center" readingOrder="0"/>
    </xf>
    <xf borderId="1" fillId="3" fontId="5" numFmtId="164" xfId="0" applyBorder="1" applyFont="1" applyNumberFormat="1"/>
    <xf borderId="0" fillId="3" fontId="5" numFmtId="164" xfId="0" applyFont="1" applyNumberFormat="1"/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5" numFmtId="165" xfId="0" applyAlignment="1" applyFont="1" applyNumberFormat="1">
      <alignment horizontal="center" readingOrder="0"/>
    </xf>
    <xf borderId="0" fillId="3" fontId="5" numFmtId="0" xfId="0" applyFont="1"/>
    <xf borderId="1" fillId="3" fontId="5" numFmtId="0" xfId="0" applyBorder="1" applyFont="1"/>
    <xf borderId="1" fillId="3" fontId="6" numFmtId="14" xfId="0" applyAlignment="1" applyBorder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7" numFmtId="0" xfId="0" applyAlignment="1" applyFont="1">
      <alignment horizontal="center" vertical="bottom"/>
    </xf>
    <xf borderId="0" fillId="3" fontId="6" numFmtId="49" xfId="0" applyAlignment="1" applyFont="1" applyNumberFormat="1">
      <alignment horizontal="center" vertical="bottom"/>
    </xf>
    <xf borderId="0" fillId="3" fontId="6" numFmtId="0" xfId="0" applyAlignment="1" applyFont="1">
      <alignment vertical="bottom"/>
    </xf>
    <xf borderId="0" fillId="3" fontId="6" numFmtId="0" xfId="0" applyFont="1"/>
    <xf borderId="1" fillId="0" fontId="3" numFmtId="0" xfId="0" applyAlignment="1" applyBorder="1" applyFont="1">
      <alignment horizontal="center" vertical="bottom"/>
    </xf>
    <xf borderId="0" fillId="4" fontId="2" numFmtId="14" xfId="0" applyAlignment="1" applyFill="1" applyFont="1" applyNumberForma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164" xfId="0" applyAlignment="1" applyFont="1" applyNumberFormat="1">
      <alignment readingOrder="0"/>
    </xf>
    <xf borderId="0" fillId="4" fontId="2" numFmtId="10" xfId="0" applyAlignment="1" applyFont="1" applyNumberFormat="1">
      <alignment horizontal="center" readingOrder="0"/>
    </xf>
    <xf borderId="1" fillId="4" fontId="2" numFmtId="164" xfId="0" applyBorder="1" applyFont="1" applyNumberFormat="1"/>
    <xf borderId="0" fillId="4" fontId="2" numFmtId="164" xfId="0" applyFont="1" applyNumberFormat="1"/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horizontal="left" readingOrder="0" shrinkToFit="0" wrapText="1"/>
    </xf>
    <xf borderId="0" fillId="4" fontId="2" numFmtId="165" xfId="0" applyAlignment="1" applyFont="1" applyNumberFormat="1">
      <alignment horizontal="center" readingOrder="0"/>
    </xf>
    <xf borderId="0" fillId="4" fontId="2" numFmtId="0" xfId="0" applyFont="1"/>
    <xf borderId="1" fillId="4" fontId="2" numFmtId="0" xfId="0" applyBorder="1" applyFont="1"/>
    <xf borderId="1" fillId="4" fontId="3" numFmtId="0" xfId="0" applyAlignment="1" applyBorder="1" applyFont="1">
      <alignment horizontal="center" vertical="bottom"/>
    </xf>
    <xf borderId="0" fillId="4" fontId="3" numFmtId="0" xfId="0" applyAlignment="1" applyFont="1">
      <alignment horizontal="center" readingOrder="0" vertical="bottom"/>
    </xf>
    <xf borderId="0" fillId="4" fontId="4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3" numFmtId="49" xfId="0" applyAlignment="1" applyFont="1" applyNumberFormat="1">
      <alignment horizontal="center" vertical="bottom"/>
    </xf>
    <xf borderId="0" fillId="4" fontId="3" numFmtId="0" xfId="0" applyAlignment="1" applyFont="1">
      <alignment readingOrder="0" vertical="bottom"/>
    </xf>
    <xf borderId="0" fillId="4" fontId="2" numFmtId="0" xfId="0" applyAlignment="1" applyFont="1">
      <alignment shrinkToFit="0" wrapText="1"/>
    </xf>
    <xf borderId="0" fillId="0" fontId="4" numFmtId="49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3" numFmtId="0" xfId="0" applyFont="1"/>
    <xf borderId="0" fillId="5" fontId="8" numFmtId="0" xfId="0" applyAlignment="1" applyFill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8" numFmtId="49" xfId="0" applyAlignment="1" applyFont="1" applyNumberFormat="1">
      <alignment horizontal="center" vertical="bottom"/>
    </xf>
    <xf borderId="0" fillId="5" fontId="8" numFmtId="0" xfId="0" applyAlignment="1" applyFont="1">
      <alignment shrinkToFit="0" vertical="bottom" wrapText="1"/>
    </xf>
    <xf borderId="1" fillId="0" fontId="4" numFmtId="0" xfId="0" applyAlignment="1" applyBorder="1" applyFont="1">
      <alignment horizontal="center" vertical="bottom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left" shrinkToFit="0" wrapText="1"/>
    </xf>
    <xf borderId="0" fillId="0" fontId="9" numFmtId="0" xfId="0" applyAlignment="1" applyFont="1">
      <alignment shrinkToFit="0" wrapText="1"/>
    </xf>
    <xf borderId="0" fillId="0" fontId="9" numFmtId="165" xfId="0" applyAlignment="1" applyFont="1" applyNumberFormat="1">
      <alignment horizontal="center" readingOrder="0"/>
    </xf>
    <xf borderId="1" fillId="0" fontId="9" numFmtId="0" xfId="0" applyBorder="1" applyFont="1"/>
    <xf borderId="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10" numFmtId="14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164" xfId="0" applyAlignment="1" applyFont="1" applyNumberFormat="1">
      <alignment readingOrder="0"/>
    </xf>
    <xf borderId="0" fillId="0" fontId="10" numFmtId="10" xfId="0" applyAlignment="1" applyFont="1" applyNumberFormat="1">
      <alignment horizontal="center" readingOrder="0"/>
    </xf>
    <xf borderId="1" fillId="0" fontId="10" numFmtId="164" xfId="0" applyBorder="1" applyFont="1" applyNumberFormat="1"/>
    <xf borderId="0" fillId="0" fontId="10" numFmtId="164" xfId="0" applyFont="1" applyNumberFormat="1"/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horizontal="left" shrinkToFit="0" wrapText="1"/>
    </xf>
    <xf borderId="0" fillId="0" fontId="10" numFmtId="0" xfId="0" applyAlignment="1" applyFont="1">
      <alignment shrinkToFit="0" wrapText="1"/>
    </xf>
    <xf borderId="0" fillId="0" fontId="10" numFmtId="165" xfId="0" applyAlignment="1" applyFont="1" applyNumberFormat="1">
      <alignment horizontal="center" readingOrder="0"/>
    </xf>
    <xf borderId="0" fillId="0" fontId="10" numFmtId="0" xfId="0" applyFont="1"/>
    <xf borderId="1" fillId="0" fontId="10" numFmtId="0" xfId="0" applyBorder="1" applyFont="1"/>
    <xf borderId="1" fillId="0" fontId="11" numFmtId="0" xfId="0" applyAlignment="1" applyBorder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1" numFmtId="49" xfId="0" applyAlignment="1" applyFont="1" applyNumberFormat="1">
      <alignment horizontal="center" vertical="bottom"/>
    </xf>
    <xf borderId="0" fillId="0" fontId="11" numFmtId="0" xfId="0" applyAlignment="1" applyFont="1">
      <alignment shrinkToFit="0" vertical="bottom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13" numFmtId="49" xfId="0" applyAlignment="1" applyFont="1" applyNumberFormat="1">
      <alignment horizontal="center" vertical="bottom"/>
    </xf>
    <xf borderId="0" fillId="6" fontId="2" numFmtId="14" xfId="0" applyAlignment="1" applyFill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6" fontId="2" numFmtId="164" xfId="0" applyAlignment="1" applyFont="1" applyNumberFormat="1">
      <alignment readingOrder="0"/>
    </xf>
    <xf borderId="0" fillId="6" fontId="2" numFmtId="10" xfId="0" applyAlignment="1" applyFont="1" applyNumberFormat="1">
      <alignment horizontal="center" readingOrder="0"/>
    </xf>
    <xf borderId="1" fillId="6" fontId="2" numFmtId="164" xfId="0" applyBorder="1" applyFont="1" applyNumberFormat="1"/>
    <xf borderId="0" fillId="6" fontId="2" numFmtId="164" xfId="0" applyFont="1" applyNumberFormat="1"/>
    <xf borderId="0" fillId="6" fontId="2" numFmtId="0" xfId="0" applyAlignment="1" applyFont="1">
      <alignment shrinkToFit="0" wrapText="1"/>
    </xf>
    <xf borderId="0" fillId="6" fontId="2" numFmtId="0" xfId="0" applyAlignment="1" applyFont="1">
      <alignment horizontal="left" readingOrder="0" shrinkToFit="0" wrapText="1"/>
    </xf>
    <xf borderId="0" fillId="6" fontId="2" numFmtId="165" xfId="0" applyAlignment="1" applyFont="1" applyNumberFormat="1">
      <alignment horizontal="center" readingOrder="0"/>
    </xf>
    <xf borderId="0" fillId="6" fontId="2" numFmtId="0" xfId="0" applyAlignment="1" applyFont="1">
      <alignment readingOrder="0" shrinkToFit="0" wrapText="1"/>
    </xf>
    <xf borderId="0" fillId="6" fontId="2" numFmtId="0" xfId="0" applyFont="1"/>
    <xf borderId="1" fillId="6" fontId="2" numFmtId="0" xfId="0" applyBorder="1" applyFont="1"/>
    <xf borderId="1" fillId="6" fontId="2" numFmtId="0" xfId="0" applyAlignment="1" applyBorder="1" applyFont="1">
      <alignment horizontal="center" readingOrder="0"/>
    </xf>
    <xf borderId="0" fillId="6" fontId="2" numFmtId="49" xfId="0" applyAlignment="1" applyFont="1" applyNumberFormat="1">
      <alignment horizontal="center"/>
    </xf>
    <xf borderId="0" fillId="6" fontId="2" numFmtId="0" xfId="0" applyAlignment="1" applyFont="1">
      <alignment readingOrder="0"/>
    </xf>
    <xf borderId="1" fillId="0" fontId="12" numFmtId="0" xfId="0" applyAlignment="1" applyBorder="1" applyFont="1">
      <alignment horizontal="center" vertical="bottom"/>
    </xf>
    <xf borderId="0" fillId="0" fontId="12" numFmtId="0" xfId="0" applyAlignment="1" applyFont="1">
      <alignment vertical="bottom"/>
    </xf>
    <xf borderId="0" fillId="0" fontId="12" numFmtId="49" xfId="0" applyAlignment="1" applyFont="1" applyNumberForma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4" numFmtId="0" xfId="0" applyAlignment="1" applyFont="1">
      <alignment vertical="bottom"/>
    </xf>
    <xf borderId="0" fillId="5" fontId="3" numFmtId="49" xfId="0" applyAlignment="1" applyFont="1" applyNumberFormat="1">
      <alignment horizontal="center" vertical="bottom"/>
    </xf>
    <xf borderId="0" fillId="5" fontId="3" numFmtId="0" xfId="0" applyAlignment="1" applyFont="1">
      <alignment shrinkToFit="0" vertical="bottom" wrapText="1"/>
    </xf>
    <xf borderId="0" fillId="0" fontId="3" numFmtId="49" xfId="0" applyAlignment="1" applyFont="1" applyNumberFormat="1">
      <alignment horizontal="center" readingOrder="0" vertical="bottom"/>
    </xf>
    <xf borderId="0" fillId="0" fontId="4" numFmtId="49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vertical="bottom"/>
    </xf>
    <xf borderId="0" fillId="3" fontId="2" numFmtId="14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164" xfId="0" applyAlignment="1" applyFont="1" applyNumberFormat="1">
      <alignment readingOrder="0"/>
    </xf>
    <xf borderId="0" fillId="3" fontId="2" numFmtId="10" xfId="0" applyAlignment="1" applyFont="1" applyNumberFormat="1">
      <alignment horizontal="center" readingOrder="0"/>
    </xf>
    <xf borderId="1" fillId="3" fontId="2" numFmtId="164" xfId="0" applyBorder="1" applyFont="1" applyNumberFormat="1"/>
    <xf borderId="0" fillId="3" fontId="2" numFmtId="164" xfId="0" applyFont="1" applyNumberFormat="1"/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3" fontId="2" numFmtId="165" xfId="0" applyAlignment="1" applyFont="1" applyNumberFormat="1">
      <alignment horizontal="center" readingOrder="0"/>
    </xf>
    <xf borderId="0" fillId="3" fontId="2" numFmtId="0" xfId="0" applyFont="1"/>
    <xf borderId="1" fillId="3" fontId="2" numFmtId="0" xfId="0" applyBorder="1" applyFont="1"/>
    <xf borderId="1" fillId="3" fontId="3" numFmtId="14" xfId="0" applyAlignment="1" applyBorder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3" numFmtId="49" xfId="0" applyAlignment="1" applyFont="1" applyNumberFormat="1">
      <alignment horizontal="center" vertical="bottom"/>
    </xf>
    <xf borderId="0" fillId="3" fontId="3" numFmtId="0" xfId="0" applyAlignment="1" applyFont="1">
      <alignment vertical="bottom"/>
    </xf>
    <xf borderId="1" fillId="0" fontId="10" numFmtId="0" xfId="0" applyAlignment="1" applyBorder="1" applyFont="1">
      <alignment horizontal="center" readingOrder="0"/>
    </xf>
    <xf borderId="0" fillId="0" fontId="11" numFmtId="0" xfId="0" applyAlignment="1" applyFont="1">
      <alignment readingOrder="0" vertical="bottom"/>
    </xf>
    <xf borderId="0" fillId="0" fontId="2" numFmtId="49" xfId="0" applyAlignment="1" applyFont="1" applyNumberFormat="1">
      <alignment horizontal="center" readingOrder="0"/>
    </xf>
    <xf borderId="0" fillId="7" fontId="2" numFmtId="165" xfId="0" applyAlignment="1" applyFill="1" applyFont="1" applyNumberFormat="1">
      <alignment horizontal="center" readingOrder="0"/>
    </xf>
    <xf borderId="0" fillId="7" fontId="2" numFmtId="0" xfId="0" applyAlignment="1" applyFont="1">
      <alignment horizontal="center" readingOrder="0"/>
    </xf>
    <xf borderId="0" fillId="7" fontId="2" numFmtId="164" xfId="0" applyAlignment="1" applyFont="1" applyNumberFormat="1">
      <alignment readingOrder="0"/>
    </xf>
    <xf borderId="0" fillId="7" fontId="2" numFmtId="10" xfId="0" applyAlignment="1" applyFont="1" applyNumberFormat="1">
      <alignment horizontal="center" readingOrder="0"/>
    </xf>
    <xf borderId="1" fillId="7" fontId="2" numFmtId="0" xfId="0" applyBorder="1" applyFont="1"/>
    <xf borderId="0" fillId="7" fontId="2" numFmtId="164" xfId="0" applyFont="1" applyNumberFormat="1"/>
    <xf borderId="0" fillId="7" fontId="2" numFmtId="0" xfId="0" applyFont="1"/>
    <xf borderId="0" fillId="7" fontId="2" numFmtId="0" xfId="0" applyAlignment="1" applyFont="1">
      <alignment horizontal="center"/>
    </xf>
    <xf borderId="0" fillId="7" fontId="2" numFmtId="0" xfId="0" applyAlignment="1" applyFont="1">
      <alignment shrinkToFit="0" wrapText="1"/>
    </xf>
    <xf borderId="1" fillId="7" fontId="2" numFmtId="164" xfId="0" applyBorder="1" applyFont="1" applyNumberFormat="1"/>
    <xf borderId="0" fillId="7" fontId="2" numFmtId="14" xfId="0" applyAlignment="1" applyFont="1" applyNumberFormat="1">
      <alignment horizontal="center" readingOrder="0"/>
    </xf>
    <xf borderId="0" fillId="7" fontId="2" numFmtId="0" xfId="0" applyAlignment="1" applyFont="1">
      <alignment horizontal="left" readingOrder="0" shrinkToFit="0" wrapText="1"/>
    </xf>
    <xf borderId="1" fillId="7" fontId="3" numFmtId="0" xfId="0" applyAlignment="1" applyBorder="1" applyFont="1">
      <alignment horizontal="center" vertical="bottom"/>
    </xf>
    <xf borderId="0" fillId="7" fontId="3" numFmtId="0" xfId="0" applyAlignment="1" applyFont="1">
      <alignment horizontal="center" vertical="bottom"/>
    </xf>
    <xf borderId="0" fillId="7" fontId="4" numFmtId="0" xfId="0" applyAlignment="1" applyFont="1">
      <alignment vertical="bottom"/>
    </xf>
    <xf borderId="0" fillId="7" fontId="3" numFmtId="49" xfId="0" applyAlignment="1" applyFont="1" applyNumberFormat="1">
      <alignment horizontal="center" vertical="bottom"/>
    </xf>
    <xf borderId="0" fillId="7" fontId="3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4" numFmtId="164" xfId="0" applyFont="1" applyNumberFormat="1"/>
    <xf borderId="0" fillId="0" fontId="14" numFmtId="0" xfId="0" applyFont="1"/>
    <xf borderId="0" fillId="0" fontId="14" numFmtId="0" xfId="0" applyAlignment="1" applyFont="1">
      <alignment shrinkToFit="0" wrapText="1"/>
    </xf>
    <xf borderId="0" fillId="0" fontId="14" numFmtId="49" xfId="0" applyAlignment="1" applyFont="1" applyNumberFormat="1">
      <alignment horizontal="center"/>
    </xf>
    <xf borderId="0" fillId="0" fontId="3" numFmtId="164" xfId="0" applyFont="1" applyNumberFormat="1"/>
    <xf borderId="0" fillId="0" fontId="2" numFmtId="10" xfId="0" applyFont="1" applyNumberFormat="1"/>
    <xf borderId="0" fillId="0" fontId="9" numFmtId="0" xfId="0" applyAlignment="1" applyFont="1">
      <alignment horizontal="center"/>
    </xf>
    <xf borderId="0" fillId="0" fontId="9" numFmtId="164" xfId="0" applyFont="1" applyNumberFormat="1"/>
    <xf borderId="0" fillId="0" fontId="9" numFmtId="49" xfId="0" applyAlignment="1" applyFont="1" applyNumberFormat="1">
      <alignment horizontal="center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" numFmtId="166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4" numFmtId="10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6" numFmtId="0" xfId="0" applyAlignment="1" applyFont="1">
      <alignment horizontal="right" readingOrder="0"/>
    </xf>
    <xf borderId="0" fillId="0" fontId="4" numFmtId="1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center" vertical="bottom"/>
    </xf>
    <xf borderId="0" fillId="2" fontId="4" numFmtId="14" xfId="0" applyAlignment="1" applyFont="1" applyNumberForma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4" numFmtId="164" xfId="0" applyAlignment="1" applyFont="1" applyNumberFormat="1">
      <alignment horizontal="right" vertical="bottom"/>
    </xf>
    <xf borderId="0" fillId="2" fontId="4" numFmtId="10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vertical="bottom"/>
    </xf>
    <xf borderId="0" fillId="3" fontId="4" numFmtId="14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164" xfId="0" applyAlignment="1" applyFont="1" applyNumberFormat="1">
      <alignment horizontal="right" vertical="bottom"/>
    </xf>
    <xf borderId="0" fillId="3" fontId="4" numFmtId="10" xfId="0" applyAlignment="1" applyFont="1" applyNumberFormat="1">
      <alignment horizontal="center" vertical="bottom"/>
    </xf>
    <xf borderId="0" fillId="4" fontId="4" numFmtId="14" xfId="0" applyAlignment="1" applyFont="1" applyNumberForma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4" numFmtId="164" xfId="0" applyAlignment="1" applyFont="1" applyNumberFormat="1">
      <alignment horizontal="right" vertical="bottom"/>
    </xf>
    <xf borderId="0" fillId="4" fontId="4" numFmtId="10" xfId="0" applyAlignment="1" applyFont="1" applyNumberFormat="1">
      <alignment horizontal="center" vertical="bottom"/>
    </xf>
    <xf borderId="0" fillId="6" fontId="4" numFmtId="14" xfId="0" applyAlignment="1" applyFont="1" applyNumberFormat="1">
      <alignment horizontal="center" vertical="bottom"/>
    </xf>
    <xf borderId="0" fillId="6" fontId="4" numFmtId="0" xfId="0" applyAlignment="1" applyFont="1">
      <alignment horizontal="center" vertical="bottom"/>
    </xf>
    <xf borderId="0" fillId="6" fontId="4" numFmtId="164" xfId="0" applyAlignment="1" applyFont="1" applyNumberFormat="1">
      <alignment horizontal="right" vertical="bottom"/>
    </xf>
    <xf borderId="0" fillId="6" fontId="4" numFmtId="10" xfId="0" applyAlignment="1" applyFont="1" applyNumberFormat="1">
      <alignment horizontal="center" vertical="bottom"/>
    </xf>
    <xf borderId="0" fillId="0" fontId="4" numFmtId="14" xfId="0" applyAlignment="1" applyFont="1" applyNumberFormat="1">
      <alignment horizontal="center" vertical="bottom"/>
    </xf>
    <xf borderId="0" fillId="8" fontId="4" numFmtId="14" xfId="0" applyAlignment="1" applyFill="1" applyFont="1" applyNumberFormat="1">
      <alignment horizontal="center" vertical="bottom"/>
    </xf>
    <xf borderId="0" fillId="8" fontId="4" numFmtId="0" xfId="0" applyAlignment="1" applyFont="1">
      <alignment horizontal="center" vertical="bottom"/>
    </xf>
    <xf borderId="0" fillId="8" fontId="4" numFmtId="164" xfId="0" applyAlignment="1" applyFont="1" applyNumberFormat="1">
      <alignment horizontal="right" vertical="bottom"/>
    </xf>
    <xf borderId="0" fillId="8" fontId="4" numFmtId="10" xfId="0" applyAlignment="1" applyFont="1" applyNumberFormat="1">
      <alignment horizontal="center" vertical="bottom"/>
    </xf>
    <xf borderId="0" fillId="0" fontId="12" numFmtId="14" xfId="0" applyAlignment="1" applyFont="1" applyNumberForma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2" numFmtId="164" xfId="0" applyAlignment="1" applyFont="1" applyNumberFormat="1">
      <alignment horizontal="right" vertical="bottom"/>
    </xf>
    <xf borderId="0" fillId="0" fontId="12" numFmtId="10" xfId="0" applyAlignment="1" applyFont="1" applyNumberFormat="1">
      <alignment horizontal="center" vertical="bottom"/>
    </xf>
    <xf borderId="0" fillId="7" fontId="4" numFmtId="165" xfId="0" applyAlignment="1" applyFont="1" applyNumberFormat="1">
      <alignment horizontal="center" vertical="bottom"/>
    </xf>
    <xf borderId="0" fillId="7" fontId="4" numFmtId="0" xfId="0" applyAlignment="1" applyFont="1">
      <alignment horizontal="center" vertical="bottom"/>
    </xf>
    <xf borderId="0" fillId="7" fontId="4" numFmtId="164" xfId="0" applyAlignment="1" applyFont="1" applyNumberFormat="1">
      <alignment horizontal="right" vertical="bottom"/>
    </xf>
    <xf borderId="0" fillId="7" fontId="4" numFmtId="10" xfId="0" applyAlignment="1" applyFont="1" applyNumberFormat="1">
      <alignment horizontal="center" vertical="bottom"/>
    </xf>
    <xf borderId="0" fillId="0" fontId="1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5"/>
    <col customWidth="1" min="2" max="2" width="30.13"/>
    <col customWidth="1" min="3" max="3" width="17.13"/>
    <col customWidth="1" min="4" max="4" width="16.88"/>
    <col customWidth="1" hidden="1" min="5" max="5" width="15.0"/>
    <col customWidth="1" hidden="1" min="6" max="6" width="14.25"/>
    <col customWidth="1" hidden="1" min="7" max="7" width="12.75"/>
    <col customWidth="1" hidden="1" min="8" max="8" width="17.88"/>
    <col customWidth="1" hidden="1" min="9" max="9" width="14.75"/>
    <col customWidth="1" hidden="1" min="10" max="10" width="13.13"/>
    <col customWidth="1" hidden="1" min="11" max="11" width="42.38"/>
    <col customWidth="1" hidden="1" min="12" max="12" width="16.0"/>
    <col customWidth="1" hidden="1" min="13" max="13" width="13.5"/>
    <col customWidth="1" hidden="1" min="14" max="14" width="12.88"/>
    <col customWidth="1" hidden="1" min="15" max="15" width="15.0"/>
    <col customWidth="1" hidden="1" min="16" max="17" width="13.0"/>
    <col customWidth="1" hidden="1" min="18" max="18" width="51.63"/>
    <col customWidth="1" hidden="1" min="19" max="19" width="18.88"/>
    <col customWidth="1" hidden="1" min="20" max="20" width="14.88"/>
    <col customWidth="1" hidden="1" min="21" max="21" width="12.5"/>
    <col customWidth="1" hidden="1" min="22" max="22" width="13.63"/>
    <col customWidth="1" hidden="1" min="23" max="23" width="13.38"/>
    <col customWidth="1" hidden="1" min="24" max="24" width="15.38"/>
    <col customWidth="1" hidden="1" min="25" max="25" width="48.5"/>
    <col customWidth="1" hidden="1" min="26" max="26" width="14.13"/>
    <col customWidth="1" hidden="1" min="27" max="27" width="17.0"/>
    <col customWidth="1" hidden="1" min="28" max="28" width="13.88"/>
    <col customWidth="1" hidden="1" min="29" max="29" width="14.38"/>
    <col customWidth="1" hidden="1" min="30" max="30" width="13.0"/>
    <col customWidth="1" hidden="1" min="31" max="31" width="15.5"/>
    <col customWidth="1" hidden="1" min="32" max="32" width="39.88"/>
    <col customWidth="1" hidden="1" min="33" max="33" width="14.5"/>
    <col customWidth="1" hidden="1" min="34" max="34" width="15.75"/>
    <col customWidth="1" hidden="1" min="35" max="35" width="14.38"/>
    <col customWidth="1" hidden="1" min="36" max="36" width="15.25"/>
    <col customWidth="1" hidden="1" min="37" max="37" width="13.75"/>
    <col customWidth="1" hidden="1" min="38" max="38" width="18.38"/>
    <col customWidth="1" hidden="1" min="39" max="39" width="47.88"/>
    <col customWidth="1" min="40" max="44" width="26.38"/>
    <col customWidth="1" min="45" max="45" width="18.5"/>
    <col customWidth="1" min="46" max="46" width="68.63"/>
    <col customWidth="1" min="47" max="55" width="26.38"/>
    <col customWidth="1" min="56" max="56" width="12.75"/>
    <col customWidth="1" min="57" max="57" width="17.63"/>
    <col customWidth="1" min="58" max="59" width="6.5"/>
    <col customWidth="1" min="60" max="60" width="25.25"/>
    <col customWidth="1" min="61" max="61" width="16.25"/>
    <col customWidth="1" min="62" max="62" width="15.25"/>
    <col customWidth="1" min="63" max="63" width="21.75"/>
    <col customWidth="1" min="64" max="64" width="17.5"/>
    <col customWidth="1" min="65" max="65" width="16.25"/>
    <col customWidth="1" min="66" max="66" width="74.25"/>
    <col customWidth="1" min="67" max="67" width="28.38"/>
    <col customWidth="1" min="68" max="68" width="6.5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2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2" t="s">
        <v>17</v>
      </c>
      <c r="AA1" s="1" t="s">
        <v>18</v>
      </c>
      <c r="AB1" s="1" t="s">
        <v>6</v>
      </c>
      <c r="AC1" s="1" t="s">
        <v>13</v>
      </c>
      <c r="AD1" s="1" t="s">
        <v>14</v>
      </c>
      <c r="AE1" s="1" t="s">
        <v>9</v>
      </c>
      <c r="AF1" s="1" t="s">
        <v>10</v>
      </c>
      <c r="AG1" s="2" t="s">
        <v>19</v>
      </c>
      <c r="AH1" s="1" t="s">
        <v>20</v>
      </c>
      <c r="AI1" s="1" t="s">
        <v>6</v>
      </c>
      <c r="AJ1" s="1" t="s">
        <v>13</v>
      </c>
      <c r="AK1" s="1" t="s">
        <v>14</v>
      </c>
      <c r="AL1" s="1" t="s">
        <v>9</v>
      </c>
      <c r="AM1" s="1" t="s">
        <v>10</v>
      </c>
      <c r="AN1" s="5" t="s">
        <v>21</v>
      </c>
      <c r="AO1" s="6" t="s">
        <v>22</v>
      </c>
      <c r="AP1" s="1" t="s">
        <v>6</v>
      </c>
      <c r="AQ1" s="1" t="s">
        <v>13</v>
      </c>
      <c r="AR1" s="1" t="s">
        <v>14</v>
      </c>
      <c r="AS1" s="1" t="s">
        <v>9</v>
      </c>
      <c r="AT1" s="1" t="s">
        <v>10</v>
      </c>
      <c r="AU1" s="1"/>
      <c r="AV1" s="1"/>
      <c r="AW1" s="1"/>
      <c r="AX1" s="1"/>
      <c r="AY1" s="1"/>
      <c r="AZ1" s="1"/>
      <c r="BA1" s="1"/>
      <c r="BB1" s="1"/>
      <c r="BC1" s="2" t="s">
        <v>23</v>
      </c>
      <c r="BD1" s="1" t="s">
        <v>24</v>
      </c>
      <c r="BE1" s="1" t="s">
        <v>25</v>
      </c>
      <c r="BF1" s="1" t="s">
        <v>10</v>
      </c>
      <c r="BG1" s="1"/>
      <c r="BH1" s="7" t="s">
        <v>26</v>
      </c>
      <c r="BI1" s="8" t="s">
        <v>27</v>
      </c>
      <c r="BJ1" s="8" t="s">
        <v>28</v>
      </c>
      <c r="BK1" s="8" t="s">
        <v>29</v>
      </c>
      <c r="BL1" s="9" t="s">
        <v>30</v>
      </c>
      <c r="BM1" s="9" t="s">
        <v>31</v>
      </c>
      <c r="BN1" s="8" t="s">
        <v>32</v>
      </c>
      <c r="BP1" s="8"/>
    </row>
    <row r="2" ht="18.75" customHeight="1">
      <c r="A2" s="10">
        <v>45565.0</v>
      </c>
      <c r="B2" s="11" t="s">
        <v>33</v>
      </c>
      <c r="C2" s="12">
        <v>20000.0</v>
      </c>
      <c r="D2" s="13">
        <v>0.085</v>
      </c>
      <c r="E2" s="14">
        <f t="shared" ref="E2:E37" si="1">(C2*D2)*((I2-H2+1)/365)</f>
        <v>144.3835616</v>
      </c>
      <c r="F2" s="15">
        <f t="shared" ref="F2:F18" si="2">E2</f>
        <v>144.3835616</v>
      </c>
      <c r="G2" s="10">
        <v>45603.0</v>
      </c>
      <c r="H2" s="10">
        <v>45569.0</v>
      </c>
      <c r="I2" s="10">
        <v>45599.0</v>
      </c>
      <c r="J2" s="11" t="s">
        <v>34</v>
      </c>
      <c r="K2" s="16"/>
      <c r="L2" s="14">
        <f t="shared" ref="L2:L24" si="3">(C2*D2)*((P2-O2-1)/365)</f>
        <v>130.4109589</v>
      </c>
      <c r="M2" s="15">
        <f t="shared" ref="M2:M18" si="4">L2</f>
        <v>130.4109589</v>
      </c>
      <c r="N2" s="10">
        <v>45636.0</v>
      </c>
      <c r="O2" s="10">
        <v>45600.0</v>
      </c>
      <c r="P2" s="10">
        <v>45629.0</v>
      </c>
      <c r="Q2" s="11" t="s">
        <v>34</v>
      </c>
      <c r="R2" s="17"/>
      <c r="S2" s="14">
        <f t="shared" ref="S2:S24" si="5">(C2*D2)*((W2-V2+3)/365)</f>
        <v>153.6986301</v>
      </c>
      <c r="T2" s="15">
        <f t="shared" ref="T2:T18" si="6">S2</f>
        <v>153.6986301</v>
      </c>
      <c r="U2" s="10">
        <v>45665.0</v>
      </c>
      <c r="V2" s="10">
        <v>45630.0</v>
      </c>
      <c r="W2" s="10">
        <v>45660.0</v>
      </c>
      <c r="X2" s="11" t="s">
        <v>34</v>
      </c>
      <c r="Y2" s="16"/>
      <c r="Z2" s="14">
        <f t="shared" ref="Z2:Z26" si="7">(C2*D2)*((AD2-AC2+1)/365)</f>
        <v>144.3835616</v>
      </c>
      <c r="AA2" s="15">
        <f t="shared" ref="AA2:AA18" si="8">Z2</f>
        <v>144.3835616</v>
      </c>
      <c r="AB2" s="18">
        <v>45695.0</v>
      </c>
      <c r="AC2" s="10">
        <v>45661.0</v>
      </c>
      <c r="AD2" s="10">
        <v>45691.0</v>
      </c>
      <c r="AE2" s="11" t="s">
        <v>35</v>
      </c>
      <c r="AF2" s="16"/>
      <c r="AG2" s="14">
        <f t="shared" ref="AG2:AG26" si="9">(C2*D2)*((AK2-AJ2+1)/365)</f>
        <v>130.4109589</v>
      </c>
      <c r="AH2" s="15">
        <f t="shared" ref="AH2:AH18" si="10">AG2</f>
        <v>130.4109589</v>
      </c>
      <c r="AI2" s="18">
        <v>45723.0</v>
      </c>
      <c r="AJ2" s="10">
        <v>45692.0</v>
      </c>
      <c r="AK2" s="10">
        <v>45719.0</v>
      </c>
      <c r="AL2" s="11" t="s">
        <v>35</v>
      </c>
      <c r="AM2" s="16"/>
      <c r="AN2" s="14">
        <f t="shared" ref="AN2:AN26" si="11">(C2*D2)*((AR2-AQ2+1)/365)</f>
        <v>144.3835616</v>
      </c>
      <c r="AO2" s="15">
        <f t="shared" ref="AO2:AO18" si="12">AN2</f>
        <v>144.3835616</v>
      </c>
      <c r="AP2" s="18">
        <v>45750.0</v>
      </c>
      <c r="AQ2" s="10">
        <v>45720.0</v>
      </c>
      <c r="AR2" s="18">
        <v>45750.0</v>
      </c>
      <c r="AS2" s="11" t="s">
        <v>35</v>
      </c>
      <c r="AT2" s="16"/>
      <c r="AU2" s="19"/>
      <c r="AV2" s="19"/>
      <c r="AW2" s="19"/>
      <c r="AX2" s="19"/>
      <c r="AY2" s="19"/>
      <c r="AZ2" s="19"/>
      <c r="BA2" s="19"/>
      <c r="BB2" s="19"/>
      <c r="BC2" s="20"/>
      <c r="BD2" s="19"/>
      <c r="BE2" s="19"/>
      <c r="BF2" s="19"/>
      <c r="BG2" s="19"/>
      <c r="BH2" s="21" t="s">
        <v>36</v>
      </c>
      <c r="BI2" s="22" t="s">
        <v>37</v>
      </c>
      <c r="BJ2" s="23"/>
      <c r="BK2" s="22" t="s">
        <v>38</v>
      </c>
      <c r="BL2" s="24" t="s">
        <v>39</v>
      </c>
      <c r="BM2" s="24" t="s">
        <v>40</v>
      </c>
      <c r="BN2" s="25" t="s">
        <v>41</v>
      </c>
      <c r="BO2" s="26"/>
      <c r="BP2" s="19"/>
    </row>
    <row r="3" ht="25.5" customHeight="1">
      <c r="A3" s="27">
        <v>45565.0</v>
      </c>
      <c r="B3" s="28" t="s">
        <v>42</v>
      </c>
      <c r="C3" s="29">
        <v>50000.0</v>
      </c>
      <c r="D3" s="30">
        <v>0.0875</v>
      </c>
      <c r="E3" s="31">
        <f t="shared" si="1"/>
        <v>371.5753425</v>
      </c>
      <c r="F3" s="32">
        <f t="shared" si="2"/>
        <v>371.5753425</v>
      </c>
      <c r="G3" s="27">
        <v>45603.0</v>
      </c>
      <c r="H3" s="27">
        <v>45569.0</v>
      </c>
      <c r="I3" s="27">
        <v>45599.0</v>
      </c>
      <c r="J3" s="28" t="s">
        <v>34</v>
      </c>
      <c r="K3" s="33" t="s">
        <v>43</v>
      </c>
      <c r="L3" s="31">
        <f t="shared" si="3"/>
        <v>335.6164384</v>
      </c>
      <c r="M3" s="32">
        <f t="shared" si="4"/>
        <v>335.6164384</v>
      </c>
      <c r="N3" s="27">
        <v>45636.0</v>
      </c>
      <c r="O3" s="27">
        <v>45600.0</v>
      </c>
      <c r="P3" s="27">
        <v>45629.0</v>
      </c>
      <c r="Q3" s="28" t="s">
        <v>34</v>
      </c>
      <c r="R3" s="34" t="s">
        <v>44</v>
      </c>
      <c r="S3" s="31">
        <f t="shared" si="5"/>
        <v>395.5479452</v>
      </c>
      <c r="T3" s="32">
        <f t="shared" si="6"/>
        <v>395.5479452</v>
      </c>
      <c r="U3" s="27">
        <v>45665.0</v>
      </c>
      <c r="V3" s="27">
        <v>45630.0</v>
      </c>
      <c r="W3" s="27">
        <v>45660.0</v>
      </c>
      <c r="X3" s="28" t="s">
        <v>34</v>
      </c>
      <c r="Y3" s="33" t="s">
        <v>45</v>
      </c>
      <c r="Z3" s="31">
        <f t="shared" si="7"/>
        <v>371.5753425</v>
      </c>
      <c r="AA3" s="32">
        <f t="shared" si="8"/>
        <v>371.5753425</v>
      </c>
      <c r="AB3" s="35">
        <v>45695.0</v>
      </c>
      <c r="AC3" s="27">
        <v>45661.0</v>
      </c>
      <c r="AD3" s="27">
        <v>45691.0</v>
      </c>
      <c r="AE3" s="28" t="s">
        <v>35</v>
      </c>
      <c r="AF3" s="33" t="s">
        <v>46</v>
      </c>
      <c r="AG3" s="31">
        <f t="shared" si="9"/>
        <v>335.6164384</v>
      </c>
      <c r="AH3" s="32">
        <f t="shared" si="10"/>
        <v>335.6164384</v>
      </c>
      <c r="AI3" s="35">
        <v>45723.0</v>
      </c>
      <c r="AJ3" s="27">
        <v>45692.0</v>
      </c>
      <c r="AK3" s="27">
        <v>45719.0</v>
      </c>
      <c r="AL3" s="28" t="s">
        <v>35</v>
      </c>
      <c r="AM3" s="33" t="s">
        <v>47</v>
      </c>
      <c r="AN3" s="31">
        <f t="shared" si="11"/>
        <v>371.5753425</v>
      </c>
      <c r="AO3" s="32">
        <f t="shared" si="12"/>
        <v>371.5753425</v>
      </c>
      <c r="AP3" s="35">
        <v>45750.0</v>
      </c>
      <c r="AQ3" s="27">
        <v>45720.0</v>
      </c>
      <c r="AR3" s="35">
        <v>45750.0</v>
      </c>
      <c r="AS3" s="28" t="s">
        <v>35</v>
      </c>
      <c r="AT3" s="33" t="s">
        <v>48</v>
      </c>
      <c r="AU3" s="36"/>
      <c r="AV3" s="36"/>
      <c r="AW3" s="36"/>
      <c r="AX3" s="36"/>
      <c r="AY3" s="36"/>
      <c r="AZ3" s="36"/>
      <c r="BA3" s="36"/>
      <c r="BB3" s="36"/>
      <c r="BC3" s="37"/>
      <c r="BD3" s="36"/>
      <c r="BE3" s="36"/>
      <c r="BF3" s="36"/>
      <c r="BG3" s="36"/>
      <c r="BH3" s="38" t="s">
        <v>36</v>
      </c>
      <c r="BI3" s="39" t="s">
        <v>49</v>
      </c>
      <c r="BJ3" s="39"/>
      <c r="BK3" s="40" t="s">
        <v>38</v>
      </c>
      <c r="BL3" s="41" t="s">
        <v>50</v>
      </c>
      <c r="BM3" s="41" t="s">
        <v>51</v>
      </c>
      <c r="BN3" s="42" t="s">
        <v>52</v>
      </c>
      <c r="BO3" s="43"/>
      <c r="BP3" s="36"/>
    </row>
    <row r="4" ht="24.75" customHeight="1">
      <c r="A4" s="44">
        <v>45566.0</v>
      </c>
      <c r="B4" s="45" t="s">
        <v>53</v>
      </c>
      <c r="C4" s="46">
        <v>50000.0</v>
      </c>
      <c r="D4" s="47">
        <v>0.0875</v>
      </c>
      <c r="E4" s="48">
        <f t="shared" si="1"/>
        <v>371.5753425</v>
      </c>
      <c r="F4" s="49">
        <f t="shared" si="2"/>
        <v>371.5753425</v>
      </c>
      <c r="G4" s="44">
        <v>45603.0</v>
      </c>
      <c r="H4" s="44">
        <v>45569.0</v>
      </c>
      <c r="I4" s="44">
        <v>45599.0</v>
      </c>
      <c r="J4" s="45" t="s">
        <v>34</v>
      </c>
      <c r="K4" s="50" t="s">
        <v>54</v>
      </c>
      <c r="L4" s="48">
        <f t="shared" si="3"/>
        <v>335.6164384</v>
      </c>
      <c r="M4" s="49">
        <f t="shared" si="4"/>
        <v>335.6164384</v>
      </c>
      <c r="N4" s="44">
        <v>45636.0</v>
      </c>
      <c r="O4" s="44">
        <v>45600.0</v>
      </c>
      <c r="P4" s="44">
        <v>45629.0</v>
      </c>
      <c r="Q4" s="45" t="s">
        <v>34</v>
      </c>
      <c r="R4" s="51" t="s">
        <v>55</v>
      </c>
      <c r="S4" s="48">
        <f t="shared" si="5"/>
        <v>395.5479452</v>
      </c>
      <c r="T4" s="49">
        <f t="shared" si="6"/>
        <v>395.5479452</v>
      </c>
      <c r="U4" s="44">
        <v>45665.0</v>
      </c>
      <c r="V4" s="44">
        <v>45630.0</v>
      </c>
      <c r="W4" s="44">
        <v>45660.0</v>
      </c>
      <c r="X4" s="45" t="s">
        <v>34</v>
      </c>
      <c r="Y4" s="50" t="s">
        <v>56</v>
      </c>
      <c r="Z4" s="48">
        <f t="shared" si="7"/>
        <v>371.5753425</v>
      </c>
      <c r="AA4" s="49">
        <f t="shared" si="8"/>
        <v>371.5753425</v>
      </c>
      <c r="AB4" s="52">
        <v>45695.0</v>
      </c>
      <c r="AC4" s="44">
        <v>45661.0</v>
      </c>
      <c r="AD4" s="44">
        <v>45691.0</v>
      </c>
      <c r="AE4" s="45" t="s">
        <v>35</v>
      </c>
      <c r="AF4" s="50" t="s">
        <v>57</v>
      </c>
      <c r="AG4" s="48">
        <f t="shared" si="9"/>
        <v>335.6164384</v>
      </c>
      <c r="AH4" s="49">
        <f t="shared" si="10"/>
        <v>335.6164384</v>
      </c>
      <c r="AI4" s="52">
        <v>45723.0</v>
      </c>
      <c r="AJ4" s="44">
        <v>45692.0</v>
      </c>
      <c r="AK4" s="44">
        <v>45719.0</v>
      </c>
      <c r="AL4" s="45" t="s">
        <v>35</v>
      </c>
      <c r="AM4" s="50" t="s">
        <v>58</v>
      </c>
      <c r="AN4" s="48">
        <f t="shared" si="11"/>
        <v>371.5753425</v>
      </c>
      <c r="AO4" s="49">
        <f t="shared" si="12"/>
        <v>371.5753425</v>
      </c>
      <c r="AP4" s="52">
        <v>45750.0</v>
      </c>
      <c r="AQ4" s="44">
        <v>45720.0</v>
      </c>
      <c r="AR4" s="52">
        <v>45750.0</v>
      </c>
      <c r="AS4" s="45" t="s">
        <v>35</v>
      </c>
      <c r="AT4" s="50" t="s">
        <v>59</v>
      </c>
      <c r="AU4" s="53"/>
      <c r="AV4" s="53"/>
      <c r="AW4" s="53"/>
      <c r="AX4" s="53"/>
      <c r="AY4" s="53"/>
      <c r="AZ4" s="53"/>
      <c r="BA4" s="53"/>
      <c r="BB4" s="53"/>
      <c r="BC4" s="54"/>
      <c r="BD4" s="53"/>
      <c r="BE4" s="53"/>
      <c r="BF4" s="53"/>
      <c r="BG4" s="53"/>
      <c r="BH4" s="55" t="s">
        <v>36</v>
      </c>
      <c r="BI4" s="56" t="s">
        <v>60</v>
      </c>
      <c r="BJ4" s="57"/>
      <c r="BK4" s="56" t="s">
        <v>38</v>
      </c>
      <c r="BL4" s="58" t="s">
        <v>61</v>
      </c>
      <c r="BM4" s="58" t="s">
        <v>62</v>
      </c>
      <c r="BN4" s="59" t="s">
        <v>63</v>
      </c>
      <c r="BO4" s="60"/>
      <c r="BP4" s="53"/>
    </row>
    <row r="5" ht="18.75" customHeight="1">
      <c r="A5" s="10">
        <v>45567.0</v>
      </c>
      <c r="B5" s="11" t="s">
        <v>64</v>
      </c>
      <c r="C5" s="12">
        <v>50000.0</v>
      </c>
      <c r="D5" s="13">
        <v>0.085</v>
      </c>
      <c r="E5" s="14">
        <f t="shared" si="1"/>
        <v>360.9589041</v>
      </c>
      <c r="F5" s="15">
        <f t="shared" si="2"/>
        <v>360.9589041</v>
      </c>
      <c r="G5" s="10">
        <v>45603.0</v>
      </c>
      <c r="H5" s="10">
        <v>45569.0</v>
      </c>
      <c r="I5" s="10">
        <v>45599.0</v>
      </c>
      <c r="J5" s="11" t="s">
        <v>34</v>
      </c>
      <c r="K5" s="16"/>
      <c r="L5" s="14">
        <f t="shared" si="3"/>
        <v>326.0273973</v>
      </c>
      <c r="M5" s="15">
        <f t="shared" si="4"/>
        <v>326.0273973</v>
      </c>
      <c r="N5" s="10">
        <v>45636.0</v>
      </c>
      <c r="O5" s="10">
        <v>45600.0</v>
      </c>
      <c r="P5" s="10">
        <v>45629.0</v>
      </c>
      <c r="Q5" s="11" t="s">
        <v>34</v>
      </c>
      <c r="R5" s="17"/>
      <c r="S5" s="14">
        <f t="shared" si="5"/>
        <v>384.2465753</v>
      </c>
      <c r="T5" s="15">
        <f t="shared" si="6"/>
        <v>384.2465753</v>
      </c>
      <c r="U5" s="10">
        <v>45665.0</v>
      </c>
      <c r="V5" s="10">
        <v>45630.0</v>
      </c>
      <c r="W5" s="10">
        <v>45660.0</v>
      </c>
      <c r="X5" s="11" t="s">
        <v>34</v>
      </c>
      <c r="Y5" s="16"/>
      <c r="Z5" s="14">
        <f t="shared" si="7"/>
        <v>360.9589041</v>
      </c>
      <c r="AA5" s="15">
        <f t="shared" si="8"/>
        <v>360.9589041</v>
      </c>
      <c r="AB5" s="18">
        <v>45695.0</v>
      </c>
      <c r="AC5" s="10">
        <v>45661.0</v>
      </c>
      <c r="AD5" s="10">
        <v>45691.0</v>
      </c>
      <c r="AE5" s="11" t="s">
        <v>35</v>
      </c>
      <c r="AF5" s="16"/>
      <c r="AG5" s="14">
        <f t="shared" si="9"/>
        <v>326.0273973</v>
      </c>
      <c r="AH5" s="15">
        <f t="shared" si="10"/>
        <v>326.0273973</v>
      </c>
      <c r="AI5" s="18">
        <v>45723.0</v>
      </c>
      <c r="AJ5" s="10">
        <v>45692.0</v>
      </c>
      <c r="AK5" s="10">
        <v>45719.0</v>
      </c>
      <c r="AL5" s="11" t="s">
        <v>35</v>
      </c>
      <c r="AM5" s="16"/>
      <c r="AN5" s="14">
        <f t="shared" si="11"/>
        <v>360.9589041</v>
      </c>
      <c r="AO5" s="15">
        <f t="shared" si="12"/>
        <v>360.9589041</v>
      </c>
      <c r="AP5" s="18">
        <v>45750.0</v>
      </c>
      <c r="AQ5" s="10">
        <v>45720.0</v>
      </c>
      <c r="AR5" s="18">
        <v>45750.0</v>
      </c>
      <c r="AS5" s="11" t="s">
        <v>35</v>
      </c>
      <c r="AT5" s="16"/>
      <c r="AU5" s="19"/>
      <c r="AV5" s="19"/>
      <c r="AW5" s="19"/>
      <c r="AX5" s="19"/>
      <c r="AY5" s="19"/>
      <c r="AZ5" s="19"/>
      <c r="BA5" s="19"/>
      <c r="BB5" s="19"/>
      <c r="BC5" s="20"/>
      <c r="BD5" s="19"/>
      <c r="BE5" s="19"/>
      <c r="BF5" s="19"/>
      <c r="BG5" s="19"/>
      <c r="BH5" s="61" t="s">
        <v>36</v>
      </c>
      <c r="BI5" s="22" t="s">
        <v>65</v>
      </c>
      <c r="BJ5" s="23"/>
      <c r="BK5" s="22" t="s">
        <v>38</v>
      </c>
      <c r="BL5" s="24" t="s">
        <v>66</v>
      </c>
      <c r="BM5" s="24" t="s">
        <v>67</v>
      </c>
      <c r="BN5" s="25" t="s">
        <v>68</v>
      </c>
      <c r="BO5" s="16"/>
      <c r="BP5" s="19"/>
    </row>
    <row r="6" ht="33.75" customHeight="1">
      <c r="A6" s="62">
        <v>45567.0</v>
      </c>
      <c r="B6" s="63" t="s">
        <v>69</v>
      </c>
      <c r="C6" s="64">
        <v>30000.0</v>
      </c>
      <c r="D6" s="65">
        <v>0.085</v>
      </c>
      <c r="E6" s="66">
        <f t="shared" si="1"/>
        <v>216.5753425</v>
      </c>
      <c r="F6" s="67">
        <f t="shared" si="2"/>
        <v>216.5753425</v>
      </c>
      <c r="G6" s="62">
        <v>45603.0</v>
      </c>
      <c r="H6" s="62">
        <v>45569.0</v>
      </c>
      <c r="I6" s="62">
        <v>45599.0</v>
      </c>
      <c r="J6" s="63" t="s">
        <v>34</v>
      </c>
      <c r="K6" s="68" t="s">
        <v>70</v>
      </c>
      <c r="L6" s="66">
        <f t="shared" si="3"/>
        <v>195.6164384</v>
      </c>
      <c r="M6" s="67">
        <f t="shared" si="4"/>
        <v>195.6164384</v>
      </c>
      <c r="N6" s="62">
        <v>45636.0</v>
      </c>
      <c r="O6" s="62">
        <v>45600.0</v>
      </c>
      <c r="P6" s="62">
        <v>45629.0</v>
      </c>
      <c r="Q6" s="63" t="s">
        <v>34</v>
      </c>
      <c r="R6" s="69" t="s">
        <v>71</v>
      </c>
      <c r="S6" s="66">
        <f t="shared" si="5"/>
        <v>230.5479452</v>
      </c>
      <c r="T6" s="67">
        <f t="shared" si="6"/>
        <v>230.5479452</v>
      </c>
      <c r="U6" s="62">
        <v>45665.0</v>
      </c>
      <c r="V6" s="62">
        <v>45630.0</v>
      </c>
      <c r="W6" s="62">
        <v>45660.0</v>
      </c>
      <c r="X6" s="63" t="s">
        <v>34</v>
      </c>
      <c r="Y6" s="68" t="s">
        <v>72</v>
      </c>
      <c r="Z6" s="66">
        <f t="shared" si="7"/>
        <v>216.5753425</v>
      </c>
      <c r="AA6" s="67">
        <f t="shared" si="8"/>
        <v>216.5753425</v>
      </c>
      <c r="AB6" s="70">
        <v>45695.0</v>
      </c>
      <c r="AC6" s="62">
        <v>45661.0</v>
      </c>
      <c r="AD6" s="62">
        <v>45691.0</v>
      </c>
      <c r="AE6" s="63" t="s">
        <v>35</v>
      </c>
      <c r="AF6" s="68" t="s">
        <v>73</v>
      </c>
      <c r="AG6" s="66">
        <f t="shared" si="9"/>
        <v>195.6164384</v>
      </c>
      <c r="AH6" s="67">
        <f t="shared" si="10"/>
        <v>195.6164384</v>
      </c>
      <c r="AI6" s="70">
        <v>45723.0</v>
      </c>
      <c r="AJ6" s="62">
        <v>45692.0</v>
      </c>
      <c r="AK6" s="62">
        <v>45719.0</v>
      </c>
      <c r="AL6" s="63" t="s">
        <v>35</v>
      </c>
      <c r="AM6" s="68" t="s">
        <v>74</v>
      </c>
      <c r="AN6" s="66">
        <f t="shared" si="11"/>
        <v>216.5753425</v>
      </c>
      <c r="AO6" s="67">
        <f t="shared" si="12"/>
        <v>216.5753425</v>
      </c>
      <c r="AP6" s="70">
        <v>45750.0</v>
      </c>
      <c r="AQ6" s="62">
        <v>45720.0</v>
      </c>
      <c r="AR6" s="70">
        <v>45750.0</v>
      </c>
      <c r="AS6" s="63" t="s">
        <v>35</v>
      </c>
      <c r="AT6" s="68" t="s">
        <v>75</v>
      </c>
      <c r="AU6" s="71"/>
      <c r="AV6" s="71"/>
      <c r="AW6" s="71"/>
      <c r="AX6" s="71"/>
      <c r="AY6" s="71"/>
      <c r="AZ6" s="71"/>
      <c r="BA6" s="71"/>
      <c r="BB6" s="71"/>
      <c r="BC6" s="72"/>
      <c r="BD6" s="71"/>
      <c r="BE6" s="71"/>
      <c r="BF6" s="71"/>
      <c r="BG6" s="71"/>
      <c r="BH6" s="73" t="s">
        <v>36</v>
      </c>
      <c r="BI6" s="74" t="s">
        <v>76</v>
      </c>
      <c r="BJ6" s="75"/>
      <c r="BK6" s="76" t="s">
        <v>38</v>
      </c>
      <c r="BL6" s="77" t="s">
        <v>77</v>
      </c>
      <c r="BM6" s="77" t="s">
        <v>78</v>
      </c>
      <c r="BN6" s="78" t="s">
        <v>79</v>
      </c>
      <c r="BO6" s="79"/>
      <c r="BP6" s="71"/>
    </row>
    <row r="7" ht="18.75" customHeight="1">
      <c r="A7" s="10">
        <v>45567.0</v>
      </c>
      <c r="B7" s="11" t="s">
        <v>80</v>
      </c>
      <c r="C7" s="12">
        <v>170000.0</v>
      </c>
      <c r="D7" s="13">
        <v>0.085</v>
      </c>
      <c r="E7" s="14">
        <f t="shared" si="1"/>
        <v>1227.260274</v>
      </c>
      <c r="F7" s="15">
        <f t="shared" si="2"/>
        <v>1227.260274</v>
      </c>
      <c r="G7" s="10">
        <v>45603.0</v>
      </c>
      <c r="H7" s="10">
        <v>45569.0</v>
      </c>
      <c r="I7" s="10">
        <v>45599.0</v>
      </c>
      <c r="J7" s="11" t="s">
        <v>34</v>
      </c>
      <c r="K7" s="16"/>
      <c r="L7" s="14">
        <f t="shared" si="3"/>
        <v>1108.493151</v>
      </c>
      <c r="M7" s="15">
        <f t="shared" si="4"/>
        <v>1108.493151</v>
      </c>
      <c r="N7" s="10">
        <v>45636.0</v>
      </c>
      <c r="O7" s="10">
        <v>45600.0</v>
      </c>
      <c r="P7" s="10">
        <v>45629.0</v>
      </c>
      <c r="Q7" s="11" t="s">
        <v>34</v>
      </c>
      <c r="R7" s="17"/>
      <c r="S7" s="14">
        <f t="shared" si="5"/>
        <v>1306.438356</v>
      </c>
      <c r="T7" s="15">
        <f t="shared" si="6"/>
        <v>1306.438356</v>
      </c>
      <c r="U7" s="10">
        <v>45665.0</v>
      </c>
      <c r="V7" s="10">
        <v>45630.0</v>
      </c>
      <c r="W7" s="10">
        <v>45660.0</v>
      </c>
      <c r="X7" s="11" t="s">
        <v>34</v>
      </c>
      <c r="Y7" s="16"/>
      <c r="Z7" s="14">
        <f t="shared" si="7"/>
        <v>1227.260274</v>
      </c>
      <c r="AA7" s="15">
        <f t="shared" si="8"/>
        <v>1227.260274</v>
      </c>
      <c r="AB7" s="18">
        <v>45695.0</v>
      </c>
      <c r="AC7" s="10">
        <v>45661.0</v>
      </c>
      <c r="AD7" s="10">
        <v>45691.0</v>
      </c>
      <c r="AE7" s="11" t="s">
        <v>35</v>
      </c>
      <c r="AF7" s="16"/>
      <c r="AG7" s="14">
        <f t="shared" si="9"/>
        <v>1108.493151</v>
      </c>
      <c r="AH7" s="15">
        <f t="shared" si="10"/>
        <v>1108.493151</v>
      </c>
      <c r="AI7" s="18">
        <v>45723.0</v>
      </c>
      <c r="AJ7" s="10">
        <v>45692.0</v>
      </c>
      <c r="AK7" s="10">
        <v>45719.0</v>
      </c>
      <c r="AL7" s="11" t="s">
        <v>35</v>
      </c>
      <c r="AM7" s="16"/>
      <c r="AN7" s="14">
        <f t="shared" si="11"/>
        <v>1227.260274</v>
      </c>
      <c r="AO7" s="15">
        <f t="shared" si="12"/>
        <v>1227.260274</v>
      </c>
      <c r="AP7" s="18">
        <v>45750.0</v>
      </c>
      <c r="AQ7" s="10">
        <v>45720.0</v>
      </c>
      <c r="AR7" s="18">
        <v>45750.0</v>
      </c>
      <c r="AS7" s="11" t="s">
        <v>35</v>
      </c>
      <c r="AT7" s="16"/>
      <c r="AU7" s="19"/>
      <c r="AV7" s="19"/>
      <c r="AW7" s="19"/>
      <c r="AX7" s="19"/>
      <c r="AY7" s="19"/>
      <c r="AZ7" s="19"/>
      <c r="BA7" s="19"/>
      <c r="BB7" s="19"/>
      <c r="BC7" s="20"/>
      <c r="BD7" s="19"/>
      <c r="BE7" s="19"/>
      <c r="BF7" s="19"/>
      <c r="BG7" s="19"/>
      <c r="BH7" s="61" t="s">
        <v>36</v>
      </c>
      <c r="BI7" s="22" t="s">
        <v>81</v>
      </c>
      <c r="BJ7" s="23"/>
      <c r="BK7" s="22" t="s">
        <v>38</v>
      </c>
      <c r="BL7" s="24" t="s">
        <v>82</v>
      </c>
      <c r="BM7" s="24" t="s">
        <v>83</v>
      </c>
      <c r="BN7" s="25" t="s">
        <v>84</v>
      </c>
      <c r="BO7" s="16"/>
      <c r="BP7" s="19"/>
    </row>
    <row r="8" ht="18.75" customHeight="1">
      <c r="A8" s="10">
        <v>45567.0</v>
      </c>
      <c r="B8" s="11" t="s">
        <v>85</v>
      </c>
      <c r="C8" s="12">
        <v>100000.0</v>
      </c>
      <c r="D8" s="13">
        <v>0.085</v>
      </c>
      <c r="E8" s="14">
        <f t="shared" si="1"/>
        <v>721.9178082</v>
      </c>
      <c r="F8" s="15">
        <f t="shared" si="2"/>
        <v>721.9178082</v>
      </c>
      <c r="G8" s="10">
        <v>45603.0</v>
      </c>
      <c r="H8" s="10">
        <v>45569.0</v>
      </c>
      <c r="I8" s="10">
        <v>45599.0</v>
      </c>
      <c r="J8" s="11" t="s">
        <v>34</v>
      </c>
      <c r="K8" s="16"/>
      <c r="L8" s="14">
        <f t="shared" si="3"/>
        <v>652.0547945</v>
      </c>
      <c r="M8" s="15">
        <f t="shared" si="4"/>
        <v>652.0547945</v>
      </c>
      <c r="N8" s="10">
        <v>45636.0</v>
      </c>
      <c r="O8" s="10">
        <v>45600.0</v>
      </c>
      <c r="P8" s="10">
        <v>45629.0</v>
      </c>
      <c r="Q8" s="11" t="s">
        <v>34</v>
      </c>
      <c r="R8" s="17"/>
      <c r="S8" s="14">
        <f t="shared" si="5"/>
        <v>768.4931507</v>
      </c>
      <c r="T8" s="15">
        <f t="shared" si="6"/>
        <v>768.4931507</v>
      </c>
      <c r="U8" s="10">
        <v>45665.0</v>
      </c>
      <c r="V8" s="10">
        <v>45630.0</v>
      </c>
      <c r="W8" s="10">
        <v>45660.0</v>
      </c>
      <c r="X8" s="11" t="s">
        <v>34</v>
      </c>
      <c r="Y8" s="16"/>
      <c r="Z8" s="14">
        <f t="shared" si="7"/>
        <v>721.9178082</v>
      </c>
      <c r="AA8" s="15">
        <f t="shared" si="8"/>
        <v>721.9178082</v>
      </c>
      <c r="AB8" s="18">
        <v>45695.0</v>
      </c>
      <c r="AC8" s="10">
        <v>45661.0</v>
      </c>
      <c r="AD8" s="10">
        <v>45691.0</v>
      </c>
      <c r="AE8" s="11" t="s">
        <v>35</v>
      </c>
      <c r="AF8" s="16"/>
      <c r="AG8" s="14">
        <f t="shared" si="9"/>
        <v>652.0547945</v>
      </c>
      <c r="AH8" s="15">
        <f t="shared" si="10"/>
        <v>652.0547945</v>
      </c>
      <c r="AI8" s="18">
        <v>45723.0</v>
      </c>
      <c r="AJ8" s="10">
        <v>45692.0</v>
      </c>
      <c r="AK8" s="10">
        <v>45719.0</v>
      </c>
      <c r="AL8" s="11" t="s">
        <v>35</v>
      </c>
      <c r="AM8" s="16"/>
      <c r="AN8" s="14">
        <f t="shared" si="11"/>
        <v>721.9178082</v>
      </c>
      <c r="AO8" s="15">
        <f t="shared" si="12"/>
        <v>721.9178082</v>
      </c>
      <c r="AP8" s="18">
        <v>45750.0</v>
      </c>
      <c r="AQ8" s="10">
        <v>45720.0</v>
      </c>
      <c r="AR8" s="18">
        <v>45750.0</v>
      </c>
      <c r="AS8" s="11" t="s">
        <v>35</v>
      </c>
      <c r="AT8" s="16"/>
      <c r="AU8" s="19"/>
      <c r="AV8" s="19"/>
      <c r="AW8" s="19"/>
      <c r="AX8" s="19"/>
      <c r="AY8" s="19"/>
      <c r="AZ8" s="19"/>
      <c r="BA8" s="19"/>
      <c r="BB8" s="19"/>
      <c r="BC8" s="20"/>
      <c r="BD8" s="19"/>
      <c r="BE8" s="19"/>
      <c r="BF8" s="19"/>
      <c r="BG8" s="19"/>
      <c r="BH8" s="21" t="s">
        <v>36</v>
      </c>
      <c r="BI8" s="23" t="s">
        <v>86</v>
      </c>
      <c r="BJ8" s="23"/>
      <c r="BK8" s="22" t="s">
        <v>38</v>
      </c>
      <c r="BL8" s="80" t="s">
        <v>87</v>
      </c>
      <c r="BM8" s="24" t="s">
        <v>78</v>
      </c>
      <c r="BN8" s="81" t="s">
        <v>88</v>
      </c>
      <c r="BO8" s="82"/>
      <c r="BP8" s="19"/>
    </row>
    <row r="9" ht="15.75" customHeight="1">
      <c r="A9" s="10">
        <v>45567.0</v>
      </c>
      <c r="B9" s="11" t="s">
        <v>89</v>
      </c>
      <c r="C9" s="12">
        <v>20000.0</v>
      </c>
      <c r="D9" s="13">
        <v>0.085</v>
      </c>
      <c r="E9" s="14">
        <f t="shared" si="1"/>
        <v>144.3835616</v>
      </c>
      <c r="F9" s="15">
        <f t="shared" si="2"/>
        <v>144.3835616</v>
      </c>
      <c r="G9" s="10">
        <v>45603.0</v>
      </c>
      <c r="H9" s="10">
        <v>45569.0</v>
      </c>
      <c r="I9" s="10">
        <v>45599.0</v>
      </c>
      <c r="J9" s="11" t="s">
        <v>34</v>
      </c>
      <c r="K9" s="16"/>
      <c r="L9" s="14">
        <f t="shared" si="3"/>
        <v>130.4109589</v>
      </c>
      <c r="M9" s="15">
        <f t="shared" si="4"/>
        <v>130.4109589</v>
      </c>
      <c r="N9" s="10">
        <v>45636.0</v>
      </c>
      <c r="O9" s="10">
        <v>45600.0</v>
      </c>
      <c r="P9" s="10">
        <v>45629.0</v>
      </c>
      <c r="Q9" s="11" t="s">
        <v>34</v>
      </c>
      <c r="R9" s="17"/>
      <c r="S9" s="14">
        <f t="shared" si="5"/>
        <v>153.6986301</v>
      </c>
      <c r="T9" s="15">
        <f t="shared" si="6"/>
        <v>153.6986301</v>
      </c>
      <c r="U9" s="10">
        <v>45665.0</v>
      </c>
      <c r="V9" s="10">
        <v>45630.0</v>
      </c>
      <c r="W9" s="10">
        <v>45660.0</v>
      </c>
      <c r="X9" s="11" t="s">
        <v>34</v>
      </c>
      <c r="Y9" s="16"/>
      <c r="Z9" s="14">
        <f t="shared" si="7"/>
        <v>144.3835616</v>
      </c>
      <c r="AA9" s="15">
        <f t="shared" si="8"/>
        <v>144.3835616</v>
      </c>
      <c r="AB9" s="18">
        <v>45695.0</v>
      </c>
      <c r="AC9" s="10">
        <v>45661.0</v>
      </c>
      <c r="AD9" s="10">
        <v>45691.0</v>
      </c>
      <c r="AE9" s="11" t="s">
        <v>35</v>
      </c>
      <c r="AF9" s="16"/>
      <c r="AG9" s="14">
        <f t="shared" si="9"/>
        <v>130.4109589</v>
      </c>
      <c r="AH9" s="15">
        <f t="shared" si="10"/>
        <v>130.4109589</v>
      </c>
      <c r="AI9" s="18">
        <v>45723.0</v>
      </c>
      <c r="AJ9" s="10">
        <v>45692.0</v>
      </c>
      <c r="AK9" s="10">
        <v>45719.0</v>
      </c>
      <c r="AL9" s="11" t="s">
        <v>35</v>
      </c>
      <c r="AM9" s="16"/>
      <c r="AN9" s="14">
        <f t="shared" si="11"/>
        <v>144.3835616</v>
      </c>
      <c r="AO9" s="15">
        <f t="shared" si="12"/>
        <v>144.3835616</v>
      </c>
      <c r="AP9" s="18">
        <v>45750.0</v>
      </c>
      <c r="AQ9" s="10">
        <v>45720.0</v>
      </c>
      <c r="AR9" s="18">
        <v>45750.0</v>
      </c>
      <c r="AS9" s="11" t="s">
        <v>35</v>
      </c>
      <c r="AT9" s="16"/>
      <c r="AU9" s="19"/>
      <c r="AV9" s="19"/>
      <c r="AW9" s="19"/>
      <c r="AX9" s="19"/>
      <c r="AY9" s="19"/>
      <c r="AZ9" s="19"/>
      <c r="BA9" s="19"/>
      <c r="BB9" s="19"/>
      <c r="BC9" s="20"/>
      <c r="BD9" s="19"/>
      <c r="BE9" s="19"/>
      <c r="BF9" s="19"/>
      <c r="BG9" s="19"/>
      <c r="BH9" s="61" t="s">
        <v>36</v>
      </c>
      <c r="BI9" s="83" t="s">
        <v>90</v>
      </c>
      <c r="BJ9" s="84"/>
      <c r="BK9" s="22" t="s">
        <v>38</v>
      </c>
      <c r="BL9" s="85" t="s">
        <v>91</v>
      </c>
      <c r="BM9" s="85" t="s">
        <v>92</v>
      </c>
      <c r="BN9" s="86" t="s">
        <v>93</v>
      </c>
      <c r="BO9" s="19"/>
      <c r="BP9" s="19"/>
    </row>
    <row r="10" ht="15.75" customHeight="1">
      <c r="A10" s="10">
        <v>45567.0</v>
      </c>
      <c r="B10" s="11" t="s">
        <v>94</v>
      </c>
      <c r="C10" s="12">
        <v>30000.0</v>
      </c>
      <c r="D10" s="13">
        <v>0.085</v>
      </c>
      <c r="E10" s="14">
        <f t="shared" si="1"/>
        <v>216.5753425</v>
      </c>
      <c r="F10" s="15">
        <f t="shared" si="2"/>
        <v>216.5753425</v>
      </c>
      <c r="G10" s="10">
        <v>45603.0</v>
      </c>
      <c r="H10" s="10">
        <v>45569.0</v>
      </c>
      <c r="I10" s="10">
        <v>45599.0</v>
      </c>
      <c r="J10" s="11" t="s">
        <v>34</v>
      </c>
      <c r="K10" s="16"/>
      <c r="L10" s="14">
        <f t="shared" si="3"/>
        <v>195.6164384</v>
      </c>
      <c r="M10" s="15">
        <f t="shared" si="4"/>
        <v>195.6164384</v>
      </c>
      <c r="N10" s="10">
        <v>45636.0</v>
      </c>
      <c r="O10" s="10">
        <v>45600.0</v>
      </c>
      <c r="P10" s="10">
        <v>45629.0</v>
      </c>
      <c r="Q10" s="11" t="s">
        <v>34</v>
      </c>
      <c r="R10" s="17"/>
      <c r="S10" s="14">
        <f t="shared" si="5"/>
        <v>230.5479452</v>
      </c>
      <c r="T10" s="15">
        <f t="shared" si="6"/>
        <v>230.5479452</v>
      </c>
      <c r="U10" s="10">
        <v>45665.0</v>
      </c>
      <c r="V10" s="10">
        <v>45630.0</v>
      </c>
      <c r="W10" s="10">
        <v>45660.0</v>
      </c>
      <c r="X10" s="11" t="s">
        <v>34</v>
      </c>
      <c r="Y10" s="16"/>
      <c r="Z10" s="14">
        <f t="shared" si="7"/>
        <v>216.5753425</v>
      </c>
      <c r="AA10" s="15">
        <f t="shared" si="8"/>
        <v>216.5753425</v>
      </c>
      <c r="AB10" s="18">
        <v>45695.0</v>
      </c>
      <c r="AC10" s="10">
        <v>45661.0</v>
      </c>
      <c r="AD10" s="10">
        <v>45691.0</v>
      </c>
      <c r="AE10" s="11" t="s">
        <v>35</v>
      </c>
      <c r="AF10" s="16"/>
      <c r="AG10" s="14">
        <f t="shared" si="9"/>
        <v>195.6164384</v>
      </c>
      <c r="AH10" s="15">
        <f t="shared" si="10"/>
        <v>195.6164384</v>
      </c>
      <c r="AI10" s="18">
        <v>45723.0</v>
      </c>
      <c r="AJ10" s="10">
        <v>45692.0</v>
      </c>
      <c r="AK10" s="10">
        <v>45719.0</v>
      </c>
      <c r="AL10" s="11" t="s">
        <v>35</v>
      </c>
      <c r="AM10" s="16"/>
      <c r="AN10" s="14">
        <f t="shared" si="11"/>
        <v>216.5753425</v>
      </c>
      <c r="AO10" s="15">
        <f t="shared" si="12"/>
        <v>216.5753425</v>
      </c>
      <c r="AP10" s="18">
        <v>45750.0</v>
      </c>
      <c r="AQ10" s="10">
        <v>45720.0</v>
      </c>
      <c r="AR10" s="18">
        <v>45750.0</v>
      </c>
      <c r="AS10" s="11" t="s">
        <v>35</v>
      </c>
      <c r="AT10" s="16"/>
      <c r="AU10" s="19"/>
      <c r="AV10" s="19"/>
      <c r="AW10" s="19"/>
      <c r="AX10" s="19"/>
      <c r="AY10" s="19"/>
      <c r="AZ10" s="19"/>
      <c r="BA10" s="19"/>
      <c r="BB10" s="19"/>
      <c r="BC10" s="20"/>
      <c r="BD10" s="19"/>
      <c r="BE10" s="19"/>
      <c r="BF10" s="19"/>
      <c r="BG10" s="19"/>
      <c r="BH10" s="61" t="s">
        <v>36</v>
      </c>
      <c r="BI10" s="22" t="s">
        <v>95</v>
      </c>
      <c r="BJ10" s="23"/>
      <c r="BK10" s="22" t="s">
        <v>38</v>
      </c>
      <c r="BL10" s="24" t="s">
        <v>96</v>
      </c>
      <c r="BM10" s="24" t="s">
        <v>78</v>
      </c>
      <c r="BN10" s="25" t="s">
        <v>97</v>
      </c>
      <c r="BO10" s="19"/>
      <c r="BP10" s="19"/>
    </row>
    <row r="11" ht="15.75" customHeight="1">
      <c r="A11" s="10">
        <v>45567.0</v>
      </c>
      <c r="B11" s="11" t="s">
        <v>98</v>
      </c>
      <c r="C11" s="12">
        <v>50000.0</v>
      </c>
      <c r="D11" s="13">
        <v>0.085</v>
      </c>
      <c r="E11" s="14">
        <f t="shared" si="1"/>
        <v>360.9589041</v>
      </c>
      <c r="F11" s="15">
        <f t="shared" si="2"/>
        <v>360.9589041</v>
      </c>
      <c r="G11" s="10">
        <v>45603.0</v>
      </c>
      <c r="H11" s="10">
        <v>45569.0</v>
      </c>
      <c r="I11" s="10">
        <v>45599.0</v>
      </c>
      <c r="J11" s="11" t="s">
        <v>34</v>
      </c>
      <c r="K11" s="16"/>
      <c r="L11" s="14">
        <f t="shared" si="3"/>
        <v>326.0273973</v>
      </c>
      <c r="M11" s="15">
        <f t="shared" si="4"/>
        <v>326.0273973</v>
      </c>
      <c r="N11" s="10">
        <v>45636.0</v>
      </c>
      <c r="O11" s="10">
        <v>45600.0</v>
      </c>
      <c r="P11" s="10">
        <v>45629.0</v>
      </c>
      <c r="Q11" s="11" t="s">
        <v>34</v>
      </c>
      <c r="R11" s="17"/>
      <c r="S11" s="14">
        <f t="shared" si="5"/>
        <v>384.2465753</v>
      </c>
      <c r="T11" s="15">
        <f t="shared" si="6"/>
        <v>384.2465753</v>
      </c>
      <c r="U11" s="10">
        <v>45665.0</v>
      </c>
      <c r="V11" s="10">
        <v>45630.0</v>
      </c>
      <c r="W11" s="10">
        <v>45660.0</v>
      </c>
      <c r="X11" s="11" t="s">
        <v>34</v>
      </c>
      <c r="Y11" s="16"/>
      <c r="Z11" s="14">
        <f t="shared" si="7"/>
        <v>360.9589041</v>
      </c>
      <c r="AA11" s="15">
        <f t="shared" si="8"/>
        <v>360.9589041</v>
      </c>
      <c r="AB11" s="18">
        <v>45695.0</v>
      </c>
      <c r="AC11" s="10">
        <v>45661.0</v>
      </c>
      <c r="AD11" s="10">
        <v>45691.0</v>
      </c>
      <c r="AE11" s="11" t="s">
        <v>35</v>
      </c>
      <c r="AF11" s="16"/>
      <c r="AG11" s="14">
        <f t="shared" si="9"/>
        <v>326.0273973</v>
      </c>
      <c r="AH11" s="15">
        <f t="shared" si="10"/>
        <v>326.0273973</v>
      </c>
      <c r="AI11" s="18">
        <v>45723.0</v>
      </c>
      <c r="AJ11" s="10">
        <v>45692.0</v>
      </c>
      <c r="AK11" s="10">
        <v>45719.0</v>
      </c>
      <c r="AL11" s="11" t="s">
        <v>35</v>
      </c>
      <c r="AM11" s="16"/>
      <c r="AN11" s="14">
        <f t="shared" si="11"/>
        <v>360.9589041</v>
      </c>
      <c r="AO11" s="15">
        <f t="shared" si="12"/>
        <v>360.9589041</v>
      </c>
      <c r="AP11" s="18">
        <v>45750.0</v>
      </c>
      <c r="AQ11" s="10">
        <v>45720.0</v>
      </c>
      <c r="AR11" s="18">
        <v>45750.0</v>
      </c>
      <c r="AS11" s="11" t="s">
        <v>35</v>
      </c>
      <c r="AT11" s="16"/>
      <c r="AU11" s="19"/>
      <c r="AV11" s="19"/>
      <c r="AW11" s="19"/>
      <c r="AX11" s="19"/>
      <c r="AY11" s="19"/>
      <c r="AZ11" s="19"/>
      <c r="BA11" s="19"/>
      <c r="BB11" s="19"/>
      <c r="BC11" s="20"/>
      <c r="BD11" s="19"/>
      <c r="BE11" s="19"/>
      <c r="BF11" s="19"/>
      <c r="BG11" s="19"/>
      <c r="BH11" s="87" t="s">
        <v>36</v>
      </c>
      <c r="BI11" s="23" t="s">
        <v>99</v>
      </c>
      <c r="BJ11" s="23"/>
      <c r="BK11" s="23" t="s">
        <v>38</v>
      </c>
      <c r="BL11" s="80" t="s">
        <v>100</v>
      </c>
      <c r="BM11" s="80" t="s">
        <v>101</v>
      </c>
      <c r="BN11" s="81" t="s">
        <v>102</v>
      </c>
      <c r="BO11" s="19"/>
      <c r="BP11" s="19"/>
    </row>
    <row r="12" ht="15.75" customHeight="1">
      <c r="A12" s="10">
        <v>45567.0</v>
      </c>
      <c r="B12" s="11" t="s">
        <v>103</v>
      </c>
      <c r="C12" s="12">
        <v>50000.0</v>
      </c>
      <c r="D12" s="13">
        <v>0.085</v>
      </c>
      <c r="E12" s="14">
        <f t="shared" si="1"/>
        <v>360.9589041</v>
      </c>
      <c r="F12" s="15">
        <f t="shared" si="2"/>
        <v>360.9589041</v>
      </c>
      <c r="G12" s="10">
        <v>45603.0</v>
      </c>
      <c r="H12" s="10">
        <v>45569.0</v>
      </c>
      <c r="I12" s="10">
        <v>45599.0</v>
      </c>
      <c r="J12" s="11" t="s">
        <v>34</v>
      </c>
      <c r="K12" s="16"/>
      <c r="L12" s="14">
        <f t="shared" si="3"/>
        <v>326.0273973</v>
      </c>
      <c r="M12" s="15">
        <f t="shared" si="4"/>
        <v>326.0273973</v>
      </c>
      <c r="N12" s="10">
        <v>45636.0</v>
      </c>
      <c r="O12" s="10">
        <v>45600.0</v>
      </c>
      <c r="P12" s="10">
        <v>45629.0</v>
      </c>
      <c r="Q12" s="11" t="s">
        <v>34</v>
      </c>
      <c r="R12" s="17"/>
      <c r="S12" s="14">
        <f t="shared" si="5"/>
        <v>384.2465753</v>
      </c>
      <c r="T12" s="15">
        <f t="shared" si="6"/>
        <v>384.2465753</v>
      </c>
      <c r="U12" s="10">
        <v>45665.0</v>
      </c>
      <c r="V12" s="10">
        <v>45630.0</v>
      </c>
      <c r="W12" s="10">
        <v>45660.0</v>
      </c>
      <c r="X12" s="11" t="s">
        <v>34</v>
      </c>
      <c r="Y12" s="16"/>
      <c r="Z12" s="14">
        <f t="shared" si="7"/>
        <v>360.9589041</v>
      </c>
      <c r="AA12" s="15">
        <f t="shared" si="8"/>
        <v>360.9589041</v>
      </c>
      <c r="AB12" s="18">
        <v>45695.0</v>
      </c>
      <c r="AC12" s="10">
        <v>45661.0</v>
      </c>
      <c r="AD12" s="10">
        <v>45691.0</v>
      </c>
      <c r="AE12" s="11" t="s">
        <v>35</v>
      </c>
      <c r="AF12" s="16"/>
      <c r="AG12" s="14">
        <f t="shared" si="9"/>
        <v>326.0273973</v>
      </c>
      <c r="AH12" s="15">
        <f t="shared" si="10"/>
        <v>326.0273973</v>
      </c>
      <c r="AI12" s="18">
        <v>45723.0</v>
      </c>
      <c r="AJ12" s="10">
        <v>45692.0</v>
      </c>
      <c r="AK12" s="10">
        <v>45719.0</v>
      </c>
      <c r="AL12" s="11" t="s">
        <v>35</v>
      </c>
      <c r="AM12" s="16"/>
      <c r="AN12" s="14">
        <f t="shared" si="11"/>
        <v>360.9589041</v>
      </c>
      <c r="AO12" s="15">
        <f t="shared" si="12"/>
        <v>360.9589041</v>
      </c>
      <c r="AP12" s="18">
        <v>45750.0</v>
      </c>
      <c r="AQ12" s="10">
        <v>45720.0</v>
      </c>
      <c r="AR12" s="18">
        <v>45750.0</v>
      </c>
      <c r="AS12" s="11" t="s">
        <v>35</v>
      </c>
      <c r="AT12" s="16"/>
      <c r="AU12" s="19"/>
      <c r="AV12" s="19"/>
      <c r="AW12" s="19"/>
      <c r="AX12" s="19"/>
      <c r="AY12" s="19"/>
      <c r="AZ12" s="19"/>
      <c r="BA12" s="19"/>
      <c r="BB12" s="19"/>
      <c r="BC12" s="20"/>
      <c r="BD12" s="19"/>
      <c r="BE12" s="19"/>
      <c r="BF12" s="19"/>
      <c r="BG12" s="19"/>
      <c r="BH12" s="61" t="s">
        <v>36</v>
      </c>
      <c r="BI12" s="22" t="s">
        <v>104</v>
      </c>
      <c r="BJ12" s="23"/>
      <c r="BK12" s="22" t="s">
        <v>38</v>
      </c>
      <c r="BL12" s="24" t="s">
        <v>105</v>
      </c>
      <c r="BM12" s="24" t="s">
        <v>78</v>
      </c>
      <c r="BN12" s="25" t="s">
        <v>106</v>
      </c>
      <c r="BO12" s="19"/>
      <c r="BP12" s="19"/>
    </row>
    <row r="13" ht="15.75" customHeight="1">
      <c r="A13" s="10">
        <v>45567.0</v>
      </c>
      <c r="B13" s="11" t="s">
        <v>107</v>
      </c>
      <c r="C13" s="12">
        <v>100000.0</v>
      </c>
      <c r="D13" s="13">
        <v>0.085</v>
      </c>
      <c r="E13" s="14">
        <f t="shared" si="1"/>
        <v>721.9178082</v>
      </c>
      <c r="F13" s="15">
        <f t="shared" si="2"/>
        <v>721.9178082</v>
      </c>
      <c r="G13" s="10">
        <v>45603.0</v>
      </c>
      <c r="H13" s="10">
        <v>45569.0</v>
      </c>
      <c r="I13" s="10">
        <v>45599.0</v>
      </c>
      <c r="J13" s="11" t="s">
        <v>34</v>
      </c>
      <c r="K13" s="16"/>
      <c r="L13" s="14">
        <f t="shared" si="3"/>
        <v>652.0547945</v>
      </c>
      <c r="M13" s="15">
        <f t="shared" si="4"/>
        <v>652.0547945</v>
      </c>
      <c r="N13" s="10">
        <v>45636.0</v>
      </c>
      <c r="O13" s="10">
        <v>45600.0</v>
      </c>
      <c r="P13" s="10">
        <v>45629.0</v>
      </c>
      <c r="Q13" s="11" t="s">
        <v>34</v>
      </c>
      <c r="R13" s="17"/>
      <c r="S13" s="14">
        <f t="shared" si="5"/>
        <v>768.4931507</v>
      </c>
      <c r="T13" s="15">
        <f t="shared" si="6"/>
        <v>768.4931507</v>
      </c>
      <c r="U13" s="10">
        <v>45665.0</v>
      </c>
      <c r="V13" s="10">
        <v>45630.0</v>
      </c>
      <c r="W13" s="10">
        <v>45660.0</v>
      </c>
      <c r="X13" s="11" t="s">
        <v>34</v>
      </c>
      <c r="Y13" s="16"/>
      <c r="Z13" s="14">
        <f t="shared" si="7"/>
        <v>721.9178082</v>
      </c>
      <c r="AA13" s="15">
        <f t="shared" si="8"/>
        <v>721.9178082</v>
      </c>
      <c r="AB13" s="18">
        <v>45695.0</v>
      </c>
      <c r="AC13" s="10">
        <v>45661.0</v>
      </c>
      <c r="AD13" s="10">
        <v>45691.0</v>
      </c>
      <c r="AE13" s="11" t="s">
        <v>35</v>
      </c>
      <c r="AF13" s="16"/>
      <c r="AG13" s="14">
        <f t="shared" si="9"/>
        <v>652.0547945</v>
      </c>
      <c r="AH13" s="15">
        <f t="shared" si="10"/>
        <v>652.0547945</v>
      </c>
      <c r="AI13" s="18">
        <v>45723.0</v>
      </c>
      <c r="AJ13" s="10">
        <v>45692.0</v>
      </c>
      <c r="AK13" s="10">
        <v>45719.0</v>
      </c>
      <c r="AL13" s="11" t="s">
        <v>35</v>
      </c>
      <c r="AM13" s="16"/>
      <c r="AN13" s="14">
        <f t="shared" si="11"/>
        <v>721.9178082</v>
      </c>
      <c r="AO13" s="15">
        <f t="shared" si="12"/>
        <v>721.9178082</v>
      </c>
      <c r="AP13" s="18">
        <v>45750.0</v>
      </c>
      <c r="AQ13" s="10">
        <v>45720.0</v>
      </c>
      <c r="AR13" s="18">
        <v>45750.0</v>
      </c>
      <c r="AS13" s="11" t="s">
        <v>35</v>
      </c>
      <c r="AT13" s="16"/>
      <c r="AU13" s="19"/>
      <c r="AV13" s="19"/>
      <c r="AW13" s="19"/>
      <c r="AX13" s="19"/>
      <c r="AY13" s="19"/>
      <c r="AZ13" s="19"/>
      <c r="BA13" s="19"/>
      <c r="BB13" s="19"/>
      <c r="BC13" s="20"/>
      <c r="BD13" s="19"/>
      <c r="BE13" s="19"/>
      <c r="BF13" s="19"/>
      <c r="BG13" s="19"/>
      <c r="BH13" s="61" t="s">
        <v>36</v>
      </c>
      <c r="BI13" s="22" t="s">
        <v>108</v>
      </c>
      <c r="BJ13" s="23"/>
      <c r="BK13" s="22" t="s">
        <v>38</v>
      </c>
      <c r="BL13" s="24" t="s">
        <v>109</v>
      </c>
      <c r="BM13" s="24" t="s">
        <v>110</v>
      </c>
      <c r="BN13" s="25" t="s">
        <v>111</v>
      </c>
      <c r="BO13" s="19"/>
      <c r="BP13" s="19"/>
    </row>
    <row r="14" ht="25.5" customHeight="1">
      <c r="A14" s="10">
        <v>45567.0</v>
      </c>
      <c r="B14" s="11" t="s">
        <v>112</v>
      </c>
      <c r="C14" s="12">
        <v>150000.0</v>
      </c>
      <c r="D14" s="13">
        <v>0.085</v>
      </c>
      <c r="E14" s="14">
        <f t="shared" si="1"/>
        <v>1082.876712</v>
      </c>
      <c r="F14" s="15">
        <f t="shared" si="2"/>
        <v>1082.876712</v>
      </c>
      <c r="G14" s="10">
        <v>45603.0</v>
      </c>
      <c r="H14" s="10">
        <v>45569.0</v>
      </c>
      <c r="I14" s="10">
        <v>45599.0</v>
      </c>
      <c r="J14" s="11" t="s">
        <v>34</v>
      </c>
      <c r="K14" s="16"/>
      <c r="L14" s="14">
        <f t="shared" si="3"/>
        <v>978.0821918</v>
      </c>
      <c r="M14" s="15">
        <f t="shared" si="4"/>
        <v>978.0821918</v>
      </c>
      <c r="N14" s="10">
        <v>45636.0</v>
      </c>
      <c r="O14" s="10">
        <v>45600.0</v>
      </c>
      <c r="P14" s="10">
        <v>45629.0</v>
      </c>
      <c r="Q14" s="11" t="s">
        <v>34</v>
      </c>
      <c r="R14" s="17"/>
      <c r="S14" s="14">
        <f t="shared" si="5"/>
        <v>1152.739726</v>
      </c>
      <c r="T14" s="15">
        <f t="shared" si="6"/>
        <v>1152.739726</v>
      </c>
      <c r="U14" s="10">
        <v>45665.0</v>
      </c>
      <c r="V14" s="10">
        <v>45630.0</v>
      </c>
      <c r="W14" s="10">
        <v>45660.0</v>
      </c>
      <c r="X14" s="11" t="s">
        <v>34</v>
      </c>
      <c r="Y14" s="16"/>
      <c r="Z14" s="14">
        <f t="shared" si="7"/>
        <v>1082.876712</v>
      </c>
      <c r="AA14" s="15">
        <f t="shared" si="8"/>
        <v>1082.876712</v>
      </c>
      <c r="AB14" s="18">
        <v>45695.0</v>
      </c>
      <c r="AC14" s="10">
        <v>45661.0</v>
      </c>
      <c r="AD14" s="10">
        <v>45691.0</v>
      </c>
      <c r="AE14" s="11" t="s">
        <v>35</v>
      </c>
      <c r="AF14" s="16"/>
      <c r="AG14" s="14">
        <f t="shared" si="9"/>
        <v>978.0821918</v>
      </c>
      <c r="AH14" s="15">
        <f t="shared" si="10"/>
        <v>978.0821918</v>
      </c>
      <c r="AI14" s="18">
        <v>45723.0</v>
      </c>
      <c r="AJ14" s="10">
        <v>45692.0</v>
      </c>
      <c r="AK14" s="10">
        <v>45719.0</v>
      </c>
      <c r="AL14" s="11" t="s">
        <v>35</v>
      </c>
      <c r="AM14" s="16"/>
      <c r="AN14" s="14">
        <f t="shared" si="11"/>
        <v>1082.876712</v>
      </c>
      <c r="AO14" s="15">
        <f t="shared" si="12"/>
        <v>1082.876712</v>
      </c>
      <c r="AP14" s="18">
        <v>45750.0</v>
      </c>
      <c r="AQ14" s="10">
        <v>45720.0</v>
      </c>
      <c r="AR14" s="18">
        <v>45750.0</v>
      </c>
      <c r="AS14" s="11" t="s">
        <v>35</v>
      </c>
      <c r="AT14" s="16"/>
      <c r="AU14" s="19"/>
      <c r="AV14" s="19"/>
      <c r="AW14" s="19"/>
      <c r="AX14" s="19"/>
      <c r="AY14" s="19"/>
      <c r="AZ14" s="19"/>
      <c r="BA14" s="19"/>
      <c r="BB14" s="19"/>
      <c r="BC14" s="20"/>
      <c r="BD14" s="19"/>
      <c r="BE14" s="19"/>
      <c r="BF14" s="19"/>
      <c r="BG14" s="19"/>
      <c r="BH14" s="61" t="s">
        <v>36</v>
      </c>
      <c r="BI14" s="22" t="s">
        <v>113</v>
      </c>
      <c r="BJ14" s="23"/>
      <c r="BK14" s="22" t="s">
        <v>38</v>
      </c>
      <c r="BL14" s="24" t="s">
        <v>114</v>
      </c>
      <c r="BM14" s="24" t="s">
        <v>115</v>
      </c>
      <c r="BN14" s="25" t="s">
        <v>116</v>
      </c>
      <c r="BO14" s="19"/>
      <c r="BP14" s="19"/>
    </row>
    <row r="15" ht="18.75" customHeight="1">
      <c r="A15" s="10">
        <v>45567.0</v>
      </c>
      <c r="B15" s="11" t="s">
        <v>117</v>
      </c>
      <c r="C15" s="12">
        <v>200000.0</v>
      </c>
      <c r="D15" s="13">
        <v>0.0875</v>
      </c>
      <c r="E15" s="14">
        <f t="shared" si="1"/>
        <v>1486.30137</v>
      </c>
      <c r="F15" s="15">
        <f t="shared" si="2"/>
        <v>1486.30137</v>
      </c>
      <c r="G15" s="10">
        <v>45603.0</v>
      </c>
      <c r="H15" s="10">
        <v>45569.0</v>
      </c>
      <c r="I15" s="10">
        <v>45599.0</v>
      </c>
      <c r="J15" s="11" t="s">
        <v>34</v>
      </c>
      <c r="K15" s="16"/>
      <c r="L15" s="14">
        <f t="shared" si="3"/>
        <v>1342.465753</v>
      </c>
      <c r="M15" s="15">
        <f t="shared" si="4"/>
        <v>1342.465753</v>
      </c>
      <c r="N15" s="10">
        <v>45636.0</v>
      </c>
      <c r="O15" s="10">
        <v>45600.0</v>
      </c>
      <c r="P15" s="10">
        <v>45629.0</v>
      </c>
      <c r="Q15" s="11" t="s">
        <v>34</v>
      </c>
      <c r="R15" s="17"/>
      <c r="S15" s="14">
        <f t="shared" si="5"/>
        <v>1582.191781</v>
      </c>
      <c r="T15" s="15">
        <f t="shared" si="6"/>
        <v>1582.191781</v>
      </c>
      <c r="U15" s="10">
        <v>45665.0</v>
      </c>
      <c r="V15" s="10">
        <v>45630.0</v>
      </c>
      <c r="W15" s="10">
        <v>45660.0</v>
      </c>
      <c r="X15" s="11" t="s">
        <v>34</v>
      </c>
      <c r="Y15" s="16"/>
      <c r="Z15" s="14">
        <f t="shared" si="7"/>
        <v>1486.30137</v>
      </c>
      <c r="AA15" s="15">
        <f t="shared" si="8"/>
        <v>1486.30137</v>
      </c>
      <c r="AB15" s="18">
        <v>45695.0</v>
      </c>
      <c r="AC15" s="10">
        <v>45661.0</v>
      </c>
      <c r="AD15" s="10">
        <v>45691.0</v>
      </c>
      <c r="AE15" s="11" t="s">
        <v>35</v>
      </c>
      <c r="AF15" s="16"/>
      <c r="AG15" s="14">
        <f t="shared" si="9"/>
        <v>1342.465753</v>
      </c>
      <c r="AH15" s="15">
        <f t="shared" si="10"/>
        <v>1342.465753</v>
      </c>
      <c r="AI15" s="18">
        <v>45723.0</v>
      </c>
      <c r="AJ15" s="10">
        <v>45692.0</v>
      </c>
      <c r="AK15" s="10">
        <v>45719.0</v>
      </c>
      <c r="AL15" s="11" t="s">
        <v>35</v>
      </c>
      <c r="AM15" s="16"/>
      <c r="AN15" s="14">
        <f t="shared" si="11"/>
        <v>1486.30137</v>
      </c>
      <c r="AO15" s="15">
        <f t="shared" si="12"/>
        <v>1486.30137</v>
      </c>
      <c r="AP15" s="18">
        <v>45750.0</v>
      </c>
      <c r="AQ15" s="10">
        <v>45720.0</v>
      </c>
      <c r="AR15" s="18">
        <v>45750.0</v>
      </c>
      <c r="AS15" s="11" t="s">
        <v>35</v>
      </c>
      <c r="AT15" s="16"/>
      <c r="AU15" s="19"/>
      <c r="AV15" s="19"/>
      <c r="AW15" s="19"/>
      <c r="AX15" s="19"/>
      <c r="AY15" s="19"/>
      <c r="AZ15" s="19"/>
      <c r="BA15" s="19"/>
      <c r="BB15" s="19"/>
      <c r="BC15" s="20"/>
      <c r="BD15" s="19"/>
      <c r="BE15" s="19"/>
      <c r="BF15" s="19"/>
      <c r="BG15" s="19"/>
      <c r="BH15" s="61" t="s">
        <v>36</v>
      </c>
      <c r="BI15" s="22" t="s">
        <v>118</v>
      </c>
      <c r="BJ15" s="23"/>
      <c r="BK15" s="22" t="s">
        <v>38</v>
      </c>
      <c r="BL15" s="24" t="s">
        <v>119</v>
      </c>
      <c r="BM15" s="24" t="s">
        <v>120</v>
      </c>
      <c r="BN15" s="25" t="s">
        <v>121</v>
      </c>
      <c r="BO15" s="19"/>
      <c r="BP15" s="19"/>
    </row>
    <row r="16" ht="15.75" customHeight="1">
      <c r="A16" s="10">
        <v>45568.0</v>
      </c>
      <c r="B16" s="11" t="s">
        <v>122</v>
      </c>
      <c r="C16" s="12">
        <v>10000.0</v>
      </c>
      <c r="D16" s="13">
        <v>0.085</v>
      </c>
      <c r="E16" s="14">
        <f t="shared" si="1"/>
        <v>72.19178082</v>
      </c>
      <c r="F16" s="15">
        <f t="shared" si="2"/>
        <v>72.19178082</v>
      </c>
      <c r="G16" s="10">
        <v>45603.0</v>
      </c>
      <c r="H16" s="10">
        <v>45569.0</v>
      </c>
      <c r="I16" s="10">
        <v>45599.0</v>
      </c>
      <c r="J16" s="11" t="s">
        <v>34</v>
      </c>
      <c r="K16" s="16"/>
      <c r="L16" s="14">
        <f t="shared" si="3"/>
        <v>65.20547945</v>
      </c>
      <c r="M16" s="15">
        <f t="shared" si="4"/>
        <v>65.20547945</v>
      </c>
      <c r="N16" s="10">
        <v>45636.0</v>
      </c>
      <c r="O16" s="10">
        <v>45600.0</v>
      </c>
      <c r="P16" s="10">
        <v>45629.0</v>
      </c>
      <c r="Q16" s="11" t="s">
        <v>34</v>
      </c>
      <c r="R16" s="17"/>
      <c r="S16" s="14">
        <f t="shared" si="5"/>
        <v>76.84931507</v>
      </c>
      <c r="T16" s="15">
        <f t="shared" si="6"/>
        <v>76.84931507</v>
      </c>
      <c r="U16" s="10">
        <v>45665.0</v>
      </c>
      <c r="V16" s="10">
        <v>45630.0</v>
      </c>
      <c r="W16" s="10">
        <v>45660.0</v>
      </c>
      <c r="X16" s="11" t="s">
        <v>34</v>
      </c>
      <c r="Y16" s="16"/>
      <c r="Z16" s="14">
        <f t="shared" si="7"/>
        <v>72.19178082</v>
      </c>
      <c r="AA16" s="15">
        <f t="shared" si="8"/>
        <v>72.19178082</v>
      </c>
      <c r="AB16" s="18">
        <v>45695.0</v>
      </c>
      <c r="AC16" s="10">
        <v>45661.0</v>
      </c>
      <c r="AD16" s="10">
        <v>45691.0</v>
      </c>
      <c r="AE16" s="11" t="s">
        <v>35</v>
      </c>
      <c r="AF16" s="16"/>
      <c r="AG16" s="14">
        <f t="shared" si="9"/>
        <v>65.20547945</v>
      </c>
      <c r="AH16" s="15">
        <f t="shared" si="10"/>
        <v>65.20547945</v>
      </c>
      <c r="AI16" s="18">
        <v>45723.0</v>
      </c>
      <c r="AJ16" s="10">
        <v>45692.0</v>
      </c>
      <c r="AK16" s="10">
        <v>45719.0</v>
      </c>
      <c r="AL16" s="11" t="s">
        <v>35</v>
      </c>
      <c r="AM16" s="16"/>
      <c r="AN16" s="14">
        <f t="shared" si="11"/>
        <v>72.19178082</v>
      </c>
      <c r="AO16" s="15">
        <f t="shared" si="12"/>
        <v>72.19178082</v>
      </c>
      <c r="AP16" s="18">
        <v>45750.0</v>
      </c>
      <c r="AQ16" s="10">
        <v>45720.0</v>
      </c>
      <c r="AR16" s="18">
        <v>45750.0</v>
      </c>
      <c r="AS16" s="11" t="s">
        <v>35</v>
      </c>
      <c r="AT16" s="16"/>
      <c r="AU16" s="19"/>
      <c r="AV16" s="19"/>
      <c r="AW16" s="19"/>
      <c r="AX16" s="19"/>
      <c r="AY16" s="19"/>
      <c r="AZ16" s="19"/>
      <c r="BA16" s="19"/>
      <c r="BB16" s="19"/>
      <c r="BC16" s="20"/>
      <c r="BD16" s="19"/>
      <c r="BE16" s="19"/>
      <c r="BF16" s="19"/>
      <c r="BG16" s="19"/>
      <c r="BH16" s="61" t="s">
        <v>36</v>
      </c>
      <c r="BI16" s="22" t="s">
        <v>123</v>
      </c>
      <c r="BJ16" s="23"/>
      <c r="BK16" s="22" t="s">
        <v>38</v>
      </c>
      <c r="BL16" s="24" t="s">
        <v>124</v>
      </c>
      <c r="BM16" s="24" t="s">
        <v>78</v>
      </c>
      <c r="BN16" s="25" t="s">
        <v>125</v>
      </c>
      <c r="BO16" s="19"/>
      <c r="BP16" s="19"/>
    </row>
    <row r="17">
      <c r="A17" s="10">
        <v>45568.0</v>
      </c>
      <c r="B17" s="88" t="s">
        <v>126</v>
      </c>
      <c r="C17" s="12">
        <v>180000.0</v>
      </c>
      <c r="D17" s="13">
        <v>0.0875</v>
      </c>
      <c r="E17" s="14">
        <f t="shared" si="1"/>
        <v>1337.671233</v>
      </c>
      <c r="F17" s="15">
        <f t="shared" si="2"/>
        <v>1337.671233</v>
      </c>
      <c r="G17" s="10">
        <v>45603.0</v>
      </c>
      <c r="H17" s="10">
        <v>45569.0</v>
      </c>
      <c r="I17" s="10">
        <v>45599.0</v>
      </c>
      <c r="J17" s="11" t="s">
        <v>34</v>
      </c>
      <c r="L17" s="14">
        <f t="shared" si="3"/>
        <v>1208.219178</v>
      </c>
      <c r="M17" s="15">
        <f t="shared" si="4"/>
        <v>1208.219178</v>
      </c>
      <c r="N17" s="10">
        <v>45636.0</v>
      </c>
      <c r="O17" s="10">
        <v>45600.0</v>
      </c>
      <c r="P17" s="10">
        <v>45629.0</v>
      </c>
      <c r="Q17" s="11" t="s">
        <v>34</v>
      </c>
      <c r="R17" s="89"/>
      <c r="S17" s="14">
        <f t="shared" si="5"/>
        <v>1423.972603</v>
      </c>
      <c r="T17" s="15">
        <f t="shared" si="6"/>
        <v>1423.972603</v>
      </c>
      <c r="U17" s="10">
        <v>45665.0</v>
      </c>
      <c r="V17" s="10">
        <v>45630.0</v>
      </c>
      <c r="W17" s="10">
        <v>45660.0</v>
      </c>
      <c r="X17" s="11" t="s">
        <v>34</v>
      </c>
      <c r="Y17" s="90"/>
      <c r="Z17" s="14">
        <f t="shared" si="7"/>
        <v>1337.671233</v>
      </c>
      <c r="AA17" s="15">
        <f t="shared" si="8"/>
        <v>1337.671233</v>
      </c>
      <c r="AB17" s="18">
        <v>45695.0</v>
      </c>
      <c r="AC17" s="10">
        <v>45661.0</v>
      </c>
      <c r="AD17" s="10">
        <v>45691.0</v>
      </c>
      <c r="AE17" s="11" t="s">
        <v>35</v>
      </c>
      <c r="AF17" s="90"/>
      <c r="AG17" s="14">
        <f t="shared" si="9"/>
        <v>1208.219178</v>
      </c>
      <c r="AH17" s="15">
        <f t="shared" si="10"/>
        <v>1208.219178</v>
      </c>
      <c r="AI17" s="18">
        <v>45723.0</v>
      </c>
      <c r="AJ17" s="10">
        <v>45692.0</v>
      </c>
      <c r="AK17" s="10">
        <v>45719.0</v>
      </c>
      <c r="AL17" s="11" t="s">
        <v>35</v>
      </c>
      <c r="AM17" s="90"/>
      <c r="AN17" s="14">
        <f t="shared" si="11"/>
        <v>1337.671233</v>
      </c>
      <c r="AO17" s="15">
        <f t="shared" si="12"/>
        <v>1337.671233</v>
      </c>
      <c r="AP17" s="91">
        <v>45750.0</v>
      </c>
      <c r="AQ17" s="10">
        <v>45720.0</v>
      </c>
      <c r="AR17" s="18">
        <v>45750.0</v>
      </c>
      <c r="AS17" s="11" t="s">
        <v>35</v>
      </c>
      <c r="AT17" s="90"/>
      <c r="BC17" s="92"/>
      <c r="BH17" s="93" t="s">
        <v>36</v>
      </c>
      <c r="BI17" s="94" t="s">
        <v>127</v>
      </c>
      <c r="BJ17" s="95"/>
      <c r="BK17" s="94" t="s">
        <v>38</v>
      </c>
      <c r="BL17" s="24" t="s">
        <v>128</v>
      </c>
      <c r="BM17" s="24" t="s">
        <v>129</v>
      </c>
      <c r="BN17" s="96" t="s">
        <v>130</v>
      </c>
    </row>
    <row r="18" ht="15.75" customHeight="1">
      <c r="A18" s="10">
        <v>45568.0</v>
      </c>
      <c r="B18" s="11" t="s">
        <v>131</v>
      </c>
      <c r="C18" s="12">
        <v>10000.0</v>
      </c>
      <c r="D18" s="13">
        <v>0.085</v>
      </c>
      <c r="E18" s="14">
        <f t="shared" si="1"/>
        <v>72.19178082</v>
      </c>
      <c r="F18" s="15">
        <f t="shared" si="2"/>
        <v>72.19178082</v>
      </c>
      <c r="G18" s="10">
        <v>45603.0</v>
      </c>
      <c r="H18" s="10">
        <v>45569.0</v>
      </c>
      <c r="I18" s="10">
        <v>45599.0</v>
      </c>
      <c r="J18" s="11" t="s">
        <v>34</v>
      </c>
      <c r="K18" s="16"/>
      <c r="L18" s="14">
        <f t="shared" si="3"/>
        <v>65.20547945</v>
      </c>
      <c r="M18" s="15">
        <f t="shared" si="4"/>
        <v>65.20547945</v>
      </c>
      <c r="N18" s="10">
        <v>45636.0</v>
      </c>
      <c r="O18" s="10">
        <v>45600.0</v>
      </c>
      <c r="P18" s="10">
        <v>45629.0</v>
      </c>
      <c r="Q18" s="11" t="s">
        <v>34</v>
      </c>
      <c r="R18" s="17"/>
      <c r="S18" s="14">
        <f t="shared" si="5"/>
        <v>76.84931507</v>
      </c>
      <c r="T18" s="15">
        <f t="shared" si="6"/>
        <v>76.84931507</v>
      </c>
      <c r="U18" s="10">
        <v>45665.0</v>
      </c>
      <c r="V18" s="10">
        <v>45630.0</v>
      </c>
      <c r="W18" s="10">
        <v>45660.0</v>
      </c>
      <c r="X18" s="11" t="s">
        <v>34</v>
      </c>
      <c r="Y18" s="16"/>
      <c r="Z18" s="14">
        <f t="shared" si="7"/>
        <v>72.19178082</v>
      </c>
      <c r="AA18" s="15">
        <f t="shared" si="8"/>
        <v>72.19178082</v>
      </c>
      <c r="AB18" s="18">
        <v>45695.0</v>
      </c>
      <c r="AC18" s="10">
        <v>45661.0</v>
      </c>
      <c r="AD18" s="10">
        <v>45691.0</v>
      </c>
      <c r="AE18" s="11" t="s">
        <v>35</v>
      </c>
      <c r="AF18" s="16"/>
      <c r="AG18" s="14">
        <f t="shared" si="9"/>
        <v>65.20547945</v>
      </c>
      <c r="AH18" s="15">
        <f t="shared" si="10"/>
        <v>65.20547945</v>
      </c>
      <c r="AI18" s="18">
        <v>45723.0</v>
      </c>
      <c r="AJ18" s="10">
        <v>45692.0</v>
      </c>
      <c r="AK18" s="10">
        <v>45719.0</v>
      </c>
      <c r="AL18" s="11" t="s">
        <v>35</v>
      </c>
      <c r="AM18" s="16"/>
      <c r="AN18" s="14">
        <f t="shared" si="11"/>
        <v>72.19178082</v>
      </c>
      <c r="AO18" s="15">
        <f t="shared" si="12"/>
        <v>72.19178082</v>
      </c>
      <c r="AP18" s="18">
        <v>45750.0</v>
      </c>
      <c r="AQ18" s="10">
        <v>45720.0</v>
      </c>
      <c r="AR18" s="18">
        <v>45750.0</v>
      </c>
      <c r="AS18" s="11" t="s">
        <v>35</v>
      </c>
      <c r="AT18" s="16"/>
      <c r="AU18" s="19"/>
      <c r="AV18" s="19"/>
      <c r="AW18" s="19"/>
      <c r="AX18" s="19"/>
      <c r="AY18" s="19"/>
      <c r="AZ18" s="19"/>
      <c r="BA18" s="19"/>
      <c r="BB18" s="19"/>
      <c r="BC18" s="20"/>
      <c r="BD18" s="19"/>
      <c r="BE18" s="19"/>
      <c r="BF18" s="19"/>
      <c r="BG18" s="19"/>
      <c r="BH18" s="61" t="s">
        <v>36</v>
      </c>
      <c r="BI18" s="23" t="s">
        <v>132</v>
      </c>
      <c r="BJ18" s="23"/>
      <c r="BK18" s="22" t="s">
        <v>38</v>
      </c>
      <c r="BL18" s="80" t="s">
        <v>133</v>
      </c>
      <c r="BM18" s="80" t="s">
        <v>134</v>
      </c>
      <c r="BN18" s="81" t="s">
        <v>135</v>
      </c>
      <c r="BO18" s="19"/>
      <c r="BP18" s="19"/>
    </row>
    <row r="19" ht="15.75" customHeight="1">
      <c r="A19" s="97">
        <v>45568.0</v>
      </c>
      <c r="B19" s="98" t="s">
        <v>136</v>
      </c>
      <c r="C19" s="99">
        <v>50000.0</v>
      </c>
      <c r="D19" s="100">
        <v>0.085</v>
      </c>
      <c r="E19" s="101">
        <f t="shared" si="1"/>
        <v>360.9589041</v>
      </c>
      <c r="F19" s="102">
        <f>E19*0.9</f>
        <v>324.8630137</v>
      </c>
      <c r="G19" s="97">
        <v>45603.0</v>
      </c>
      <c r="H19" s="97">
        <v>45569.0</v>
      </c>
      <c r="I19" s="97">
        <v>45599.0</v>
      </c>
      <c r="J19" s="98" t="s">
        <v>34</v>
      </c>
      <c r="K19" s="103" t="s">
        <v>137</v>
      </c>
      <c r="L19" s="101">
        <f t="shared" si="3"/>
        <v>326.0273973</v>
      </c>
      <c r="M19" s="102">
        <f>L19*0.9</f>
        <v>293.4246575</v>
      </c>
      <c r="N19" s="97">
        <v>45636.0</v>
      </c>
      <c r="O19" s="97">
        <v>45600.0</v>
      </c>
      <c r="P19" s="97">
        <v>45629.0</v>
      </c>
      <c r="Q19" s="98" t="s">
        <v>34</v>
      </c>
      <c r="R19" s="104"/>
      <c r="S19" s="101">
        <f t="shared" si="5"/>
        <v>384.2465753</v>
      </c>
      <c r="T19" s="102">
        <f>S19*0.9</f>
        <v>345.8219178</v>
      </c>
      <c r="U19" s="97">
        <v>45665.0</v>
      </c>
      <c r="V19" s="97">
        <v>45630.0</v>
      </c>
      <c r="W19" s="97">
        <v>45660.0</v>
      </c>
      <c r="X19" s="98" t="s">
        <v>34</v>
      </c>
      <c r="Y19" s="105"/>
      <c r="Z19" s="101">
        <f t="shared" si="7"/>
        <v>360.9589041</v>
      </c>
      <c r="AA19" s="102">
        <f>Z19*0.9</f>
        <v>324.8630137</v>
      </c>
      <c r="AB19" s="106">
        <v>45695.0</v>
      </c>
      <c r="AC19" s="97">
        <v>45661.0</v>
      </c>
      <c r="AD19" s="97">
        <v>45691.0</v>
      </c>
      <c r="AE19" s="98" t="s">
        <v>35</v>
      </c>
      <c r="AF19" s="105"/>
      <c r="AG19" s="101">
        <f t="shared" si="9"/>
        <v>326.0273973</v>
      </c>
      <c r="AH19" s="102">
        <f>AG19*0.9</f>
        <v>293.4246575</v>
      </c>
      <c r="AI19" s="106">
        <v>45723.0</v>
      </c>
      <c r="AJ19" s="97">
        <v>45692.0</v>
      </c>
      <c r="AK19" s="97">
        <v>45719.0</v>
      </c>
      <c r="AL19" s="98" t="s">
        <v>35</v>
      </c>
      <c r="AM19" s="16"/>
      <c r="AN19" s="101">
        <f t="shared" si="11"/>
        <v>360.9589041</v>
      </c>
      <c r="AO19" s="102">
        <f>AN19*0.9</f>
        <v>324.8630137</v>
      </c>
      <c r="AP19" s="106">
        <v>45750.0</v>
      </c>
      <c r="AQ19" s="97">
        <v>45720.0</v>
      </c>
      <c r="AR19" s="106">
        <v>45750.0</v>
      </c>
      <c r="AS19" s="98" t="s">
        <v>35</v>
      </c>
      <c r="AT19" s="105"/>
      <c r="AU19" s="107"/>
      <c r="AV19" s="107"/>
      <c r="AW19" s="107"/>
      <c r="AX19" s="107"/>
      <c r="AY19" s="107"/>
      <c r="AZ19" s="107"/>
      <c r="BA19" s="107"/>
      <c r="BB19" s="107"/>
      <c r="BC19" s="108"/>
      <c r="BD19" s="107"/>
      <c r="BE19" s="107"/>
      <c r="BF19" s="107"/>
      <c r="BG19" s="107"/>
      <c r="BH19" s="109" t="s">
        <v>138</v>
      </c>
      <c r="BI19" s="110" t="s">
        <v>139</v>
      </c>
      <c r="BJ19" s="111"/>
      <c r="BK19" s="110" t="s">
        <v>38</v>
      </c>
      <c r="BL19" s="112" t="s">
        <v>140</v>
      </c>
      <c r="BM19" s="112" t="s">
        <v>134</v>
      </c>
      <c r="BN19" s="113" t="s">
        <v>141</v>
      </c>
      <c r="BO19" s="107"/>
      <c r="BP19" s="107"/>
    </row>
    <row r="20" ht="15.75" customHeight="1">
      <c r="A20" s="10">
        <v>45568.0</v>
      </c>
      <c r="B20" s="11" t="s">
        <v>142</v>
      </c>
      <c r="C20" s="12">
        <v>200000.0</v>
      </c>
      <c r="D20" s="13">
        <v>0.0875</v>
      </c>
      <c r="E20" s="14">
        <f t="shared" si="1"/>
        <v>1486.30137</v>
      </c>
      <c r="F20" s="15">
        <f t="shared" ref="F20:F29" si="13">E20</f>
        <v>1486.30137</v>
      </c>
      <c r="G20" s="10">
        <v>45603.0</v>
      </c>
      <c r="H20" s="10">
        <v>45569.0</v>
      </c>
      <c r="I20" s="10">
        <v>45599.0</v>
      </c>
      <c r="J20" s="11" t="s">
        <v>34</v>
      </c>
      <c r="K20" s="16"/>
      <c r="L20" s="14">
        <f t="shared" si="3"/>
        <v>1342.465753</v>
      </c>
      <c r="M20" s="15">
        <f t="shared" ref="M20:M29" si="14">L20</f>
        <v>1342.465753</v>
      </c>
      <c r="N20" s="10">
        <v>45636.0</v>
      </c>
      <c r="O20" s="10">
        <v>45600.0</v>
      </c>
      <c r="P20" s="10">
        <v>45629.0</v>
      </c>
      <c r="Q20" s="11" t="s">
        <v>34</v>
      </c>
      <c r="R20" s="17"/>
      <c r="S20" s="14">
        <f t="shared" si="5"/>
        <v>1582.191781</v>
      </c>
      <c r="T20" s="15">
        <f t="shared" ref="T20:T26" si="15">S20</f>
        <v>1582.191781</v>
      </c>
      <c r="U20" s="10">
        <v>45665.0</v>
      </c>
      <c r="V20" s="10">
        <v>45630.0</v>
      </c>
      <c r="W20" s="10">
        <v>45660.0</v>
      </c>
      <c r="X20" s="11" t="s">
        <v>34</v>
      </c>
      <c r="Y20" s="16"/>
      <c r="Z20" s="14">
        <f t="shared" si="7"/>
        <v>1486.30137</v>
      </c>
      <c r="AA20" s="15">
        <f t="shared" ref="AA20:AA26" si="16">Z20</f>
        <v>1486.30137</v>
      </c>
      <c r="AB20" s="18">
        <v>45695.0</v>
      </c>
      <c r="AC20" s="10">
        <v>45661.0</v>
      </c>
      <c r="AD20" s="10">
        <v>45691.0</v>
      </c>
      <c r="AE20" s="11" t="s">
        <v>35</v>
      </c>
      <c r="AF20" s="16"/>
      <c r="AG20" s="14">
        <f t="shared" si="9"/>
        <v>1342.465753</v>
      </c>
      <c r="AH20" s="15">
        <f t="shared" ref="AH20:AH26" si="17">AG20</f>
        <v>1342.465753</v>
      </c>
      <c r="AI20" s="18">
        <v>45723.0</v>
      </c>
      <c r="AJ20" s="10">
        <v>45692.0</v>
      </c>
      <c r="AK20" s="10">
        <v>45719.0</v>
      </c>
      <c r="AL20" s="11" t="s">
        <v>35</v>
      </c>
      <c r="AM20" s="16"/>
      <c r="AN20" s="14">
        <f t="shared" si="11"/>
        <v>1486.30137</v>
      </c>
      <c r="AO20" s="15">
        <f t="shared" ref="AO20:AO26" si="18">AN20</f>
        <v>1486.30137</v>
      </c>
      <c r="AP20" s="18">
        <v>45750.0</v>
      </c>
      <c r="AQ20" s="10">
        <v>45720.0</v>
      </c>
      <c r="AR20" s="18">
        <v>45750.0</v>
      </c>
      <c r="AS20" s="11" t="s">
        <v>35</v>
      </c>
      <c r="AT20" s="16"/>
      <c r="AU20" s="19"/>
      <c r="AV20" s="19"/>
      <c r="AW20" s="19"/>
      <c r="AX20" s="19"/>
      <c r="AY20" s="19"/>
      <c r="AZ20" s="19"/>
      <c r="BA20" s="19"/>
      <c r="BB20" s="19"/>
      <c r="BC20" s="20"/>
      <c r="BD20" s="19"/>
      <c r="BE20" s="19"/>
      <c r="BF20" s="19"/>
      <c r="BG20" s="19"/>
      <c r="BH20" s="114" t="s">
        <v>36</v>
      </c>
      <c r="BI20" s="22" t="s">
        <v>143</v>
      </c>
      <c r="BJ20" s="23"/>
      <c r="BK20" s="22" t="s">
        <v>38</v>
      </c>
      <c r="BL20" s="24" t="s">
        <v>144</v>
      </c>
      <c r="BM20" s="24" t="s">
        <v>129</v>
      </c>
      <c r="BN20" s="25" t="s">
        <v>145</v>
      </c>
      <c r="BO20" s="19"/>
      <c r="BP20" s="19"/>
    </row>
    <row r="21">
      <c r="A21" s="10">
        <v>45569.0</v>
      </c>
      <c r="B21" s="88" t="s">
        <v>146</v>
      </c>
      <c r="C21" s="12">
        <v>60000.0</v>
      </c>
      <c r="D21" s="13">
        <v>0.085</v>
      </c>
      <c r="E21" s="14">
        <f t="shared" si="1"/>
        <v>433.1506849</v>
      </c>
      <c r="F21" s="15">
        <f t="shared" si="13"/>
        <v>433.1506849</v>
      </c>
      <c r="G21" s="10">
        <v>45603.0</v>
      </c>
      <c r="H21" s="10">
        <v>45569.0</v>
      </c>
      <c r="I21" s="10">
        <v>45599.0</v>
      </c>
      <c r="J21" s="11" t="s">
        <v>34</v>
      </c>
      <c r="L21" s="14">
        <f t="shared" si="3"/>
        <v>391.2328767</v>
      </c>
      <c r="M21" s="15">
        <f t="shared" si="14"/>
        <v>391.2328767</v>
      </c>
      <c r="N21" s="10">
        <v>45636.0</v>
      </c>
      <c r="O21" s="10">
        <v>45600.0</v>
      </c>
      <c r="P21" s="10">
        <v>45629.0</v>
      </c>
      <c r="Q21" s="11" t="s">
        <v>34</v>
      </c>
      <c r="R21" s="89"/>
      <c r="S21" s="14">
        <f t="shared" si="5"/>
        <v>461.0958904</v>
      </c>
      <c r="T21" s="15">
        <f t="shared" si="15"/>
        <v>461.0958904</v>
      </c>
      <c r="U21" s="10">
        <v>45665.0</v>
      </c>
      <c r="V21" s="10">
        <v>45630.0</v>
      </c>
      <c r="W21" s="10">
        <v>45660.0</v>
      </c>
      <c r="X21" s="11" t="s">
        <v>34</v>
      </c>
      <c r="Y21" s="90"/>
      <c r="Z21" s="14">
        <f t="shared" si="7"/>
        <v>433.1506849</v>
      </c>
      <c r="AA21" s="15">
        <f t="shared" si="16"/>
        <v>433.1506849</v>
      </c>
      <c r="AB21" s="18">
        <v>45695.0</v>
      </c>
      <c r="AC21" s="10">
        <v>45661.0</v>
      </c>
      <c r="AD21" s="10">
        <v>45691.0</v>
      </c>
      <c r="AE21" s="11" t="s">
        <v>35</v>
      </c>
      <c r="AF21" s="90"/>
      <c r="AG21" s="14">
        <f t="shared" si="9"/>
        <v>391.2328767</v>
      </c>
      <c r="AH21" s="15">
        <f t="shared" si="17"/>
        <v>391.2328767</v>
      </c>
      <c r="AI21" s="18">
        <v>45723.0</v>
      </c>
      <c r="AJ21" s="10">
        <v>45692.0</v>
      </c>
      <c r="AK21" s="10">
        <v>45719.0</v>
      </c>
      <c r="AL21" s="11" t="s">
        <v>35</v>
      </c>
      <c r="AM21" s="90"/>
      <c r="AN21" s="14">
        <f t="shared" si="11"/>
        <v>433.1506849</v>
      </c>
      <c r="AO21" s="15">
        <f t="shared" si="18"/>
        <v>433.1506849</v>
      </c>
      <c r="AP21" s="91">
        <v>45750.0</v>
      </c>
      <c r="AQ21" s="10">
        <v>45720.0</v>
      </c>
      <c r="AR21" s="18">
        <v>45750.0</v>
      </c>
      <c r="AS21" s="11" t="s">
        <v>35</v>
      </c>
      <c r="AT21" s="90"/>
      <c r="BC21" s="92"/>
      <c r="BH21" s="93" t="s">
        <v>36</v>
      </c>
      <c r="BI21" s="94" t="s">
        <v>147</v>
      </c>
      <c r="BJ21" s="95"/>
      <c r="BK21" s="94" t="s">
        <v>38</v>
      </c>
      <c r="BL21" s="24" t="s">
        <v>148</v>
      </c>
      <c r="BM21" s="24" t="s">
        <v>149</v>
      </c>
      <c r="BN21" s="96" t="s">
        <v>150</v>
      </c>
    </row>
    <row r="22" ht="15.75" customHeight="1">
      <c r="A22" s="10">
        <v>45569.0</v>
      </c>
      <c r="B22" s="11" t="s">
        <v>151</v>
      </c>
      <c r="C22" s="12">
        <v>10000.0</v>
      </c>
      <c r="D22" s="13">
        <v>0.085</v>
      </c>
      <c r="E22" s="14">
        <f t="shared" si="1"/>
        <v>72.19178082</v>
      </c>
      <c r="F22" s="15">
        <f t="shared" si="13"/>
        <v>72.19178082</v>
      </c>
      <c r="G22" s="10">
        <v>45603.0</v>
      </c>
      <c r="H22" s="10">
        <v>45569.0</v>
      </c>
      <c r="I22" s="10">
        <v>45599.0</v>
      </c>
      <c r="J22" s="11" t="s">
        <v>34</v>
      </c>
      <c r="K22" s="16"/>
      <c r="L22" s="14">
        <f t="shared" si="3"/>
        <v>65.20547945</v>
      </c>
      <c r="M22" s="15">
        <f t="shared" si="14"/>
        <v>65.20547945</v>
      </c>
      <c r="N22" s="10">
        <v>45636.0</v>
      </c>
      <c r="O22" s="10">
        <v>45600.0</v>
      </c>
      <c r="P22" s="10">
        <v>45629.0</v>
      </c>
      <c r="Q22" s="11" t="s">
        <v>34</v>
      </c>
      <c r="R22" s="17"/>
      <c r="S22" s="14">
        <f t="shared" si="5"/>
        <v>76.84931507</v>
      </c>
      <c r="T22" s="15">
        <f t="shared" si="15"/>
        <v>76.84931507</v>
      </c>
      <c r="U22" s="10">
        <v>45665.0</v>
      </c>
      <c r="V22" s="10">
        <v>45630.0</v>
      </c>
      <c r="W22" s="10">
        <v>45660.0</v>
      </c>
      <c r="X22" s="11" t="s">
        <v>34</v>
      </c>
      <c r="Y22" s="16"/>
      <c r="Z22" s="14">
        <f t="shared" si="7"/>
        <v>72.19178082</v>
      </c>
      <c r="AA22" s="15">
        <f t="shared" si="16"/>
        <v>72.19178082</v>
      </c>
      <c r="AB22" s="18">
        <v>45695.0</v>
      </c>
      <c r="AC22" s="10">
        <v>45661.0</v>
      </c>
      <c r="AD22" s="10">
        <v>45691.0</v>
      </c>
      <c r="AE22" s="11" t="s">
        <v>35</v>
      </c>
      <c r="AF22" s="16"/>
      <c r="AG22" s="14">
        <f t="shared" si="9"/>
        <v>65.20547945</v>
      </c>
      <c r="AH22" s="15">
        <f t="shared" si="17"/>
        <v>65.20547945</v>
      </c>
      <c r="AI22" s="18">
        <v>45723.0</v>
      </c>
      <c r="AJ22" s="10">
        <v>45692.0</v>
      </c>
      <c r="AK22" s="10">
        <v>45719.0</v>
      </c>
      <c r="AL22" s="11" t="s">
        <v>35</v>
      </c>
      <c r="AM22" s="16"/>
      <c r="AN22" s="14">
        <f t="shared" si="11"/>
        <v>72.19178082</v>
      </c>
      <c r="AO22" s="15">
        <f t="shared" si="18"/>
        <v>72.19178082</v>
      </c>
      <c r="AP22" s="18">
        <v>45750.0</v>
      </c>
      <c r="AQ22" s="10">
        <v>45720.0</v>
      </c>
      <c r="AR22" s="18">
        <v>45750.0</v>
      </c>
      <c r="AS22" s="11" t="s">
        <v>35</v>
      </c>
      <c r="AT22" s="16"/>
      <c r="AU22" s="19"/>
      <c r="AV22" s="19"/>
      <c r="AW22" s="19"/>
      <c r="AX22" s="19"/>
      <c r="AY22" s="19"/>
      <c r="AZ22" s="19"/>
      <c r="BA22" s="19"/>
      <c r="BB22" s="19"/>
      <c r="BC22" s="20"/>
      <c r="BD22" s="19"/>
      <c r="BE22" s="19"/>
      <c r="BF22" s="19"/>
      <c r="BG22" s="19"/>
      <c r="BH22" s="61" t="s">
        <v>36</v>
      </c>
      <c r="BI22" s="22" t="s">
        <v>152</v>
      </c>
      <c r="BJ22" s="23"/>
      <c r="BK22" s="22" t="s">
        <v>38</v>
      </c>
      <c r="BL22" s="24" t="s">
        <v>153</v>
      </c>
      <c r="BM22" s="24" t="s">
        <v>149</v>
      </c>
      <c r="BN22" s="25" t="s">
        <v>154</v>
      </c>
      <c r="BO22" s="19"/>
      <c r="BP22" s="19"/>
    </row>
    <row r="23" ht="15.75" customHeight="1">
      <c r="A23" s="10">
        <v>45569.0</v>
      </c>
      <c r="B23" s="11" t="s">
        <v>155</v>
      </c>
      <c r="C23" s="12">
        <v>20000.0</v>
      </c>
      <c r="D23" s="13">
        <v>0.085</v>
      </c>
      <c r="E23" s="14">
        <f t="shared" si="1"/>
        <v>144.3835616</v>
      </c>
      <c r="F23" s="15">
        <f t="shared" si="13"/>
        <v>144.3835616</v>
      </c>
      <c r="G23" s="10">
        <v>45603.0</v>
      </c>
      <c r="H23" s="10">
        <v>45569.0</v>
      </c>
      <c r="I23" s="10">
        <v>45599.0</v>
      </c>
      <c r="J23" s="11" t="s">
        <v>34</v>
      </c>
      <c r="K23" s="16"/>
      <c r="L23" s="14">
        <f t="shared" si="3"/>
        <v>130.4109589</v>
      </c>
      <c r="M23" s="15">
        <f t="shared" si="14"/>
        <v>130.4109589</v>
      </c>
      <c r="N23" s="10">
        <v>45636.0</v>
      </c>
      <c r="O23" s="10">
        <v>45600.0</v>
      </c>
      <c r="P23" s="10">
        <v>45629.0</v>
      </c>
      <c r="Q23" s="11" t="s">
        <v>34</v>
      </c>
      <c r="R23" s="17"/>
      <c r="S23" s="14">
        <f t="shared" si="5"/>
        <v>153.6986301</v>
      </c>
      <c r="T23" s="15">
        <f t="shared" si="15"/>
        <v>153.6986301</v>
      </c>
      <c r="U23" s="10">
        <v>45665.0</v>
      </c>
      <c r="V23" s="10">
        <v>45630.0</v>
      </c>
      <c r="W23" s="10">
        <v>45660.0</v>
      </c>
      <c r="X23" s="11" t="s">
        <v>34</v>
      </c>
      <c r="Y23" s="16"/>
      <c r="Z23" s="14">
        <f t="shared" si="7"/>
        <v>144.3835616</v>
      </c>
      <c r="AA23" s="15">
        <f t="shared" si="16"/>
        <v>144.3835616</v>
      </c>
      <c r="AB23" s="18">
        <v>45695.0</v>
      </c>
      <c r="AC23" s="10">
        <v>45661.0</v>
      </c>
      <c r="AD23" s="10">
        <v>45691.0</v>
      </c>
      <c r="AE23" s="11" t="s">
        <v>35</v>
      </c>
      <c r="AF23" s="16"/>
      <c r="AG23" s="14">
        <f t="shared" si="9"/>
        <v>130.4109589</v>
      </c>
      <c r="AH23" s="15">
        <f t="shared" si="17"/>
        <v>130.4109589</v>
      </c>
      <c r="AI23" s="18">
        <v>45723.0</v>
      </c>
      <c r="AJ23" s="10">
        <v>45692.0</v>
      </c>
      <c r="AK23" s="10">
        <v>45719.0</v>
      </c>
      <c r="AL23" s="11" t="s">
        <v>35</v>
      </c>
      <c r="AM23" s="16"/>
      <c r="AN23" s="14">
        <f t="shared" si="11"/>
        <v>144.3835616</v>
      </c>
      <c r="AO23" s="15">
        <f t="shared" si="18"/>
        <v>144.3835616</v>
      </c>
      <c r="AP23" s="18">
        <v>45750.0</v>
      </c>
      <c r="AQ23" s="10">
        <v>45720.0</v>
      </c>
      <c r="AR23" s="18">
        <v>45750.0</v>
      </c>
      <c r="AS23" s="11" t="s">
        <v>35</v>
      </c>
      <c r="AT23" s="16"/>
      <c r="AU23" s="19"/>
      <c r="AV23" s="19"/>
      <c r="AW23" s="19"/>
      <c r="AX23" s="19"/>
      <c r="AY23" s="19"/>
      <c r="AZ23" s="19"/>
      <c r="BA23" s="19"/>
      <c r="BB23" s="19"/>
      <c r="BC23" s="20"/>
      <c r="BD23" s="19"/>
      <c r="BE23" s="19"/>
      <c r="BF23" s="19"/>
      <c r="BG23" s="19"/>
      <c r="BH23" s="61" t="s">
        <v>36</v>
      </c>
      <c r="BI23" s="22" t="s">
        <v>156</v>
      </c>
      <c r="BJ23" s="23"/>
      <c r="BK23" s="22" t="s">
        <v>38</v>
      </c>
      <c r="BL23" s="24" t="s">
        <v>157</v>
      </c>
      <c r="BM23" s="24" t="s">
        <v>78</v>
      </c>
      <c r="BN23" s="25" t="s">
        <v>158</v>
      </c>
      <c r="BO23" s="19"/>
      <c r="BP23" s="19"/>
    </row>
    <row r="24" ht="15.75" customHeight="1">
      <c r="A24" s="10">
        <v>45569.0</v>
      </c>
      <c r="B24" s="11" t="s">
        <v>159</v>
      </c>
      <c r="C24" s="12">
        <v>30000.0</v>
      </c>
      <c r="D24" s="13">
        <v>0.085</v>
      </c>
      <c r="E24" s="14">
        <f t="shared" si="1"/>
        <v>216.5753425</v>
      </c>
      <c r="F24" s="15">
        <f t="shared" si="13"/>
        <v>216.5753425</v>
      </c>
      <c r="G24" s="10">
        <v>45603.0</v>
      </c>
      <c r="H24" s="10">
        <v>45569.0</v>
      </c>
      <c r="I24" s="10">
        <v>45599.0</v>
      </c>
      <c r="J24" s="11" t="s">
        <v>34</v>
      </c>
      <c r="K24" s="16"/>
      <c r="L24" s="14">
        <f t="shared" si="3"/>
        <v>195.6164384</v>
      </c>
      <c r="M24" s="15">
        <f t="shared" si="14"/>
        <v>195.6164384</v>
      </c>
      <c r="N24" s="10">
        <v>45636.0</v>
      </c>
      <c r="O24" s="10">
        <v>45600.0</v>
      </c>
      <c r="P24" s="10">
        <v>45629.0</v>
      </c>
      <c r="Q24" s="11" t="s">
        <v>34</v>
      </c>
      <c r="R24" s="17"/>
      <c r="S24" s="14">
        <f t="shared" si="5"/>
        <v>230.5479452</v>
      </c>
      <c r="T24" s="15">
        <f t="shared" si="15"/>
        <v>230.5479452</v>
      </c>
      <c r="U24" s="10">
        <v>45665.0</v>
      </c>
      <c r="V24" s="10">
        <v>45630.0</v>
      </c>
      <c r="W24" s="10">
        <v>45660.0</v>
      </c>
      <c r="X24" s="11" t="s">
        <v>34</v>
      </c>
      <c r="Y24" s="16"/>
      <c r="Z24" s="14">
        <f t="shared" si="7"/>
        <v>216.5753425</v>
      </c>
      <c r="AA24" s="15">
        <f t="shared" si="16"/>
        <v>216.5753425</v>
      </c>
      <c r="AB24" s="18">
        <v>45695.0</v>
      </c>
      <c r="AC24" s="10">
        <v>45661.0</v>
      </c>
      <c r="AD24" s="10">
        <v>45691.0</v>
      </c>
      <c r="AE24" s="11" t="s">
        <v>35</v>
      </c>
      <c r="AF24" s="16"/>
      <c r="AG24" s="14">
        <f t="shared" si="9"/>
        <v>195.6164384</v>
      </c>
      <c r="AH24" s="15">
        <f t="shared" si="17"/>
        <v>195.6164384</v>
      </c>
      <c r="AI24" s="18">
        <v>45723.0</v>
      </c>
      <c r="AJ24" s="10">
        <v>45692.0</v>
      </c>
      <c r="AK24" s="10">
        <v>45719.0</v>
      </c>
      <c r="AL24" s="11" t="s">
        <v>35</v>
      </c>
      <c r="AM24" s="16"/>
      <c r="AN24" s="14">
        <f t="shared" si="11"/>
        <v>216.5753425</v>
      </c>
      <c r="AO24" s="15">
        <f t="shared" si="18"/>
        <v>216.5753425</v>
      </c>
      <c r="AP24" s="18">
        <v>45750.0</v>
      </c>
      <c r="AQ24" s="10">
        <v>45720.0</v>
      </c>
      <c r="AR24" s="18">
        <v>45750.0</v>
      </c>
      <c r="AS24" s="11" t="s">
        <v>35</v>
      </c>
      <c r="AT24" s="16"/>
      <c r="AU24" s="19"/>
      <c r="AV24" s="19"/>
      <c r="AW24" s="19"/>
      <c r="AX24" s="19"/>
      <c r="AY24" s="19"/>
      <c r="AZ24" s="19"/>
      <c r="BA24" s="19"/>
      <c r="BB24" s="19"/>
      <c r="BC24" s="20"/>
      <c r="BD24" s="19"/>
      <c r="BE24" s="19"/>
      <c r="BF24" s="19"/>
      <c r="BG24" s="19"/>
      <c r="BH24" s="61" t="s">
        <v>36</v>
      </c>
      <c r="BI24" s="23" t="s">
        <v>160</v>
      </c>
      <c r="BJ24" s="23"/>
      <c r="BK24" s="22" t="s">
        <v>38</v>
      </c>
      <c r="BL24" s="80" t="s">
        <v>161</v>
      </c>
      <c r="BM24" s="80" t="s">
        <v>162</v>
      </c>
      <c r="BN24" s="81" t="s">
        <v>163</v>
      </c>
      <c r="BO24" s="19"/>
      <c r="BP24" s="19"/>
    </row>
    <row r="25" ht="15.75" customHeight="1">
      <c r="A25" s="10">
        <v>45569.0</v>
      </c>
      <c r="B25" s="11" t="s">
        <v>164</v>
      </c>
      <c r="C25" s="12">
        <v>70000.0</v>
      </c>
      <c r="D25" s="13">
        <v>0.09</v>
      </c>
      <c r="E25" s="14">
        <f t="shared" si="1"/>
        <v>535.0684932</v>
      </c>
      <c r="F25" s="15">
        <f t="shared" si="13"/>
        <v>535.0684932</v>
      </c>
      <c r="G25" s="10">
        <v>45603.0</v>
      </c>
      <c r="H25" s="10">
        <v>45569.0</v>
      </c>
      <c r="I25" s="10">
        <v>45599.0</v>
      </c>
      <c r="J25" s="11" t="s">
        <v>34</v>
      </c>
      <c r="K25" s="16"/>
      <c r="L25" s="14">
        <f>(C25*D25)*((P25-O25+1)/365)</f>
        <v>517.8082192</v>
      </c>
      <c r="M25" s="15">
        <f t="shared" si="14"/>
        <v>517.8082192</v>
      </c>
      <c r="N25" s="10">
        <v>45636.0</v>
      </c>
      <c r="O25" s="10">
        <v>45600.0</v>
      </c>
      <c r="P25" s="10">
        <v>45629.0</v>
      </c>
      <c r="Q25" s="11" t="s">
        <v>34</v>
      </c>
      <c r="R25" s="17"/>
      <c r="S25" s="14">
        <f>(C25*D25)*((W25-V25+1)/365)</f>
        <v>535.0684932</v>
      </c>
      <c r="T25" s="15">
        <f t="shared" si="15"/>
        <v>535.0684932</v>
      </c>
      <c r="U25" s="10">
        <v>45665.0</v>
      </c>
      <c r="V25" s="10">
        <v>45630.0</v>
      </c>
      <c r="W25" s="10">
        <v>45660.0</v>
      </c>
      <c r="X25" s="11" t="s">
        <v>34</v>
      </c>
      <c r="Y25" s="16"/>
      <c r="Z25" s="14">
        <f t="shared" si="7"/>
        <v>535.0684932</v>
      </c>
      <c r="AA25" s="15">
        <f t="shared" si="16"/>
        <v>535.0684932</v>
      </c>
      <c r="AB25" s="18">
        <v>45695.0</v>
      </c>
      <c r="AC25" s="10">
        <v>45661.0</v>
      </c>
      <c r="AD25" s="10">
        <v>45691.0</v>
      </c>
      <c r="AE25" s="11" t="s">
        <v>35</v>
      </c>
      <c r="AF25" s="16"/>
      <c r="AG25" s="14">
        <f t="shared" si="9"/>
        <v>483.2876712</v>
      </c>
      <c r="AH25" s="15">
        <f t="shared" si="17"/>
        <v>483.2876712</v>
      </c>
      <c r="AI25" s="18">
        <v>45723.0</v>
      </c>
      <c r="AJ25" s="10">
        <v>45692.0</v>
      </c>
      <c r="AK25" s="10">
        <v>45719.0</v>
      </c>
      <c r="AL25" s="11" t="s">
        <v>35</v>
      </c>
      <c r="AM25" s="16"/>
      <c r="AN25" s="14">
        <f t="shared" si="11"/>
        <v>535.0684932</v>
      </c>
      <c r="AO25" s="15">
        <f t="shared" si="18"/>
        <v>535.0684932</v>
      </c>
      <c r="AP25" s="18">
        <v>45750.0</v>
      </c>
      <c r="AQ25" s="10">
        <v>45720.0</v>
      </c>
      <c r="AR25" s="18">
        <v>45750.0</v>
      </c>
      <c r="AS25" s="11" t="s">
        <v>35</v>
      </c>
      <c r="AT25" s="16"/>
      <c r="AU25" s="19"/>
      <c r="AV25" s="19"/>
      <c r="AW25" s="19"/>
      <c r="AX25" s="19"/>
      <c r="AY25" s="19"/>
      <c r="AZ25" s="19"/>
      <c r="BA25" s="19"/>
      <c r="BB25" s="19"/>
      <c r="BC25" s="20"/>
      <c r="BD25" s="19"/>
      <c r="BE25" s="19"/>
      <c r="BF25" s="19"/>
      <c r="BG25" s="19"/>
      <c r="BH25" s="61" t="s">
        <v>36</v>
      </c>
      <c r="BI25" s="22" t="s">
        <v>165</v>
      </c>
      <c r="BJ25" s="23"/>
      <c r="BK25" s="22" t="s">
        <v>38</v>
      </c>
      <c r="BL25" s="24" t="s">
        <v>166</v>
      </c>
      <c r="BM25" s="24" t="s">
        <v>78</v>
      </c>
      <c r="BN25" s="25" t="s">
        <v>167</v>
      </c>
      <c r="BO25" s="19"/>
      <c r="BP25" s="19"/>
    </row>
    <row r="26" ht="15.75" customHeight="1">
      <c r="A26" s="10">
        <v>45569.0</v>
      </c>
      <c r="B26" s="11" t="s">
        <v>168</v>
      </c>
      <c r="C26" s="12">
        <v>300000.0</v>
      </c>
      <c r="D26" s="13">
        <v>0.095</v>
      </c>
      <c r="E26" s="14">
        <f t="shared" si="1"/>
        <v>2420.547945</v>
      </c>
      <c r="F26" s="15">
        <f t="shared" si="13"/>
        <v>2420.547945</v>
      </c>
      <c r="G26" s="10">
        <v>45603.0</v>
      </c>
      <c r="H26" s="10">
        <v>45569.0</v>
      </c>
      <c r="I26" s="10">
        <v>45599.0</v>
      </c>
      <c r="J26" s="11" t="s">
        <v>34</v>
      </c>
      <c r="K26" s="16"/>
      <c r="L26" s="14">
        <f>(C26*D26)*((P26-O26-1)/365)</f>
        <v>2186.30137</v>
      </c>
      <c r="M26" s="15">
        <f t="shared" si="14"/>
        <v>2186.30137</v>
      </c>
      <c r="N26" s="10">
        <v>45636.0</v>
      </c>
      <c r="O26" s="10">
        <v>45600.0</v>
      </c>
      <c r="P26" s="10">
        <v>45629.0</v>
      </c>
      <c r="Q26" s="11" t="s">
        <v>34</v>
      </c>
      <c r="R26" s="17"/>
      <c r="S26" s="14">
        <f>(C26*D26)*((W26-V26+3)/365)</f>
        <v>2576.712329</v>
      </c>
      <c r="T26" s="15">
        <f t="shared" si="15"/>
        <v>2576.712329</v>
      </c>
      <c r="U26" s="10">
        <v>45665.0</v>
      </c>
      <c r="V26" s="10">
        <v>45630.0</v>
      </c>
      <c r="W26" s="10">
        <v>45660.0</v>
      </c>
      <c r="X26" s="11" t="s">
        <v>34</v>
      </c>
      <c r="Y26" s="16"/>
      <c r="Z26" s="14">
        <f t="shared" si="7"/>
        <v>2420.547945</v>
      </c>
      <c r="AA26" s="15">
        <f t="shared" si="16"/>
        <v>2420.547945</v>
      </c>
      <c r="AB26" s="18">
        <v>45695.0</v>
      </c>
      <c r="AC26" s="10">
        <v>45661.0</v>
      </c>
      <c r="AD26" s="10">
        <v>45691.0</v>
      </c>
      <c r="AE26" s="11" t="s">
        <v>35</v>
      </c>
      <c r="AF26" s="16"/>
      <c r="AG26" s="14">
        <f t="shared" si="9"/>
        <v>2186.30137</v>
      </c>
      <c r="AH26" s="15">
        <f t="shared" si="17"/>
        <v>2186.30137</v>
      </c>
      <c r="AI26" s="18">
        <v>45723.0</v>
      </c>
      <c r="AJ26" s="10">
        <v>45692.0</v>
      </c>
      <c r="AK26" s="10">
        <v>45719.0</v>
      </c>
      <c r="AL26" s="11" t="s">
        <v>35</v>
      </c>
      <c r="AM26" s="16"/>
      <c r="AN26" s="14">
        <f t="shared" si="11"/>
        <v>2420.547945</v>
      </c>
      <c r="AO26" s="15">
        <f t="shared" si="18"/>
        <v>2420.547945</v>
      </c>
      <c r="AP26" s="18">
        <v>45750.0</v>
      </c>
      <c r="AQ26" s="10">
        <v>45720.0</v>
      </c>
      <c r="AR26" s="18">
        <v>45750.0</v>
      </c>
      <c r="AS26" s="11" t="s">
        <v>35</v>
      </c>
      <c r="AT26" s="16"/>
      <c r="AU26" s="19"/>
      <c r="AV26" s="19"/>
      <c r="AW26" s="19"/>
      <c r="AX26" s="19"/>
      <c r="AY26" s="19"/>
      <c r="AZ26" s="19"/>
      <c r="BA26" s="19"/>
      <c r="BB26" s="19"/>
      <c r="BC26" s="20"/>
      <c r="BD26" s="19"/>
      <c r="BE26" s="19"/>
      <c r="BF26" s="19"/>
      <c r="BG26" s="19"/>
      <c r="BH26" s="61" t="s">
        <v>36</v>
      </c>
      <c r="BI26" s="22" t="s">
        <v>169</v>
      </c>
      <c r="BJ26" s="23"/>
      <c r="BK26" s="22" t="s">
        <v>38</v>
      </c>
      <c r="BL26" s="24" t="s">
        <v>170</v>
      </c>
      <c r="BM26" s="24" t="s">
        <v>171</v>
      </c>
      <c r="BN26" s="25" t="s">
        <v>172</v>
      </c>
      <c r="BO26" s="19"/>
      <c r="BP26" s="19"/>
    </row>
    <row r="27" ht="15.75" customHeight="1">
      <c r="A27" s="10">
        <v>45569.0</v>
      </c>
      <c r="B27" s="11" t="s">
        <v>173</v>
      </c>
      <c r="C27" s="12">
        <v>100000.0</v>
      </c>
      <c r="D27" s="13">
        <v>0.0875</v>
      </c>
      <c r="E27" s="14">
        <f t="shared" si="1"/>
        <v>743.1506849</v>
      </c>
      <c r="F27" s="15">
        <f t="shared" si="13"/>
        <v>743.1506849</v>
      </c>
      <c r="G27" s="10">
        <v>45603.0</v>
      </c>
      <c r="H27" s="10">
        <v>45569.0</v>
      </c>
      <c r="I27" s="10">
        <v>45599.0</v>
      </c>
      <c r="J27" s="11" t="s">
        <v>34</v>
      </c>
      <c r="K27" s="16"/>
      <c r="L27" s="14">
        <f>(C27*D27)*((P27-O27+1)/365)</f>
        <v>311.6438356</v>
      </c>
      <c r="M27" s="15">
        <f t="shared" si="14"/>
        <v>311.6438356</v>
      </c>
      <c r="N27" s="10">
        <v>45636.0</v>
      </c>
      <c r="O27" s="10">
        <v>45600.0</v>
      </c>
      <c r="P27" s="10">
        <v>45612.0</v>
      </c>
      <c r="Q27" s="11" t="s">
        <v>34</v>
      </c>
      <c r="R27" s="115" t="s">
        <v>174</v>
      </c>
      <c r="S27" s="14"/>
      <c r="T27" s="15"/>
      <c r="U27" s="10"/>
      <c r="V27" s="10"/>
      <c r="W27" s="10"/>
      <c r="X27" s="11"/>
      <c r="Y27" s="16"/>
      <c r="Z27" s="14"/>
      <c r="AA27" s="15"/>
      <c r="AB27" s="18"/>
      <c r="AC27" s="10"/>
      <c r="AD27" s="10"/>
      <c r="AE27" s="11"/>
      <c r="AF27" s="16"/>
      <c r="AG27" s="14"/>
      <c r="AH27" s="15"/>
      <c r="AI27" s="18"/>
      <c r="AJ27" s="10"/>
      <c r="AK27" s="10"/>
      <c r="AL27" s="11"/>
      <c r="AM27" s="16"/>
      <c r="AN27" s="14"/>
      <c r="AO27" s="15"/>
      <c r="AP27" s="116"/>
      <c r="AQ27" s="10"/>
      <c r="AR27" s="18"/>
      <c r="AS27" s="116"/>
      <c r="AT27" s="16"/>
      <c r="AU27" s="19"/>
      <c r="AV27" s="19"/>
      <c r="AW27" s="19"/>
      <c r="AX27" s="19"/>
      <c r="AY27" s="19"/>
      <c r="AZ27" s="19"/>
      <c r="BA27" s="19"/>
      <c r="BB27" s="19"/>
      <c r="BC27" s="20"/>
      <c r="BD27" s="19"/>
      <c r="BE27" s="19"/>
      <c r="BF27" s="19"/>
      <c r="BG27" s="19"/>
      <c r="BH27" s="61" t="s">
        <v>36</v>
      </c>
      <c r="BI27" s="11" t="s">
        <v>175</v>
      </c>
      <c r="BJ27" s="116"/>
      <c r="BK27" s="19"/>
      <c r="BL27" s="117"/>
      <c r="BM27" s="117"/>
      <c r="BN27" s="118" t="s">
        <v>176</v>
      </c>
      <c r="BO27" s="19"/>
      <c r="BP27" s="19"/>
    </row>
    <row r="28" ht="15.75" customHeight="1">
      <c r="A28" s="10">
        <v>45569.0</v>
      </c>
      <c r="B28" s="11" t="s">
        <v>177</v>
      </c>
      <c r="C28" s="12">
        <v>200000.0</v>
      </c>
      <c r="D28" s="13">
        <v>0.0875</v>
      </c>
      <c r="E28" s="14">
        <f t="shared" si="1"/>
        <v>1486.30137</v>
      </c>
      <c r="F28" s="15">
        <f t="shared" si="13"/>
        <v>1486.30137</v>
      </c>
      <c r="G28" s="10">
        <v>45603.0</v>
      </c>
      <c r="H28" s="10">
        <v>45569.0</v>
      </c>
      <c r="I28" s="10">
        <v>45599.0</v>
      </c>
      <c r="J28" s="11" t="s">
        <v>34</v>
      </c>
      <c r="K28" s="16"/>
      <c r="L28" s="14">
        <f t="shared" ref="L28:L37" si="19">(C28*D28)*((P28-O28-1)/365)</f>
        <v>1342.465753</v>
      </c>
      <c r="M28" s="15">
        <f t="shared" si="14"/>
        <v>1342.465753</v>
      </c>
      <c r="N28" s="10">
        <v>45636.0</v>
      </c>
      <c r="O28" s="10">
        <v>45600.0</v>
      </c>
      <c r="P28" s="10">
        <v>45629.0</v>
      </c>
      <c r="Q28" s="11" t="s">
        <v>34</v>
      </c>
      <c r="R28" s="17"/>
      <c r="S28" s="14">
        <f t="shared" ref="S28:S37" si="20">(C28*D28)*((W28-V28+3)/365)</f>
        <v>1582.191781</v>
      </c>
      <c r="T28" s="15">
        <f t="shared" ref="T28:T29" si="21">S28</f>
        <v>1582.191781</v>
      </c>
      <c r="U28" s="10">
        <v>45665.0</v>
      </c>
      <c r="V28" s="10">
        <v>45630.0</v>
      </c>
      <c r="W28" s="10">
        <v>45660.0</v>
      </c>
      <c r="X28" s="11" t="s">
        <v>34</v>
      </c>
      <c r="Y28" s="16"/>
      <c r="Z28" s="14">
        <f t="shared" ref="Z28:Z37" si="22">(C28*D28)*((AD28-AC28+1)/365)</f>
        <v>1486.30137</v>
      </c>
      <c r="AA28" s="15">
        <f t="shared" ref="AA28:AA29" si="23">Z28</f>
        <v>1486.30137</v>
      </c>
      <c r="AB28" s="18">
        <v>45695.0</v>
      </c>
      <c r="AC28" s="10">
        <v>45661.0</v>
      </c>
      <c r="AD28" s="10">
        <v>45691.0</v>
      </c>
      <c r="AE28" s="11" t="s">
        <v>35</v>
      </c>
      <c r="AF28" s="16"/>
      <c r="AG28" s="14">
        <f t="shared" ref="AG28:AG56" si="24">(C28*D28)*((AK28-AJ28+1)/365)</f>
        <v>1342.465753</v>
      </c>
      <c r="AH28" s="15">
        <f t="shared" ref="AH28:AH29" si="25">AG28</f>
        <v>1342.465753</v>
      </c>
      <c r="AI28" s="18">
        <v>45723.0</v>
      </c>
      <c r="AJ28" s="10">
        <v>45692.0</v>
      </c>
      <c r="AK28" s="10">
        <v>45719.0</v>
      </c>
      <c r="AL28" s="11" t="s">
        <v>35</v>
      </c>
      <c r="AM28" s="16"/>
      <c r="AN28" s="14">
        <f t="shared" ref="AN28:AN56" si="26">(C28*D28)*((AR28-AQ28+1)/365)</f>
        <v>1486.30137</v>
      </c>
      <c r="AO28" s="15">
        <f t="shared" ref="AO28:AO29" si="27">AN28</f>
        <v>1486.30137</v>
      </c>
      <c r="AP28" s="18">
        <v>45750.0</v>
      </c>
      <c r="AQ28" s="10">
        <v>45720.0</v>
      </c>
      <c r="AR28" s="18">
        <v>45750.0</v>
      </c>
      <c r="AS28" s="11" t="s">
        <v>35</v>
      </c>
      <c r="AT28" s="16"/>
      <c r="AU28" s="19"/>
      <c r="AV28" s="19"/>
      <c r="AW28" s="19"/>
      <c r="AX28" s="19"/>
      <c r="AY28" s="19"/>
      <c r="AZ28" s="19"/>
      <c r="BA28" s="19"/>
      <c r="BB28" s="19"/>
      <c r="BC28" s="20"/>
      <c r="BD28" s="19"/>
      <c r="BE28" s="19"/>
      <c r="BF28" s="19"/>
      <c r="BG28" s="19"/>
      <c r="BH28" s="61" t="s">
        <v>36</v>
      </c>
      <c r="BI28" s="22" t="s">
        <v>178</v>
      </c>
      <c r="BJ28" s="23"/>
      <c r="BK28" s="22" t="s">
        <v>38</v>
      </c>
      <c r="BL28" s="24" t="s">
        <v>179</v>
      </c>
      <c r="BM28" s="24" t="s">
        <v>180</v>
      </c>
      <c r="BN28" s="25" t="s">
        <v>181</v>
      </c>
      <c r="BO28" s="19"/>
      <c r="BP28" s="19"/>
    </row>
    <row r="29" ht="15.75" customHeight="1">
      <c r="A29" s="10">
        <v>45569.0</v>
      </c>
      <c r="B29" s="11" t="s">
        <v>182</v>
      </c>
      <c r="C29" s="12">
        <v>90000.0</v>
      </c>
      <c r="D29" s="13">
        <v>0.0875</v>
      </c>
      <c r="E29" s="14">
        <f t="shared" si="1"/>
        <v>668.8356164</v>
      </c>
      <c r="F29" s="15">
        <f t="shared" si="13"/>
        <v>668.8356164</v>
      </c>
      <c r="G29" s="10">
        <v>45603.0</v>
      </c>
      <c r="H29" s="10">
        <v>45569.0</v>
      </c>
      <c r="I29" s="10">
        <v>45599.0</v>
      </c>
      <c r="J29" s="11" t="s">
        <v>34</v>
      </c>
      <c r="K29" s="16"/>
      <c r="L29" s="14">
        <f t="shared" si="19"/>
        <v>604.109589</v>
      </c>
      <c r="M29" s="15">
        <f t="shared" si="14"/>
        <v>604.109589</v>
      </c>
      <c r="N29" s="10">
        <v>45636.0</v>
      </c>
      <c r="O29" s="10">
        <v>45600.0</v>
      </c>
      <c r="P29" s="10">
        <v>45629.0</v>
      </c>
      <c r="Q29" s="11" t="s">
        <v>34</v>
      </c>
      <c r="R29" s="17"/>
      <c r="S29" s="14">
        <f t="shared" si="20"/>
        <v>711.9863014</v>
      </c>
      <c r="T29" s="15">
        <f t="shared" si="21"/>
        <v>711.9863014</v>
      </c>
      <c r="U29" s="10">
        <v>45665.0</v>
      </c>
      <c r="V29" s="10">
        <v>45630.0</v>
      </c>
      <c r="W29" s="10">
        <v>45660.0</v>
      </c>
      <c r="X29" s="11" t="s">
        <v>34</v>
      </c>
      <c r="Y29" s="16"/>
      <c r="Z29" s="14">
        <f t="shared" si="22"/>
        <v>668.8356164</v>
      </c>
      <c r="AA29" s="15">
        <f t="shared" si="23"/>
        <v>668.8356164</v>
      </c>
      <c r="AB29" s="18">
        <v>45695.0</v>
      </c>
      <c r="AC29" s="10">
        <v>45661.0</v>
      </c>
      <c r="AD29" s="10">
        <v>45691.0</v>
      </c>
      <c r="AE29" s="11" t="s">
        <v>35</v>
      </c>
      <c r="AF29" s="16"/>
      <c r="AG29" s="14">
        <f t="shared" si="24"/>
        <v>604.109589</v>
      </c>
      <c r="AH29" s="15">
        <f t="shared" si="25"/>
        <v>604.109589</v>
      </c>
      <c r="AI29" s="18">
        <v>45723.0</v>
      </c>
      <c r="AJ29" s="10">
        <v>45692.0</v>
      </c>
      <c r="AK29" s="10">
        <v>45719.0</v>
      </c>
      <c r="AL29" s="11" t="s">
        <v>35</v>
      </c>
      <c r="AM29" s="16"/>
      <c r="AN29" s="14">
        <f t="shared" si="26"/>
        <v>668.8356164</v>
      </c>
      <c r="AO29" s="15">
        <f t="shared" si="27"/>
        <v>668.8356164</v>
      </c>
      <c r="AP29" s="18">
        <v>45750.0</v>
      </c>
      <c r="AQ29" s="10">
        <v>45720.0</v>
      </c>
      <c r="AR29" s="18">
        <v>45750.0</v>
      </c>
      <c r="AS29" s="11" t="s">
        <v>35</v>
      </c>
      <c r="AT29" s="16"/>
      <c r="AU29" s="19"/>
      <c r="AV29" s="19"/>
      <c r="AW29" s="19"/>
      <c r="AX29" s="19"/>
      <c r="AY29" s="19"/>
      <c r="AZ29" s="19"/>
      <c r="BA29" s="19"/>
      <c r="BB29" s="19"/>
      <c r="BC29" s="20"/>
      <c r="BD29" s="19"/>
      <c r="BE29" s="19"/>
      <c r="BF29" s="19"/>
      <c r="BG29" s="19"/>
      <c r="BH29" s="61" t="s">
        <v>36</v>
      </c>
      <c r="BI29" s="22" t="s">
        <v>183</v>
      </c>
      <c r="BJ29" s="23"/>
      <c r="BK29" s="22" t="s">
        <v>38</v>
      </c>
      <c r="BL29" s="24" t="s">
        <v>77</v>
      </c>
      <c r="BM29" s="24" t="s">
        <v>78</v>
      </c>
      <c r="BN29" s="119" t="s">
        <v>184</v>
      </c>
      <c r="BO29" s="19"/>
      <c r="BP29" s="19"/>
    </row>
    <row r="30" ht="15.75" customHeight="1">
      <c r="A30" s="97">
        <v>45572.0</v>
      </c>
      <c r="B30" s="98" t="s">
        <v>185</v>
      </c>
      <c r="C30" s="99">
        <v>200000.0</v>
      </c>
      <c r="D30" s="100">
        <v>0.09</v>
      </c>
      <c r="E30" s="101">
        <f t="shared" si="1"/>
        <v>1331.506849</v>
      </c>
      <c r="F30" s="102">
        <f>E30*0.9</f>
        <v>1198.356164</v>
      </c>
      <c r="G30" s="97">
        <v>45603.0</v>
      </c>
      <c r="H30" s="97">
        <v>45573.0</v>
      </c>
      <c r="I30" s="97">
        <v>45599.0</v>
      </c>
      <c r="J30" s="98" t="s">
        <v>34</v>
      </c>
      <c r="K30" s="103" t="s">
        <v>137</v>
      </c>
      <c r="L30" s="101">
        <f t="shared" si="19"/>
        <v>1380.821918</v>
      </c>
      <c r="M30" s="102">
        <f>L30*0.9</f>
        <v>1242.739726</v>
      </c>
      <c r="N30" s="97">
        <v>45636.0</v>
      </c>
      <c r="O30" s="97">
        <v>45600.0</v>
      </c>
      <c r="P30" s="97">
        <v>45629.0</v>
      </c>
      <c r="Q30" s="98" t="s">
        <v>34</v>
      </c>
      <c r="R30" s="104"/>
      <c r="S30" s="101">
        <f t="shared" si="20"/>
        <v>1627.39726</v>
      </c>
      <c r="T30" s="102">
        <f>S30*0.9</f>
        <v>1464.657534</v>
      </c>
      <c r="U30" s="97">
        <v>45665.0</v>
      </c>
      <c r="V30" s="97">
        <v>45630.0</v>
      </c>
      <c r="W30" s="97">
        <v>45660.0</v>
      </c>
      <c r="X30" s="98" t="s">
        <v>34</v>
      </c>
      <c r="Y30" s="105"/>
      <c r="Z30" s="101">
        <f t="shared" si="22"/>
        <v>1528.767123</v>
      </c>
      <c r="AA30" s="102">
        <f>Z30*0.9</f>
        <v>1375.890411</v>
      </c>
      <c r="AB30" s="106">
        <v>45695.0</v>
      </c>
      <c r="AC30" s="97">
        <v>45661.0</v>
      </c>
      <c r="AD30" s="97">
        <v>45691.0</v>
      </c>
      <c r="AE30" s="98" t="s">
        <v>35</v>
      </c>
      <c r="AF30" s="105"/>
      <c r="AG30" s="101">
        <f t="shared" si="24"/>
        <v>1380.821918</v>
      </c>
      <c r="AH30" s="102">
        <f>AG30*0.9</f>
        <v>1242.739726</v>
      </c>
      <c r="AI30" s="106">
        <v>45723.0</v>
      </c>
      <c r="AJ30" s="97">
        <v>45692.0</v>
      </c>
      <c r="AK30" s="97">
        <v>45719.0</v>
      </c>
      <c r="AL30" s="98" t="s">
        <v>35</v>
      </c>
      <c r="AM30" s="16"/>
      <c r="AN30" s="101">
        <f t="shared" si="26"/>
        <v>1528.767123</v>
      </c>
      <c r="AO30" s="102">
        <f>AN30*0.9</f>
        <v>1375.890411</v>
      </c>
      <c r="AP30" s="106">
        <v>45750.0</v>
      </c>
      <c r="AQ30" s="97">
        <v>45720.0</v>
      </c>
      <c r="AR30" s="106">
        <v>45750.0</v>
      </c>
      <c r="AS30" s="98" t="s">
        <v>35</v>
      </c>
      <c r="AT30" s="105"/>
      <c r="AU30" s="107"/>
      <c r="AV30" s="107"/>
      <c r="AW30" s="107"/>
      <c r="AX30" s="107"/>
      <c r="AY30" s="107"/>
      <c r="AZ30" s="107"/>
      <c r="BA30" s="107"/>
      <c r="BB30" s="107"/>
      <c r="BC30" s="108"/>
      <c r="BD30" s="107"/>
      <c r="BE30" s="107"/>
      <c r="BF30" s="107"/>
      <c r="BG30" s="107"/>
      <c r="BH30" s="109" t="s">
        <v>138</v>
      </c>
      <c r="BI30" s="110" t="s">
        <v>139</v>
      </c>
      <c r="BJ30" s="111"/>
      <c r="BK30" s="110" t="s">
        <v>38</v>
      </c>
      <c r="BL30" s="112" t="s">
        <v>186</v>
      </c>
      <c r="BM30" s="112" t="s">
        <v>78</v>
      </c>
      <c r="BN30" s="120" t="s">
        <v>187</v>
      </c>
      <c r="BO30" s="107"/>
      <c r="BP30" s="107"/>
    </row>
    <row r="31" ht="15.75" customHeight="1">
      <c r="A31" s="10">
        <v>45572.0</v>
      </c>
      <c r="B31" s="11" t="s">
        <v>188</v>
      </c>
      <c r="C31" s="12">
        <v>20000.0</v>
      </c>
      <c r="D31" s="13">
        <v>0.085</v>
      </c>
      <c r="E31" s="14">
        <f t="shared" si="1"/>
        <v>125.7534247</v>
      </c>
      <c r="F31" s="15">
        <f t="shared" ref="F31:F39" si="28">E31</f>
        <v>125.7534247</v>
      </c>
      <c r="G31" s="10">
        <v>45603.0</v>
      </c>
      <c r="H31" s="10">
        <v>45573.0</v>
      </c>
      <c r="I31" s="10">
        <v>45599.0</v>
      </c>
      <c r="J31" s="11" t="s">
        <v>34</v>
      </c>
      <c r="K31" s="16"/>
      <c r="L31" s="14">
        <f t="shared" si="19"/>
        <v>130.4109589</v>
      </c>
      <c r="M31" s="15">
        <f t="shared" ref="M31:M39" si="29">L31</f>
        <v>130.4109589</v>
      </c>
      <c r="N31" s="10">
        <v>45636.0</v>
      </c>
      <c r="O31" s="10">
        <v>45600.0</v>
      </c>
      <c r="P31" s="10">
        <v>45629.0</v>
      </c>
      <c r="Q31" s="11" t="s">
        <v>34</v>
      </c>
      <c r="R31" s="17"/>
      <c r="S31" s="14">
        <f t="shared" si="20"/>
        <v>153.6986301</v>
      </c>
      <c r="T31" s="15">
        <f t="shared" ref="T31:T39" si="30">S31</f>
        <v>153.6986301</v>
      </c>
      <c r="U31" s="10">
        <v>45665.0</v>
      </c>
      <c r="V31" s="10">
        <v>45630.0</v>
      </c>
      <c r="W31" s="10">
        <v>45660.0</v>
      </c>
      <c r="X31" s="11" t="s">
        <v>34</v>
      </c>
      <c r="Y31" s="16"/>
      <c r="Z31" s="14">
        <f t="shared" si="22"/>
        <v>144.3835616</v>
      </c>
      <c r="AA31" s="15">
        <f t="shared" ref="AA31:AA39" si="31">Z31</f>
        <v>144.3835616</v>
      </c>
      <c r="AB31" s="18">
        <v>45695.0</v>
      </c>
      <c r="AC31" s="10">
        <v>45661.0</v>
      </c>
      <c r="AD31" s="10">
        <v>45691.0</v>
      </c>
      <c r="AE31" s="11" t="s">
        <v>35</v>
      </c>
      <c r="AF31" s="16"/>
      <c r="AG31" s="14">
        <f t="shared" si="24"/>
        <v>130.4109589</v>
      </c>
      <c r="AH31" s="15">
        <f t="shared" ref="AH31:AH39" si="32">AG31</f>
        <v>130.4109589</v>
      </c>
      <c r="AI31" s="18">
        <v>45723.0</v>
      </c>
      <c r="AJ31" s="10">
        <v>45692.0</v>
      </c>
      <c r="AK31" s="10">
        <v>45719.0</v>
      </c>
      <c r="AL31" s="11" t="s">
        <v>35</v>
      </c>
      <c r="AM31" s="16"/>
      <c r="AN31" s="14">
        <f t="shared" si="26"/>
        <v>144.3835616</v>
      </c>
      <c r="AO31" s="15">
        <f t="shared" ref="AO31:AO39" si="33">AN31</f>
        <v>144.3835616</v>
      </c>
      <c r="AP31" s="18">
        <v>45750.0</v>
      </c>
      <c r="AQ31" s="10">
        <v>45720.0</v>
      </c>
      <c r="AR31" s="18">
        <v>45750.0</v>
      </c>
      <c r="AS31" s="11" t="s">
        <v>35</v>
      </c>
      <c r="AT31" s="16"/>
      <c r="AU31" s="19"/>
      <c r="AV31" s="19"/>
      <c r="AW31" s="19"/>
      <c r="AX31" s="19"/>
      <c r="AY31" s="19"/>
      <c r="AZ31" s="19"/>
      <c r="BA31" s="19"/>
      <c r="BB31" s="19"/>
      <c r="BC31" s="20"/>
      <c r="BD31" s="19"/>
      <c r="BE31" s="19"/>
      <c r="BF31" s="19"/>
      <c r="BG31" s="19"/>
      <c r="BH31" s="61" t="s">
        <v>36</v>
      </c>
      <c r="BI31" s="22" t="s">
        <v>189</v>
      </c>
      <c r="BJ31" s="23"/>
      <c r="BK31" s="22" t="s">
        <v>38</v>
      </c>
      <c r="BL31" s="24" t="s">
        <v>190</v>
      </c>
      <c r="BM31" s="24" t="s">
        <v>191</v>
      </c>
      <c r="BN31" s="25" t="s">
        <v>192</v>
      </c>
      <c r="BO31" s="19"/>
      <c r="BP31" s="19"/>
    </row>
    <row r="32" ht="15.75" customHeight="1">
      <c r="A32" s="10">
        <v>45572.0</v>
      </c>
      <c r="B32" s="11" t="s">
        <v>193</v>
      </c>
      <c r="C32" s="12">
        <v>50000.0</v>
      </c>
      <c r="D32" s="13">
        <v>0.085</v>
      </c>
      <c r="E32" s="14">
        <f t="shared" si="1"/>
        <v>314.3835616</v>
      </c>
      <c r="F32" s="15">
        <f t="shared" si="28"/>
        <v>314.3835616</v>
      </c>
      <c r="G32" s="10">
        <v>45603.0</v>
      </c>
      <c r="H32" s="10">
        <v>45573.0</v>
      </c>
      <c r="I32" s="10">
        <v>45599.0</v>
      </c>
      <c r="J32" s="11" t="s">
        <v>34</v>
      </c>
      <c r="K32" s="16"/>
      <c r="L32" s="14">
        <f t="shared" si="19"/>
        <v>326.0273973</v>
      </c>
      <c r="M32" s="15">
        <f t="shared" si="29"/>
        <v>326.0273973</v>
      </c>
      <c r="N32" s="10">
        <v>45636.0</v>
      </c>
      <c r="O32" s="10">
        <v>45600.0</v>
      </c>
      <c r="P32" s="10">
        <v>45629.0</v>
      </c>
      <c r="Q32" s="11" t="s">
        <v>34</v>
      </c>
      <c r="R32" s="17"/>
      <c r="S32" s="14">
        <f t="shared" si="20"/>
        <v>384.2465753</v>
      </c>
      <c r="T32" s="15">
        <f t="shared" si="30"/>
        <v>384.2465753</v>
      </c>
      <c r="U32" s="10">
        <v>45665.0</v>
      </c>
      <c r="V32" s="10">
        <v>45630.0</v>
      </c>
      <c r="W32" s="10">
        <v>45660.0</v>
      </c>
      <c r="X32" s="11" t="s">
        <v>34</v>
      </c>
      <c r="Y32" s="16"/>
      <c r="Z32" s="14">
        <f t="shared" si="22"/>
        <v>360.9589041</v>
      </c>
      <c r="AA32" s="15">
        <f t="shared" si="31"/>
        <v>360.9589041</v>
      </c>
      <c r="AB32" s="18">
        <v>45695.0</v>
      </c>
      <c r="AC32" s="10">
        <v>45661.0</v>
      </c>
      <c r="AD32" s="10">
        <v>45691.0</v>
      </c>
      <c r="AE32" s="11" t="s">
        <v>35</v>
      </c>
      <c r="AF32" s="16"/>
      <c r="AG32" s="14">
        <f t="shared" si="24"/>
        <v>326.0273973</v>
      </c>
      <c r="AH32" s="15">
        <f t="shared" si="32"/>
        <v>326.0273973</v>
      </c>
      <c r="AI32" s="18">
        <v>45723.0</v>
      </c>
      <c r="AJ32" s="10">
        <v>45692.0</v>
      </c>
      <c r="AK32" s="10">
        <v>45719.0</v>
      </c>
      <c r="AL32" s="11" t="s">
        <v>35</v>
      </c>
      <c r="AM32" s="16"/>
      <c r="AN32" s="14">
        <f t="shared" si="26"/>
        <v>360.9589041</v>
      </c>
      <c r="AO32" s="15">
        <f t="shared" si="33"/>
        <v>360.9589041</v>
      </c>
      <c r="AP32" s="18">
        <v>45750.0</v>
      </c>
      <c r="AQ32" s="10">
        <v>45720.0</v>
      </c>
      <c r="AR32" s="18">
        <v>45750.0</v>
      </c>
      <c r="AS32" s="11" t="s">
        <v>35</v>
      </c>
      <c r="AT32" s="16"/>
      <c r="AU32" s="19"/>
      <c r="AV32" s="19"/>
      <c r="AW32" s="19"/>
      <c r="AX32" s="19"/>
      <c r="AY32" s="19"/>
      <c r="AZ32" s="19"/>
      <c r="BA32" s="19"/>
      <c r="BB32" s="19"/>
      <c r="BC32" s="20"/>
      <c r="BD32" s="19"/>
      <c r="BE32" s="19"/>
      <c r="BF32" s="19"/>
      <c r="BG32" s="19"/>
      <c r="BH32" s="61" t="s">
        <v>36</v>
      </c>
      <c r="BI32" s="23" t="s">
        <v>194</v>
      </c>
      <c r="BJ32" s="23"/>
      <c r="BK32" s="22" t="s">
        <v>38</v>
      </c>
      <c r="BL32" s="80" t="s">
        <v>195</v>
      </c>
      <c r="BM32" s="80" t="s">
        <v>129</v>
      </c>
      <c r="BN32" s="81" t="s">
        <v>196</v>
      </c>
      <c r="BO32" s="19"/>
      <c r="BP32" s="19"/>
    </row>
    <row r="33" ht="15.75" customHeight="1">
      <c r="A33" s="10">
        <v>45572.0</v>
      </c>
      <c r="B33" s="11" t="s">
        <v>197</v>
      </c>
      <c r="C33" s="12">
        <v>40000.0</v>
      </c>
      <c r="D33" s="13">
        <v>0.085</v>
      </c>
      <c r="E33" s="14">
        <f t="shared" si="1"/>
        <v>251.5068493</v>
      </c>
      <c r="F33" s="15">
        <f t="shared" si="28"/>
        <v>251.5068493</v>
      </c>
      <c r="G33" s="10">
        <v>45603.0</v>
      </c>
      <c r="H33" s="10">
        <v>45573.0</v>
      </c>
      <c r="I33" s="10">
        <v>45599.0</v>
      </c>
      <c r="J33" s="11" t="s">
        <v>34</v>
      </c>
      <c r="K33" s="16"/>
      <c r="L33" s="14">
        <f t="shared" si="19"/>
        <v>260.8219178</v>
      </c>
      <c r="M33" s="15">
        <f t="shared" si="29"/>
        <v>260.8219178</v>
      </c>
      <c r="N33" s="10">
        <v>45636.0</v>
      </c>
      <c r="O33" s="10">
        <v>45600.0</v>
      </c>
      <c r="P33" s="10">
        <v>45629.0</v>
      </c>
      <c r="Q33" s="11" t="s">
        <v>34</v>
      </c>
      <c r="R33" s="17"/>
      <c r="S33" s="14">
        <f t="shared" si="20"/>
        <v>307.3972603</v>
      </c>
      <c r="T33" s="15">
        <f t="shared" si="30"/>
        <v>307.3972603</v>
      </c>
      <c r="U33" s="10">
        <v>45665.0</v>
      </c>
      <c r="V33" s="10">
        <v>45630.0</v>
      </c>
      <c r="W33" s="10">
        <v>45660.0</v>
      </c>
      <c r="X33" s="11" t="s">
        <v>34</v>
      </c>
      <c r="Y33" s="16"/>
      <c r="Z33" s="14">
        <f t="shared" si="22"/>
        <v>288.7671233</v>
      </c>
      <c r="AA33" s="15">
        <f t="shared" si="31"/>
        <v>288.7671233</v>
      </c>
      <c r="AB33" s="18">
        <v>45695.0</v>
      </c>
      <c r="AC33" s="10">
        <v>45661.0</v>
      </c>
      <c r="AD33" s="10">
        <v>45691.0</v>
      </c>
      <c r="AE33" s="11" t="s">
        <v>35</v>
      </c>
      <c r="AF33" s="16"/>
      <c r="AG33" s="14">
        <f t="shared" si="24"/>
        <v>260.8219178</v>
      </c>
      <c r="AH33" s="15">
        <f t="shared" si="32"/>
        <v>260.8219178</v>
      </c>
      <c r="AI33" s="18">
        <v>45723.0</v>
      </c>
      <c r="AJ33" s="10">
        <v>45692.0</v>
      </c>
      <c r="AK33" s="10">
        <v>45719.0</v>
      </c>
      <c r="AL33" s="11" t="s">
        <v>35</v>
      </c>
      <c r="AM33" s="16"/>
      <c r="AN33" s="14">
        <f t="shared" si="26"/>
        <v>288.7671233</v>
      </c>
      <c r="AO33" s="15">
        <f t="shared" si="33"/>
        <v>288.7671233</v>
      </c>
      <c r="AP33" s="18">
        <v>45750.0</v>
      </c>
      <c r="AQ33" s="10">
        <v>45720.0</v>
      </c>
      <c r="AR33" s="18">
        <v>45750.0</v>
      </c>
      <c r="AS33" s="11" t="s">
        <v>35</v>
      </c>
      <c r="AT33" s="16"/>
      <c r="AU33" s="19"/>
      <c r="AV33" s="19"/>
      <c r="AW33" s="19"/>
      <c r="AX33" s="19"/>
      <c r="AY33" s="19"/>
      <c r="AZ33" s="19"/>
      <c r="BA33" s="19"/>
      <c r="BB33" s="19"/>
      <c r="BC33" s="20"/>
      <c r="BD33" s="19"/>
      <c r="BE33" s="19"/>
      <c r="BF33" s="19"/>
      <c r="BG33" s="19"/>
      <c r="BH33" s="61" t="s">
        <v>198</v>
      </c>
      <c r="BI33" s="22"/>
      <c r="BJ33" s="121" t="s">
        <v>199</v>
      </c>
      <c r="BK33" s="22" t="s">
        <v>38</v>
      </c>
      <c r="BL33" s="24" t="s">
        <v>200</v>
      </c>
      <c r="BM33" s="24" t="s">
        <v>78</v>
      </c>
      <c r="BN33" s="25" t="s">
        <v>201</v>
      </c>
      <c r="BO33" s="19"/>
      <c r="BP33" s="19"/>
    </row>
    <row r="34" ht="15.75" customHeight="1">
      <c r="A34" s="10">
        <v>45572.0</v>
      </c>
      <c r="B34" s="11" t="s">
        <v>202</v>
      </c>
      <c r="C34" s="12">
        <v>30000.0</v>
      </c>
      <c r="D34" s="13">
        <v>0.085</v>
      </c>
      <c r="E34" s="14">
        <f t="shared" si="1"/>
        <v>188.630137</v>
      </c>
      <c r="F34" s="15">
        <f t="shared" si="28"/>
        <v>188.630137</v>
      </c>
      <c r="G34" s="10">
        <v>45603.0</v>
      </c>
      <c r="H34" s="10">
        <v>45573.0</v>
      </c>
      <c r="I34" s="10">
        <v>45599.0</v>
      </c>
      <c r="J34" s="11" t="s">
        <v>34</v>
      </c>
      <c r="K34" s="16"/>
      <c r="L34" s="14">
        <f t="shared" si="19"/>
        <v>195.6164384</v>
      </c>
      <c r="M34" s="15">
        <f t="shared" si="29"/>
        <v>195.6164384</v>
      </c>
      <c r="N34" s="10">
        <v>45636.0</v>
      </c>
      <c r="O34" s="10">
        <v>45600.0</v>
      </c>
      <c r="P34" s="10">
        <v>45629.0</v>
      </c>
      <c r="Q34" s="11" t="s">
        <v>34</v>
      </c>
      <c r="R34" s="17"/>
      <c r="S34" s="14">
        <f t="shared" si="20"/>
        <v>230.5479452</v>
      </c>
      <c r="T34" s="15">
        <f t="shared" si="30"/>
        <v>230.5479452</v>
      </c>
      <c r="U34" s="10">
        <v>45665.0</v>
      </c>
      <c r="V34" s="10">
        <v>45630.0</v>
      </c>
      <c r="W34" s="10">
        <v>45660.0</v>
      </c>
      <c r="X34" s="11" t="s">
        <v>34</v>
      </c>
      <c r="Y34" s="16"/>
      <c r="Z34" s="14">
        <f t="shared" si="22"/>
        <v>216.5753425</v>
      </c>
      <c r="AA34" s="15">
        <f t="shared" si="31"/>
        <v>216.5753425</v>
      </c>
      <c r="AB34" s="18">
        <v>45695.0</v>
      </c>
      <c r="AC34" s="10">
        <v>45661.0</v>
      </c>
      <c r="AD34" s="10">
        <v>45691.0</v>
      </c>
      <c r="AE34" s="11" t="s">
        <v>35</v>
      </c>
      <c r="AF34" s="16"/>
      <c r="AG34" s="14">
        <f t="shared" si="24"/>
        <v>195.6164384</v>
      </c>
      <c r="AH34" s="15">
        <f t="shared" si="32"/>
        <v>195.6164384</v>
      </c>
      <c r="AI34" s="18">
        <v>45723.0</v>
      </c>
      <c r="AJ34" s="10">
        <v>45692.0</v>
      </c>
      <c r="AK34" s="10">
        <v>45719.0</v>
      </c>
      <c r="AL34" s="11" t="s">
        <v>35</v>
      </c>
      <c r="AM34" s="16"/>
      <c r="AN34" s="14">
        <f t="shared" si="26"/>
        <v>216.5753425</v>
      </c>
      <c r="AO34" s="15">
        <f t="shared" si="33"/>
        <v>216.5753425</v>
      </c>
      <c r="AP34" s="18">
        <v>45750.0</v>
      </c>
      <c r="AQ34" s="10">
        <v>45720.0</v>
      </c>
      <c r="AR34" s="18">
        <v>45750.0</v>
      </c>
      <c r="AS34" s="11" t="s">
        <v>35</v>
      </c>
      <c r="AT34" s="16"/>
      <c r="AU34" s="19"/>
      <c r="AV34" s="19"/>
      <c r="AW34" s="19"/>
      <c r="AX34" s="19"/>
      <c r="AY34" s="19"/>
      <c r="AZ34" s="19"/>
      <c r="BA34" s="19"/>
      <c r="BB34" s="19"/>
      <c r="BC34" s="20"/>
      <c r="BD34" s="19"/>
      <c r="BE34" s="19"/>
      <c r="BF34" s="19"/>
      <c r="BG34" s="19"/>
      <c r="BH34" s="61" t="s">
        <v>36</v>
      </c>
      <c r="BI34" s="22" t="s">
        <v>203</v>
      </c>
      <c r="BJ34" s="23"/>
      <c r="BK34" s="22" t="s">
        <v>38</v>
      </c>
      <c r="BL34" s="24" t="s">
        <v>204</v>
      </c>
      <c r="BM34" s="24" t="s">
        <v>205</v>
      </c>
      <c r="BN34" s="25" t="s">
        <v>206</v>
      </c>
      <c r="BO34" s="19"/>
      <c r="BP34" s="19"/>
    </row>
    <row r="35" ht="15.75" customHeight="1">
      <c r="A35" s="10">
        <v>45573.0</v>
      </c>
      <c r="B35" s="11" t="s">
        <v>207</v>
      </c>
      <c r="C35" s="12">
        <v>30000.0</v>
      </c>
      <c r="D35" s="13">
        <v>0.085</v>
      </c>
      <c r="E35" s="14">
        <f t="shared" si="1"/>
        <v>181.6438356</v>
      </c>
      <c r="F35" s="15">
        <f t="shared" si="28"/>
        <v>181.6438356</v>
      </c>
      <c r="G35" s="10">
        <v>45603.0</v>
      </c>
      <c r="H35" s="10">
        <v>45574.0</v>
      </c>
      <c r="I35" s="10">
        <v>45599.0</v>
      </c>
      <c r="J35" s="11" t="s">
        <v>34</v>
      </c>
      <c r="K35" s="16"/>
      <c r="L35" s="14">
        <f t="shared" si="19"/>
        <v>195.6164384</v>
      </c>
      <c r="M35" s="15">
        <f t="shared" si="29"/>
        <v>195.6164384</v>
      </c>
      <c r="N35" s="10">
        <v>45636.0</v>
      </c>
      <c r="O35" s="10">
        <v>45600.0</v>
      </c>
      <c r="P35" s="10">
        <v>45629.0</v>
      </c>
      <c r="Q35" s="11" t="s">
        <v>34</v>
      </c>
      <c r="R35" s="17"/>
      <c r="S35" s="14">
        <f t="shared" si="20"/>
        <v>230.5479452</v>
      </c>
      <c r="T35" s="15">
        <f t="shared" si="30"/>
        <v>230.5479452</v>
      </c>
      <c r="U35" s="10">
        <v>45665.0</v>
      </c>
      <c r="V35" s="10">
        <v>45630.0</v>
      </c>
      <c r="W35" s="10">
        <v>45660.0</v>
      </c>
      <c r="X35" s="11" t="s">
        <v>34</v>
      </c>
      <c r="Y35" s="16"/>
      <c r="Z35" s="14">
        <f t="shared" si="22"/>
        <v>216.5753425</v>
      </c>
      <c r="AA35" s="15">
        <f t="shared" si="31"/>
        <v>216.5753425</v>
      </c>
      <c r="AB35" s="18">
        <v>45695.0</v>
      </c>
      <c r="AC35" s="10">
        <v>45661.0</v>
      </c>
      <c r="AD35" s="10">
        <v>45691.0</v>
      </c>
      <c r="AE35" s="11" t="s">
        <v>35</v>
      </c>
      <c r="AF35" s="16"/>
      <c r="AG35" s="14">
        <f t="shared" si="24"/>
        <v>195.6164384</v>
      </c>
      <c r="AH35" s="15">
        <f t="shared" si="32"/>
        <v>195.6164384</v>
      </c>
      <c r="AI35" s="18">
        <v>45723.0</v>
      </c>
      <c r="AJ35" s="10">
        <v>45692.0</v>
      </c>
      <c r="AK35" s="10">
        <v>45719.0</v>
      </c>
      <c r="AL35" s="11" t="s">
        <v>35</v>
      </c>
      <c r="AM35" s="16"/>
      <c r="AN35" s="14">
        <f t="shared" si="26"/>
        <v>216.5753425</v>
      </c>
      <c r="AO35" s="15">
        <f t="shared" si="33"/>
        <v>216.5753425</v>
      </c>
      <c r="AP35" s="18">
        <v>45750.0</v>
      </c>
      <c r="AQ35" s="10">
        <v>45720.0</v>
      </c>
      <c r="AR35" s="18">
        <v>45750.0</v>
      </c>
      <c r="AS35" s="11" t="s">
        <v>35</v>
      </c>
      <c r="AT35" s="16"/>
      <c r="AU35" s="19"/>
      <c r="AV35" s="19"/>
      <c r="AW35" s="19"/>
      <c r="AX35" s="19"/>
      <c r="AY35" s="19"/>
      <c r="AZ35" s="19"/>
      <c r="BA35" s="19"/>
      <c r="BB35" s="19"/>
      <c r="BC35" s="20"/>
      <c r="BD35" s="19"/>
      <c r="BE35" s="19"/>
      <c r="BF35" s="19"/>
      <c r="BG35" s="19"/>
      <c r="BH35" s="61" t="s">
        <v>36</v>
      </c>
      <c r="BI35" s="22" t="s">
        <v>208</v>
      </c>
      <c r="BJ35" s="23"/>
      <c r="BK35" s="22" t="s">
        <v>38</v>
      </c>
      <c r="BL35" s="24" t="s">
        <v>209</v>
      </c>
      <c r="BM35" s="24" t="s">
        <v>134</v>
      </c>
      <c r="BN35" s="25" t="s">
        <v>210</v>
      </c>
      <c r="BO35" s="19"/>
      <c r="BP35" s="19"/>
    </row>
    <row r="36" ht="15.75" customHeight="1">
      <c r="A36" s="10">
        <v>45573.0</v>
      </c>
      <c r="B36" s="11" t="s">
        <v>211</v>
      </c>
      <c r="C36" s="12">
        <v>20000.0</v>
      </c>
      <c r="D36" s="13">
        <v>0.0875</v>
      </c>
      <c r="E36" s="14">
        <f t="shared" si="1"/>
        <v>124.6575342</v>
      </c>
      <c r="F36" s="15">
        <f t="shared" si="28"/>
        <v>124.6575342</v>
      </c>
      <c r="G36" s="10">
        <v>45603.0</v>
      </c>
      <c r="H36" s="10">
        <v>45574.0</v>
      </c>
      <c r="I36" s="10">
        <v>45599.0</v>
      </c>
      <c r="J36" s="11" t="s">
        <v>34</v>
      </c>
      <c r="K36" s="16"/>
      <c r="L36" s="14">
        <f t="shared" si="19"/>
        <v>134.2465753</v>
      </c>
      <c r="M36" s="15">
        <f t="shared" si="29"/>
        <v>134.2465753</v>
      </c>
      <c r="N36" s="10">
        <v>45636.0</v>
      </c>
      <c r="O36" s="10">
        <v>45600.0</v>
      </c>
      <c r="P36" s="10">
        <v>45629.0</v>
      </c>
      <c r="Q36" s="11" t="s">
        <v>34</v>
      </c>
      <c r="R36" s="17"/>
      <c r="S36" s="14">
        <f t="shared" si="20"/>
        <v>158.2191781</v>
      </c>
      <c r="T36" s="15">
        <f t="shared" si="30"/>
        <v>158.2191781</v>
      </c>
      <c r="U36" s="10">
        <v>45665.0</v>
      </c>
      <c r="V36" s="10">
        <v>45630.0</v>
      </c>
      <c r="W36" s="10">
        <v>45660.0</v>
      </c>
      <c r="X36" s="11" t="s">
        <v>34</v>
      </c>
      <c r="Y36" s="16"/>
      <c r="Z36" s="14">
        <f t="shared" si="22"/>
        <v>148.630137</v>
      </c>
      <c r="AA36" s="15">
        <f t="shared" si="31"/>
        <v>148.630137</v>
      </c>
      <c r="AB36" s="18">
        <v>45695.0</v>
      </c>
      <c r="AC36" s="10">
        <v>45661.0</v>
      </c>
      <c r="AD36" s="10">
        <v>45691.0</v>
      </c>
      <c r="AE36" s="11" t="s">
        <v>35</v>
      </c>
      <c r="AF36" s="16"/>
      <c r="AG36" s="14">
        <f t="shared" si="24"/>
        <v>134.2465753</v>
      </c>
      <c r="AH36" s="15">
        <f t="shared" si="32"/>
        <v>134.2465753</v>
      </c>
      <c r="AI36" s="18">
        <v>45723.0</v>
      </c>
      <c r="AJ36" s="10">
        <v>45692.0</v>
      </c>
      <c r="AK36" s="10">
        <v>45719.0</v>
      </c>
      <c r="AL36" s="11" t="s">
        <v>35</v>
      </c>
      <c r="AM36" s="16"/>
      <c r="AN36" s="14">
        <f t="shared" si="26"/>
        <v>148.630137</v>
      </c>
      <c r="AO36" s="15">
        <f t="shared" si="33"/>
        <v>148.630137</v>
      </c>
      <c r="AP36" s="18">
        <v>45750.0</v>
      </c>
      <c r="AQ36" s="10">
        <v>45720.0</v>
      </c>
      <c r="AR36" s="18">
        <v>45750.0</v>
      </c>
      <c r="AS36" s="11" t="s">
        <v>35</v>
      </c>
      <c r="AT36" s="16"/>
      <c r="AU36" s="19"/>
      <c r="AV36" s="19"/>
      <c r="AW36" s="19"/>
      <c r="AX36" s="19"/>
      <c r="AY36" s="19"/>
      <c r="AZ36" s="19"/>
      <c r="BA36" s="19"/>
      <c r="BB36" s="19"/>
      <c r="BC36" s="20"/>
      <c r="BD36" s="19"/>
      <c r="BE36" s="19"/>
      <c r="BF36" s="19"/>
      <c r="BG36" s="19"/>
      <c r="BH36" s="61" t="s">
        <v>36</v>
      </c>
      <c r="BI36" s="22" t="s">
        <v>212</v>
      </c>
      <c r="BJ36" s="23"/>
      <c r="BK36" s="22" t="s">
        <v>38</v>
      </c>
      <c r="BL36" s="122" t="s">
        <v>213</v>
      </c>
      <c r="BM36" s="24" t="s">
        <v>214</v>
      </c>
      <c r="BN36" s="25" t="s">
        <v>215</v>
      </c>
      <c r="BO36" s="19"/>
      <c r="BP36" s="19"/>
    </row>
    <row r="37" ht="15.75" customHeight="1">
      <c r="A37" s="10">
        <v>45573.0</v>
      </c>
      <c r="B37" s="11" t="s">
        <v>216</v>
      </c>
      <c r="C37" s="12">
        <v>50000.0</v>
      </c>
      <c r="D37" s="13">
        <v>0.085</v>
      </c>
      <c r="E37" s="14">
        <f t="shared" si="1"/>
        <v>302.739726</v>
      </c>
      <c r="F37" s="15">
        <f t="shared" si="28"/>
        <v>302.739726</v>
      </c>
      <c r="G37" s="10">
        <v>45603.0</v>
      </c>
      <c r="H37" s="10">
        <v>45574.0</v>
      </c>
      <c r="I37" s="10">
        <v>45599.0</v>
      </c>
      <c r="J37" s="11" t="s">
        <v>34</v>
      </c>
      <c r="K37" s="16"/>
      <c r="L37" s="14">
        <f t="shared" si="19"/>
        <v>326.0273973</v>
      </c>
      <c r="M37" s="15">
        <f t="shared" si="29"/>
        <v>326.0273973</v>
      </c>
      <c r="N37" s="10">
        <v>45636.0</v>
      </c>
      <c r="O37" s="10">
        <v>45600.0</v>
      </c>
      <c r="P37" s="10">
        <v>45629.0</v>
      </c>
      <c r="Q37" s="11" t="s">
        <v>34</v>
      </c>
      <c r="R37" s="17"/>
      <c r="S37" s="14">
        <f t="shared" si="20"/>
        <v>384.2465753</v>
      </c>
      <c r="T37" s="15">
        <f t="shared" si="30"/>
        <v>384.2465753</v>
      </c>
      <c r="U37" s="10">
        <v>45665.0</v>
      </c>
      <c r="V37" s="10">
        <v>45630.0</v>
      </c>
      <c r="W37" s="10">
        <v>45660.0</v>
      </c>
      <c r="X37" s="11" t="s">
        <v>34</v>
      </c>
      <c r="Y37" s="16"/>
      <c r="Z37" s="14">
        <f t="shared" si="22"/>
        <v>360.9589041</v>
      </c>
      <c r="AA37" s="15">
        <f t="shared" si="31"/>
        <v>360.9589041</v>
      </c>
      <c r="AB37" s="18">
        <v>45695.0</v>
      </c>
      <c r="AC37" s="10">
        <v>45661.0</v>
      </c>
      <c r="AD37" s="10">
        <v>45691.0</v>
      </c>
      <c r="AE37" s="11" t="s">
        <v>35</v>
      </c>
      <c r="AF37" s="16"/>
      <c r="AG37" s="14">
        <f t="shared" si="24"/>
        <v>326.0273973</v>
      </c>
      <c r="AH37" s="15">
        <f t="shared" si="32"/>
        <v>326.0273973</v>
      </c>
      <c r="AI37" s="18">
        <v>45723.0</v>
      </c>
      <c r="AJ37" s="10">
        <v>45692.0</v>
      </c>
      <c r="AK37" s="10">
        <v>45719.0</v>
      </c>
      <c r="AL37" s="11" t="s">
        <v>35</v>
      </c>
      <c r="AM37" s="16"/>
      <c r="AN37" s="14">
        <f t="shared" si="26"/>
        <v>360.9589041</v>
      </c>
      <c r="AO37" s="15">
        <f t="shared" si="33"/>
        <v>360.9589041</v>
      </c>
      <c r="AP37" s="18">
        <v>45750.0</v>
      </c>
      <c r="AQ37" s="10">
        <v>45720.0</v>
      </c>
      <c r="AR37" s="18">
        <v>45750.0</v>
      </c>
      <c r="AS37" s="11" t="s">
        <v>35</v>
      </c>
      <c r="AT37" s="16"/>
      <c r="AU37" s="19"/>
      <c r="AV37" s="19"/>
      <c r="AW37" s="19"/>
      <c r="AX37" s="19"/>
      <c r="AY37" s="19"/>
      <c r="AZ37" s="19"/>
      <c r="BA37" s="19"/>
      <c r="BB37" s="19"/>
      <c r="BC37" s="20"/>
      <c r="BD37" s="19"/>
      <c r="BE37" s="19"/>
      <c r="BF37" s="19"/>
      <c r="BG37" s="19"/>
      <c r="BH37" s="61" t="s">
        <v>36</v>
      </c>
      <c r="BI37" s="22" t="s">
        <v>217</v>
      </c>
      <c r="BJ37" s="23"/>
      <c r="BK37" s="22" t="s">
        <v>38</v>
      </c>
      <c r="BL37" s="24" t="s">
        <v>218</v>
      </c>
      <c r="BM37" s="24" t="s">
        <v>78</v>
      </c>
      <c r="BN37" s="25" t="s">
        <v>219</v>
      </c>
      <c r="BO37" s="19"/>
      <c r="BP37" s="19"/>
    </row>
    <row r="38" ht="27.0" customHeight="1">
      <c r="A38" s="123">
        <v>45573.0</v>
      </c>
      <c r="B38" s="124" t="s">
        <v>220</v>
      </c>
      <c r="C38" s="125">
        <v>500000.0</v>
      </c>
      <c r="D38" s="126">
        <v>0.11</v>
      </c>
      <c r="E38" s="127">
        <f>(C38*D38)*((I38-H38+1)/360)</f>
        <v>3208.333333</v>
      </c>
      <c r="F38" s="128">
        <f t="shared" si="28"/>
        <v>3208.333333</v>
      </c>
      <c r="G38" s="123">
        <v>45638.0</v>
      </c>
      <c r="H38" s="123">
        <v>45576.0</v>
      </c>
      <c r="I38" s="123">
        <v>45596.0</v>
      </c>
      <c r="J38" s="124" t="s">
        <v>34</v>
      </c>
      <c r="K38" s="129"/>
      <c r="L38" s="127">
        <f>(C38*D38)*((P38-O38+1)/360)</f>
        <v>4583.333333</v>
      </c>
      <c r="M38" s="128">
        <f t="shared" si="29"/>
        <v>4583.333333</v>
      </c>
      <c r="N38" s="123">
        <v>45638.0</v>
      </c>
      <c r="O38" s="123">
        <v>45597.0</v>
      </c>
      <c r="P38" s="123">
        <v>45626.0</v>
      </c>
      <c r="Q38" s="124" t="s">
        <v>34</v>
      </c>
      <c r="R38" s="130" t="s">
        <v>221</v>
      </c>
      <c r="S38" s="127">
        <f>(C38*D38)*((W38-V38+1)/360)</f>
        <v>4736.111111</v>
      </c>
      <c r="T38" s="128">
        <f t="shared" si="30"/>
        <v>4736.111111</v>
      </c>
      <c r="U38" s="123">
        <v>45665.0</v>
      </c>
      <c r="V38" s="123">
        <v>45627.0</v>
      </c>
      <c r="W38" s="123">
        <v>45657.0</v>
      </c>
      <c r="X38" s="124" t="s">
        <v>34</v>
      </c>
      <c r="Y38" s="129"/>
      <c r="Z38" s="127">
        <f>(C38*D38)*((AD38-AC38+1)/360)</f>
        <v>4736.111111</v>
      </c>
      <c r="AA38" s="128">
        <f t="shared" si="31"/>
        <v>4736.111111</v>
      </c>
      <c r="AB38" s="131">
        <v>45695.0</v>
      </c>
      <c r="AC38" s="123">
        <v>45658.0</v>
      </c>
      <c r="AD38" s="123">
        <v>45688.0</v>
      </c>
      <c r="AE38" s="124" t="s">
        <v>35</v>
      </c>
      <c r="AF38" s="129"/>
      <c r="AG38" s="127">
        <f t="shared" si="24"/>
        <v>4219.178082</v>
      </c>
      <c r="AH38" s="128">
        <f t="shared" si="32"/>
        <v>4219.178082</v>
      </c>
      <c r="AI38" s="131">
        <v>45723.0</v>
      </c>
      <c r="AJ38" s="123">
        <v>45689.0</v>
      </c>
      <c r="AK38" s="123">
        <v>45716.0</v>
      </c>
      <c r="AL38" s="124" t="s">
        <v>35</v>
      </c>
      <c r="AM38" s="129"/>
      <c r="AN38" s="127">
        <f t="shared" si="26"/>
        <v>4671.232877</v>
      </c>
      <c r="AO38" s="128">
        <f t="shared" si="33"/>
        <v>4671.232877</v>
      </c>
      <c r="AP38" s="131">
        <v>45750.0</v>
      </c>
      <c r="AQ38" s="123">
        <v>45720.0</v>
      </c>
      <c r="AR38" s="131">
        <v>45750.0</v>
      </c>
      <c r="AS38" s="124" t="s">
        <v>35</v>
      </c>
      <c r="AT38" s="132" t="s">
        <v>222</v>
      </c>
      <c r="AU38" s="133"/>
      <c r="AV38" s="133"/>
      <c r="AW38" s="133"/>
      <c r="AX38" s="133"/>
      <c r="AY38" s="133"/>
      <c r="AZ38" s="133"/>
      <c r="BA38" s="133"/>
      <c r="BB38" s="133"/>
      <c r="BC38" s="134"/>
      <c r="BD38" s="133"/>
      <c r="BE38" s="133"/>
      <c r="BF38" s="133"/>
      <c r="BG38" s="133"/>
      <c r="BH38" s="135" t="s">
        <v>198</v>
      </c>
      <c r="BI38" s="124"/>
      <c r="BJ38" s="124" t="s">
        <v>223</v>
      </c>
      <c r="BK38" s="133"/>
      <c r="BL38" s="136"/>
      <c r="BM38" s="136"/>
      <c r="BN38" s="137" t="s">
        <v>224</v>
      </c>
      <c r="BO38" s="133"/>
      <c r="BP38" s="133"/>
    </row>
    <row r="39" ht="15.75" customHeight="1">
      <c r="A39" s="10">
        <v>45573.0</v>
      </c>
      <c r="B39" s="11" t="s">
        <v>225</v>
      </c>
      <c r="C39" s="12">
        <v>100000.0</v>
      </c>
      <c r="D39" s="13">
        <v>0.085</v>
      </c>
      <c r="E39" s="14">
        <f t="shared" ref="E39:E55" si="34">(C39*D39)*((I39-H39+1)/365)</f>
        <v>605.4794521</v>
      </c>
      <c r="F39" s="15">
        <f t="shared" si="28"/>
        <v>605.4794521</v>
      </c>
      <c r="G39" s="10">
        <v>45603.0</v>
      </c>
      <c r="H39" s="10">
        <v>45574.0</v>
      </c>
      <c r="I39" s="10">
        <v>45599.0</v>
      </c>
      <c r="J39" s="11" t="s">
        <v>34</v>
      </c>
      <c r="K39" s="16"/>
      <c r="L39" s="14">
        <f t="shared" ref="L39:L55" si="35">(C39*D39)*((P39-O39-1)/365)</f>
        <v>652.0547945</v>
      </c>
      <c r="M39" s="15">
        <f t="shared" si="29"/>
        <v>652.0547945</v>
      </c>
      <c r="N39" s="10">
        <v>45636.0</v>
      </c>
      <c r="O39" s="10">
        <v>45600.0</v>
      </c>
      <c r="P39" s="10">
        <v>45629.0</v>
      </c>
      <c r="Q39" s="11" t="s">
        <v>34</v>
      </c>
      <c r="R39" s="17"/>
      <c r="S39" s="14">
        <f t="shared" ref="S39:S55" si="36">(C39*D39)*((W39-V39+3)/365)</f>
        <v>768.4931507</v>
      </c>
      <c r="T39" s="15">
        <f t="shared" si="30"/>
        <v>768.4931507</v>
      </c>
      <c r="U39" s="10">
        <v>45665.0</v>
      </c>
      <c r="V39" s="10">
        <v>45630.0</v>
      </c>
      <c r="W39" s="10">
        <v>45660.0</v>
      </c>
      <c r="X39" s="11" t="s">
        <v>34</v>
      </c>
      <c r="Y39" s="16"/>
      <c r="Z39" s="14">
        <f t="shared" ref="Z39:Z56" si="37">(C39*D39)*((AD39-AC39+1)/365)</f>
        <v>721.9178082</v>
      </c>
      <c r="AA39" s="15">
        <f t="shared" si="31"/>
        <v>721.9178082</v>
      </c>
      <c r="AB39" s="18">
        <v>45695.0</v>
      </c>
      <c r="AC39" s="10">
        <v>45661.0</v>
      </c>
      <c r="AD39" s="10">
        <v>45691.0</v>
      </c>
      <c r="AE39" s="11" t="s">
        <v>35</v>
      </c>
      <c r="AF39" s="16"/>
      <c r="AG39" s="14">
        <f t="shared" si="24"/>
        <v>652.0547945</v>
      </c>
      <c r="AH39" s="15">
        <f t="shared" si="32"/>
        <v>652.0547945</v>
      </c>
      <c r="AI39" s="18">
        <v>45723.0</v>
      </c>
      <c r="AJ39" s="10">
        <v>45692.0</v>
      </c>
      <c r="AK39" s="10">
        <v>45719.0</v>
      </c>
      <c r="AL39" s="11" t="s">
        <v>35</v>
      </c>
      <c r="AM39" s="16"/>
      <c r="AN39" s="14">
        <f t="shared" si="26"/>
        <v>721.9178082</v>
      </c>
      <c r="AO39" s="15">
        <f t="shared" si="33"/>
        <v>721.9178082</v>
      </c>
      <c r="AP39" s="18">
        <v>45750.0</v>
      </c>
      <c r="AQ39" s="10">
        <v>45720.0</v>
      </c>
      <c r="AR39" s="18">
        <v>45750.0</v>
      </c>
      <c r="AS39" s="11" t="s">
        <v>35</v>
      </c>
      <c r="AT39" s="16"/>
      <c r="AU39" s="19"/>
      <c r="AV39" s="19"/>
      <c r="AW39" s="19"/>
      <c r="AX39" s="19"/>
      <c r="AY39" s="19"/>
      <c r="AZ39" s="19"/>
      <c r="BA39" s="19"/>
      <c r="BB39" s="19"/>
      <c r="BC39" s="20"/>
      <c r="BD39" s="19"/>
      <c r="BE39" s="19"/>
      <c r="BF39" s="19"/>
      <c r="BG39" s="19"/>
      <c r="BH39" s="61" t="s">
        <v>36</v>
      </c>
      <c r="BI39" s="22" t="s">
        <v>226</v>
      </c>
      <c r="BJ39" s="81"/>
      <c r="BK39" s="22" t="s">
        <v>38</v>
      </c>
      <c r="BL39" s="24" t="s">
        <v>227</v>
      </c>
      <c r="BM39" s="24" t="s">
        <v>228</v>
      </c>
      <c r="BN39" s="25" t="s">
        <v>229</v>
      </c>
      <c r="BO39" s="19"/>
      <c r="BP39" s="19"/>
    </row>
    <row r="40" ht="15.75" customHeight="1">
      <c r="A40" s="97">
        <v>45573.0</v>
      </c>
      <c r="B40" s="98" t="s">
        <v>230</v>
      </c>
      <c r="C40" s="99">
        <v>40000.0</v>
      </c>
      <c r="D40" s="100">
        <v>0.085</v>
      </c>
      <c r="E40" s="101">
        <f t="shared" si="34"/>
        <v>242.1917808</v>
      </c>
      <c r="F40" s="102">
        <f>E40*0.9</f>
        <v>217.9726027</v>
      </c>
      <c r="G40" s="97">
        <v>45603.0</v>
      </c>
      <c r="H40" s="97">
        <v>45574.0</v>
      </c>
      <c r="I40" s="97">
        <v>45599.0</v>
      </c>
      <c r="J40" s="98" t="s">
        <v>34</v>
      </c>
      <c r="K40" s="105"/>
      <c r="L40" s="101">
        <f t="shared" si="35"/>
        <v>260.8219178</v>
      </c>
      <c r="M40" s="102">
        <f>L40*0.9</f>
        <v>234.739726</v>
      </c>
      <c r="N40" s="97">
        <v>45636.0</v>
      </c>
      <c r="O40" s="97">
        <v>45600.0</v>
      </c>
      <c r="P40" s="97">
        <v>45629.0</v>
      </c>
      <c r="Q40" s="98" t="s">
        <v>34</v>
      </c>
      <c r="R40" s="104"/>
      <c r="S40" s="101">
        <f t="shared" si="36"/>
        <v>307.3972603</v>
      </c>
      <c r="T40" s="102">
        <f>S40*0.9</f>
        <v>276.6575342</v>
      </c>
      <c r="U40" s="97">
        <v>45665.0</v>
      </c>
      <c r="V40" s="97">
        <v>45630.0</v>
      </c>
      <c r="W40" s="97">
        <v>45660.0</v>
      </c>
      <c r="X40" s="98" t="s">
        <v>34</v>
      </c>
      <c r="Y40" s="105"/>
      <c r="Z40" s="101">
        <f t="shared" si="37"/>
        <v>288.7671233</v>
      </c>
      <c r="AA40" s="102">
        <f>Z40*0.9</f>
        <v>259.890411</v>
      </c>
      <c r="AB40" s="106">
        <v>45695.0</v>
      </c>
      <c r="AC40" s="97">
        <v>45661.0</v>
      </c>
      <c r="AD40" s="97">
        <v>45691.0</v>
      </c>
      <c r="AE40" s="98" t="s">
        <v>35</v>
      </c>
      <c r="AF40" s="105"/>
      <c r="AG40" s="101">
        <f t="shared" si="24"/>
        <v>260.8219178</v>
      </c>
      <c r="AH40" s="102">
        <f>AG40*0.9</f>
        <v>234.739726</v>
      </c>
      <c r="AI40" s="106">
        <v>45723.0</v>
      </c>
      <c r="AJ40" s="97">
        <v>45692.0</v>
      </c>
      <c r="AK40" s="97">
        <v>45719.0</v>
      </c>
      <c r="AL40" s="98" t="s">
        <v>35</v>
      </c>
      <c r="AM40" s="16"/>
      <c r="AN40" s="101">
        <f t="shared" si="26"/>
        <v>288.7671233</v>
      </c>
      <c r="AO40" s="102">
        <f>AN40*0.9</f>
        <v>259.890411</v>
      </c>
      <c r="AP40" s="106">
        <v>45750.0</v>
      </c>
      <c r="AQ40" s="97">
        <v>45720.0</v>
      </c>
      <c r="AR40" s="106">
        <v>45750.0</v>
      </c>
      <c r="AS40" s="11" t="s">
        <v>35</v>
      </c>
      <c r="AT40" s="105"/>
      <c r="AU40" s="107"/>
      <c r="AV40" s="107"/>
      <c r="AW40" s="107"/>
      <c r="AX40" s="107"/>
      <c r="AY40" s="107"/>
      <c r="AZ40" s="107"/>
      <c r="BA40" s="107"/>
      <c r="BB40" s="107"/>
      <c r="BC40" s="108"/>
      <c r="BD40" s="107"/>
      <c r="BE40" s="107"/>
      <c r="BF40" s="107"/>
      <c r="BG40" s="107"/>
      <c r="BH40" s="138" t="s">
        <v>138</v>
      </c>
      <c r="BI40" s="111" t="s">
        <v>139</v>
      </c>
      <c r="BJ40" s="139"/>
      <c r="BK40" s="111" t="s">
        <v>38</v>
      </c>
      <c r="BL40" s="140" t="s">
        <v>231</v>
      </c>
      <c r="BM40" s="140" t="s">
        <v>78</v>
      </c>
      <c r="BN40" s="139" t="s">
        <v>232</v>
      </c>
      <c r="BO40" s="107"/>
      <c r="BP40" s="107"/>
    </row>
    <row r="41" ht="15.75" customHeight="1">
      <c r="A41" s="10">
        <v>45574.0</v>
      </c>
      <c r="B41" s="11" t="s">
        <v>233</v>
      </c>
      <c r="C41" s="12">
        <v>50000.0</v>
      </c>
      <c r="D41" s="13">
        <v>0.085</v>
      </c>
      <c r="E41" s="14">
        <f t="shared" si="34"/>
        <v>291.0958904</v>
      </c>
      <c r="F41" s="15">
        <f t="shared" ref="F41:F53" si="38">E41</f>
        <v>291.0958904</v>
      </c>
      <c r="G41" s="10">
        <v>45603.0</v>
      </c>
      <c r="H41" s="10">
        <v>45575.0</v>
      </c>
      <c r="I41" s="10">
        <v>45599.0</v>
      </c>
      <c r="J41" s="11" t="s">
        <v>34</v>
      </c>
      <c r="K41" s="16"/>
      <c r="L41" s="14">
        <f t="shared" si="35"/>
        <v>326.0273973</v>
      </c>
      <c r="M41" s="15">
        <f t="shared" ref="M41:M53" si="39">L41</f>
        <v>326.0273973</v>
      </c>
      <c r="N41" s="10">
        <v>45636.0</v>
      </c>
      <c r="O41" s="10">
        <v>45600.0</v>
      </c>
      <c r="P41" s="10">
        <v>45629.0</v>
      </c>
      <c r="Q41" s="11" t="s">
        <v>34</v>
      </c>
      <c r="R41" s="17"/>
      <c r="S41" s="14">
        <f t="shared" si="36"/>
        <v>384.2465753</v>
      </c>
      <c r="T41" s="15">
        <f t="shared" ref="T41:T53" si="40">S41</f>
        <v>384.2465753</v>
      </c>
      <c r="U41" s="10">
        <v>45665.0</v>
      </c>
      <c r="V41" s="10">
        <v>45630.0</v>
      </c>
      <c r="W41" s="10">
        <v>45660.0</v>
      </c>
      <c r="X41" s="11" t="s">
        <v>34</v>
      </c>
      <c r="Y41" s="16"/>
      <c r="Z41" s="14">
        <f t="shared" si="37"/>
        <v>360.9589041</v>
      </c>
      <c r="AA41" s="15">
        <f t="shared" ref="AA41:AA53" si="41">Z41</f>
        <v>360.9589041</v>
      </c>
      <c r="AB41" s="18">
        <v>45695.0</v>
      </c>
      <c r="AC41" s="10">
        <v>45661.0</v>
      </c>
      <c r="AD41" s="10">
        <v>45691.0</v>
      </c>
      <c r="AE41" s="11" t="s">
        <v>35</v>
      </c>
      <c r="AF41" s="16"/>
      <c r="AG41" s="14">
        <f t="shared" si="24"/>
        <v>326.0273973</v>
      </c>
      <c r="AH41" s="15">
        <f t="shared" ref="AH41:AH53" si="42">AG41</f>
        <v>326.0273973</v>
      </c>
      <c r="AI41" s="18">
        <v>45723.0</v>
      </c>
      <c r="AJ41" s="10">
        <v>45692.0</v>
      </c>
      <c r="AK41" s="10">
        <v>45719.0</v>
      </c>
      <c r="AL41" s="11" t="s">
        <v>35</v>
      </c>
      <c r="AM41" s="16"/>
      <c r="AN41" s="14">
        <f t="shared" si="26"/>
        <v>360.9589041</v>
      </c>
      <c r="AO41" s="15">
        <f t="shared" ref="AO41:AO53" si="43">AN41</f>
        <v>360.9589041</v>
      </c>
      <c r="AP41" s="18">
        <v>45750.0</v>
      </c>
      <c r="AQ41" s="10">
        <v>45720.0</v>
      </c>
      <c r="AR41" s="18">
        <v>45750.0</v>
      </c>
      <c r="AS41" s="11" t="s">
        <v>35</v>
      </c>
      <c r="AT41" s="16"/>
      <c r="AU41" s="19"/>
      <c r="AV41" s="19"/>
      <c r="AW41" s="19"/>
      <c r="AX41" s="19"/>
      <c r="AY41" s="19"/>
      <c r="AZ41" s="19"/>
      <c r="BA41" s="19"/>
      <c r="BB41" s="19"/>
      <c r="BC41" s="20"/>
      <c r="BD41" s="19"/>
      <c r="BE41" s="19"/>
      <c r="BF41" s="19"/>
      <c r="BG41" s="19"/>
      <c r="BH41" s="61" t="s">
        <v>36</v>
      </c>
      <c r="BI41" s="141" t="s">
        <v>234</v>
      </c>
      <c r="BJ41" s="142"/>
      <c r="BK41" s="22" t="s">
        <v>38</v>
      </c>
      <c r="BL41" s="143" t="s">
        <v>235</v>
      </c>
      <c r="BM41" s="143" t="s">
        <v>236</v>
      </c>
      <c r="BN41" s="144" t="s">
        <v>237</v>
      </c>
      <c r="BO41" s="19"/>
      <c r="BP41" s="19"/>
    </row>
    <row r="42" ht="15.75" customHeight="1">
      <c r="A42" s="10">
        <v>45574.0</v>
      </c>
      <c r="B42" s="11" t="s">
        <v>238</v>
      </c>
      <c r="C42" s="12">
        <v>200000.0</v>
      </c>
      <c r="D42" s="13">
        <v>0.09</v>
      </c>
      <c r="E42" s="14">
        <f t="shared" si="34"/>
        <v>1232.876712</v>
      </c>
      <c r="F42" s="15">
        <f t="shared" si="38"/>
        <v>1232.876712</v>
      </c>
      <c r="G42" s="10">
        <v>45603.0</v>
      </c>
      <c r="H42" s="10">
        <v>45575.0</v>
      </c>
      <c r="I42" s="10">
        <v>45599.0</v>
      </c>
      <c r="J42" s="11" t="s">
        <v>34</v>
      </c>
      <c r="K42" s="16"/>
      <c r="L42" s="14">
        <f t="shared" si="35"/>
        <v>1380.821918</v>
      </c>
      <c r="M42" s="15">
        <f t="shared" si="39"/>
        <v>1380.821918</v>
      </c>
      <c r="N42" s="10">
        <v>45636.0</v>
      </c>
      <c r="O42" s="10">
        <v>45600.0</v>
      </c>
      <c r="P42" s="10">
        <v>45629.0</v>
      </c>
      <c r="Q42" s="11" t="s">
        <v>34</v>
      </c>
      <c r="R42" s="17"/>
      <c r="S42" s="14">
        <f t="shared" si="36"/>
        <v>1627.39726</v>
      </c>
      <c r="T42" s="15">
        <f t="shared" si="40"/>
        <v>1627.39726</v>
      </c>
      <c r="U42" s="10">
        <v>45665.0</v>
      </c>
      <c r="V42" s="10">
        <v>45630.0</v>
      </c>
      <c r="W42" s="10">
        <v>45660.0</v>
      </c>
      <c r="X42" s="11" t="s">
        <v>34</v>
      </c>
      <c r="Y42" s="16"/>
      <c r="Z42" s="14">
        <f t="shared" si="37"/>
        <v>1528.767123</v>
      </c>
      <c r="AA42" s="15">
        <f t="shared" si="41"/>
        <v>1528.767123</v>
      </c>
      <c r="AB42" s="18">
        <v>45695.0</v>
      </c>
      <c r="AC42" s="10">
        <v>45661.0</v>
      </c>
      <c r="AD42" s="10">
        <v>45691.0</v>
      </c>
      <c r="AE42" s="11" t="s">
        <v>35</v>
      </c>
      <c r="AF42" s="16"/>
      <c r="AG42" s="14">
        <f t="shared" si="24"/>
        <v>1380.821918</v>
      </c>
      <c r="AH42" s="15">
        <f t="shared" si="42"/>
        <v>1380.821918</v>
      </c>
      <c r="AI42" s="18">
        <v>45723.0</v>
      </c>
      <c r="AJ42" s="10">
        <v>45692.0</v>
      </c>
      <c r="AK42" s="10">
        <v>45719.0</v>
      </c>
      <c r="AL42" s="11" t="s">
        <v>35</v>
      </c>
      <c r="AM42" s="16"/>
      <c r="AN42" s="14">
        <f t="shared" si="26"/>
        <v>1528.767123</v>
      </c>
      <c r="AO42" s="15">
        <f t="shared" si="43"/>
        <v>1528.767123</v>
      </c>
      <c r="AP42" s="18">
        <v>45750.0</v>
      </c>
      <c r="AQ42" s="10">
        <v>45720.0</v>
      </c>
      <c r="AR42" s="18">
        <v>45750.0</v>
      </c>
      <c r="AS42" s="11" t="s">
        <v>35</v>
      </c>
      <c r="AT42" s="16"/>
      <c r="AU42" s="19"/>
      <c r="AV42" s="19"/>
      <c r="AW42" s="19"/>
      <c r="AX42" s="19"/>
      <c r="AY42" s="19"/>
      <c r="AZ42" s="19"/>
      <c r="BA42" s="19"/>
      <c r="BB42" s="19"/>
      <c r="BC42" s="20"/>
      <c r="BD42" s="19"/>
      <c r="BE42" s="19"/>
      <c r="BF42" s="19"/>
      <c r="BG42" s="19"/>
      <c r="BH42" s="61" t="s">
        <v>36</v>
      </c>
      <c r="BI42" s="22" t="s">
        <v>239</v>
      </c>
      <c r="BJ42" s="81"/>
      <c r="BK42" s="22" t="s">
        <v>38</v>
      </c>
      <c r="BL42" s="24" t="s">
        <v>240</v>
      </c>
      <c r="BM42" s="145" t="s">
        <v>228</v>
      </c>
      <c r="BN42" s="25" t="s">
        <v>241</v>
      </c>
      <c r="BO42" s="19"/>
      <c r="BP42" s="19"/>
    </row>
    <row r="43" ht="15.75" customHeight="1">
      <c r="A43" s="10">
        <v>45574.0</v>
      </c>
      <c r="B43" s="11" t="s">
        <v>242</v>
      </c>
      <c r="C43" s="12">
        <v>450000.0</v>
      </c>
      <c r="D43" s="13">
        <v>0.0875</v>
      </c>
      <c r="E43" s="14">
        <f t="shared" si="34"/>
        <v>2696.917808</v>
      </c>
      <c r="F43" s="15">
        <f t="shared" si="38"/>
        <v>2696.917808</v>
      </c>
      <c r="G43" s="10">
        <v>45603.0</v>
      </c>
      <c r="H43" s="10">
        <v>45575.0</v>
      </c>
      <c r="I43" s="10">
        <v>45599.0</v>
      </c>
      <c r="J43" s="11" t="s">
        <v>34</v>
      </c>
      <c r="K43" s="16"/>
      <c r="L43" s="14">
        <f t="shared" si="35"/>
        <v>3020.547945</v>
      </c>
      <c r="M43" s="15">
        <f t="shared" si="39"/>
        <v>3020.547945</v>
      </c>
      <c r="N43" s="10">
        <v>45636.0</v>
      </c>
      <c r="O43" s="10">
        <v>45600.0</v>
      </c>
      <c r="P43" s="10">
        <v>45629.0</v>
      </c>
      <c r="Q43" s="11" t="s">
        <v>34</v>
      </c>
      <c r="R43" s="17"/>
      <c r="S43" s="14">
        <f t="shared" si="36"/>
        <v>3559.931507</v>
      </c>
      <c r="T43" s="15">
        <f t="shared" si="40"/>
        <v>3559.931507</v>
      </c>
      <c r="U43" s="10">
        <v>45665.0</v>
      </c>
      <c r="V43" s="10">
        <v>45630.0</v>
      </c>
      <c r="W43" s="10">
        <v>45660.0</v>
      </c>
      <c r="X43" s="11" t="s">
        <v>34</v>
      </c>
      <c r="Y43" s="16"/>
      <c r="Z43" s="14">
        <f t="shared" si="37"/>
        <v>3344.178082</v>
      </c>
      <c r="AA43" s="15">
        <f t="shared" si="41"/>
        <v>3344.178082</v>
      </c>
      <c r="AB43" s="18">
        <v>45695.0</v>
      </c>
      <c r="AC43" s="10">
        <v>45661.0</v>
      </c>
      <c r="AD43" s="10">
        <v>45691.0</v>
      </c>
      <c r="AE43" s="11" t="s">
        <v>35</v>
      </c>
      <c r="AF43" s="16"/>
      <c r="AG43" s="14">
        <f t="shared" si="24"/>
        <v>3020.547945</v>
      </c>
      <c r="AH43" s="15">
        <f t="shared" si="42"/>
        <v>3020.547945</v>
      </c>
      <c r="AI43" s="18">
        <v>45723.0</v>
      </c>
      <c r="AJ43" s="10">
        <v>45692.0</v>
      </c>
      <c r="AK43" s="10">
        <v>45719.0</v>
      </c>
      <c r="AL43" s="11" t="s">
        <v>35</v>
      </c>
      <c r="AM43" s="16"/>
      <c r="AN43" s="14">
        <f t="shared" si="26"/>
        <v>3344.178082</v>
      </c>
      <c r="AO43" s="15">
        <f t="shared" si="43"/>
        <v>3344.178082</v>
      </c>
      <c r="AP43" s="18">
        <v>45750.0</v>
      </c>
      <c r="AQ43" s="10">
        <v>45720.0</v>
      </c>
      <c r="AR43" s="18">
        <v>45750.0</v>
      </c>
      <c r="AS43" s="11" t="s">
        <v>35</v>
      </c>
      <c r="AT43" s="16"/>
      <c r="AU43" s="19"/>
      <c r="AV43" s="19"/>
      <c r="AW43" s="19"/>
      <c r="AX43" s="19"/>
      <c r="AY43" s="19"/>
      <c r="AZ43" s="19"/>
      <c r="BA43" s="19"/>
      <c r="BB43" s="19"/>
      <c r="BC43" s="20"/>
      <c r="BD43" s="19"/>
      <c r="BE43" s="19"/>
      <c r="BF43" s="19"/>
      <c r="BG43" s="19"/>
      <c r="BH43" s="61" t="s">
        <v>198</v>
      </c>
      <c r="BI43" s="81"/>
      <c r="BJ43" s="22" t="s">
        <v>243</v>
      </c>
      <c r="BK43" s="22" t="s">
        <v>38</v>
      </c>
      <c r="BL43" s="24" t="s">
        <v>244</v>
      </c>
      <c r="BM43" s="145" t="s">
        <v>78</v>
      </c>
      <c r="BN43" s="25" t="s">
        <v>245</v>
      </c>
      <c r="BO43" s="19"/>
      <c r="BP43" s="19"/>
    </row>
    <row r="44" ht="15.75" customHeight="1">
      <c r="A44" s="10">
        <v>45575.0</v>
      </c>
      <c r="B44" s="11" t="s">
        <v>246</v>
      </c>
      <c r="C44" s="12">
        <v>100000.0</v>
      </c>
      <c r="D44" s="13">
        <v>0.085</v>
      </c>
      <c r="E44" s="14">
        <f t="shared" si="34"/>
        <v>558.9041096</v>
      </c>
      <c r="F44" s="15">
        <f t="shared" si="38"/>
        <v>558.9041096</v>
      </c>
      <c r="G44" s="10">
        <v>45603.0</v>
      </c>
      <c r="H44" s="10">
        <v>45576.0</v>
      </c>
      <c r="I44" s="10">
        <v>45599.0</v>
      </c>
      <c r="J44" s="11" t="s">
        <v>34</v>
      </c>
      <c r="K44" s="16"/>
      <c r="L44" s="14">
        <f t="shared" si="35"/>
        <v>652.0547945</v>
      </c>
      <c r="M44" s="15">
        <f t="shared" si="39"/>
        <v>652.0547945</v>
      </c>
      <c r="N44" s="10">
        <v>45636.0</v>
      </c>
      <c r="O44" s="10">
        <v>45600.0</v>
      </c>
      <c r="P44" s="10">
        <v>45629.0</v>
      </c>
      <c r="Q44" s="11" t="s">
        <v>34</v>
      </c>
      <c r="R44" s="17"/>
      <c r="S44" s="14">
        <f t="shared" si="36"/>
        <v>768.4931507</v>
      </c>
      <c r="T44" s="15">
        <f t="shared" si="40"/>
        <v>768.4931507</v>
      </c>
      <c r="U44" s="10">
        <v>45665.0</v>
      </c>
      <c r="V44" s="10">
        <v>45630.0</v>
      </c>
      <c r="W44" s="10">
        <v>45660.0</v>
      </c>
      <c r="X44" s="11" t="s">
        <v>34</v>
      </c>
      <c r="Y44" s="16"/>
      <c r="Z44" s="14">
        <f t="shared" si="37"/>
        <v>721.9178082</v>
      </c>
      <c r="AA44" s="15">
        <f t="shared" si="41"/>
        <v>721.9178082</v>
      </c>
      <c r="AB44" s="18">
        <v>45695.0</v>
      </c>
      <c r="AC44" s="10">
        <v>45661.0</v>
      </c>
      <c r="AD44" s="10">
        <v>45691.0</v>
      </c>
      <c r="AE44" s="11" t="s">
        <v>35</v>
      </c>
      <c r="AF44" s="16"/>
      <c r="AG44" s="14">
        <f t="shared" si="24"/>
        <v>652.0547945</v>
      </c>
      <c r="AH44" s="15">
        <f t="shared" si="42"/>
        <v>652.0547945</v>
      </c>
      <c r="AI44" s="18">
        <v>45723.0</v>
      </c>
      <c r="AJ44" s="10">
        <v>45692.0</v>
      </c>
      <c r="AK44" s="10">
        <v>45719.0</v>
      </c>
      <c r="AL44" s="11" t="s">
        <v>35</v>
      </c>
      <c r="AM44" s="16"/>
      <c r="AN44" s="14">
        <f t="shared" si="26"/>
        <v>721.9178082</v>
      </c>
      <c r="AO44" s="15">
        <f t="shared" si="43"/>
        <v>721.9178082</v>
      </c>
      <c r="AP44" s="18">
        <v>45750.0</v>
      </c>
      <c r="AQ44" s="10">
        <v>45720.0</v>
      </c>
      <c r="AR44" s="18">
        <v>45750.0</v>
      </c>
      <c r="AS44" s="11" t="s">
        <v>35</v>
      </c>
      <c r="AT44" s="16"/>
      <c r="AU44" s="19"/>
      <c r="AV44" s="19"/>
      <c r="AW44" s="19"/>
      <c r="AX44" s="19"/>
      <c r="AY44" s="19"/>
      <c r="AZ44" s="19"/>
      <c r="BA44" s="19"/>
      <c r="BB44" s="19"/>
      <c r="BC44" s="20"/>
      <c r="BD44" s="19"/>
      <c r="BE44" s="19"/>
      <c r="BF44" s="19"/>
      <c r="BG44" s="19"/>
      <c r="BH44" s="61" t="s">
        <v>36</v>
      </c>
      <c r="BI44" s="22" t="s">
        <v>247</v>
      </c>
      <c r="BJ44" s="81"/>
      <c r="BK44" s="22" t="s">
        <v>38</v>
      </c>
      <c r="BL44" s="24" t="s">
        <v>248</v>
      </c>
      <c r="BM44" s="24" t="s">
        <v>249</v>
      </c>
      <c r="BN44" s="25" t="s">
        <v>250</v>
      </c>
      <c r="BO44" s="19"/>
      <c r="BP44" s="19"/>
    </row>
    <row r="45" ht="15.75" customHeight="1">
      <c r="A45" s="10">
        <v>45580.0</v>
      </c>
      <c r="B45" s="11" t="s">
        <v>251</v>
      </c>
      <c r="C45" s="12">
        <v>140000.0</v>
      </c>
      <c r="D45" s="13">
        <v>0.0875</v>
      </c>
      <c r="E45" s="14">
        <f t="shared" si="34"/>
        <v>637.6712329</v>
      </c>
      <c r="F45" s="15">
        <f t="shared" si="38"/>
        <v>637.6712329</v>
      </c>
      <c r="G45" s="10">
        <v>45603.0</v>
      </c>
      <c r="H45" s="10">
        <v>45581.0</v>
      </c>
      <c r="I45" s="10">
        <v>45599.0</v>
      </c>
      <c r="J45" s="11" t="s">
        <v>34</v>
      </c>
      <c r="K45" s="16"/>
      <c r="L45" s="14">
        <f t="shared" si="35"/>
        <v>939.7260274</v>
      </c>
      <c r="M45" s="15">
        <f t="shared" si="39"/>
        <v>939.7260274</v>
      </c>
      <c r="N45" s="10">
        <v>45636.0</v>
      </c>
      <c r="O45" s="10">
        <v>45600.0</v>
      </c>
      <c r="P45" s="10">
        <v>45629.0</v>
      </c>
      <c r="Q45" s="11" t="s">
        <v>34</v>
      </c>
      <c r="R45" s="17"/>
      <c r="S45" s="14">
        <f t="shared" si="36"/>
        <v>1107.534247</v>
      </c>
      <c r="T45" s="15">
        <f t="shared" si="40"/>
        <v>1107.534247</v>
      </c>
      <c r="U45" s="10">
        <v>45665.0</v>
      </c>
      <c r="V45" s="10">
        <v>45630.0</v>
      </c>
      <c r="W45" s="10">
        <v>45660.0</v>
      </c>
      <c r="X45" s="11" t="s">
        <v>34</v>
      </c>
      <c r="Y45" s="16"/>
      <c r="Z45" s="14">
        <f t="shared" si="37"/>
        <v>1040.410959</v>
      </c>
      <c r="AA45" s="15">
        <f t="shared" si="41"/>
        <v>1040.410959</v>
      </c>
      <c r="AB45" s="18">
        <v>45695.0</v>
      </c>
      <c r="AC45" s="10">
        <v>45661.0</v>
      </c>
      <c r="AD45" s="10">
        <v>45691.0</v>
      </c>
      <c r="AE45" s="11" t="s">
        <v>35</v>
      </c>
      <c r="AF45" s="16"/>
      <c r="AG45" s="14">
        <f t="shared" si="24"/>
        <v>939.7260274</v>
      </c>
      <c r="AH45" s="15">
        <f t="shared" si="42"/>
        <v>939.7260274</v>
      </c>
      <c r="AI45" s="18">
        <v>45723.0</v>
      </c>
      <c r="AJ45" s="10">
        <v>45692.0</v>
      </c>
      <c r="AK45" s="10">
        <v>45719.0</v>
      </c>
      <c r="AL45" s="11" t="s">
        <v>35</v>
      </c>
      <c r="AM45" s="16"/>
      <c r="AN45" s="14">
        <f t="shared" si="26"/>
        <v>1040.410959</v>
      </c>
      <c r="AO45" s="15">
        <f t="shared" si="43"/>
        <v>1040.410959</v>
      </c>
      <c r="AP45" s="18">
        <v>45750.0</v>
      </c>
      <c r="AQ45" s="10">
        <v>45720.0</v>
      </c>
      <c r="AR45" s="18">
        <v>45750.0</v>
      </c>
      <c r="AS45" s="11" t="s">
        <v>35</v>
      </c>
      <c r="AT45" s="16"/>
      <c r="AU45" s="19"/>
      <c r="AV45" s="19"/>
      <c r="AW45" s="19"/>
      <c r="AX45" s="19"/>
      <c r="AY45" s="19"/>
      <c r="AZ45" s="19"/>
      <c r="BA45" s="19"/>
      <c r="BB45" s="19"/>
      <c r="BC45" s="20"/>
      <c r="BD45" s="19"/>
      <c r="BE45" s="19"/>
      <c r="BF45" s="19"/>
      <c r="BG45" s="19"/>
      <c r="BH45" s="61" t="s">
        <v>36</v>
      </c>
      <c r="BI45" s="24" t="s">
        <v>252</v>
      </c>
      <c r="BJ45" s="146"/>
      <c r="BK45" s="24" t="s">
        <v>38</v>
      </c>
      <c r="BL45" s="24" t="s">
        <v>253</v>
      </c>
      <c r="BM45" s="145" t="s">
        <v>78</v>
      </c>
      <c r="BN45" s="147" t="s">
        <v>254</v>
      </c>
      <c r="BO45" s="19"/>
      <c r="BP45" s="19"/>
    </row>
    <row r="46" ht="27.0" customHeight="1">
      <c r="A46" s="62">
        <v>45580.0</v>
      </c>
      <c r="B46" s="63" t="s">
        <v>69</v>
      </c>
      <c r="C46" s="64">
        <v>20000.0</v>
      </c>
      <c r="D46" s="65">
        <v>0.085</v>
      </c>
      <c r="E46" s="66">
        <f t="shared" si="34"/>
        <v>83.83561644</v>
      </c>
      <c r="F46" s="67">
        <f t="shared" si="38"/>
        <v>83.83561644</v>
      </c>
      <c r="G46" s="62">
        <v>45603.0</v>
      </c>
      <c r="H46" s="62">
        <v>45582.0</v>
      </c>
      <c r="I46" s="62">
        <v>45599.0</v>
      </c>
      <c r="J46" s="63" t="s">
        <v>34</v>
      </c>
      <c r="K46" s="68" t="s">
        <v>70</v>
      </c>
      <c r="L46" s="66">
        <f t="shared" si="35"/>
        <v>130.4109589</v>
      </c>
      <c r="M46" s="67">
        <f t="shared" si="39"/>
        <v>130.4109589</v>
      </c>
      <c r="N46" s="62">
        <v>45636.0</v>
      </c>
      <c r="O46" s="62">
        <v>45600.0</v>
      </c>
      <c r="P46" s="62">
        <v>45629.0</v>
      </c>
      <c r="Q46" s="63" t="s">
        <v>34</v>
      </c>
      <c r="R46" s="69" t="s">
        <v>71</v>
      </c>
      <c r="S46" s="66">
        <f t="shared" si="36"/>
        <v>153.6986301</v>
      </c>
      <c r="T46" s="67">
        <f t="shared" si="40"/>
        <v>153.6986301</v>
      </c>
      <c r="U46" s="62">
        <v>45665.0</v>
      </c>
      <c r="V46" s="62">
        <v>45630.0</v>
      </c>
      <c r="W46" s="62">
        <v>45660.0</v>
      </c>
      <c r="X46" s="63" t="s">
        <v>34</v>
      </c>
      <c r="Y46" s="68" t="s">
        <v>72</v>
      </c>
      <c r="Z46" s="66">
        <f t="shared" si="37"/>
        <v>144.3835616</v>
      </c>
      <c r="AA46" s="67">
        <f t="shared" si="41"/>
        <v>144.3835616</v>
      </c>
      <c r="AB46" s="70">
        <v>45695.0</v>
      </c>
      <c r="AC46" s="62">
        <v>45661.0</v>
      </c>
      <c r="AD46" s="62">
        <v>45691.0</v>
      </c>
      <c r="AE46" s="63" t="s">
        <v>35</v>
      </c>
      <c r="AF46" s="68" t="s">
        <v>73</v>
      </c>
      <c r="AG46" s="66">
        <f t="shared" si="24"/>
        <v>130.4109589</v>
      </c>
      <c r="AH46" s="67">
        <f t="shared" si="42"/>
        <v>130.4109589</v>
      </c>
      <c r="AI46" s="70">
        <v>45723.0</v>
      </c>
      <c r="AJ46" s="62">
        <v>45692.0</v>
      </c>
      <c r="AK46" s="62">
        <v>45719.0</v>
      </c>
      <c r="AL46" s="63" t="s">
        <v>35</v>
      </c>
      <c r="AM46" s="68" t="s">
        <v>74</v>
      </c>
      <c r="AN46" s="66">
        <f t="shared" si="26"/>
        <v>144.3835616</v>
      </c>
      <c r="AO46" s="67">
        <f t="shared" si="43"/>
        <v>144.3835616</v>
      </c>
      <c r="AP46" s="70">
        <v>45750.0</v>
      </c>
      <c r="AQ46" s="62">
        <v>45720.0</v>
      </c>
      <c r="AR46" s="70">
        <v>45750.0</v>
      </c>
      <c r="AS46" s="63" t="s">
        <v>35</v>
      </c>
      <c r="AT46" s="68" t="s">
        <v>75</v>
      </c>
      <c r="AU46" s="71"/>
      <c r="AV46" s="71"/>
      <c r="AW46" s="71"/>
      <c r="AX46" s="71"/>
      <c r="AY46" s="71"/>
      <c r="AZ46" s="71"/>
      <c r="BA46" s="71"/>
      <c r="BB46" s="71"/>
      <c r="BC46" s="72"/>
      <c r="BD46" s="71"/>
      <c r="BE46" s="71"/>
      <c r="BF46" s="71"/>
      <c r="BG46" s="71"/>
      <c r="BH46" s="73" t="s">
        <v>36</v>
      </c>
      <c r="BI46" s="74" t="s">
        <v>76</v>
      </c>
      <c r="BJ46" s="75"/>
      <c r="BK46" s="76" t="s">
        <v>38</v>
      </c>
      <c r="BL46" s="77" t="s">
        <v>77</v>
      </c>
      <c r="BM46" s="77" t="s">
        <v>78</v>
      </c>
      <c r="BN46" s="78" t="s">
        <v>79</v>
      </c>
      <c r="BO46" s="71"/>
      <c r="BP46" s="71"/>
    </row>
    <row r="47" ht="15.75" customHeight="1">
      <c r="A47" s="10">
        <v>45581.0</v>
      </c>
      <c r="B47" s="11" t="s">
        <v>255</v>
      </c>
      <c r="C47" s="12">
        <v>200000.0</v>
      </c>
      <c r="D47" s="13">
        <v>0.0925</v>
      </c>
      <c r="E47" s="14">
        <f t="shared" si="34"/>
        <v>912.3287671</v>
      </c>
      <c r="F47" s="15">
        <f t="shared" si="38"/>
        <v>912.3287671</v>
      </c>
      <c r="G47" s="10">
        <v>45603.0</v>
      </c>
      <c r="H47" s="10">
        <v>45582.0</v>
      </c>
      <c r="I47" s="10">
        <v>45599.0</v>
      </c>
      <c r="J47" s="11" t="s">
        <v>34</v>
      </c>
      <c r="K47" s="16"/>
      <c r="L47" s="14">
        <f t="shared" si="35"/>
        <v>1419.178082</v>
      </c>
      <c r="M47" s="15">
        <f t="shared" si="39"/>
        <v>1419.178082</v>
      </c>
      <c r="N47" s="10">
        <v>45636.0</v>
      </c>
      <c r="O47" s="10">
        <v>45600.0</v>
      </c>
      <c r="P47" s="10">
        <v>45629.0</v>
      </c>
      <c r="Q47" s="11" t="s">
        <v>34</v>
      </c>
      <c r="R47" s="17"/>
      <c r="S47" s="14">
        <f t="shared" si="36"/>
        <v>1672.60274</v>
      </c>
      <c r="T47" s="15">
        <f t="shared" si="40"/>
        <v>1672.60274</v>
      </c>
      <c r="U47" s="10">
        <v>45665.0</v>
      </c>
      <c r="V47" s="10">
        <v>45630.0</v>
      </c>
      <c r="W47" s="10">
        <v>45660.0</v>
      </c>
      <c r="X47" s="11" t="s">
        <v>34</v>
      </c>
      <c r="Y47" s="16"/>
      <c r="Z47" s="14">
        <f t="shared" si="37"/>
        <v>1571.232877</v>
      </c>
      <c r="AA47" s="15">
        <f t="shared" si="41"/>
        <v>1571.232877</v>
      </c>
      <c r="AB47" s="18">
        <v>45695.0</v>
      </c>
      <c r="AC47" s="10">
        <v>45661.0</v>
      </c>
      <c r="AD47" s="10">
        <v>45691.0</v>
      </c>
      <c r="AE47" s="11" t="s">
        <v>35</v>
      </c>
      <c r="AF47" s="16"/>
      <c r="AG47" s="14">
        <f t="shared" si="24"/>
        <v>1419.178082</v>
      </c>
      <c r="AH47" s="15">
        <f t="shared" si="42"/>
        <v>1419.178082</v>
      </c>
      <c r="AI47" s="18">
        <v>45723.0</v>
      </c>
      <c r="AJ47" s="10">
        <v>45692.0</v>
      </c>
      <c r="AK47" s="10">
        <v>45719.0</v>
      </c>
      <c r="AL47" s="11" t="s">
        <v>35</v>
      </c>
      <c r="AM47" s="16"/>
      <c r="AN47" s="14">
        <f t="shared" si="26"/>
        <v>1571.232877</v>
      </c>
      <c r="AO47" s="15">
        <f t="shared" si="43"/>
        <v>1571.232877</v>
      </c>
      <c r="AP47" s="18">
        <v>45750.0</v>
      </c>
      <c r="AQ47" s="10">
        <v>45720.0</v>
      </c>
      <c r="AR47" s="18">
        <v>45750.0</v>
      </c>
      <c r="AS47" s="11" t="s">
        <v>35</v>
      </c>
      <c r="AT47" s="16"/>
      <c r="AU47" s="19"/>
      <c r="AV47" s="19"/>
      <c r="AW47" s="19"/>
      <c r="AX47" s="19"/>
      <c r="AY47" s="19"/>
      <c r="AZ47" s="19"/>
      <c r="BA47" s="19"/>
      <c r="BB47" s="19"/>
      <c r="BC47" s="20"/>
      <c r="BD47" s="19"/>
      <c r="BE47" s="19"/>
      <c r="BF47" s="19"/>
      <c r="BG47" s="19"/>
      <c r="BH47" s="61" t="s">
        <v>36</v>
      </c>
      <c r="BI47" s="11" t="s">
        <v>256</v>
      </c>
      <c r="BJ47" s="116"/>
      <c r="BK47" s="19"/>
      <c r="BL47" s="117"/>
      <c r="BM47" s="117"/>
      <c r="BN47" s="148" t="s">
        <v>257</v>
      </c>
      <c r="BO47" s="19"/>
      <c r="BP47" s="19"/>
    </row>
    <row r="48" ht="15.75" customHeight="1">
      <c r="A48" s="10">
        <v>45582.0</v>
      </c>
      <c r="B48" s="11" t="s">
        <v>258</v>
      </c>
      <c r="C48" s="12">
        <v>20000.0</v>
      </c>
      <c r="D48" s="13">
        <v>0.0875</v>
      </c>
      <c r="E48" s="14">
        <f t="shared" si="34"/>
        <v>86.30136986</v>
      </c>
      <c r="F48" s="15">
        <f t="shared" si="38"/>
        <v>86.30136986</v>
      </c>
      <c r="G48" s="10">
        <v>45603.0</v>
      </c>
      <c r="H48" s="10">
        <v>45582.0</v>
      </c>
      <c r="I48" s="10">
        <v>45599.0</v>
      </c>
      <c r="J48" s="11" t="s">
        <v>34</v>
      </c>
      <c r="K48" s="16"/>
      <c r="L48" s="14">
        <f t="shared" si="35"/>
        <v>134.2465753</v>
      </c>
      <c r="M48" s="15">
        <f t="shared" si="39"/>
        <v>134.2465753</v>
      </c>
      <c r="N48" s="10">
        <v>45636.0</v>
      </c>
      <c r="O48" s="10">
        <v>45600.0</v>
      </c>
      <c r="P48" s="10">
        <v>45629.0</v>
      </c>
      <c r="Q48" s="11" t="s">
        <v>34</v>
      </c>
      <c r="R48" s="17"/>
      <c r="S48" s="14">
        <f t="shared" si="36"/>
        <v>158.2191781</v>
      </c>
      <c r="T48" s="15">
        <f t="shared" si="40"/>
        <v>158.2191781</v>
      </c>
      <c r="U48" s="10">
        <v>45665.0</v>
      </c>
      <c r="V48" s="10">
        <v>45630.0</v>
      </c>
      <c r="W48" s="10">
        <v>45660.0</v>
      </c>
      <c r="X48" s="11" t="s">
        <v>34</v>
      </c>
      <c r="Y48" s="16"/>
      <c r="Z48" s="14">
        <f t="shared" si="37"/>
        <v>148.630137</v>
      </c>
      <c r="AA48" s="15">
        <f t="shared" si="41"/>
        <v>148.630137</v>
      </c>
      <c r="AB48" s="18">
        <v>45695.0</v>
      </c>
      <c r="AC48" s="10">
        <v>45661.0</v>
      </c>
      <c r="AD48" s="10">
        <v>45691.0</v>
      </c>
      <c r="AE48" s="11" t="s">
        <v>35</v>
      </c>
      <c r="AF48" s="16"/>
      <c r="AG48" s="14">
        <f t="shared" si="24"/>
        <v>134.2465753</v>
      </c>
      <c r="AH48" s="15">
        <f t="shared" si="42"/>
        <v>134.2465753</v>
      </c>
      <c r="AI48" s="18">
        <v>45723.0</v>
      </c>
      <c r="AJ48" s="10">
        <v>45692.0</v>
      </c>
      <c r="AK48" s="10">
        <v>45719.0</v>
      </c>
      <c r="AL48" s="11" t="s">
        <v>35</v>
      </c>
      <c r="AM48" s="16"/>
      <c r="AN48" s="14">
        <f t="shared" si="26"/>
        <v>148.630137</v>
      </c>
      <c r="AO48" s="15">
        <f t="shared" si="43"/>
        <v>148.630137</v>
      </c>
      <c r="AP48" s="18">
        <v>45750.0</v>
      </c>
      <c r="AQ48" s="10">
        <v>45720.0</v>
      </c>
      <c r="AR48" s="18">
        <v>45750.0</v>
      </c>
      <c r="AS48" s="11" t="s">
        <v>35</v>
      </c>
      <c r="AT48" s="16"/>
      <c r="AU48" s="19"/>
      <c r="AV48" s="19"/>
      <c r="AW48" s="19"/>
      <c r="AX48" s="19"/>
      <c r="AY48" s="19"/>
      <c r="AZ48" s="19"/>
      <c r="BA48" s="19"/>
      <c r="BB48" s="19"/>
      <c r="BC48" s="20"/>
      <c r="BD48" s="19"/>
      <c r="BE48" s="19"/>
      <c r="BF48" s="19"/>
      <c r="BG48" s="19"/>
      <c r="BH48" s="61" t="s">
        <v>36</v>
      </c>
      <c r="BI48" s="11" t="s">
        <v>259</v>
      </c>
      <c r="BJ48" s="116"/>
      <c r="BK48" s="22"/>
      <c r="BL48" s="117"/>
      <c r="BM48" s="117"/>
      <c r="BN48" s="118" t="s">
        <v>260</v>
      </c>
      <c r="BO48" s="19"/>
      <c r="BP48" s="19"/>
    </row>
    <row r="49" ht="27.0" customHeight="1">
      <c r="A49" s="27">
        <v>45582.0</v>
      </c>
      <c r="B49" s="28" t="s">
        <v>42</v>
      </c>
      <c r="C49" s="29">
        <v>50000.0</v>
      </c>
      <c r="D49" s="30">
        <v>0.0875</v>
      </c>
      <c r="E49" s="31">
        <f t="shared" si="34"/>
        <v>215.7534247</v>
      </c>
      <c r="F49" s="32">
        <f t="shared" si="38"/>
        <v>215.7534247</v>
      </c>
      <c r="G49" s="27">
        <v>45603.0</v>
      </c>
      <c r="H49" s="27">
        <v>45582.0</v>
      </c>
      <c r="I49" s="27">
        <v>45599.0</v>
      </c>
      <c r="J49" s="28" t="s">
        <v>34</v>
      </c>
      <c r="K49" s="33" t="s">
        <v>43</v>
      </c>
      <c r="L49" s="31">
        <f t="shared" si="35"/>
        <v>335.6164384</v>
      </c>
      <c r="M49" s="32">
        <f t="shared" si="39"/>
        <v>335.6164384</v>
      </c>
      <c r="N49" s="27">
        <v>45636.0</v>
      </c>
      <c r="O49" s="27">
        <v>45600.0</v>
      </c>
      <c r="P49" s="27">
        <v>45629.0</v>
      </c>
      <c r="Q49" s="28" t="s">
        <v>34</v>
      </c>
      <c r="R49" s="34" t="s">
        <v>44</v>
      </c>
      <c r="S49" s="31">
        <f t="shared" si="36"/>
        <v>395.5479452</v>
      </c>
      <c r="T49" s="32">
        <f t="shared" si="40"/>
        <v>395.5479452</v>
      </c>
      <c r="U49" s="27">
        <v>45665.0</v>
      </c>
      <c r="V49" s="27">
        <v>45630.0</v>
      </c>
      <c r="W49" s="27">
        <v>45660.0</v>
      </c>
      <c r="X49" s="28" t="s">
        <v>34</v>
      </c>
      <c r="Y49" s="33" t="s">
        <v>45</v>
      </c>
      <c r="Z49" s="31">
        <f t="shared" si="37"/>
        <v>371.5753425</v>
      </c>
      <c r="AA49" s="32">
        <f t="shared" si="41"/>
        <v>371.5753425</v>
      </c>
      <c r="AB49" s="35">
        <v>45695.0</v>
      </c>
      <c r="AC49" s="27">
        <v>45661.0</v>
      </c>
      <c r="AD49" s="27">
        <v>45691.0</v>
      </c>
      <c r="AE49" s="28" t="s">
        <v>35</v>
      </c>
      <c r="AF49" s="33" t="s">
        <v>46</v>
      </c>
      <c r="AG49" s="31">
        <f t="shared" si="24"/>
        <v>335.6164384</v>
      </c>
      <c r="AH49" s="32">
        <f t="shared" si="42"/>
        <v>335.6164384</v>
      </c>
      <c r="AI49" s="35">
        <v>45723.0</v>
      </c>
      <c r="AJ49" s="27">
        <v>45692.0</v>
      </c>
      <c r="AK49" s="27">
        <v>45719.0</v>
      </c>
      <c r="AL49" s="28" t="s">
        <v>35</v>
      </c>
      <c r="AM49" s="33" t="s">
        <v>47</v>
      </c>
      <c r="AN49" s="31">
        <f t="shared" si="26"/>
        <v>371.5753425</v>
      </c>
      <c r="AO49" s="32">
        <f t="shared" si="43"/>
        <v>371.5753425</v>
      </c>
      <c r="AP49" s="35">
        <v>45750.0</v>
      </c>
      <c r="AQ49" s="27">
        <v>45720.0</v>
      </c>
      <c r="AR49" s="35">
        <v>45750.0</v>
      </c>
      <c r="AS49" s="28" t="s">
        <v>35</v>
      </c>
      <c r="AT49" s="33" t="s">
        <v>48</v>
      </c>
      <c r="AU49" s="36"/>
      <c r="AV49" s="36"/>
      <c r="AW49" s="36"/>
      <c r="AX49" s="36"/>
      <c r="AY49" s="36"/>
      <c r="AZ49" s="36"/>
      <c r="BA49" s="36"/>
      <c r="BB49" s="36"/>
      <c r="BC49" s="37"/>
      <c r="BD49" s="36"/>
      <c r="BE49" s="36"/>
      <c r="BF49" s="36"/>
      <c r="BG49" s="36"/>
      <c r="BH49" s="38" t="s">
        <v>36</v>
      </c>
      <c r="BI49" s="39" t="s">
        <v>49</v>
      </c>
      <c r="BJ49" s="39"/>
      <c r="BK49" s="40" t="s">
        <v>38</v>
      </c>
      <c r="BL49" s="41" t="s">
        <v>50</v>
      </c>
      <c r="BM49" s="41" t="s">
        <v>51</v>
      </c>
      <c r="BN49" s="42" t="s">
        <v>52</v>
      </c>
      <c r="BO49" s="36"/>
      <c r="BP49" s="36"/>
    </row>
    <row r="50" ht="15.75" customHeight="1">
      <c r="A50" s="10">
        <v>45583.0</v>
      </c>
      <c r="B50" s="11" t="s">
        <v>261</v>
      </c>
      <c r="C50" s="12">
        <v>50000.0</v>
      </c>
      <c r="D50" s="13">
        <v>0.085</v>
      </c>
      <c r="E50" s="14">
        <f t="shared" si="34"/>
        <v>186.3013699</v>
      </c>
      <c r="F50" s="15">
        <f t="shared" si="38"/>
        <v>186.3013699</v>
      </c>
      <c r="G50" s="10">
        <v>45603.0</v>
      </c>
      <c r="H50" s="10">
        <v>45584.0</v>
      </c>
      <c r="I50" s="10">
        <v>45599.0</v>
      </c>
      <c r="J50" s="11" t="s">
        <v>34</v>
      </c>
      <c r="K50" s="16"/>
      <c r="L50" s="14">
        <f t="shared" si="35"/>
        <v>326.0273973</v>
      </c>
      <c r="M50" s="15">
        <f t="shared" si="39"/>
        <v>326.0273973</v>
      </c>
      <c r="N50" s="10">
        <v>45636.0</v>
      </c>
      <c r="O50" s="10">
        <v>45600.0</v>
      </c>
      <c r="P50" s="10">
        <v>45629.0</v>
      </c>
      <c r="Q50" s="11" t="s">
        <v>34</v>
      </c>
      <c r="R50" s="17"/>
      <c r="S50" s="14">
        <f t="shared" si="36"/>
        <v>384.2465753</v>
      </c>
      <c r="T50" s="15">
        <f t="shared" si="40"/>
        <v>384.2465753</v>
      </c>
      <c r="U50" s="10">
        <v>45665.0</v>
      </c>
      <c r="V50" s="10">
        <v>45630.0</v>
      </c>
      <c r="W50" s="10">
        <v>45660.0</v>
      </c>
      <c r="X50" s="11" t="s">
        <v>34</v>
      </c>
      <c r="Y50" s="16"/>
      <c r="Z50" s="14">
        <f t="shared" si="37"/>
        <v>360.9589041</v>
      </c>
      <c r="AA50" s="15">
        <f t="shared" si="41"/>
        <v>360.9589041</v>
      </c>
      <c r="AB50" s="18">
        <v>45695.0</v>
      </c>
      <c r="AC50" s="10">
        <v>45661.0</v>
      </c>
      <c r="AD50" s="10">
        <v>45691.0</v>
      </c>
      <c r="AE50" s="11" t="s">
        <v>35</v>
      </c>
      <c r="AF50" s="16"/>
      <c r="AG50" s="14">
        <f t="shared" si="24"/>
        <v>326.0273973</v>
      </c>
      <c r="AH50" s="15">
        <f t="shared" si="42"/>
        <v>326.0273973</v>
      </c>
      <c r="AI50" s="18">
        <v>45723.0</v>
      </c>
      <c r="AJ50" s="10">
        <v>45692.0</v>
      </c>
      <c r="AK50" s="10">
        <v>45719.0</v>
      </c>
      <c r="AL50" s="11" t="s">
        <v>35</v>
      </c>
      <c r="AM50" s="16"/>
      <c r="AN50" s="14">
        <f t="shared" si="26"/>
        <v>360.9589041</v>
      </c>
      <c r="AO50" s="15">
        <f t="shared" si="43"/>
        <v>360.9589041</v>
      </c>
      <c r="AP50" s="18">
        <v>45750.0</v>
      </c>
      <c r="AQ50" s="10">
        <v>45720.0</v>
      </c>
      <c r="AR50" s="18">
        <v>45750.0</v>
      </c>
      <c r="AS50" s="11" t="s">
        <v>35</v>
      </c>
      <c r="AT50" s="16"/>
      <c r="AU50" s="19"/>
      <c r="AV50" s="19"/>
      <c r="AW50" s="19"/>
      <c r="AX50" s="19"/>
      <c r="AY50" s="19"/>
      <c r="AZ50" s="19"/>
      <c r="BA50" s="19"/>
      <c r="BB50" s="19"/>
      <c r="BC50" s="20"/>
      <c r="BD50" s="19"/>
      <c r="BE50" s="19"/>
      <c r="BF50" s="19"/>
      <c r="BG50" s="19"/>
      <c r="BH50" s="61" t="s">
        <v>36</v>
      </c>
      <c r="BI50" s="22" t="s">
        <v>262</v>
      </c>
      <c r="BJ50" s="81"/>
      <c r="BK50" s="22" t="s">
        <v>38</v>
      </c>
      <c r="BL50" s="24">
        <v>4.608844321E9</v>
      </c>
      <c r="BM50" s="24">
        <v>1.1000138E7</v>
      </c>
      <c r="BN50" s="25" t="s">
        <v>263</v>
      </c>
      <c r="BO50" s="19"/>
      <c r="BP50" s="19"/>
    </row>
    <row r="51" ht="15.75" customHeight="1">
      <c r="A51" s="10">
        <v>45588.0</v>
      </c>
      <c r="B51" s="11" t="s">
        <v>264</v>
      </c>
      <c r="C51" s="12">
        <v>40000.0</v>
      </c>
      <c r="D51" s="13">
        <v>0.085</v>
      </c>
      <c r="E51" s="14">
        <f t="shared" si="34"/>
        <v>102.4657534</v>
      </c>
      <c r="F51" s="15">
        <f t="shared" si="38"/>
        <v>102.4657534</v>
      </c>
      <c r="G51" s="10">
        <v>45603.0</v>
      </c>
      <c r="H51" s="10">
        <v>45589.0</v>
      </c>
      <c r="I51" s="10">
        <v>45599.0</v>
      </c>
      <c r="J51" s="11" t="s">
        <v>34</v>
      </c>
      <c r="K51" s="16"/>
      <c r="L51" s="14">
        <f t="shared" si="35"/>
        <v>260.8219178</v>
      </c>
      <c r="M51" s="15">
        <f t="shared" si="39"/>
        <v>260.8219178</v>
      </c>
      <c r="N51" s="10">
        <v>45636.0</v>
      </c>
      <c r="O51" s="10">
        <v>45600.0</v>
      </c>
      <c r="P51" s="10">
        <v>45629.0</v>
      </c>
      <c r="Q51" s="11" t="s">
        <v>34</v>
      </c>
      <c r="R51" s="17"/>
      <c r="S51" s="14">
        <f t="shared" si="36"/>
        <v>307.3972603</v>
      </c>
      <c r="T51" s="15">
        <f t="shared" si="40"/>
        <v>307.3972603</v>
      </c>
      <c r="U51" s="10">
        <v>45665.0</v>
      </c>
      <c r="V51" s="10">
        <v>45630.0</v>
      </c>
      <c r="W51" s="10">
        <v>45660.0</v>
      </c>
      <c r="X51" s="11" t="s">
        <v>34</v>
      </c>
      <c r="Y51" s="16"/>
      <c r="Z51" s="14">
        <f t="shared" si="37"/>
        <v>288.7671233</v>
      </c>
      <c r="AA51" s="15">
        <f t="shared" si="41"/>
        <v>288.7671233</v>
      </c>
      <c r="AB51" s="18">
        <v>45695.0</v>
      </c>
      <c r="AC51" s="10">
        <v>45661.0</v>
      </c>
      <c r="AD51" s="10">
        <v>45691.0</v>
      </c>
      <c r="AE51" s="11" t="s">
        <v>35</v>
      </c>
      <c r="AF51" s="16"/>
      <c r="AG51" s="14">
        <f t="shared" si="24"/>
        <v>260.8219178</v>
      </c>
      <c r="AH51" s="15">
        <f t="shared" si="42"/>
        <v>260.8219178</v>
      </c>
      <c r="AI51" s="18">
        <v>45723.0</v>
      </c>
      <c r="AJ51" s="10">
        <v>45692.0</v>
      </c>
      <c r="AK51" s="10">
        <v>45719.0</v>
      </c>
      <c r="AL51" s="11" t="s">
        <v>35</v>
      </c>
      <c r="AM51" s="16"/>
      <c r="AN51" s="14">
        <f t="shared" si="26"/>
        <v>288.7671233</v>
      </c>
      <c r="AO51" s="15">
        <f t="shared" si="43"/>
        <v>288.7671233</v>
      </c>
      <c r="AP51" s="18">
        <v>45750.0</v>
      </c>
      <c r="AQ51" s="10">
        <v>45720.0</v>
      </c>
      <c r="AR51" s="18">
        <v>45750.0</v>
      </c>
      <c r="AS51" s="11" t="s">
        <v>35</v>
      </c>
      <c r="AT51" s="16"/>
      <c r="AU51" s="19"/>
      <c r="AV51" s="19"/>
      <c r="AW51" s="19"/>
      <c r="AX51" s="19"/>
      <c r="AY51" s="19"/>
      <c r="AZ51" s="19"/>
      <c r="BA51" s="19"/>
      <c r="BB51" s="19"/>
      <c r="BC51" s="20"/>
      <c r="BD51" s="19"/>
      <c r="BE51" s="19"/>
      <c r="BF51" s="19"/>
      <c r="BG51" s="19"/>
      <c r="BH51" s="61" t="s">
        <v>36</v>
      </c>
      <c r="BI51" s="149" t="s">
        <v>265</v>
      </c>
      <c r="BJ51" s="81"/>
      <c r="BK51" s="22" t="s">
        <v>38</v>
      </c>
      <c r="BL51" s="24">
        <v>7.67013972965E11</v>
      </c>
      <c r="BM51" s="145" t="s">
        <v>78</v>
      </c>
      <c r="BN51" s="119" t="s">
        <v>266</v>
      </c>
      <c r="BO51" s="19"/>
      <c r="BP51" s="19"/>
    </row>
    <row r="52" ht="15.75" customHeight="1">
      <c r="A52" s="10">
        <v>45589.0</v>
      </c>
      <c r="B52" s="11" t="s">
        <v>267</v>
      </c>
      <c r="C52" s="12">
        <v>60000.0</v>
      </c>
      <c r="D52" s="13">
        <v>0.085</v>
      </c>
      <c r="E52" s="14">
        <f t="shared" si="34"/>
        <v>139.7260274</v>
      </c>
      <c r="F52" s="15">
        <f t="shared" si="38"/>
        <v>139.7260274</v>
      </c>
      <c r="G52" s="10">
        <v>45603.0</v>
      </c>
      <c r="H52" s="10">
        <v>45590.0</v>
      </c>
      <c r="I52" s="10">
        <v>45599.0</v>
      </c>
      <c r="J52" s="11" t="s">
        <v>34</v>
      </c>
      <c r="L52" s="14">
        <f t="shared" si="35"/>
        <v>391.2328767</v>
      </c>
      <c r="M52" s="15">
        <f t="shared" si="39"/>
        <v>391.2328767</v>
      </c>
      <c r="N52" s="10">
        <v>45636.0</v>
      </c>
      <c r="O52" s="10">
        <v>45600.0</v>
      </c>
      <c r="P52" s="10">
        <v>45629.0</v>
      </c>
      <c r="Q52" s="11" t="s">
        <v>34</v>
      </c>
      <c r="R52" s="17"/>
      <c r="S52" s="14">
        <f t="shared" si="36"/>
        <v>461.0958904</v>
      </c>
      <c r="T52" s="15">
        <f t="shared" si="40"/>
        <v>461.0958904</v>
      </c>
      <c r="U52" s="10">
        <v>45665.0</v>
      </c>
      <c r="V52" s="10">
        <v>45630.0</v>
      </c>
      <c r="W52" s="10">
        <v>45660.0</v>
      </c>
      <c r="X52" s="11" t="s">
        <v>34</v>
      </c>
      <c r="Y52" s="16"/>
      <c r="Z52" s="14">
        <f t="shared" si="37"/>
        <v>433.1506849</v>
      </c>
      <c r="AA52" s="15">
        <f t="shared" si="41"/>
        <v>433.1506849</v>
      </c>
      <c r="AB52" s="18">
        <v>45695.0</v>
      </c>
      <c r="AC52" s="10">
        <v>45661.0</v>
      </c>
      <c r="AD52" s="10">
        <v>45691.0</v>
      </c>
      <c r="AE52" s="11" t="s">
        <v>35</v>
      </c>
      <c r="AF52" s="16"/>
      <c r="AG52" s="14">
        <f t="shared" si="24"/>
        <v>391.2328767</v>
      </c>
      <c r="AH52" s="15">
        <f t="shared" si="42"/>
        <v>391.2328767</v>
      </c>
      <c r="AI52" s="18">
        <v>45723.0</v>
      </c>
      <c r="AJ52" s="10">
        <v>45692.0</v>
      </c>
      <c r="AK52" s="10">
        <v>45719.0</v>
      </c>
      <c r="AL52" s="11" t="s">
        <v>35</v>
      </c>
      <c r="AM52" s="16"/>
      <c r="AN52" s="14">
        <f t="shared" si="26"/>
        <v>433.1506849</v>
      </c>
      <c r="AO52" s="15">
        <f t="shared" si="43"/>
        <v>433.1506849</v>
      </c>
      <c r="AP52" s="18">
        <v>45750.0</v>
      </c>
      <c r="AQ52" s="10">
        <v>45720.0</v>
      </c>
      <c r="AR52" s="18">
        <v>45750.0</v>
      </c>
      <c r="AS52" s="11" t="s">
        <v>35</v>
      </c>
      <c r="AT52" s="16"/>
      <c r="AU52" s="19"/>
      <c r="AV52" s="19"/>
      <c r="AW52" s="19"/>
      <c r="AX52" s="19"/>
      <c r="AY52" s="19"/>
      <c r="AZ52" s="19"/>
      <c r="BA52" s="19"/>
      <c r="BB52" s="19"/>
      <c r="BC52" s="20"/>
      <c r="BD52" s="19"/>
      <c r="BE52" s="19"/>
      <c r="BF52" s="19"/>
      <c r="BG52" s="19"/>
      <c r="BH52" s="61" t="s">
        <v>36</v>
      </c>
      <c r="BI52" s="22" t="s">
        <v>268</v>
      </c>
      <c r="BJ52" s="81"/>
      <c r="BK52" s="22" t="s">
        <v>38</v>
      </c>
      <c r="BL52" s="24">
        <v>3.369860373E9</v>
      </c>
      <c r="BM52" s="24">
        <v>2.2300173E7</v>
      </c>
      <c r="BN52" s="25" t="s">
        <v>269</v>
      </c>
      <c r="BO52" s="19"/>
      <c r="BP52" s="19"/>
    </row>
    <row r="53" ht="27.75" customHeight="1">
      <c r="A53" s="150">
        <v>45593.0</v>
      </c>
      <c r="B53" s="151" t="s">
        <v>53</v>
      </c>
      <c r="C53" s="152">
        <v>30000.0</v>
      </c>
      <c r="D53" s="153">
        <v>0.085</v>
      </c>
      <c r="E53" s="154">
        <f t="shared" si="34"/>
        <v>41.91780822</v>
      </c>
      <c r="F53" s="155">
        <f t="shared" si="38"/>
        <v>41.91780822</v>
      </c>
      <c r="G53" s="150">
        <v>45603.0</v>
      </c>
      <c r="H53" s="150">
        <v>45594.0</v>
      </c>
      <c r="I53" s="150">
        <v>45599.0</v>
      </c>
      <c r="J53" s="151" t="s">
        <v>34</v>
      </c>
      <c r="K53" s="156" t="s">
        <v>54</v>
      </c>
      <c r="L53" s="154">
        <f t="shared" si="35"/>
        <v>195.6164384</v>
      </c>
      <c r="M53" s="155">
        <f t="shared" si="39"/>
        <v>195.6164384</v>
      </c>
      <c r="N53" s="150">
        <v>45636.0</v>
      </c>
      <c r="O53" s="150">
        <v>45600.0</v>
      </c>
      <c r="P53" s="150">
        <v>45629.0</v>
      </c>
      <c r="Q53" s="151" t="s">
        <v>34</v>
      </c>
      <c r="R53" s="157" t="s">
        <v>55</v>
      </c>
      <c r="S53" s="154">
        <f t="shared" si="36"/>
        <v>230.5479452</v>
      </c>
      <c r="T53" s="155">
        <f t="shared" si="40"/>
        <v>230.5479452</v>
      </c>
      <c r="U53" s="150">
        <v>45665.0</v>
      </c>
      <c r="V53" s="150">
        <v>45630.0</v>
      </c>
      <c r="W53" s="150">
        <v>45660.0</v>
      </c>
      <c r="X53" s="151" t="s">
        <v>34</v>
      </c>
      <c r="Y53" s="156" t="s">
        <v>270</v>
      </c>
      <c r="Z53" s="154">
        <f t="shared" si="37"/>
        <v>216.5753425</v>
      </c>
      <c r="AA53" s="155">
        <f t="shared" si="41"/>
        <v>216.5753425</v>
      </c>
      <c r="AB53" s="158">
        <v>45695.0</v>
      </c>
      <c r="AC53" s="150">
        <v>45661.0</v>
      </c>
      <c r="AD53" s="150">
        <v>45691.0</v>
      </c>
      <c r="AE53" s="151" t="s">
        <v>35</v>
      </c>
      <c r="AF53" s="156" t="s">
        <v>57</v>
      </c>
      <c r="AG53" s="154">
        <f t="shared" si="24"/>
        <v>195.6164384</v>
      </c>
      <c r="AH53" s="155">
        <f t="shared" si="42"/>
        <v>195.6164384</v>
      </c>
      <c r="AI53" s="158">
        <v>45723.0</v>
      </c>
      <c r="AJ53" s="150">
        <v>45692.0</v>
      </c>
      <c r="AK53" s="150">
        <v>45719.0</v>
      </c>
      <c r="AL53" s="151" t="s">
        <v>35</v>
      </c>
      <c r="AM53" s="156" t="s">
        <v>58</v>
      </c>
      <c r="AN53" s="154">
        <f t="shared" si="26"/>
        <v>216.5753425</v>
      </c>
      <c r="AO53" s="155">
        <f t="shared" si="43"/>
        <v>216.5753425</v>
      </c>
      <c r="AP53" s="158">
        <v>45750.0</v>
      </c>
      <c r="AQ53" s="150">
        <v>45720.0</v>
      </c>
      <c r="AR53" s="158">
        <v>45750.0</v>
      </c>
      <c r="AS53" s="151" t="s">
        <v>35</v>
      </c>
      <c r="AT53" s="50" t="s">
        <v>59</v>
      </c>
      <c r="AU53" s="159"/>
      <c r="AV53" s="159"/>
      <c r="AW53" s="159"/>
      <c r="AX53" s="159"/>
      <c r="AY53" s="159"/>
      <c r="AZ53" s="159"/>
      <c r="BA53" s="159"/>
      <c r="BB53" s="159"/>
      <c r="BC53" s="160"/>
      <c r="BD53" s="159"/>
      <c r="BE53" s="159"/>
      <c r="BF53" s="159"/>
      <c r="BG53" s="159"/>
      <c r="BH53" s="161" t="s">
        <v>36</v>
      </c>
      <c r="BI53" s="162" t="s">
        <v>60</v>
      </c>
      <c r="BJ53" s="163"/>
      <c r="BK53" s="162" t="s">
        <v>38</v>
      </c>
      <c r="BL53" s="164" t="s">
        <v>61</v>
      </c>
      <c r="BM53" s="164" t="s">
        <v>62</v>
      </c>
      <c r="BN53" s="165" t="s">
        <v>63</v>
      </c>
      <c r="BO53" s="159"/>
      <c r="BP53" s="159"/>
    </row>
    <row r="54" ht="15.75" customHeight="1">
      <c r="A54" s="97">
        <v>45593.0</v>
      </c>
      <c r="B54" s="98" t="s">
        <v>271</v>
      </c>
      <c r="C54" s="99">
        <v>20000.0</v>
      </c>
      <c r="D54" s="100">
        <v>0.085</v>
      </c>
      <c r="E54" s="101">
        <f t="shared" si="34"/>
        <v>27.94520548</v>
      </c>
      <c r="F54" s="102">
        <f>E54*0.9</f>
        <v>25.15068493</v>
      </c>
      <c r="G54" s="97">
        <v>45603.0</v>
      </c>
      <c r="H54" s="97">
        <v>45594.0</v>
      </c>
      <c r="I54" s="97">
        <v>45599.0</v>
      </c>
      <c r="J54" s="98" t="s">
        <v>34</v>
      </c>
      <c r="K54" s="103" t="s">
        <v>137</v>
      </c>
      <c r="L54" s="101">
        <f t="shared" si="35"/>
        <v>130.4109589</v>
      </c>
      <c r="M54" s="102">
        <f>L54*0.9</f>
        <v>117.369863</v>
      </c>
      <c r="N54" s="97">
        <v>45636.0</v>
      </c>
      <c r="O54" s="97">
        <v>45600.0</v>
      </c>
      <c r="P54" s="97">
        <v>45629.0</v>
      </c>
      <c r="Q54" s="98" t="s">
        <v>34</v>
      </c>
      <c r="R54" s="104"/>
      <c r="S54" s="101">
        <f t="shared" si="36"/>
        <v>153.6986301</v>
      </c>
      <c r="T54" s="102">
        <f>S54*0.9</f>
        <v>138.3287671</v>
      </c>
      <c r="U54" s="97">
        <v>45665.0</v>
      </c>
      <c r="V54" s="97">
        <v>45630.0</v>
      </c>
      <c r="W54" s="97">
        <v>45660.0</v>
      </c>
      <c r="X54" s="98" t="s">
        <v>34</v>
      </c>
      <c r="Y54" s="105"/>
      <c r="Z54" s="101">
        <f t="shared" si="37"/>
        <v>144.3835616</v>
      </c>
      <c r="AA54" s="102">
        <f>Z54*0.9</f>
        <v>129.9452055</v>
      </c>
      <c r="AB54" s="106">
        <v>45695.0</v>
      </c>
      <c r="AC54" s="97">
        <v>45661.0</v>
      </c>
      <c r="AD54" s="97">
        <v>45691.0</v>
      </c>
      <c r="AE54" s="98" t="s">
        <v>35</v>
      </c>
      <c r="AF54" s="105"/>
      <c r="AG54" s="101">
        <f t="shared" si="24"/>
        <v>130.4109589</v>
      </c>
      <c r="AH54" s="102">
        <f>AG54*0.9</f>
        <v>117.369863</v>
      </c>
      <c r="AI54" s="106">
        <v>45723.0</v>
      </c>
      <c r="AJ54" s="97">
        <v>45692.0</v>
      </c>
      <c r="AK54" s="97">
        <v>45719.0</v>
      </c>
      <c r="AL54" s="98" t="s">
        <v>35</v>
      </c>
      <c r="AM54" s="105"/>
      <c r="AN54" s="101">
        <f t="shared" si="26"/>
        <v>144.3835616</v>
      </c>
      <c r="AO54" s="102">
        <f>AN54*0.9</f>
        <v>129.9452055</v>
      </c>
      <c r="AP54" s="106">
        <v>45750.0</v>
      </c>
      <c r="AQ54" s="97">
        <v>45720.0</v>
      </c>
      <c r="AR54" s="106">
        <v>45750.0</v>
      </c>
      <c r="AS54" s="98" t="s">
        <v>35</v>
      </c>
      <c r="AT54" s="105"/>
      <c r="AU54" s="107"/>
      <c r="AV54" s="107"/>
      <c r="AW54" s="107"/>
      <c r="AX54" s="107"/>
      <c r="AY54" s="107"/>
      <c r="AZ54" s="107"/>
      <c r="BA54" s="107"/>
      <c r="BB54" s="107"/>
      <c r="BC54" s="108"/>
      <c r="BD54" s="107"/>
      <c r="BE54" s="107"/>
      <c r="BF54" s="107"/>
      <c r="BG54" s="107"/>
      <c r="BH54" s="166" t="s">
        <v>138</v>
      </c>
      <c r="BI54" s="110"/>
      <c r="BJ54" s="139"/>
      <c r="BK54" s="110" t="s">
        <v>38</v>
      </c>
      <c r="BL54" s="112">
        <v>1.60909922E8</v>
      </c>
      <c r="BM54" s="112">
        <v>3.22271627E8</v>
      </c>
      <c r="BN54" s="167" t="s">
        <v>272</v>
      </c>
      <c r="BO54" s="107"/>
      <c r="BP54" s="107"/>
    </row>
    <row r="55" ht="15.75" customHeight="1">
      <c r="A55" s="10">
        <v>45595.0</v>
      </c>
      <c r="B55" s="88" t="s">
        <v>273</v>
      </c>
      <c r="C55" s="12">
        <v>50000.0</v>
      </c>
      <c r="D55" s="13">
        <v>0.085</v>
      </c>
      <c r="E55" s="14">
        <f t="shared" si="34"/>
        <v>46.57534247</v>
      </c>
      <c r="F55" s="15">
        <f>E55</f>
        <v>46.57534247</v>
      </c>
      <c r="G55" s="10">
        <v>45603.0</v>
      </c>
      <c r="H55" s="10">
        <v>45596.0</v>
      </c>
      <c r="I55" s="10">
        <v>45599.0</v>
      </c>
      <c r="J55" s="11" t="s">
        <v>34</v>
      </c>
      <c r="L55" s="14">
        <f t="shared" si="35"/>
        <v>326.0273973</v>
      </c>
      <c r="M55" s="15">
        <f t="shared" ref="M55:M56" si="44">L55</f>
        <v>326.0273973</v>
      </c>
      <c r="N55" s="10">
        <v>45636.0</v>
      </c>
      <c r="O55" s="10">
        <v>45600.0</v>
      </c>
      <c r="P55" s="10">
        <v>45629.0</v>
      </c>
      <c r="Q55" s="11" t="s">
        <v>34</v>
      </c>
      <c r="R55" s="17"/>
      <c r="S55" s="14">
        <f t="shared" si="36"/>
        <v>384.2465753</v>
      </c>
      <c r="T55" s="15">
        <f t="shared" ref="T55:T56" si="45">S55</f>
        <v>384.2465753</v>
      </c>
      <c r="U55" s="10">
        <v>45665.0</v>
      </c>
      <c r="V55" s="10">
        <v>45630.0</v>
      </c>
      <c r="W55" s="10">
        <v>45660.0</v>
      </c>
      <c r="X55" s="11" t="s">
        <v>34</v>
      </c>
      <c r="Y55" s="16"/>
      <c r="Z55" s="14">
        <f t="shared" si="37"/>
        <v>360.9589041</v>
      </c>
      <c r="AA55" s="15">
        <f t="shared" ref="AA55:AA56" si="46">Z55</f>
        <v>360.9589041</v>
      </c>
      <c r="AB55" s="18">
        <v>45695.0</v>
      </c>
      <c r="AC55" s="10">
        <v>45661.0</v>
      </c>
      <c r="AD55" s="10">
        <v>45691.0</v>
      </c>
      <c r="AE55" s="11" t="s">
        <v>35</v>
      </c>
      <c r="AF55" s="16"/>
      <c r="AG55" s="14">
        <f t="shared" si="24"/>
        <v>326.0273973</v>
      </c>
      <c r="AH55" s="15">
        <f t="shared" ref="AH55:AH56" si="47">AG55</f>
        <v>326.0273973</v>
      </c>
      <c r="AI55" s="18">
        <v>45723.0</v>
      </c>
      <c r="AJ55" s="10">
        <v>45692.0</v>
      </c>
      <c r="AK55" s="10">
        <v>45719.0</v>
      </c>
      <c r="AL55" s="11" t="s">
        <v>35</v>
      </c>
      <c r="AM55" s="16"/>
      <c r="AN55" s="14">
        <f t="shared" si="26"/>
        <v>360.9589041</v>
      </c>
      <c r="AO55" s="15">
        <f t="shared" ref="AO55:AO56" si="48">AN55</f>
        <v>360.9589041</v>
      </c>
      <c r="AP55" s="18">
        <v>45750.0</v>
      </c>
      <c r="AQ55" s="10">
        <v>45720.0</v>
      </c>
      <c r="AR55" s="18">
        <v>45750.0</v>
      </c>
      <c r="AS55" s="11" t="s">
        <v>35</v>
      </c>
      <c r="AT55" s="16"/>
      <c r="AU55" s="19"/>
      <c r="AV55" s="19"/>
      <c r="AW55" s="19"/>
      <c r="AX55" s="19"/>
      <c r="AY55" s="19"/>
      <c r="AZ55" s="19"/>
      <c r="BA55" s="19"/>
      <c r="BB55" s="19"/>
      <c r="BC55" s="20"/>
      <c r="BD55" s="19"/>
      <c r="BE55" s="19"/>
      <c r="BF55" s="19"/>
      <c r="BG55" s="19"/>
      <c r="BH55" s="61" t="s">
        <v>36</v>
      </c>
      <c r="BI55" s="11" t="s">
        <v>274</v>
      </c>
      <c r="BJ55" s="116"/>
      <c r="BK55" s="22" t="s">
        <v>38</v>
      </c>
      <c r="BL55" s="168" t="s">
        <v>275</v>
      </c>
      <c r="BM55" s="168" t="s">
        <v>78</v>
      </c>
      <c r="BN55" s="118" t="s">
        <v>276</v>
      </c>
      <c r="BO55" s="19"/>
      <c r="BP55" s="19"/>
    </row>
    <row r="56" ht="36.75" customHeight="1">
      <c r="A56" s="169">
        <v>45614.0</v>
      </c>
      <c r="B56" s="170" t="s">
        <v>277</v>
      </c>
      <c r="C56" s="171">
        <v>140000.0</v>
      </c>
      <c r="D56" s="172">
        <v>0.0875</v>
      </c>
      <c r="E56" s="173"/>
      <c r="F56" s="174"/>
      <c r="G56" s="175"/>
      <c r="H56" s="175"/>
      <c r="I56" s="175"/>
      <c r="J56" s="176"/>
      <c r="K56" s="177"/>
      <c r="L56" s="178">
        <f>(C56*D56)*((P56-O56+1)/365)</f>
        <v>503.4246575</v>
      </c>
      <c r="M56" s="174">
        <f t="shared" si="44"/>
        <v>503.4246575</v>
      </c>
      <c r="N56" s="179">
        <v>45636.0</v>
      </c>
      <c r="O56" s="179">
        <v>45615.0</v>
      </c>
      <c r="P56" s="179">
        <v>45629.0</v>
      </c>
      <c r="Q56" s="170" t="s">
        <v>34</v>
      </c>
      <c r="R56" s="180" t="s">
        <v>278</v>
      </c>
      <c r="S56" s="178">
        <f>(C56*D56)*((W56-V56+1)/365)</f>
        <v>1040.410959</v>
      </c>
      <c r="T56" s="174">
        <f t="shared" si="45"/>
        <v>1040.410959</v>
      </c>
      <c r="U56" s="179">
        <v>45665.0</v>
      </c>
      <c r="V56" s="179">
        <v>45630.0</v>
      </c>
      <c r="W56" s="179">
        <v>45660.0</v>
      </c>
      <c r="X56" s="170" t="s">
        <v>34</v>
      </c>
      <c r="Y56" s="177"/>
      <c r="Z56" s="178">
        <f t="shared" si="37"/>
        <v>1040.410959</v>
      </c>
      <c r="AA56" s="174">
        <f t="shared" si="46"/>
        <v>1040.410959</v>
      </c>
      <c r="AB56" s="169">
        <v>45695.0</v>
      </c>
      <c r="AC56" s="179">
        <v>45661.0</v>
      </c>
      <c r="AD56" s="179">
        <v>45691.0</v>
      </c>
      <c r="AE56" s="170" t="s">
        <v>35</v>
      </c>
      <c r="AF56" s="177"/>
      <c r="AG56" s="178">
        <f t="shared" si="24"/>
        <v>939.7260274</v>
      </c>
      <c r="AH56" s="174">
        <f t="shared" si="47"/>
        <v>939.7260274</v>
      </c>
      <c r="AI56" s="169">
        <v>45723.0</v>
      </c>
      <c r="AJ56" s="179">
        <v>45692.0</v>
      </c>
      <c r="AK56" s="179">
        <v>45719.0</v>
      </c>
      <c r="AL56" s="170" t="s">
        <v>35</v>
      </c>
      <c r="AM56" s="177"/>
      <c r="AN56" s="178">
        <f t="shared" si="26"/>
        <v>1040.410959</v>
      </c>
      <c r="AO56" s="174">
        <f t="shared" si="48"/>
        <v>1040.410959</v>
      </c>
      <c r="AP56" s="169">
        <v>45750.0</v>
      </c>
      <c r="AQ56" s="179">
        <v>45720.0</v>
      </c>
      <c r="AR56" s="169">
        <v>45750.0</v>
      </c>
      <c r="AS56" s="170" t="s">
        <v>35</v>
      </c>
      <c r="AT56" s="177"/>
      <c r="AU56" s="175"/>
      <c r="AV56" s="175"/>
      <c r="AW56" s="175"/>
      <c r="AX56" s="175"/>
      <c r="AY56" s="175"/>
      <c r="AZ56" s="175"/>
      <c r="BA56" s="175"/>
      <c r="BB56" s="175"/>
      <c r="BC56" s="173"/>
      <c r="BD56" s="175"/>
      <c r="BE56" s="175"/>
      <c r="BF56" s="175"/>
      <c r="BG56" s="175"/>
      <c r="BH56" s="181" t="s">
        <v>36</v>
      </c>
      <c r="BI56" s="182" t="s">
        <v>279</v>
      </c>
      <c r="BJ56" s="183"/>
      <c r="BK56" s="182" t="s">
        <v>38</v>
      </c>
      <c r="BL56" s="184" t="s">
        <v>280</v>
      </c>
      <c r="BM56" s="184" t="s">
        <v>281</v>
      </c>
      <c r="BN56" s="185" t="s">
        <v>282</v>
      </c>
      <c r="BO56" s="175"/>
      <c r="BP56" s="175"/>
    </row>
    <row r="57" ht="15.75" customHeight="1">
      <c r="A57" s="116"/>
      <c r="B57" s="116"/>
      <c r="C57" s="15"/>
      <c r="D57" s="19"/>
      <c r="E57" s="19"/>
      <c r="F57" s="15"/>
      <c r="G57" s="19"/>
      <c r="H57" s="19"/>
      <c r="I57" s="19"/>
      <c r="J57" s="116"/>
      <c r="K57" s="16"/>
      <c r="L57" s="15"/>
      <c r="M57" s="15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6"/>
      <c r="Z57" s="19"/>
      <c r="AA57" s="19"/>
      <c r="AB57" s="19"/>
      <c r="AC57" s="19"/>
      <c r="AD57" s="19"/>
      <c r="AE57" s="116"/>
      <c r="AF57" s="16"/>
      <c r="AG57" s="19"/>
      <c r="AH57" s="19"/>
      <c r="AI57" s="19"/>
      <c r="AJ57" s="19"/>
      <c r="AK57" s="19"/>
      <c r="AL57" s="19"/>
      <c r="AM57" s="16"/>
      <c r="AN57" s="15"/>
      <c r="AO57" s="15"/>
      <c r="AP57" s="116"/>
      <c r="AQ57" s="19"/>
      <c r="AR57" s="116"/>
      <c r="AS57" s="116"/>
      <c r="AT57" s="16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16"/>
      <c r="BI57" s="116"/>
      <c r="BJ57" s="116"/>
      <c r="BK57" s="19"/>
      <c r="BL57" s="117"/>
      <c r="BM57" s="117"/>
      <c r="BN57" s="19"/>
      <c r="BO57" s="19"/>
      <c r="BP57" s="19"/>
    </row>
    <row r="58" ht="15.75" customHeight="1">
      <c r="A58" s="186"/>
      <c r="B58" s="186"/>
      <c r="C58" s="187">
        <f>SUM(C2:C56)-C27</f>
        <v>5000000</v>
      </c>
      <c r="D58" s="188"/>
      <c r="E58" s="187">
        <f t="shared" ref="E58:F58" si="49">SUM(E2:E56)-E27</f>
        <v>31232.03196</v>
      </c>
      <c r="F58" s="187">
        <f t="shared" si="49"/>
        <v>31035.77169</v>
      </c>
      <c r="G58" s="188"/>
      <c r="H58" s="188"/>
      <c r="I58" s="188"/>
      <c r="J58" s="186"/>
      <c r="K58" s="189"/>
      <c r="L58" s="187">
        <f t="shared" ref="L58:M58" si="50">SUM(L2:L56)-L27</f>
        <v>34392.78539</v>
      </c>
      <c r="M58" s="187">
        <f t="shared" si="50"/>
        <v>34182.97717</v>
      </c>
      <c r="N58" s="188"/>
      <c r="O58" s="188"/>
      <c r="P58" s="188"/>
      <c r="Q58" s="188"/>
      <c r="R58" s="188"/>
      <c r="S58" s="187">
        <f t="shared" ref="S58:T58" si="51">SUM(S2:S56)-S27</f>
        <v>40240.56317</v>
      </c>
      <c r="T58" s="187">
        <f t="shared" si="51"/>
        <v>39993.28919</v>
      </c>
      <c r="U58" s="188"/>
      <c r="V58" s="188"/>
      <c r="W58" s="188"/>
      <c r="X58" s="188"/>
      <c r="Y58" s="189"/>
      <c r="Z58" s="187">
        <f t="shared" ref="Z58:AA58" si="52">SUM(Z2:Z56)</f>
        <v>38184.2618</v>
      </c>
      <c r="AA58" s="187">
        <f t="shared" si="52"/>
        <v>37951.97412</v>
      </c>
      <c r="AB58" s="188"/>
      <c r="AC58" s="188"/>
      <c r="AD58" s="188"/>
      <c r="AE58" s="186"/>
      <c r="AF58" s="189"/>
      <c r="AG58" s="187">
        <f>SUM(AG2:AG56)-AG27</f>
        <v>34430.41096</v>
      </c>
      <c r="AH58" s="187">
        <f>SUM(AH2:AH56)</f>
        <v>34220.60274</v>
      </c>
      <c r="AI58" s="188"/>
      <c r="AJ58" s="188"/>
      <c r="AK58" s="188"/>
      <c r="AL58" s="188"/>
      <c r="AM58" s="189"/>
      <c r="AN58" s="187">
        <f t="shared" ref="AN58:AO58" si="53">SUM(AN2:AN56)-AN27</f>
        <v>38119.38356</v>
      </c>
      <c r="AO58" s="187">
        <f t="shared" si="53"/>
        <v>37887.09589</v>
      </c>
      <c r="AP58" s="186"/>
      <c r="AQ58" s="188"/>
      <c r="AR58" s="186"/>
      <c r="AS58" s="186"/>
      <c r="AT58" s="189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6"/>
      <c r="BI58" s="186"/>
      <c r="BJ58" s="186"/>
      <c r="BK58" s="188"/>
      <c r="BL58" s="190"/>
      <c r="BM58" s="190"/>
      <c r="BN58" s="188"/>
      <c r="BO58" s="188"/>
      <c r="BP58" s="188"/>
    </row>
    <row r="59" ht="15.75" customHeight="1">
      <c r="A59" s="116"/>
      <c r="B59" s="116"/>
      <c r="D59" s="19"/>
      <c r="E59" s="19"/>
      <c r="F59" s="19"/>
      <c r="G59" s="19"/>
      <c r="H59" s="19"/>
      <c r="I59" s="19"/>
      <c r="J59" s="116"/>
      <c r="K59" s="16"/>
      <c r="L59" s="15"/>
      <c r="M59" s="15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6"/>
      <c r="Z59" s="19"/>
      <c r="AA59" s="19"/>
      <c r="AB59" s="19"/>
      <c r="AC59" s="19"/>
      <c r="AD59" s="19"/>
      <c r="AE59" s="116"/>
      <c r="AF59" s="16"/>
      <c r="AG59" s="19"/>
      <c r="AH59" s="19"/>
      <c r="AI59" s="19"/>
      <c r="AJ59" s="19"/>
      <c r="AK59" s="19"/>
      <c r="AL59" s="19"/>
      <c r="AM59" s="16"/>
      <c r="AN59" s="15"/>
      <c r="AO59" s="15"/>
      <c r="AP59" s="116"/>
      <c r="AQ59" s="19"/>
      <c r="AR59" s="116"/>
      <c r="AS59" s="116"/>
      <c r="AT59" s="16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16"/>
      <c r="BI59" s="116"/>
      <c r="BJ59" s="116"/>
      <c r="BK59" s="19"/>
      <c r="BL59" s="117"/>
      <c r="BM59" s="117"/>
      <c r="BN59" s="19"/>
      <c r="BO59" s="19"/>
      <c r="BP59" s="19"/>
    </row>
    <row r="60" ht="15.75" customHeight="1">
      <c r="A60" s="116"/>
      <c r="B60" s="116"/>
      <c r="D60" s="19"/>
      <c r="E60" s="19"/>
      <c r="F60" s="19"/>
      <c r="G60" s="19"/>
      <c r="H60" s="19"/>
      <c r="I60" s="19"/>
      <c r="J60" s="116"/>
      <c r="K60" s="16"/>
      <c r="L60" s="15"/>
      <c r="M60" s="15"/>
      <c r="N60" s="19"/>
      <c r="O60" s="19"/>
      <c r="P60" s="19"/>
      <c r="Q60" s="19"/>
      <c r="R60" s="19"/>
      <c r="S60" s="19"/>
      <c r="T60" s="19"/>
      <c r="U60" s="19"/>
      <c r="V60" s="118"/>
      <c r="W60" s="19"/>
      <c r="X60" s="19"/>
      <c r="Y60" s="16"/>
      <c r="Z60" s="19"/>
      <c r="AA60" s="19"/>
      <c r="AB60" s="19"/>
      <c r="AC60" s="19"/>
      <c r="AD60" s="19"/>
      <c r="AE60" s="116"/>
      <c r="AF60" s="16"/>
      <c r="AG60" s="19"/>
      <c r="AH60" s="19"/>
      <c r="AI60" s="19"/>
      <c r="AJ60" s="19"/>
      <c r="AK60" s="19"/>
      <c r="AL60" s="19"/>
      <c r="AM60" s="16"/>
      <c r="AN60" s="15"/>
      <c r="AO60" s="15"/>
      <c r="AP60" s="116"/>
      <c r="AQ60" s="19"/>
      <c r="AR60" s="116"/>
      <c r="AS60" s="116"/>
      <c r="AT60" s="16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16"/>
      <c r="BI60" s="116"/>
      <c r="BJ60" s="116"/>
      <c r="BK60" s="19"/>
      <c r="BL60" s="117"/>
      <c r="BM60" s="117"/>
      <c r="BN60" s="19"/>
      <c r="BO60" s="19"/>
      <c r="BP60" s="19"/>
    </row>
    <row r="61" ht="15.75" customHeight="1">
      <c r="A61" s="116"/>
      <c r="B61" s="116"/>
      <c r="C61" s="19"/>
      <c r="D61" s="19"/>
      <c r="E61" s="19"/>
      <c r="F61" s="19"/>
      <c r="G61" s="19"/>
      <c r="H61" s="19"/>
      <c r="I61" s="19"/>
      <c r="J61" s="116"/>
      <c r="K61" s="16"/>
      <c r="L61" s="15"/>
      <c r="M61" s="15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6"/>
      <c r="Z61" s="19"/>
      <c r="AA61" s="19"/>
      <c r="AB61" s="19"/>
      <c r="AC61" s="19"/>
      <c r="AD61" s="19"/>
      <c r="AE61" s="116"/>
      <c r="AF61" s="16"/>
      <c r="AG61" s="19"/>
      <c r="AH61" s="19"/>
      <c r="AI61" s="19"/>
      <c r="AJ61" s="19"/>
      <c r="AK61" s="19"/>
      <c r="AL61" s="19"/>
      <c r="AM61" s="16"/>
      <c r="AN61" s="15"/>
      <c r="AO61" s="15"/>
      <c r="AP61" s="116"/>
      <c r="AQ61" s="19"/>
      <c r="AR61" s="116"/>
      <c r="AS61" s="116"/>
      <c r="AT61" s="16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16"/>
      <c r="BI61" s="116"/>
      <c r="BJ61" s="116"/>
      <c r="BK61" s="19"/>
      <c r="BL61" s="117"/>
      <c r="BM61" s="117"/>
      <c r="BN61" s="19"/>
      <c r="BO61" s="19"/>
      <c r="BP61" s="19"/>
    </row>
    <row r="62" ht="15.75" customHeight="1">
      <c r="A62" s="116"/>
      <c r="B62" s="116"/>
      <c r="D62" s="19"/>
      <c r="E62" s="19"/>
      <c r="F62" s="19"/>
      <c r="G62" s="19"/>
      <c r="H62" s="19"/>
      <c r="I62" s="19"/>
      <c r="J62" s="116"/>
      <c r="K62" s="16"/>
      <c r="L62" s="15"/>
      <c r="M62" s="15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6"/>
      <c r="Z62" s="19"/>
      <c r="AA62" s="19"/>
      <c r="AB62" s="19"/>
      <c r="AC62" s="19"/>
      <c r="AD62" s="19"/>
      <c r="AE62" s="116"/>
      <c r="AF62" s="16"/>
      <c r="AG62" s="19"/>
      <c r="AH62" s="19"/>
      <c r="AI62" s="19"/>
      <c r="AJ62" s="19"/>
      <c r="AK62" s="19"/>
      <c r="AL62" s="19"/>
      <c r="AM62" s="16"/>
      <c r="AN62" s="15"/>
      <c r="AO62" s="15"/>
      <c r="AP62" s="116"/>
      <c r="AQ62" s="19"/>
      <c r="AR62" s="116"/>
      <c r="AS62" s="116"/>
      <c r="AT62" s="16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16"/>
      <c r="BI62" s="116"/>
      <c r="BJ62" s="116"/>
      <c r="BK62" s="19"/>
      <c r="BL62" s="117"/>
      <c r="BM62" s="117"/>
      <c r="BN62" s="19"/>
      <c r="BO62" s="19"/>
      <c r="BP62" s="19"/>
    </row>
    <row r="63" ht="15.75" customHeight="1">
      <c r="A63" s="116"/>
      <c r="B63" s="116"/>
      <c r="C63" s="191" t="s">
        <v>283</v>
      </c>
      <c r="D63" s="19"/>
      <c r="E63" s="19"/>
      <c r="F63" s="19"/>
      <c r="G63" s="19"/>
      <c r="H63" s="19"/>
      <c r="I63" s="19"/>
      <c r="J63" s="116"/>
      <c r="K63" s="16"/>
      <c r="L63" s="15"/>
      <c r="M63" s="15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6"/>
      <c r="Z63" s="19"/>
      <c r="AA63" s="19"/>
      <c r="AB63" s="19"/>
      <c r="AC63" s="19"/>
      <c r="AD63" s="19"/>
      <c r="AE63" s="116"/>
      <c r="AF63" s="16"/>
      <c r="AG63" s="19"/>
      <c r="AH63" s="19"/>
      <c r="AI63" s="19"/>
      <c r="AJ63" s="19"/>
      <c r="AK63" s="19"/>
      <c r="AL63" s="19"/>
      <c r="AM63" s="16"/>
      <c r="AN63" s="15"/>
      <c r="AO63" s="15"/>
      <c r="AP63" s="116"/>
      <c r="AQ63" s="19"/>
      <c r="AR63" s="116"/>
      <c r="AS63" s="116"/>
      <c r="AT63" s="16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16"/>
      <c r="BI63" s="116"/>
      <c r="BJ63" s="116"/>
      <c r="BK63" s="19"/>
      <c r="BL63" s="117"/>
      <c r="BM63" s="117"/>
      <c r="BN63" s="19"/>
      <c r="BO63" s="19"/>
      <c r="BP63" s="19"/>
    </row>
    <row r="64" ht="15.75" customHeight="1">
      <c r="A64" s="116"/>
      <c r="B64" s="116"/>
      <c r="C64" s="191" t="s">
        <v>284</v>
      </c>
      <c r="D64" s="19"/>
      <c r="E64" s="19"/>
      <c r="F64" s="19"/>
      <c r="G64" s="19"/>
      <c r="H64" s="19"/>
      <c r="I64" s="19"/>
      <c r="J64" s="116"/>
      <c r="K64" s="16"/>
      <c r="L64" s="15"/>
      <c r="M64" s="15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6"/>
      <c r="Z64" s="19"/>
      <c r="AA64" s="19"/>
      <c r="AB64" s="19"/>
      <c r="AC64" s="19"/>
      <c r="AD64" s="19"/>
      <c r="AE64" s="116"/>
      <c r="AF64" s="16"/>
      <c r="AG64" s="19"/>
      <c r="AH64" s="19"/>
      <c r="AI64" s="19"/>
      <c r="AJ64" s="19"/>
      <c r="AK64" s="19"/>
      <c r="AL64" s="19"/>
      <c r="AM64" s="16"/>
      <c r="AN64" s="15"/>
      <c r="AO64" s="15"/>
      <c r="AP64" s="116"/>
      <c r="AQ64" s="19"/>
      <c r="AR64" s="116"/>
      <c r="AS64" s="116"/>
      <c r="AT64" s="16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16"/>
      <c r="BI64" s="116"/>
      <c r="BJ64" s="116"/>
      <c r="BK64" s="19"/>
      <c r="BL64" s="117"/>
      <c r="BM64" s="117"/>
      <c r="BN64" s="19"/>
      <c r="BO64" s="19"/>
      <c r="BP64" s="19"/>
    </row>
    <row r="65" ht="15.75" customHeight="1">
      <c r="A65" s="116"/>
      <c r="B65" s="116"/>
      <c r="D65" s="19"/>
      <c r="E65" s="19"/>
      <c r="F65" s="19"/>
      <c r="G65" s="19"/>
      <c r="H65" s="19"/>
      <c r="I65" s="19"/>
      <c r="J65" s="116"/>
      <c r="K65" s="16"/>
      <c r="L65" s="15"/>
      <c r="M65" s="15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6"/>
      <c r="Z65" s="19"/>
      <c r="AA65" s="19"/>
      <c r="AB65" s="19"/>
      <c r="AC65" s="19"/>
      <c r="AD65" s="19"/>
      <c r="AE65" s="116"/>
      <c r="AF65" s="16"/>
      <c r="AG65" s="19"/>
      <c r="AH65" s="19"/>
      <c r="AI65" s="19"/>
      <c r="AJ65" s="19"/>
      <c r="AK65" s="19"/>
      <c r="AL65" s="19"/>
      <c r="AM65" s="16"/>
      <c r="AN65" s="15"/>
      <c r="AO65" s="15"/>
      <c r="AP65" s="116"/>
      <c r="AQ65" s="19"/>
      <c r="AR65" s="116"/>
      <c r="AS65" s="116"/>
      <c r="AT65" s="16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16"/>
      <c r="BI65" s="116"/>
      <c r="BJ65" s="116"/>
      <c r="BK65" s="19"/>
      <c r="BL65" s="117"/>
      <c r="BM65" s="117"/>
      <c r="BN65" s="19"/>
      <c r="BO65" s="19"/>
      <c r="BP65" s="19"/>
    </row>
    <row r="66" ht="15.75" customHeight="1">
      <c r="A66" s="116"/>
      <c r="B66" s="116"/>
      <c r="C66" s="19"/>
      <c r="D66" s="19"/>
      <c r="E66" s="19"/>
      <c r="F66" s="19"/>
      <c r="G66" s="19"/>
      <c r="H66" s="19"/>
      <c r="I66" s="19"/>
      <c r="J66" s="116"/>
      <c r="K66" s="16"/>
      <c r="L66" s="15"/>
      <c r="M66" s="15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6"/>
      <c r="Z66" s="19"/>
      <c r="AA66" s="19"/>
      <c r="AB66" s="19"/>
      <c r="AC66" s="19"/>
      <c r="AD66" s="19"/>
      <c r="AE66" s="116"/>
      <c r="AF66" s="16"/>
      <c r="AG66" s="19"/>
      <c r="AH66" s="19"/>
      <c r="AI66" s="19"/>
      <c r="AJ66" s="19"/>
      <c r="AK66" s="19"/>
      <c r="AL66" s="19"/>
      <c r="AM66" s="16"/>
      <c r="AN66" s="15"/>
      <c r="AO66" s="15"/>
      <c r="AP66" s="116"/>
      <c r="AQ66" s="19"/>
      <c r="AR66" s="116"/>
      <c r="AS66" s="116"/>
      <c r="AT66" s="16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16"/>
      <c r="BI66" s="116"/>
      <c r="BJ66" s="116"/>
      <c r="BK66" s="19"/>
      <c r="BL66" s="117"/>
      <c r="BM66" s="117"/>
      <c r="BN66" s="19"/>
      <c r="BO66" s="19"/>
      <c r="BP66" s="19"/>
    </row>
    <row r="67" ht="15.75" customHeight="1">
      <c r="A67" s="116"/>
      <c r="B67" s="116"/>
      <c r="C67" s="19"/>
      <c r="D67" s="19"/>
      <c r="E67" s="19"/>
      <c r="F67" s="19"/>
      <c r="G67" s="19"/>
      <c r="H67" s="19"/>
      <c r="I67" s="19"/>
      <c r="J67" s="116"/>
      <c r="K67" s="16"/>
      <c r="L67" s="15"/>
      <c r="M67" s="15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6"/>
      <c r="Z67" s="19"/>
      <c r="AA67" s="19"/>
      <c r="AB67" s="19"/>
      <c r="AC67" s="19"/>
      <c r="AD67" s="19"/>
      <c r="AE67" s="116"/>
      <c r="AF67" s="16"/>
      <c r="AG67" s="19"/>
      <c r="AH67" s="19"/>
      <c r="AI67" s="19"/>
      <c r="AJ67" s="19"/>
      <c r="AK67" s="19"/>
      <c r="AL67" s="19"/>
      <c r="AM67" s="16"/>
      <c r="AN67" s="15"/>
      <c r="AO67" s="15"/>
      <c r="AP67" s="116"/>
      <c r="AQ67" s="19"/>
      <c r="AR67" s="116"/>
      <c r="AS67" s="116"/>
      <c r="AT67" s="16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16"/>
      <c r="BI67" s="116"/>
      <c r="BJ67" s="116"/>
      <c r="BK67" s="19"/>
      <c r="BL67" s="117"/>
      <c r="BM67" s="117"/>
      <c r="BN67" s="19"/>
      <c r="BO67" s="19"/>
      <c r="BP67" s="19"/>
    </row>
    <row r="68" ht="15.75" customHeight="1">
      <c r="A68" s="116"/>
      <c r="B68" s="116"/>
      <c r="C68" s="19"/>
      <c r="D68" s="19"/>
      <c r="E68" s="19"/>
      <c r="F68" s="19"/>
      <c r="G68" s="19"/>
      <c r="H68" s="19"/>
      <c r="I68" s="19"/>
      <c r="J68" s="116"/>
      <c r="K68" s="16"/>
      <c r="L68" s="15"/>
      <c r="M68" s="15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6"/>
      <c r="Z68" s="19"/>
      <c r="AA68" s="19"/>
      <c r="AB68" s="19"/>
      <c r="AC68" s="19"/>
      <c r="AD68" s="19"/>
      <c r="AE68" s="116"/>
      <c r="AF68" s="16"/>
      <c r="AG68" s="19"/>
      <c r="AH68" s="19"/>
      <c r="AI68" s="19"/>
      <c r="AJ68" s="19"/>
      <c r="AK68" s="19"/>
      <c r="AL68" s="19"/>
      <c r="AM68" s="16"/>
      <c r="AN68" s="15"/>
      <c r="AO68" s="15"/>
      <c r="AP68" s="116"/>
      <c r="AQ68" s="19"/>
      <c r="AR68" s="116"/>
      <c r="AS68" s="116"/>
      <c r="AT68" s="16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16"/>
      <c r="BI68" s="116"/>
      <c r="BJ68" s="116"/>
      <c r="BK68" s="19"/>
      <c r="BL68" s="117"/>
      <c r="BM68" s="117"/>
      <c r="BN68" s="19"/>
      <c r="BO68" s="19"/>
      <c r="BP68" s="19"/>
    </row>
    <row r="69" ht="15.75" customHeight="1">
      <c r="A69" s="116"/>
      <c r="B69" s="116"/>
      <c r="C69" s="19"/>
      <c r="D69" s="19"/>
      <c r="E69" s="19"/>
      <c r="F69" s="19"/>
      <c r="G69" s="19"/>
      <c r="H69" s="19"/>
      <c r="I69" s="19"/>
      <c r="J69" s="116"/>
      <c r="K69" s="16"/>
      <c r="L69" s="15"/>
      <c r="M69" s="15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6"/>
      <c r="Z69" s="19"/>
      <c r="AA69" s="19"/>
      <c r="AB69" s="19"/>
      <c r="AC69" s="19"/>
      <c r="AD69" s="19"/>
      <c r="AE69" s="116"/>
      <c r="AF69" s="16"/>
      <c r="AG69" s="19"/>
      <c r="AH69" s="19"/>
      <c r="AI69" s="19"/>
      <c r="AJ69" s="19"/>
      <c r="AK69" s="19"/>
      <c r="AL69" s="19"/>
      <c r="AM69" s="16"/>
      <c r="AN69" s="15"/>
      <c r="AO69" s="15"/>
      <c r="AP69" s="116"/>
      <c r="AQ69" s="19"/>
      <c r="AR69" s="116"/>
      <c r="AS69" s="116"/>
      <c r="AT69" s="16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16"/>
      <c r="BI69" s="116"/>
      <c r="BJ69" s="116"/>
      <c r="BK69" s="19"/>
      <c r="BL69" s="117"/>
      <c r="BM69" s="117"/>
      <c r="BN69" s="19"/>
      <c r="BO69" s="19"/>
      <c r="BP69" s="19"/>
    </row>
    <row r="70" ht="15.75" customHeight="1">
      <c r="A70" s="116"/>
      <c r="B70" s="116"/>
      <c r="C70" s="15"/>
      <c r="D70" s="19"/>
      <c r="E70" s="19"/>
      <c r="F70" s="19"/>
      <c r="G70" s="19"/>
      <c r="H70" s="19"/>
      <c r="I70" s="19"/>
      <c r="J70" s="116"/>
      <c r="K70" s="16"/>
      <c r="L70" s="15"/>
      <c r="M70" s="15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6"/>
      <c r="Z70" s="19"/>
      <c r="AA70" s="19"/>
      <c r="AB70" s="19"/>
      <c r="AC70" s="19"/>
      <c r="AD70" s="19"/>
      <c r="AE70" s="116"/>
      <c r="AF70" s="16"/>
      <c r="AG70" s="19"/>
      <c r="AH70" s="19"/>
      <c r="AI70" s="19"/>
      <c r="AJ70" s="19"/>
      <c r="AK70" s="19"/>
      <c r="AL70" s="19"/>
      <c r="AM70" s="16"/>
      <c r="AN70" s="15"/>
      <c r="AO70" s="15"/>
      <c r="AP70" s="116"/>
      <c r="AQ70" s="19"/>
      <c r="AR70" s="116"/>
      <c r="AS70" s="116"/>
      <c r="AT70" s="16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16"/>
      <c r="BI70" s="116"/>
      <c r="BJ70" s="116"/>
      <c r="BK70" s="19"/>
      <c r="BL70" s="117"/>
      <c r="BM70" s="117"/>
      <c r="BN70" s="19"/>
      <c r="BO70" s="19"/>
      <c r="BP70" s="19"/>
    </row>
    <row r="71" ht="15.75" customHeight="1">
      <c r="A71" s="116"/>
      <c r="B71" s="116"/>
      <c r="C71" s="192"/>
      <c r="D71" s="19"/>
      <c r="E71" s="19"/>
      <c r="F71" s="19"/>
      <c r="G71" s="19"/>
      <c r="H71" s="19"/>
      <c r="I71" s="19"/>
      <c r="J71" s="116"/>
      <c r="K71" s="16"/>
      <c r="L71" s="15"/>
      <c r="M71" s="15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6"/>
      <c r="Z71" s="19"/>
      <c r="AA71" s="19"/>
      <c r="AB71" s="19"/>
      <c r="AC71" s="19"/>
      <c r="AD71" s="19"/>
      <c r="AE71" s="116"/>
      <c r="AF71" s="16"/>
      <c r="AG71" s="19"/>
      <c r="AH71" s="19"/>
      <c r="AI71" s="19"/>
      <c r="AJ71" s="19"/>
      <c r="AK71" s="19"/>
      <c r="AL71" s="19"/>
      <c r="AM71" s="16"/>
      <c r="AN71" s="15"/>
      <c r="AO71" s="15"/>
      <c r="AP71" s="116"/>
      <c r="AQ71" s="19"/>
      <c r="AR71" s="116"/>
      <c r="AS71" s="116"/>
      <c r="AT71" s="16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16"/>
      <c r="BI71" s="116"/>
      <c r="BJ71" s="116"/>
      <c r="BK71" s="19"/>
      <c r="BL71" s="117"/>
      <c r="BM71" s="117"/>
      <c r="BN71" s="19"/>
      <c r="BO71" s="19"/>
      <c r="BP71" s="19"/>
    </row>
    <row r="72" ht="15.75" customHeight="1">
      <c r="A72" s="116"/>
      <c r="B72" s="116"/>
      <c r="C72" s="19"/>
      <c r="D72" s="19"/>
      <c r="E72" s="19"/>
      <c r="F72" s="19"/>
      <c r="G72" s="19"/>
      <c r="H72" s="19"/>
      <c r="I72" s="19"/>
      <c r="J72" s="116"/>
      <c r="K72" s="16"/>
      <c r="L72" s="15"/>
      <c r="M72" s="15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6"/>
      <c r="Z72" s="19"/>
      <c r="AA72" s="19"/>
      <c r="AB72" s="19"/>
      <c r="AC72" s="19"/>
      <c r="AD72" s="19"/>
      <c r="AE72" s="116"/>
      <c r="AF72" s="16"/>
      <c r="AG72" s="19"/>
      <c r="AH72" s="19"/>
      <c r="AI72" s="19"/>
      <c r="AJ72" s="19"/>
      <c r="AK72" s="19"/>
      <c r="AL72" s="19"/>
      <c r="AM72" s="16"/>
      <c r="AN72" s="15"/>
      <c r="AO72" s="15"/>
      <c r="AP72" s="116"/>
      <c r="AQ72" s="19"/>
      <c r="AR72" s="116"/>
      <c r="AS72" s="116"/>
      <c r="AT72" s="16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16"/>
      <c r="BI72" s="116"/>
      <c r="BJ72" s="116"/>
      <c r="BK72" s="19"/>
      <c r="BL72" s="117"/>
      <c r="BM72" s="117"/>
      <c r="BN72" s="19"/>
      <c r="BO72" s="19"/>
      <c r="BP72" s="19"/>
    </row>
    <row r="73" ht="15.75" customHeight="1">
      <c r="A73" s="116"/>
      <c r="B73" s="116"/>
      <c r="C73" s="19"/>
      <c r="D73" s="19"/>
      <c r="E73" s="19"/>
      <c r="F73" s="19"/>
      <c r="G73" s="19"/>
      <c r="H73" s="19"/>
      <c r="I73" s="19"/>
      <c r="J73" s="116"/>
      <c r="K73" s="16"/>
      <c r="L73" s="15"/>
      <c r="M73" s="15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6"/>
      <c r="Z73" s="19"/>
      <c r="AA73" s="19"/>
      <c r="AB73" s="19"/>
      <c r="AC73" s="19"/>
      <c r="AD73" s="19"/>
      <c r="AE73" s="116"/>
      <c r="AF73" s="16"/>
      <c r="AG73" s="19"/>
      <c r="AH73" s="19"/>
      <c r="AI73" s="19"/>
      <c r="AJ73" s="19"/>
      <c r="AK73" s="19"/>
      <c r="AL73" s="19"/>
      <c r="AM73" s="16"/>
      <c r="AN73" s="15"/>
      <c r="AO73" s="15"/>
      <c r="AP73" s="116"/>
      <c r="AQ73" s="19"/>
      <c r="AR73" s="116"/>
      <c r="AS73" s="116"/>
      <c r="AT73" s="16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16"/>
      <c r="BI73" s="116"/>
      <c r="BJ73" s="116"/>
      <c r="BK73" s="19"/>
      <c r="BL73" s="117"/>
      <c r="BM73" s="117"/>
      <c r="BN73" s="19"/>
      <c r="BO73" s="19"/>
      <c r="BP73" s="19"/>
    </row>
    <row r="74" ht="15.75" customHeight="1">
      <c r="A74" s="116"/>
      <c r="B74" s="116"/>
      <c r="C74" s="19"/>
      <c r="D74" s="19"/>
      <c r="E74" s="19"/>
      <c r="F74" s="19"/>
      <c r="G74" s="19"/>
      <c r="H74" s="19"/>
      <c r="I74" s="19"/>
      <c r="J74" s="116"/>
      <c r="K74" s="16"/>
      <c r="L74" s="15"/>
      <c r="M74" s="15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6"/>
      <c r="Z74" s="19"/>
      <c r="AA74" s="19"/>
      <c r="AB74" s="19"/>
      <c r="AC74" s="19"/>
      <c r="AD74" s="19"/>
      <c r="AE74" s="116"/>
      <c r="AF74" s="16"/>
      <c r="AG74" s="19"/>
      <c r="AH74" s="19"/>
      <c r="AI74" s="19"/>
      <c r="AJ74" s="19"/>
      <c r="AK74" s="19"/>
      <c r="AL74" s="19"/>
      <c r="AM74" s="16"/>
      <c r="AN74" s="15"/>
      <c r="AO74" s="15"/>
      <c r="AP74" s="116"/>
      <c r="AQ74" s="19"/>
      <c r="AR74" s="116"/>
      <c r="AS74" s="116"/>
      <c r="AT74" s="16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16"/>
      <c r="BI74" s="116"/>
      <c r="BJ74" s="116"/>
      <c r="BK74" s="19"/>
      <c r="BL74" s="117"/>
      <c r="BM74" s="117"/>
      <c r="BN74" s="19"/>
      <c r="BO74" s="19"/>
      <c r="BP74" s="19"/>
    </row>
    <row r="75" ht="15.75" customHeight="1">
      <c r="A75" s="116"/>
      <c r="B75" s="116"/>
      <c r="C75" s="19"/>
      <c r="D75" s="19"/>
      <c r="E75" s="19"/>
      <c r="F75" s="19"/>
      <c r="G75" s="19"/>
      <c r="H75" s="19"/>
      <c r="I75" s="19"/>
      <c r="J75" s="116"/>
      <c r="K75" s="16"/>
      <c r="L75" s="15"/>
      <c r="M75" s="15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6"/>
      <c r="Z75" s="19"/>
      <c r="AA75" s="19"/>
      <c r="AB75" s="19"/>
      <c r="AC75" s="19"/>
      <c r="AD75" s="19"/>
      <c r="AE75" s="116"/>
      <c r="AF75" s="16"/>
      <c r="AG75" s="19"/>
      <c r="AH75" s="19"/>
      <c r="AI75" s="19"/>
      <c r="AJ75" s="19"/>
      <c r="AK75" s="19"/>
      <c r="AL75" s="19"/>
      <c r="AM75" s="16"/>
      <c r="AN75" s="15"/>
      <c r="AO75" s="15"/>
      <c r="AP75" s="116"/>
      <c r="AQ75" s="19"/>
      <c r="AR75" s="116"/>
      <c r="AS75" s="116"/>
      <c r="AT75" s="16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16"/>
      <c r="BI75" s="116"/>
      <c r="BJ75" s="116"/>
      <c r="BK75" s="19"/>
      <c r="BL75" s="117"/>
      <c r="BM75" s="117"/>
      <c r="BN75" s="19"/>
      <c r="BO75" s="19"/>
      <c r="BP75" s="19"/>
    </row>
    <row r="76" ht="15.75" customHeight="1">
      <c r="A76" s="116"/>
      <c r="B76" s="116"/>
      <c r="C76" s="19"/>
      <c r="D76" s="19"/>
      <c r="E76" s="19"/>
      <c r="F76" s="19"/>
      <c r="G76" s="19"/>
      <c r="H76" s="19"/>
      <c r="I76" s="19"/>
      <c r="J76" s="116"/>
      <c r="K76" s="16"/>
      <c r="L76" s="15"/>
      <c r="M76" s="15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6"/>
      <c r="Z76" s="19"/>
      <c r="AA76" s="19"/>
      <c r="AB76" s="19"/>
      <c r="AC76" s="19"/>
      <c r="AD76" s="19"/>
      <c r="AE76" s="116"/>
      <c r="AF76" s="16"/>
      <c r="AG76" s="19"/>
      <c r="AH76" s="19"/>
      <c r="AI76" s="19"/>
      <c r="AJ76" s="19"/>
      <c r="AK76" s="19"/>
      <c r="AL76" s="19"/>
      <c r="AM76" s="16"/>
      <c r="AN76" s="15"/>
      <c r="AO76" s="15"/>
      <c r="AP76" s="116"/>
      <c r="AQ76" s="19"/>
      <c r="AR76" s="116"/>
      <c r="AS76" s="116"/>
      <c r="AT76" s="16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16"/>
      <c r="BI76" s="116"/>
      <c r="BJ76" s="116"/>
      <c r="BK76" s="19"/>
      <c r="BL76" s="117"/>
      <c r="BM76" s="117"/>
      <c r="BN76" s="19"/>
      <c r="BO76" s="19"/>
      <c r="BP76" s="19"/>
    </row>
    <row r="77" ht="15.75" customHeight="1">
      <c r="A77" s="116"/>
      <c r="B77" s="116"/>
      <c r="C77" s="19"/>
      <c r="D77" s="19"/>
      <c r="E77" s="19"/>
      <c r="F77" s="19"/>
      <c r="G77" s="19"/>
      <c r="H77" s="19"/>
      <c r="I77" s="19"/>
      <c r="J77" s="116"/>
      <c r="K77" s="16"/>
      <c r="L77" s="15"/>
      <c r="M77" s="15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6"/>
      <c r="Z77" s="19"/>
      <c r="AA77" s="19"/>
      <c r="AB77" s="19"/>
      <c r="AC77" s="19"/>
      <c r="AD77" s="19"/>
      <c r="AE77" s="116"/>
      <c r="AF77" s="16"/>
      <c r="AG77" s="19"/>
      <c r="AH77" s="19"/>
      <c r="AI77" s="19"/>
      <c r="AJ77" s="19"/>
      <c r="AK77" s="19"/>
      <c r="AL77" s="19"/>
      <c r="AM77" s="16"/>
      <c r="AN77" s="15"/>
      <c r="AO77" s="15"/>
      <c r="AP77" s="116"/>
      <c r="AQ77" s="19"/>
      <c r="AR77" s="116"/>
      <c r="AS77" s="116"/>
      <c r="AT77" s="16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16"/>
      <c r="BI77" s="116"/>
      <c r="BJ77" s="116"/>
      <c r="BK77" s="19"/>
      <c r="BL77" s="117"/>
      <c r="BM77" s="117"/>
      <c r="BN77" s="19"/>
      <c r="BO77" s="19"/>
      <c r="BP77" s="19"/>
    </row>
    <row r="78" ht="15.75" customHeight="1">
      <c r="A78" s="116"/>
      <c r="B78" s="116"/>
      <c r="C78" s="19"/>
      <c r="D78" s="19"/>
      <c r="E78" s="19"/>
      <c r="F78" s="19"/>
      <c r="G78" s="19"/>
      <c r="H78" s="19"/>
      <c r="I78" s="19"/>
      <c r="J78" s="116"/>
      <c r="K78" s="16"/>
      <c r="L78" s="15"/>
      <c r="M78" s="15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6"/>
      <c r="Z78" s="19"/>
      <c r="AA78" s="19"/>
      <c r="AB78" s="19"/>
      <c r="AC78" s="19"/>
      <c r="AD78" s="19"/>
      <c r="AE78" s="116"/>
      <c r="AF78" s="16"/>
      <c r="AG78" s="19"/>
      <c r="AH78" s="19"/>
      <c r="AI78" s="19"/>
      <c r="AJ78" s="19"/>
      <c r="AK78" s="19"/>
      <c r="AL78" s="19"/>
      <c r="AM78" s="16"/>
      <c r="AN78" s="15"/>
      <c r="AO78" s="15"/>
      <c r="AP78" s="116"/>
      <c r="AQ78" s="19"/>
      <c r="AR78" s="116"/>
      <c r="AS78" s="116"/>
      <c r="AT78" s="16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16"/>
      <c r="BI78" s="116"/>
      <c r="BJ78" s="116"/>
      <c r="BK78" s="19"/>
      <c r="BL78" s="117"/>
      <c r="BM78" s="117"/>
      <c r="BN78" s="19"/>
      <c r="BO78" s="19"/>
      <c r="BP78" s="19"/>
    </row>
    <row r="79" ht="15.75" customHeight="1">
      <c r="A79" s="116"/>
      <c r="B79" s="116"/>
      <c r="C79" s="19"/>
      <c r="D79" s="19"/>
      <c r="E79" s="19"/>
      <c r="F79" s="19"/>
      <c r="G79" s="19"/>
      <c r="H79" s="19"/>
      <c r="I79" s="19"/>
      <c r="J79" s="116"/>
      <c r="K79" s="16"/>
      <c r="L79" s="15"/>
      <c r="M79" s="15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6"/>
      <c r="Z79" s="19"/>
      <c r="AA79" s="19"/>
      <c r="AB79" s="19"/>
      <c r="AC79" s="19"/>
      <c r="AD79" s="19"/>
      <c r="AE79" s="116"/>
      <c r="AF79" s="16"/>
      <c r="AG79" s="19"/>
      <c r="AH79" s="19"/>
      <c r="AI79" s="19"/>
      <c r="AJ79" s="19"/>
      <c r="AK79" s="19"/>
      <c r="AL79" s="19"/>
      <c r="AM79" s="16"/>
      <c r="AN79" s="15"/>
      <c r="AO79" s="15"/>
      <c r="AP79" s="116"/>
      <c r="AQ79" s="19"/>
      <c r="AR79" s="116"/>
      <c r="AS79" s="116"/>
      <c r="AT79" s="16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16"/>
      <c r="BI79" s="116"/>
      <c r="BJ79" s="116"/>
      <c r="BK79" s="19"/>
      <c r="BL79" s="117"/>
      <c r="BM79" s="117"/>
      <c r="BN79" s="19"/>
      <c r="BO79" s="19"/>
      <c r="BP79" s="19"/>
    </row>
    <row r="80" ht="15.75" customHeight="1">
      <c r="A80" s="116"/>
      <c r="B80" s="116"/>
      <c r="C80" s="19"/>
      <c r="D80" s="19"/>
      <c r="E80" s="19"/>
      <c r="F80" s="19"/>
      <c r="G80" s="19"/>
      <c r="H80" s="19"/>
      <c r="I80" s="19"/>
      <c r="J80" s="116"/>
      <c r="K80" s="16"/>
      <c r="L80" s="15"/>
      <c r="M80" s="15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6"/>
      <c r="Z80" s="19"/>
      <c r="AA80" s="19"/>
      <c r="AB80" s="19"/>
      <c r="AC80" s="19"/>
      <c r="AD80" s="19"/>
      <c r="AE80" s="116"/>
      <c r="AF80" s="16"/>
      <c r="AG80" s="19"/>
      <c r="AH80" s="19"/>
      <c r="AI80" s="19"/>
      <c r="AJ80" s="19"/>
      <c r="AK80" s="19"/>
      <c r="AL80" s="19"/>
      <c r="AM80" s="16"/>
      <c r="AN80" s="15"/>
      <c r="AO80" s="15"/>
      <c r="AP80" s="116"/>
      <c r="AQ80" s="19"/>
      <c r="AR80" s="116"/>
      <c r="AS80" s="116"/>
      <c r="AT80" s="16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16"/>
      <c r="BI80" s="116"/>
      <c r="BJ80" s="116"/>
      <c r="BK80" s="19"/>
      <c r="BL80" s="117"/>
      <c r="BM80" s="117"/>
      <c r="BN80" s="19"/>
      <c r="BO80" s="19"/>
      <c r="BP80" s="19"/>
    </row>
    <row r="81" ht="15.75" customHeight="1">
      <c r="A81" s="116"/>
      <c r="B81" s="116"/>
      <c r="C81" s="19"/>
      <c r="D81" s="19"/>
      <c r="E81" s="19"/>
      <c r="F81" s="19"/>
      <c r="G81" s="19"/>
      <c r="H81" s="19"/>
      <c r="I81" s="19"/>
      <c r="J81" s="116"/>
      <c r="K81" s="16"/>
      <c r="L81" s="15"/>
      <c r="M81" s="15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6"/>
      <c r="Z81" s="19"/>
      <c r="AA81" s="19"/>
      <c r="AB81" s="19"/>
      <c r="AC81" s="19"/>
      <c r="AD81" s="19"/>
      <c r="AE81" s="116"/>
      <c r="AF81" s="16"/>
      <c r="AG81" s="19"/>
      <c r="AH81" s="19"/>
      <c r="AI81" s="19"/>
      <c r="AJ81" s="19"/>
      <c r="AK81" s="19"/>
      <c r="AL81" s="19"/>
      <c r="AM81" s="16"/>
      <c r="AN81" s="15"/>
      <c r="AO81" s="15"/>
      <c r="AP81" s="116"/>
      <c r="AQ81" s="19"/>
      <c r="AR81" s="116"/>
      <c r="AS81" s="116"/>
      <c r="AT81" s="16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16"/>
      <c r="BI81" s="116"/>
      <c r="BJ81" s="116"/>
      <c r="BK81" s="19"/>
      <c r="BL81" s="117"/>
      <c r="BM81" s="117"/>
      <c r="BN81" s="19"/>
      <c r="BO81" s="19"/>
      <c r="BP81" s="19"/>
    </row>
    <row r="82" ht="15.75" customHeight="1">
      <c r="A82" s="116"/>
      <c r="B82" s="116"/>
      <c r="C82" s="19"/>
      <c r="D82" s="19"/>
      <c r="E82" s="19"/>
      <c r="F82" s="19"/>
      <c r="G82" s="19"/>
      <c r="H82" s="19"/>
      <c r="I82" s="19"/>
      <c r="J82" s="116"/>
      <c r="K82" s="16"/>
      <c r="L82" s="15"/>
      <c r="M82" s="15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6"/>
      <c r="Z82" s="19"/>
      <c r="AA82" s="19"/>
      <c r="AB82" s="19"/>
      <c r="AC82" s="19"/>
      <c r="AD82" s="19"/>
      <c r="AE82" s="116"/>
      <c r="AF82" s="16"/>
      <c r="AG82" s="19"/>
      <c r="AH82" s="19"/>
      <c r="AI82" s="19"/>
      <c r="AJ82" s="19"/>
      <c r="AK82" s="19"/>
      <c r="AL82" s="19"/>
      <c r="AM82" s="16"/>
      <c r="AN82" s="15"/>
      <c r="AO82" s="15"/>
      <c r="AP82" s="116"/>
      <c r="AQ82" s="19"/>
      <c r="AR82" s="116"/>
      <c r="AS82" s="116"/>
      <c r="AT82" s="16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16"/>
      <c r="BI82" s="116"/>
      <c r="BJ82" s="116"/>
      <c r="BK82" s="19"/>
      <c r="BL82" s="117"/>
      <c r="BM82" s="117"/>
      <c r="BN82" s="19"/>
      <c r="BO82" s="19"/>
      <c r="BP82" s="19"/>
    </row>
    <row r="83" ht="15.75" customHeight="1">
      <c r="A83" s="116"/>
      <c r="B83" s="116"/>
      <c r="C83" s="19"/>
      <c r="D83" s="19"/>
      <c r="E83" s="19"/>
      <c r="F83" s="19"/>
      <c r="G83" s="19"/>
      <c r="H83" s="19"/>
      <c r="I83" s="19"/>
      <c r="J83" s="116"/>
      <c r="K83" s="16"/>
      <c r="L83" s="15"/>
      <c r="M83" s="15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6"/>
      <c r="Z83" s="19"/>
      <c r="AA83" s="19"/>
      <c r="AB83" s="19"/>
      <c r="AC83" s="19"/>
      <c r="AD83" s="19"/>
      <c r="AE83" s="116"/>
      <c r="AF83" s="16"/>
      <c r="AG83" s="19"/>
      <c r="AH83" s="19"/>
      <c r="AI83" s="19"/>
      <c r="AJ83" s="19"/>
      <c r="AK83" s="19"/>
      <c r="AL83" s="19"/>
      <c r="AM83" s="16"/>
      <c r="AN83" s="15"/>
      <c r="AO83" s="15"/>
      <c r="AP83" s="116"/>
      <c r="AQ83" s="19"/>
      <c r="AR83" s="116"/>
      <c r="AS83" s="116"/>
      <c r="AT83" s="16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16"/>
      <c r="BI83" s="116"/>
      <c r="BJ83" s="116"/>
      <c r="BK83" s="19"/>
      <c r="BL83" s="117"/>
      <c r="BM83" s="117"/>
      <c r="BN83" s="19"/>
      <c r="BO83" s="19"/>
      <c r="BP83" s="19"/>
    </row>
    <row r="84" ht="15.75" customHeight="1">
      <c r="A84" s="116"/>
      <c r="B84" s="116"/>
      <c r="C84" s="19"/>
      <c r="D84" s="19"/>
      <c r="E84" s="19"/>
      <c r="F84" s="19"/>
      <c r="G84" s="19"/>
      <c r="H84" s="19"/>
      <c r="I84" s="19"/>
      <c r="J84" s="116"/>
      <c r="K84" s="16"/>
      <c r="L84" s="15"/>
      <c r="M84" s="15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6"/>
      <c r="Z84" s="19"/>
      <c r="AA84" s="19"/>
      <c r="AB84" s="19"/>
      <c r="AC84" s="19"/>
      <c r="AD84" s="19"/>
      <c r="AE84" s="116"/>
      <c r="AF84" s="16"/>
      <c r="AG84" s="19"/>
      <c r="AH84" s="19"/>
      <c r="AI84" s="19"/>
      <c r="AJ84" s="19"/>
      <c r="AK84" s="19"/>
      <c r="AL84" s="19"/>
      <c r="AM84" s="16"/>
      <c r="AN84" s="15"/>
      <c r="AO84" s="15"/>
      <c r="AP84" s="116"/>
      <c r="AQ84" s="19"/>
      <c r="AR84" s="116"/>
      <c r="AS84" s="116"/>
      <c r="AT84" s="16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16"/>
      <c r="BI84" s="116"/>
      <c r="BJ84" s="116"/>
      <c r="BK84" s="19"/>
      <c r="BL84" s="117"/>
      <c r="BM84" s="117"/>
      <c r="BN84" s="19"/>
      <c r="BO84" s="19"/>
      <c r="BP84" s="19"/>
    </row>
    <row r="85" ht="15.75" customHeight="1">
      <c r="A85" s="116"/>
      <c r="B85" s="116"/>
      <c r="C85" s="19"/>
      <c r="D85" s="19"/>
      <c r="E85" s="19"/>
      <c r="F85" s="19"/>
      <c r="G85" s="19"/>
      <c r="H85" s="19"/>
      <c r="I85" s="19"/>
      <c r="J85" s="116"/>
      <c r="K85" s="16"/>
      <c r="L85" s="15"/>
      <c r="M85" s="15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6"/>
      <c r="Z85" s="19"/>
      <c r="AA85" s="19"/>
      <c r="AB85" s="19"/>
      <c r="AC85" s="19"/>
      <c r="AD85" s="19"/>
      <c r="AE85" s="116"/>
      <c r="AF85" s="16"/>
      <c r="AG85" s="19"/>
      <c r="AH85" s="19"/>
      <c r="AI85" s="19"/>
      <c r="AJ85" s="19"/>
      <c r="AK85" s="19"/>
      <c r="AL85" s="19"/>
      <c r="AM85" s="16"/>
      <c r="AN85" s="15"/>
      <c r="AO85" s="15"/>
      <c r="AP85" s="116"/>
      <c r="AQ85" s="19"/>
      <c r="AR85" s="116"/>
      <c r="AS85" s="116"/>
      <c r="AT85" s="16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16"/>
      <c r="BI85" s="116"/>
      <c r="BJ85" s="116"/>
      <c r="BK85" s="19"/>
      <c r="BL85" s="117"/>
      <c r="BM85" s="117"/>
      <c r="BN85" s="19"/>
      <c r="BO85" s="19"/>
      <c r="BP85" s="19"/>
    </row>
    <row r="86" ht="15.75" customHeight="1">
      <c r="A86" s="116"/>
      <c r="B86" s="116"/>
      <c r="C86" s="19"/>
      <c r="D86" s="19"/>
      <c r="E86" s="19"/>
      <c r="F86" s="19"/>
      <c r="G86" s="19"/>
      <c r="H86" s="19"/>
      <c r="I86" s="19"/>
      <c r="J86" s="116"/>
      <c r="K86" s="16"/>
      <c r="L86" s="15"/>
      <c r="M86" s="15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6"/>
      <c r="Z86" s="19"/>
      <c r="AA86" s="19"/>
      <c r="AB86" s="19"/>
      <c r="AC86" s="19"/>
      <c r="AD86" s="19"/>
      <c r="AE86" s="116"/>
      <c r="AF86" s="16"/>
      <c r="AG86" s="19"/>
      <c r="AH86" s="19"/>
      <c r="AI86" s="19"/>
      <c r="AJ86" s="19"/>
      <c r="AK86" s="19"/>
      <c r="AL86" s="19"/>
      <c r="AM86" s="16"/>
      <c r="AN86" s="15"/>
      <c r="AO86" s="15"/>
      <c r="AP86" s="116"/>
      <c r="AQ86" s="19"/>
      <c r="AR86" s="116"/>
      <c r="AS86" s="116"/>
      <c r="AT86" s="16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16"/>
      <c r="BI86" s="116"/>
      <c r="BJ86" s="116"/>
      <c r="BK86" s="19"/>
      <c r="BL86" s="117"/>
      <c r="BM86" s="117"/>
      <c r="BN86" s="19"/>
      <c r="BO86" s="19"/>
      <c r="BP86" s="19"/>
    </row>
    <row r="87" ht="15.75" customHeight="1">
      <c r="A87" s="116"/>
      <c r="B87" s="116"/>
      <c r="C87" s="19"/>
      <c r="D87" s="19"/>
      <c r="E87" s="19"/>
      <c r="F87" s="19"/>
      <c r="G87" s="19"/>
      <c r="H87" s="19"/>
      <c r="I87" s="19"/>
      <c r="J87" s="116"/>
      <c r="K87" s="16"/>
      <c r="L87" s="15"/>
      <c r="M87" s="15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6"/>
      <c r="Z87" s="19"/>
      <c r="AA87" s="19"/>
      <c r="AB87" s="19"/>
      <c r="AC87" s="19"/>
      <c r="AD87" s="19"/>
      <c r="AE87" s="116"/>
      <c r="AF87" s="16"/>
      <c r="AG87" s="19"/>
      <c r="AH87" s="19"/>
      <c r="AI87" s="19"/>
      <c r="AJ87" s="19"/>
      <c r="AK87" s="19"/>
      <c r="AL87" s="19"/>
      <c r="AM87" s="16"/>
      <c r="AN87" s="15"/>
      <c r="AO87" s="15"/>
      <c r="AP87" s="116"/>
      <c r="AQ87" s="19"/>
      <c r="AR87" s="116"/>
      <c r="AS87" s="116"/>
      <c r="AT87" s="16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16"/>
      <c r="BI87" s="116"/>
      <c r="BJ87" s="116"/>
      <c r="BK87" s="19"/>
      <c r="BL87" s="117"/>
      <c r="BM87" s="117"/>
      <c r="BN87" s="19"/>
      <c r="BO87" s="19"/>
      <c r="BP87" s="19"/>
    </row>
    <row r="88" ht="15.75" customHeight="1">
      <c r="A88" s="116"/>
      <c r="B88" s="116"/>
      <c r="C88" s="19"/>
      <c r="D88" s="19"/>
      <c r="E88" s="19"/>
      <c r="F88" s="19"/>
      <c r="G88" s="19"/>
      <c r="H88" s="19"/>
      <c r="I88" s="19"/>
      <c r="J88" s="116"/>
      <c r="K88" s="16"/>
      <c r="L88" s="15"/>
      <c r="M88" s="15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6"/>
      <c r="Z88" s="19"/>
      <c r="AA88" s="19"/>
      <c r="AB88" s="19"/>
      <c r="AC88" s="19"/>
      <c r="AD88" s="19"/>
      <c r="AE88" s="116"/>
      <c r="AF88" s="16"/>
      <c r="AG88" s="19"/>
      <c r="AH88" s="19"/>
      <c r="AI88" s="19"/>
      <c r="AJ88" s="19"/>
      <c r="AK88" s="19"/>
      <c r="AL88" s="19"/>
      <c r="AM88" s="16"/>
      <c r="AN88" s="15"/>
      <c r="AO88" s="15"/>
      <c r="AP88" s="116"/>
      <c r="AQ88" s="19"/>
      <c r="AR88" s="116"/>
      <c r="AS88" s="116"/>
      <c r="AT88" s="16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16"/>
      <c r="BI88" s="116"/>
      <c r="BJ88" s="116"/>
      <c r="BK88" s="19"/>
      <c r="BL88" s="117"/>
      <c r="BM88" s="117"/>
      <c r="BN88" s="19"/>
      <c r="BO88" s="19"/>
      <c r="BP88" s="19"/>
    </row>
    <row r="89" ht="15.75" customHeight="1">
      <c r="A89" s="116"/>
      <c r="B89" s="116"/>
      <c r="C89" s="19"/>
      <c r="D89" s="19"/>
      <c r="E89" s="19"/>
      <c r="F89" s="19"/>
      <c r="G89" s="19"/>
      <c r="H89" s="19"/>
      <c r="I89" s="19"/>
      <c r="J89" s="116"/>
      <c r="K89" s="16"/>
      <c r="L89" s="15"/>
      <c r="M89" s="15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6"/>
      <c r="Z89" s="19"/>
      <c r="AA89" s="19"/>
      <c r="AB89" s="19"/>
      <c r="AC89" s="19"/>
      <c r="AD89" s="19"/>
      <c r="AE89" s="116"/>
      <c r="AF89" s="16"/>
      <c r="AG89" s="19"/>
      <c r="AH89" s="19"/>
      <c r="AI89" s="19"/>
      <c r="AJ89" s="19"/>
      <c r="AK89" s="19"/>
      <c r="AL89" s="19"/>
      <c r="AM89" s="16"/>
      <c r="AN89" s="15"/>
      <c r="AO89" s="15"/>
      <c r="AP89" s="116"/>
      <c r="AQ89" s="19"/>
      <c r="AR89" s="116"/>
      <c r="AS89" s="116"/>
      <c r="AT89" s="16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16"/>
      <c r="BI89" s="116"/>
      <c r="BJ89" s="116"/>
      <c r="BK89" s="19"/>
      <c r="BL89" s="117"/>
      <c r="BM89" s="117"/>
      <c r="BN89" s="19"/>
      <c r="BO89" s="19"/>
      <c r="BP89" s="19"/>
    </row>
    <row r="90" ht="15.75" customHeight="1">
      <c r="A90" s="116"/>
      <c r="B90" s="116"/>
      <c r="C90" s="19"/>
      <c r="D90" s="19"/>
      <c r="E90" s="19"/>
      <c r="F90" s="19"/>
      <c r="G90" s="19"/>
      <c r="H90" s="19"/>
      <c r="I90" s="19"/>
      <c r="J90" s="116"/>
      <c r="K90" s="16"/>
      <c r="L90" s="15"/>
      <c r="M90" s="15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6"/>
      <c r="Z90" s="19"/>
      <c r="AA90" s="19"/>
      <c r="AB90" s="19"/>
      <c r="AC90" s="19"/>
      <c r="AD90" s="19"/>
      <c r="AE90" s="116"/>
      <c r="AF90" s="16"/>
      <c r="AG90" s="19"/>
      <c r="AH90" s="19"/>
      <c r="AI90" s="19"/>
      <c r="AJ90" s="19"/>
      <c r="AK90" s="19"/>
      <c r="AL90" s="19"/>
      <c r="AM90" s="16"/>
      <c r="AN90" s="15"/>
      <c r="AO90" s="15"/>
      <c r="AP90" s="116"/>
      <c r="AQ90" s="19"/>
      <c r="AR90" s="116"/>
      <c r="AS90" s="116"/>
      <c r="AT90" s="16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16"/>
      <c r="BI90" s="116"/>
      <c r="BJ90" s="116"/>
      <c r="BK90" s="19"/>
      <c r="BL90" s="117"/>
      <c r="BM90" s="117"/>
      <c r="BN90" s="19"/>
      <c r="BO90" s="19"/>
      <c r="BP90" s="19"/>
    </row>
    <row r="91" ht="15.75" customHeight="1">
      <c r="A91" s="116"/>
      <c r="B91" s="116"/>
      <c r="C91" s="19"/>
      <c r="D91" s="19"/>
      <c r="E91" s="19"/>
      <c r="F91" s="19"/>
      <c r="G91" s="19"/>
      <c r="H91" s="19"/>
      <c r="I91" s="19"/>
      <c r="J91" s="116"/>
      <c r="K91" s="16"/>
      <c r="L91" s="15"/>
      <c r="M91" s="15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6"/>
      <c r="Z91" s="19"/>
      <c r="AA91" s="19"/>
      <c r="AB91" s="19"/>
      <c r="AC91" s="19"/>
      <c r="AD91" s="19"/>
      <c r="AE91" s="116"/>
      <c r="AF91" s="16"/>
      <c r="AG91" s="19"/>
      <c r="AH91" s="19"/>
      <c r="AI91" s="19"/>
      <c r="AJ91" s="19"/>
      <c r="AK91" s="19"/>
      <c r="AL91" s="19"/>
      <c r="AM91" s="16"/>
      <c r="AN91" s="15"/>
      <c r="AO91" s="15"/>
      <c r="AP91" s="116"/>
      <c r="AQ91" s="19"/>
      <c r="AR91" s="116"/>
      <c r="AS91" s="116"/>
      <c r="AT91" s="16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16"/>
      <c r="BI91" s="116"/>
      <c r="BJ91" s="116"/>
      <c r="BK91" s="19"/>
      <c r="BL91" s="117"/>
      <c r="BM91" s="117"/>
      <c r="BN91" s="19"/>
      <c r="BO91" s="19"/>
      <c r="BP91" s="19"/>
    </row>
    <row r="92" ht="15.75" customHeight="1">
      <c r="A92" s="116"/>
      <c r="B92" s="116"/>
      <c r="C92" s="19"/>
      <c r="D92" s="19"/>
      <c r="E92" s="19"/>
      <c r="F92" s="19"/>
      <c r="G92" s="19"/>
      <c r="H92" s="19"/>
      <c r="I92" s="19"/>
      <c r="J92" s="116"/>
      <c r="K92" s="16"/>
      <c r="L92" s="15"/>
      <c r="M92" s="15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6"/>
      <c r="Z92" s="19"/>
      <c r="AA92" s="19"/>
      <c r="AB92" s="19"/>
      <c r="AC92" s="19"/>
      <c r="AD92" s="19"/>
      <c r="AE92" s="116"/>
      <c r="AF92" s="16"/>
      <c r="AG92" s="19"/>
      <c r="AH92" s="19"/>
      <c r="AI92" s="19"/>
      <c r="AJ92" s="19"/>
      <c r="AK92" s="19"/>
      <c r="AL92" s="19"/>
      <c r="AM92" s="16"/>
      <c r="AN92" s="15"/>
      <c r="AO92" s="15"/>
      <c r="AP92" s="116"/>
      <c r="AQ92" s="19"/>
      <c r="AR92" s="116"/>
      <c r="AS92" s="116"/>
      <c r="AT92" s="16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16"/>
      <c r="BI92" s="116"/>
      <c r="BJ92" s="116"/>
      <c r="BK92" s="19"/>
      <c r="BL92" s="117"/>
      <c r="BM92" s="117"/>
      <c r="BN92" s="19"/>
      <c r="BO92" s="19"/>
      <c r="BP92" s="19"/>
    </row>
    <row r="93" ht="15.75" customHeight="1">
      <c r="A93" s="116"/>
      <c r="B93" s="116"/>
      <c r="C93" s="19"/>
      <c r="D93" s="19"/>
      <c r="E93" s="19"/>
      <c r="F93" s="19"/>
      <c r="G93" s="19"/>
      <c r="H93" s="19"/>
      <c r="I93" s="19"/>
      <c r="J93" s="116"/>
      <c r="K93" s="16"/>
      <c r="L93" s="15"/>
      <c r="M93" s="15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6"/>
      <c r="Z93" s="19"/>
      <c r="AA93" s="19"/>
      <c r="AB93" s="19"/>
      <c r="AC93" s="19"/>
      <c r="AD93" s="19"/>
      <c r="AE93" s="116"/>
      <c r="AF93" s="16"/>
      <c r="AG93" s="19"/>
      <c r="AH93" s="19"/>
      <c r="AI93" s="19"/>
      <c r="AJ93" s="19"/>
      <c r="AK93" s="19"/>
      <c r="AL93" s="19"/>
      <c r="AM93" s="16"/>
      <c r="AN93" s="15"/>
      <c r="AO93" s="15"/>
      <c r="AP93" s="116"/>
      <c r="AQ93" s="19"/>
      <c r="AR93" s="116"/>
      <c r="AS93" s="116"/>
      <c r="AT93" s="16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16"/>
      <c r="BI93" s="116"/>
      <c r="BJ93" s="116"/>
      <c r="BK93" s="19"/>
      <c r="BL93" s="117"/>
      <c r="BM93" s="117"/>
      <c r="BN93" s="19"/>
      <c r="BO93" s="19"/>
      <c r="BP93" s="19"/>
    </row>
    <row r="94" ht="15.75" customHeight="1">
      <c r="A94" s="116"/>
      <c r="B94" s="116"/>
      <c r="C94" s="19"/>
      <c r="D94" s="19"/>
      <c r="E94" s="19"/>
      <c r="F94" s="19"/>
      <c r="G94" s="19"/>
      <c r="H94" s="19"/>
      <c r="I94" s="19"/>
      <c r="J94" s="116"/>
      <c r="K94" s="16"/>
      <c r="L94" s="15"/>
      <c r="M94" s="15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6"/>
      <c r="Z94" s="19"/>
      <c r="AA94" s="19"/>
      <c r="AB94" s="19"/>
      <c r="AC94" s="19"/>
      <c r="AD94" s="19"/>
      <c r="AE94" s="116"/>
      <c r="AF94" s="16"/>
      <c r="AG94" s="19"/>
      <c r="AH94" s="19"/>
      <c r="AI94" s="19"/>
      <c r="AJ94" s="19"/>
      <c r="AK94" s="19"/>
      <c r="AL94" s="19"/>
      <c r="AM94" s="16"/>
      <c r="AN94" s="15"/>
      <c r="AO94" s="15"/>
      <c r="AP94" s="116"/>
      <c r="AQ94" s="19"/>
      <c r="AR94" s="116"/>
      <c r="AS94" s="116"/>
      <c r="AT94" s="16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16"/>
      <c r="BI94" s="116"/>
      <c r="BJ94" s="116"/>
      <c r="BK94" s="19"/>
      <c r="BL94" s="117"/>
      <c r="BM94" s="117"/>
      <c r="BN94" s="19"/>
      <c r="BO94" s="19"/>
      <c r="BP94" s="19"/>
    </row>
    <row r="95" ht="15.75" customHeight="1">
      <c r="A95" s="116"/>
      <c r="B95" s="116"/>
      <c r="C95" s="19"/>
      <c r="D95" s="19"/>
      <c r="E95" s="19"/>
      <c r="F95" s="19"/>
      <c r="G95" s="19"/>
      <c r="H95" s="19"/>
      <c r="I95" s="19"/>
      <c r="J95" s="116"/>
      <c r="K95" s="16"/>
      <c r="L95" s="15"/>
      <c r="M95" s="15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6"/>
      <c r="Z95" s="19"/>
      <c r="AA95" s="19"/>
      <c r="AB95" s="19"/>
      <c r="AC95" s="19"/>
      <c r="AD95" s="19"/>
      <c r="AE95" s="116"/>
      <c r="AF95" s="16"/>
      <c r="AG95" s="19"/>
      <c r="AH95" s="19"/>
      <c r="AI95" s="19"/>
      <c r="AJ95" s="19"/>
      <c r="AK95" s="19"/>
      <c r="AL95" s="19"/>
      <c r="AM95" s="16"/>
      <c r="AN95" s="15"/>
      <c r="AO95" s="15"/>
      <c r="AP95" s="116"/>
      <c r="AQ95" s="19"/>
      <c r="AR95" s="116"/>
      <c r="AS95" s="116"/>
      <c r="AT95" s="16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16"/>
      <c r="BI95" s="116"/>
      <c r="BJ95" s="116"/>
      <c r="BK95" s="19"/>
      <c r="BL95" s="117"/>
      <c r="BM95" s="117"/>
      <c r="BN95" s="19"/>
      <c r="BO95" s="19"/>
      <c r="BP95" s="19"/>
    </row>
    <row r="96" ht="15.75" customHeight="1">
      <c r="A96" s="116"/>
      <c r="B96" s="116"/>
      <c r="C96" s="19"/>
      <c r="D96" s="19"/>
      <c r="E96" s="19"/>
      <c r="F96" s="19"/>
      <c r="G96" s="19"/>
      <c r="H96" s="19"/>
      <c r="I96" s="19"/>
      <c r="J96" s="116"/>
      <c r="K96" s="16"/>
      <c r="L96" s="15"/>
      <c r="M96" s="15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6"/>
      <c r="Z96" s="19"/>
      <c r="AA96" s="19"/>
      <c r="AB96" s="19"/>
      <c r="AC96" s="19"/>
      <c r="AD96" s="19"/>
      <c r="AE96" s="116"/>
      <c r="AF96" s="16"/>
      <c r="AG96" s="19"/>
      <c r="AH96" s="19"/>
      <c r="AI96" s="19"/>
      <c r="AJ96" s="19"/>
      <c r="AK96" s="19"/>
      <c r="AL96" s="19"/>
      <c r="AM96" s="16"/>
      <c r="AN96" s="15"/>
      <c r="AO96" s="15"/>
      <c r="AP96" s="116"/>
      <c r="AQ96" s="19"/>
      <c r="AR96" s="116"/>
      <c r="AS96" s="116"/>
      <c r="AT96" s="16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16"/>
      <c r="BI96" s="116"/>
      <c r="BJ96" s="116"/>
      <c r="BK96" s="19"/>
      <c r="BL96" s="117"/>
      <c r="BM96" s="117"/>
      <c r="BN96" s="19"/>
      <c r="BO96" s="19"/>
      <c r="BP96" s="19"/>
    </row>
    <row r="97" ht="15.75" customHeight="1">
      <c r="A97" s="116"/>
      <c r="B97" s="116"/>
      <c r="C97" s="19"/>
      <c r="D97" s="19"/>
      <c r="E97" s="19"/>
      <c r="F97" s="19"/>
      <c r="G97" s="19"/>
      <c r="H97" s="19"/>
      <c r="I97" s="19"/>
      <c r="J97" s="116"/>
      <c r="K97" s="16"/>
      <c r="L97" s="15"/>
      <c r="M97" s="15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6"/>
      <c r="Z97" s="19"/>
      <c r="AA97" s="19"/>
      <c r="AB97" s="19"/>
      <c r="AC97" s="19"/>
      <c r="AD97" s="19"/>
      <c r="AE97" s="116"/>
      <c r="AF97" s="16"/>
      <c r="AG97" s="19"/>
      <c r="AH97" s="19"/>
      <c r="AI97" s="19"/>
      <c r="AJ97" s="19"/>
      <c r="AK97" s="19"/>
      <c r="AL97" s="19"/>
      <c r="AM97" s="16"/>
      <c r="AN97" s="15"/>
      <c r="AO97" s="15"/>
      <c r="AP97" s="116"/>
      <c r="AQ97" s="19"/>
      <c r="AR97" s="116"/>
      <c r="AS97" s="116"/>
      <c r="AT97" s="16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16"/>
      <c r="BI97" s="116"/>
      <c r="BJ97" s="116"/>
      <c r="BK97" s="19"/>
      <c r="BL97" s="117"/>
      <c r="BM97" s="117"/>
      <c r="BN97" s="19"/>
      <c r="BO97" s="19"/>
      <c r="BP97" s="19"/>
    </row>
    <row r="98" ht="15.75" customHeight="1">
      <c r="A98" s="116"/>
      <c r="B98" s="116"/>
      <c r="C98" s="19"/>
      <c r="D98" s="19"/>
      <c r="E98" s="19"/>
      <c r="F98" s="19"/>
      <c r="G98" s="19"/>
      <c r="H98" s="19"/>
      <c r="I98" s="19"/>
      <c r="J98" s="116"/>
      <c r="K98" s="16"/>
      <c r="L98" s="15"/>
      <c r="M98" s="15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6"/>
      <c r="Z98" s="19"/>
      <c r="AA98" s="19"/>
      <c r="AB98" s="19"/>
      <c r="AC98" s="19"/>
      <c r="AD98" s="19"/>
      <c r="AE98" s="116"/>
      <c r="AF98" s="16"/>
      <c r="AG98" s="19"/>
      <c r="AH98" s="19"/>
      <c r="AI98" s="19"/>
      <c r="AJ98" s="19"/>
      <c r="AK98" s="19"/>
      <c r="AL98" s="19"/>
      <c r="AM98" s="16"/>
      <c r="AN98" s="15"/>
      <c r="AO98" s="15"/>
      <c r="AP98" s="116"/>
      <c r="AQ98" s="19"/>
      <c r="AR98" s="116"/>
      <c r="AS98" s="116"/>
      <c r="AT98" s="16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16"/>
      <c r="BI98" s="116"/>
      <c r="BJ98" s="116"/>
      <c r="BK98" s="19"/>
      <c r="BL98" s="117"/>
      <c r="BM98" s="117"/>
      <c r="BN98" s="19"/>
      <c r="BO98" s="19"/>
      <c r="BP98" s="19"/>
    </row>
    <row r="99" ht="15.75" customHeight="1">
      <c r="A99" s="116"/>
      <c r="B99" s="116"/>
      <c r="C99" s="19"/>
      <c r="D99" s="19"/>
      <c r="E99" s="19"/>
      <c r="F99" s="19"/>
      <c r="G99" s="19"/>
      <c r="H99" s="19"/>
      <c r="I99" s="19"/>
      <c r="J99" s="116"/>
      <c r="K99" s="16"/>
      <c r="L99" s="15"/>
      <c r="M99" s="15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6"/>
      <c r="Z99" s="19"/>
      <c r="AA99" s="19"/>
      <c r="AB99" s="19"/>
      <c r="AC99" s="19"/>
      <c r="AD99" s="19"/>
      <c r="AE99" s="116"/>
      <c r="AF99" s="16"/>
      <c r="AG99" s="19"/>
      <c r="AH99" s="19"/>
      <c r="AI99" s="19"/>
      <c r="AJ99" s="19"/>
      <c r="AK99" s="19"/>
      <c r="AL99" s="19"/>
      <c r="AM99" s="16"/>
      <c r="AN99" s="15"/>
      <c r="AO99" s="15"/>
      <c r="AP99" s="116"/>
      <c r="AQ99" s="19"/>
      <c r="AR99" s="116"/>
      <c r="AS99" s="116"/>
      <c r="AT99" s="16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16"/>
      <c r="BI99" s="116"/>
      <c r="BJ99" s="116"/>
      <c r="BK99" s="19"/>
      <c r="BL99" s="117"/>
      <c r="BM99" s="117"/>
      <c r="BN99" s="19"/>
      <c r="BO99" s="19"/>
      <c r="BP99" s="19"/>
    </row>
    <row r="100" ht="15.75" customHeight="1">
      <c r="A100" s="116"/>
      <c r="B100" s="116"/>
      <c r="C100" s="19"/>
      <c r="D100" s="19"/>
      <c r="E100" s="19"/>
      <c r="F100" s="19"/>
      <c r="G100" s="19"/>
      <c r="H100" s="19"/>
      <c r="I100" s="19"/>
      <c r="J100" s="116"/>
      <c r="K100" s="16"/>
      <c r="L100" s="15"/>
      <c r="M100" s="15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6"/>
      <c r="Z100" s="19"/>
      <c r="AA100" s="19"/>
      <c r="AB100" s="19"/>
      <c r="AC100" s="19"/>
      <c r="AD100" s="19"/>
      <c r="AE100" s="116"/>
      <c r="AF100" s="16"/>
      <c r="AG100" s="19"/>
      <c r="AH100" s="19"/>
      <c r="AI100" s="19"/>
      <c r="AJ100" s="19"/>
      <c r="AK100" s="19"/>
      <c r="AL100" s="19"/>
      <c r="AM100" s="16"/>
      <c r="AN100" s="15"/>
      <c r="AO100" s="15"/>
      <c r="AP100" s="116"/>
      <c r="AQ100" s="19"/>
      <c r="AR100" s="116"/>
      <c r="AS100" s="116"/>
      <c r="AT100" s="16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16"/>
      <c r="BI100" s="116"/>
      <c r="BJ100" s="116"/>
      <c r="BK100" s="19"/>
      <c r="BL100" s="117"/>
      <c r="BM100" s="117"/>
      <c r="BN100" s="19"/>
      <c r="BO100" s="19"/>
      <c r="BP100" s="19"/>
    </row>
    <row r="101" ht="15.75" customHeight="1">
      <c r="A101" s="116"/>
      <c r="B101" s="116"/>
      <c r="C101" s="19"/>
      <c r="D101" s="19"/>
      <c r="E101" s="19"/>
      <c r="F101" s="19"/>
      <c r="G101" s="19"/>
      <c r="H101" s="19"/>
      <c r="I101" s="19"/>
      <c r="J101" s="116"/>
      <c r="K101" s="16"/>
      <c r="L101" s="15"/>
      <c r="M101" s="15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6"/>
      <c r="Z101" s="19"/>
      <c r="AA101" s="19"/>
      <c r="AB101" s="19"/>
      <c r="AC101" s="19"/>
      <c r="AD101" s="19"/>
      <c r="AE101" s="116"/>
      <c r="AF101" s="16"/>
      <c r="AG101" s="19"/>
      <c r="AH101" s="19"/>
      <c r="AI101" s="19"/>
      <c r="AJ101" s="19"/>
      <c r="AK101" s="19"/>
      <c r="AL101" s="19"/>
      <c r="AM101" s="16"/>
      <c r="AN101" s="15"/>
      <c r="AO101" s="15"/>
      <c r="AP101" s="116"/>
      <c r="AQ101" s="19"/>
      <c r="AR101" s="116"/>
      <c r="AS101" s="116"/>
      <c r="AT101" s="16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16"/>
      <c r="BI101" s="116"/>
      <c r="BJ101" s="116"/>
      <c r="BK101" s="19"/>
      <c r="BL101" s="117"/>
      <c r="BM101" s="117"/>
      <c r="BN101" s="19"/>
      <c r="BO101" s="19"/>
      <c r="BP101" s="19"/>
    </row>
    <row r="102" ht="15.75" customHeight="1">
      <c r="A102" s="116"/>
      <c r="B102" s="116"/>
      <c r="C102" s="19"/>
      <c r="D102" s="19"/>
      <c r="E102" s="19"/>
      <c r="F102" s="19"/>
      <c r="G102" s="19"/>
      <c r="H102" s="19"/>
      <c r="I102" s="19"/>
      <c r="J102" s="116"/>
      <c r="K102" s="16"/>
      <c r="L102" s="15"/>
      <c r="M102" s="15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6"/>
      <c r="Z102" s="19"/>
      <c r="AA102" s="19"/>
      <c r="AB102" s="19"/>
      <c r="AC102" s="19"/>
      <c r="AD102" s="19"/>
      <c r="AE102" s="116"/>
      <c r="AF102" s="16"/>
      <c r="AG102" s="19"/>
      <c r="AH102" s="19"/>
      <c r="AI102" s="19"/>
      <c r="AJ102" s="19"/>
      <c r="AK102" s="19"/>
      <c r="AL102" s="19"/>
      <c r="AM102" s="16"/>
      <c r="AN102" s="15"/>
      <c r="AO102" s="15"/>
      <c r="AP102" s="116"/>
      <c r="AQ102" s="19"/>
      <c r="AR102" s="116"/>
      <c r="AS102" s="116"/>
      <c r="AT102" s="16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16"/>
      <c r="BI102" s="116"/>
      <c r="BJ102" s="116"/>
      <c r="BK102" s="19"/>
      <c r="BL102" s="117"/>
      <c r="BM102" s="117"/>
      <c r="BN102" s="19"/>
      <c r="BO102" s="19"/>
      <c r="BP102" s="19"/>
    </row>
    <row r="103" ht="15.75" customHeight="1">
      <c r="A103" s="116"/>
      <c r="B103" s="116"/>
      <c r="C103" s="19"/>
      <c r="D103" s="19"/>
      <c r="E103" s="19"/>
      <c r="F103" s="19"/>
      <c r="G103" s="19"/>
      <c r="H103" s="19"/>
      <c r="I103" s="19"/>
      <c r="J103" s="116"/>
      <c r="K103" s="16"/>
      <c r="L103" s="15"/>
      <c r="M103" s="15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6"/>
      <c r="Z103" s="19"/>
      <c r="AA103" s="19"/>
      <c r="AB103" s="19"/>
      <c r="AC103" s="19"/>
      <c r="AD103" s="19"/>
      <c r="AE103" s="116"/>
      <c r="AF103" s="16"/>
      <c r="AG103" s="19"/>
      <c r="AH103" s="19"/>
      <c r="AI103" s="19"/>
      <c r="AJ103" s="19"/>
      <c r="AK103" s="19"/>
      <c r="AL103" s="19"/>
      <c r="AM103" s="16"/>
      <c r="AN103" s="15"/>
      <c r="AO103" s="15"/>
      <c r="AP103" s="116"/>
      <c r="AQ103" s="19"/>
      <c r="AR103" s="116"/>
      <c r="AS103" s="116"/>
      <c r="AT103" s="16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16"/>
      <c r="BI103" s="116"/>
      <c r="BJ103" s="116"/>
      <c r="BK103" s="19"/>
      <c r="BL103" s="117"/>
      <c r="BM103" s="117"/>
      <c r="BN103" s="19"/>
      <c r="BO103" s="19"/>
      <c r="BP103" s="19"/>
    </row>
    <row r="104" ht="15.75" customHeight="1">
      <c r="A104" s="116"/>
      <c r="B104" s="116"/>
      <c r="C104" s="19"/>
      <c r="D104" s="19"/>
      <c r="E104" s="19"/>
      <c r="F104" s="19"/>
      <c r="G104" s="19"/>
      <c r="H104" s="19"/>
      <c r="I104" s="19"/>
      <c r="J104" s="116"/>
      <c r="K104" s="16"/>
      <c r="L104" s="15"/>
      <c r="M104" s="15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6"/>
      <c r="Z104" s="19"/>
      <c r="AA104" s="19"/>
      <c r="AB104" s="19"/>
      <c r="AC104" s="19"/>
      <c r="AD104" s="19"/>
      <c r="AE104" s="116"/>
      <c r="AF104" s="16"/>
      <c r="AG104" s="19"/>
      <c r="AH104" s="19"/>
      <c r="AI104" s="19"/>
      <c r="AJ104" s="19"/>
      <c r="AK104" s="19"/>
      <c r="AL104" s="19"/>
      <c r="AM104" s="16"/>
      <c r="AN104" s="15"/>
      <c r="AO104" s="15"/>
      <c r="AP104" s="116"/>
      <c r="AQ104" s="19"/>
      <c r="AR104" s="116"/>
      <c r="AS104" s="116"/>
      <c r="AT104" s="16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16"/>
      <c r="BI104" s="116"/>
      <c r="BJ104" s="116"/>
      <c r="BK104" s="19"/>
      <c r="BL104" s="117"/>
      <c r="BM104" s="117"/>
      <c r="BN104" s="19"/>
      <c r="BO104" s="19"/>
      <c r="BP104" s="19"/>
    </row>
    <row r="105" ht="15.75" customHeight="1">
      <c r="A105" s="116"/>
      <c r="B105" s="116"/>
      <c r="C105" s="19"/>
      <c r="D105" s="19"/>
      <c r="E105" s="19"/>
      <c r="F105" s="19"/>
      <c r="G105" s="19"/>
      <c r="H105" s="19"/>
      <c r="I105" s="19"/>
      <c r="J105" s="116"/>
      <c r="K105" s="16"/>
      <c r="L105" s="15"/>
      <c r="M105" s="15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6"/>
      <c r="Z105" s="19"/>
      <c r="AA105" s="19"/>
      <c r="AB105" s="19"/>
      <c r="AC105" s="19"/>
      <c r="AD105" s="19"/>
      <c r="AE105" s="116"/>
      <c r="AF105" s="16"/>
      <c r="AG105" s="19"/>
      <c r="AH105" s="19"/>
      <c r="AI105" s="19"/>
      <c r="AJ105" s="19"/>
      <c r="AK105" s="19"/>
      <c r="AL105" s="19"/>
      <c r="AM105" s="16"/>
      <c r="AN105" s="15"/>
      <c r="AO105" s="15"/>
      <c r="AP105" s="116"/>
      <c r="AQ105" s="19"/>
      <c r="AR105" s="116"/>
      <c r="AS105" s="116"/>
      <c r="AT105" s="16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16"/>
      <c r="BI105" s="116"/>
      <c r="BJ105" s="116"/>
      <c r="BK105" s="19"/>
      <c r="BL105" s="117"/>
      <c r="BM105" s="117"/>
      <c r="BN105" s="19"/>
      <c r="BO105" s="19"/>
      <c r="BP105" s="19"/>
    </row>
    <row r="106" ht="15.75" customHeight="1">
      <c r="A106" s="116"/>
      <c r="B106" s="116"/>
      <c r="C106" s="19"/>
      <c r="D106" s="19"/>
      <c r="E106" s="19"/>
      <c r="F106" s="19"/>
      <c r="G106" s="19"/>
      <c r="H106" s="19"/>
      <c r="I106" s="19"/>
      <c r="J106" s="116"/>
      <c r="K106" s="16"/>
      <c r="L106" s="15"/>
      <c r="M106" s="15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6"/>
      <c r="Z106" s="19"/>
      <c r="AA106" s="19"/>
      <c r="AB106" s="19"/>
      <c r="AC106" s="19"/>
      <c r="AD106" s="19"/>
      <c r="AE106" s="116"/>
      <c r="AF106" s="16"/>
      <c r="AG106" s="19"/>
      <c r="AH106" s="19"/>
      <c r="AI106" s="19"/>
      <c r="AJ106" s="19"/>
      <c r="AK106" s="19"/>
      <c r="AL106" s="19"/>
      <c r="AM106" s="16"/>
      <c r="AN106" s="15"/>
      <c r="AO106" s="15"/>
      <c r="AP106" s="116"/>
      <c r="AQ106" s="19"/>
      <c r="AR106" s="116"/>
      <c r="AS106" s="116"/>
      <c r="AT106" s="16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16"/>
      <c r="BI106" s="116"/>
      <c r="BJ106" s="116"/>
      <c r="BK106" s="19"/>
      <c r="BL106" s="117"/>
      <c r="BM106" s="117"/>
      <c r="BN106" s="19"/>
      <c r="BO106" s="19"/>
      <c r="BP106" s="19"/>
    </row>
    <row r="107" ht="15.75" customHeight="1">
      <c r="A107" s="116"/>
      <c r="B107" s="116"/>
      <c r="C107" s="19"/>
      <c r="D107" s="19"/>
      <c r="E107" s="19"/>
      <c r="F107" s="19"/>
      <c r="G107" s="19"/>
      <c r="H107" s="19"/>
      <c r="I107" s="19"/>
      <c r="J107" s="116"/>
      <c r="K107" s="16"/>
      <c r="L107" s="15"/>
      <c r="M107" s="15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6"/>
      <c r="Z107" s="19"/>
      <c r="AA107" s="19"/>
      <c r="AB107" s="19"/>
      <c r="AC107" s="19"/>
      <c r="AD107" s="19"/>
      <c r="AE107" s="116"/>
      <c r="AF107" s="16"/>
      <c r="AG107" s="19"/>
      <c r="AH107" s="19"/>
      <c r="AI107" s="19"/>
      <c r="AJ107" s="19"/>
      <c r="AK107" s="19"/>
      <c r="AL107" s="19"/>
      <c r="AM107" s="16"/>
      <c r="AN107" s="15"/>
      <c r="AO107" s="15"/>
      <c r="AP107" s="116"/>
      <c r="AQ107" s="19"/>
      <c r="AR107" s="116"/>
      <c r="AS107" s="116"/>
      <c r="AT107" s="16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16"/>
      <c r="BI107" s="116"/>
      <c r="BJ107" s="116"/>
      <c r="BK107" s="19"/>
      <c r="BL107" s="117"/>
      <c r="BM107" s="117"/>
      <c r="BN107" s="19"/>
      <c r="BO107" s="19"/>
      <c r="BP107" s="19"/>
    </row>
    <row r="108" ht="15.75" customHeight="1">
      <c r="L108" s="15"/>
      <c r="M108" s="15"/>
      <c r="Y108" s="90"/>
      <c r="AE108" s="193"/>
      <c r="AF108" s="90"/>
      <c r="AM108" s="90"/>
      <c r="AN108" s="194"/>
      <c r="AO108" s="194"/>
      <c r="AP108" s="193"/>
      <c r="AR108" s="193"/>
      <c r="AS108" s="193"/>
      <c r="AT108" s="90"/>
      <c r="BH108" s="193"/>
      <c r="BI108" s="193"/>
      <c r="BJ108" s="193"/>
      <c r="BL108" s="195"/>
      <c r="BM108" s="195"/>
    </row>
    <row r="109" ht="15.75" customHeight="1">
      <c r="L109" s="15"/>
      <c r="M109" s="15"/>
      <c r="Y109" s="90"/>
      <c r="AE109" s="193"/>
      <c r="AF109" s="90"/>
      <c r="AM109" s="90"/>
      <c r="AN109" s="194"/>
      <c r="AO109" s="194"/>
      <c r="AP109" s="193"/>
      <c r="AR109" s="193"/>
      <c r="AS109" s="193"/>
      <c r="AT109" s="90"/>
      <c r="BH109" s="193"/>
      <c r="BI109" s="193"/>
      <c r="BJ109" s="193"/>
      <c r="BL109" s="195"/>
      <c r="BM109" s="195"/>
    </row>
    <row r="110" ht="15.75" customHeight="1">
      <c r="L110" s="15"/>
      <c r="M110" s="15"/>
      <c r="Y110" s="90"/>
      <c r="AE110" s="193"/>
      <c r="AF110" s="90"/>
      <c r="AM110" s="90"/>
      <c r="AN110" s="194"/>
      <c r="AO110" s="194"/>
      <c r="AP110" s="193"/>
      <c r="AR110" s="193"/>
      <c r="AS110" s="193"/>
      <c r="AT110" s="90"/>
      <c r="BH110" s="193"/>
      <c r="BI110" s="193"/>
      <c r="BJ110" s="193"/>
      <c r="BL110" s="195"/>
      <c r="BM110" s="195"/>
    </row>
    <row r="111" ht="15.75" customHeight="1">
      <c r="L111" s="15"/>
      <c r="M111" s="15"/>
      <c r="Y111" s="90"/>
      <c r="AE111" s="193"/>
      <c r="AF111" s="90"/>
      <c r="AM111" s="90"/>
      <c r="AN111" s="194"/>
      <c r="AO111" s="194"/>
      <c r="AP111" s="193"/>
      <c r="AR111" s="193"/>
      <c r="AS111" s="193"/>
      <c r="AT111" s="90"/>
      <c r="BH111" s="193"/>
      <c r="BI111" s="193"/>
      <c r="BJ111" s="193"/>
      <c r="BL111" s="195"/>
      <c r="BM111" s="195"/>
    </row>
    <row r="112" ht="15.75" customHeight="1">
      <c r="L112" s="15"/>
      <c r="M112" s="15"/>
      <c r="Y112" s="90"/>
      <c r="AE112" s="193"/>
      <c r="AF112" s="90"/>
      <c r="AM112" s="90"/>
      <c r="AN112" s="194"/>
      <c r="AO112" s="194"/>
      <c r="AP112" s="193"/>
      <c r="AR112" s="193"/>
      <c r="AS112" s="193"/>
      <c r="AT112" s="90"/>
      <c r="BH112" s="193"/>
      <c r="BI112" s="193"/>
      <c r="BJ112" s="193"/>
      <c r="BL112" s="195"/>
      <c r="BM112" s="195"/>
    </row>
    <row r="113" ht="15.75" customHeight="1">
      <c r="L113" s="15"/>
      <c r="M113" s="15"/>
      <c r="Y113" s="90"/>
      <c r="AE113" s="193"/>
      <c r="AF113" s="90"/>
      <c r="AM113" s="90"/>
      <c r="AN113" s="194"/>
      <c r="AO113" s="194"/>
      <c r="AP113" s="193"/>
      <c r="AR113" s="193"/>
      <c r="AS113" s="193"/>
      <c r="AT113" s="90"/>
      <c r="BH113" s="193"/>
      <c r="BI113" s="193"/>
      <c r="BJ113" s="193"/>
      <c r="BL113" s="195"/>
      <c r="BM113" s="195"/>
    </row>
    <row r="114" ht="15.75" customHeight="1">
      <c r="L114" s="15"/>
      <c r="M114" s="15"/>
      <c r="Y114" s="90"/>
      <c r="AE114" s="193"/>
      <c r="AF114" s="90"/>
      <c r="AM114" s="90"/>
      <c r="AN114" s="194"/>
      <c r="AO114" s="194"/>
      <c r="AP114" s="193"/>
      <c r="AR114" s="193"/>
      <c r="AS114" s="193"/>
      <c r="AT114" s="90"/>
      <c r="BH114" s="193"/>
      <c r="BI114" s="193"/>
      <c r="BJ114" s="193"/>
      <c r="BL114" s="195"/>
      <c r="BM114" s="195"/>
    </row>
    <row r="115" ht="15.75" customHeight="1">
      <c r="L115" s="15"/>
      <c r="M115" s="15"/>
      <c r="Y115" s="90"/>
      <c r="AE115" s="193"/>
      <c r="AF115" s="90"/>
      <c r="AM115" s="90"/>
      <c r="AN115" s="194"/>
      <c r="AO115" s="194"/>
      <c r="AP115" s="193"/>
      <c r="AR115" s="193"/>
      <c r="AS115" s="193"/>
      <c r="AT115" s="90"/>
      <c r="BH115" s="193"/>
      <c r="BI115" s="193"/>
      <c r="BJ115" s="193"/>
      <c r="BL115" s="195"/>
      <c r="BM115" s="195"/>
    </row>
    <row r="116" ht="15.75" customHeight="1">
      <c r="L116" s="15"/>
      <c r="M116" s="15"/>
      <c r="Y116" s="90"/>
      <c r="AE116" s="193"/>
      <c r="AF116" s="90"/>
      <c r="AM116" s="90"/>
      <c r="AN116" s="194"/>
      <c r="AO116" s="194"/>
      <c r="AP116" s="193"/>
      <c r="AR116" s="193"/>
      <c r="AS116" s="193"/>
      <c r="AT116" s="90"/>
      <c r="BH116" s="193"/>
      <c r="BI116" s="193"/>
      <c r="BJ116" s="193"/>
      <c r="BL116" s="195"/>
      <c r="BM116" s="195"/>
    </row>
    <row r="117" ht="15.75" customHeight="1">
      <c r="L117" s="15"/>
      <c r="M117" s="15"/>
      <c r="Y117" s="90"/>
      <c r="AE117" s="193"/>
      <c r="AF117" s="90"/>
      <c r="AM117" s="90"/>
      <c r="AN117" s="194"/>
      <c r="AO117" s="194"/>
      <c r="AP117" s="193"/>
      <c r="AR117" s="193"/>
      <c r="AS117" s="193"/>
      <c r="AT117" s="90"/>
      <c r="BH117" s="193"/>
      <c r="BI117" s="193"/>
      <c r="BJ117" s="193"/>
      <c r="BL117" s="195"/>
      <c r="BM117" s="195"/>
    </row>
    <row r="118" ht="15.75" customHeight="1">
      <c r="L118" s="15"/>
      <c r="M118" s="15"/>
      <c r="Y118" s="90"/>
      <c r="AE118" s="193"/>
      <c r="AF118" s="90"/>
      <c r="AM118" s="90"/>
      <c r="AN118" s="194"/>
      <c r="AO118" s="194"/>
      <c r="AP118" s="193"/>
      <c r="AR118" s="193"/>
      <c r="AS118" s="193"/>
      <c r="AT118" s="90"/>
      <c r="BH118" s="193"/>
      <c r="BI118" s="193"/>
      <c r="BJ118" s="193"/>
      <c r="BL118" s="195"/>
      <c r="BM118" s="195"/>
    </row>
    <row r="119" ht="15.75" customHeight="1">
      <c r="L119" s="15"/>
      <c r="M119" s="15"/>
      <c r="Y119" s="90"/>
      <c r="AE119" s="193"/>
      <c r="AF119" s="90"/>
      <c r="AM119" s="90"/>
      <c r="AN119" s="194"/>
      <c r="AO119" s="194"/>
      <c r="AP119" s="193"/>
      <c r="AR119" s="193"/>
      <c r="AS119" s="193"/>
      <c r="AT119" s="90"/>
      <c r="BH119" s="193"/>
      <c r="BI119" s="193"/>
      <c r="BJ119" s="193"/>
      <c r="BL119" s="195"/>
      <c r="BM119" s="195"/>
    </row>
    <row r="120" ht="15.75" customHeight="1">
      <c r="L120" s="15"/>
      <c r="M120" s="15"/>
      <c r="Y120" s="90"/>
      <c r="AE120" s="193"/>
      <c r="AF120" s="90"/>
      <c r="AM120" s="90"/>
      <c r="AN120" s="194"/>
      <c r="AO120" s="194"/>
      <c r="AP120" s="193"/>
      <c r="AR120" s="193"/>
      <c r="AS120" s="193"/>
      <c r="AT120" s="90"/>
      <c r="BH120" s="193"/>
      <c r="BI120" s="193"/>
      <c r="BJ120" s="193"/>
      <c r="BL120" s="195"/>
      <c r="BM120" s="195"/>
    </row>
    <row r="121" ht="15.75" customHeight="1">
      <c r="L121" s="15"/>
      <c r="M121" s="15"/>
      <c r="Y121" s="90"/>
      <c r="AE121" s="193"/>
      <c r="AF121" s="90"/>
      <c r="AM121" s="90"/>
      <c r="AN121" s="194"/>
      <c r="AO121" s="194"/>
      <c r="AP121" s="193"/>
      <c r="AR121" s="193"/>
      <c r="AS121" s="193"/>
      <c r="AT121" s="90"/>
      <c r="BH121" s="193"/>
      <c r="BI121" s="193"/>
      <c r="BJ121" s="193"/>
      <c r="BL121" s="195"/>
      <c r="BM121" s="195"/>
    </row>
    <row r="122" ht="15.75" customHeight="1">
      <c r="L122" s="15"/>
      <c r="M122" s="15"/>
      <c r="Y122" s="90"/>
      <c r="AE122" s="193"/>
      <c r="AF122" s="90"/>
      <c r="AM122" s="90"/>
      <c r="AN122" s="194"/>
      <c r="AO122" s="194"/>
      <c r="AP122" s="193"/>
      <c r="AR122" s="193"/>
      <c r="AS122" s="193"/>
      <c r="AT122" s="90"/>
      <c r="BH122" s="193"/>
      <c r="BI122" s="193"/>
      <c r="BJ122" s="193"/>
      <c r="BL122" s="195"/>
      <c r="BM122" s="195"/>
    </row>
    <row r="123" ht="15.75" customHeight="1">
      <c r="L123" s="15"/>
      <c r="M123" s="15"/>
      <c r="Y123" s="90"/>
      <c r="AE123" s="193"/>
      <c r="AF123" s="90"/>
      <c r="AM123" s="90"/>
      <c r="AN123" s="194"/>
      <c r="AO123" s="194"/>
      <c r="AP123" s="193"/>
      <c r="AR123" s="193"/>
      <c r="AS123" s="193"/>
      <c r="AT123" s="90"/>
      <c r="BH123" s="193"/>
      <c r="BI123" s="193"/>
      <c r="BJ123" s="193"/>
      <c r="BL123" s="195"/>
      <c r="BM123" s="195"/>
    </row>
    <row r="124" ht="15.75" customHeight="1">
      <c r="L124" s="15"/>
      <c r="M124" s="15"/>
      <c r="Y124" s="90"/>
      <c r="AE124" s="193"/>
      <c r="AF124" s="90"/>
      <c r="AM124" s="90"/>
      <c r="AN124" s="194"/>
      <c r="AO124" s="194"/>
      <c r="AP124" s="193"/>
      <c r="AR124" s="193"/>
      <c r="AS124" s="193"/>
      <c r="AT124" s="90"/>
      <c r="BH124" s="193"/>
      <c r="BI124" s="193"/>
      <c r="BJ124" s="193"/>
      <c r="BL124" s="195"/>
      <c r="BM124" s="195"/>
    </row>
    <row r="125" ht="15.75" customHeight="1">
      <c r="L125" s="15"/>
      <c r="M125" s="15"/>
      <c r="Y125" s="90"/>
      <c r="AE125" s="193"/>
      <c r="AF125" s="90"/>
      <c r="AM125" s="90"/>
      <c r="AN125" s="194"/>
      <c r="AO125" s="194"/>
      <c r="AP125" s="193"/>
      <c r="AR125" s="193"/>
      <c r="AS125" s="193"/>
      <c r="AT125" s="90"/>
      <c r="BH125" s="193"/>
      <c r="BI125" s="193"/>
      <c r="BJ125" s="193"/>
      <c r="BL125" s="195"/>
      <c r="BM125" s="195"/>
    </row>
    <row r="126" ht="15.75" customHeight="1">
      <c r="L126" s="15"/>
      <c r="M126" s="15"/>
      <c r="Y126" s="90"/>
      <c r="AE126" s="193"/>
      <c r="AF126" s="90"/>
      <c r="AM126" s="90"/>
      <c r="AN126" s="194"/>
      <c r="AO126" s="194"/>
      <c r="AP126" s="193"/>
      <c r="AR126" s="193"/>
      <c r="AS126" s="193"/>
      <c r="AT126" s="90"/>
      <c r="BH126" s="193"/>
      <c r="BI126" s="193"/>
      <c r="BJ126" s="193"/>
      <c r="BL126" s="195"/>
      <c r="BM126" s="195"/>
    </row>
    <row r="127" ht="15.75" customHeight="1">
      <c r="L127" s="15"/>
      <c r="M127" s="15"/>
      <c r="Y127" s="90"/>
      <c r="AE127" s="193"/>
      <c r="AF127" s="90"/>
      <c r="AM127" s="90"/>
      <c r="AN127" s="194"/>
      <c r="AO127" s="194"/>
      <c r="AP127" s="193"/>
      <c r="AR127" s="193"/>
      <c r="AS127" s="193"/>
      <c r="AT127" s="90"/>
      <c r="BH127" s="193"/>
      <c r="BI127" s="193"/>
      <c r="BJ127" s="193"/>
      <c r="BL127" s="195"/>
      <c r="BM127" s="195"/>
    </row>
    <row r="128" ht="15.75" customHeight="1">
      <c r="L128" s="15"/>
      <c r="M128" s="15"/>
      <c r="Y128" s="90"/>
      <c r="AE128" s="193"/>
      <c r="AF128" s="90"/>
      <c r="AM128" s="90"/>
      <c r="AN128" s="194"/>
      <c r="AO128" s="194"/>
      <c r="AP128" s="193"/>
      <c r="AR128" s="193"/>
      <c r="AS128" s="193"/>
      <c r="AT128" s="90"/>
      <c r="BH128" s="193"/>
      <c r="BI128" s="193"/>
      <c r="BJ128" s="193"/>
      <c r="BL128" s="195"/>
      <c r="BM128" s="195"/>
    </row>
    <row r="129" ht="15.75" customHeight="1">
      <c r="L129" s="15"/>
      <c r="M129" s="15"/>
      <c r="Y129" s="90"/>
      <c r="AE129" s="193"/>
      <c r="AF129" s="90"/>
      <c r="AM129" s="90"/>
      <c r="AN129" s="194"/>
      <c r="AO129" s="194"/>
      <c r="AP129" s="193"/>
      <c r="AR129" s="193"/>
      <c r="AS129" s="193"/>
      <c r="AT129" s="90"/>
      <c r="BH129" s="193"/>
      <c r="BI129" s="193"/>
      <c r="BJ129" s="193"/>
      <c r="BL129" s="195"/>
      <c r="BM129" s="195"/>
    </row>
    <row r="130" ht="15.75" customHeight="1">
      <c r="L130" s="15"/>
      <c r="M130" s="15"/>
      <c r="Y130" s="90"/>
      <c r="AE130" s="193"/>
      <c r="AF130" s="90"/>
      <c r="AM130" s="90"/>
      <c r="AN130" s="194"/>
      <c r="AO130" s="194"/>
      <c r="AP130" s="193"/>
      <c r="AR130" s="193"/>
      <c r="AS130" s="193"/>
      <c r="AT130" s="90"/>
      <c r="BH130" s="193"/>
      <c r="BI130" s="193"/>
      <c r="BJ130" s="193"/>
      <c r="BL130" s="195"/>
      <c r="BM130" s="195"/>
    </row>
    <row r="131" ht="15.75" customHeight="1">
      <c r="L131" s="15"/>
      <c r="M131" s="15"/>
      <c r="Y131" s="90"/>
      <c r="AE131" s="193"/>
      <c r="AF131" s="90"/>
      <c r="AM131" s="90"/>
      <c r="AN131" s="194"/>
      <c r="AO131" s="194"/>
      <c r="AP131" s="193"/>
      <c r="AR131" s="193"/>
      <c r="AS131" s="193"/>
      <c r="AT131" s="90"/>
      <c r="BH131" s="193"/>
      <c r="BI131" s="193"/>
      <c r="BJ131" s="193"/>
      <c r="BL131" s="195"/>
      <c r="BM131" s="195"/>
    </row>
    <row r="132" ht="15.75" customHeight="1">
      <c r="L132" s="15"/>
      <c r="M132" s="15"/>
      <c r="Y132" s="90"/>
      <c r="AE132" s="193"/>
      <c r="AF132" s="90"/>
      <c r="AM132" s="90"/>
      <c r="AN132" s="194"/>
      <c r="AO132" s="194"/>
      <c r="AP132" s="193"/>
      <c r="AR132" s="193"/>
      <c r="AS132" s="193"/>
      <c r="AT132" s="90"/>
      <c r="BH132" s="193"/>
      <c r="BI132" s="193"/>
      <c r="BJ132" s="193"/>
      <c r="BL132" s="195"/>
      <c r="BM132" s="195"/>
    </row>
    <row r="133" ht="15.75" customHeight="1">
      <c r="L133" s="15"/>
      <c r="M133" s="15"/>
      <c r="Y133" s="90"/>
      <c r="AE133" s="193"/>
      <c r="AF133" s="90"/>
      <c r="AM133" s="90"/>
      <c r="AN133" s="194"/>
      <c r="AO133" s="194"/>
      <c r="AP133" s="193"/>
      <c r="AR133" s="193"/>
      <c r="AS133" s="193"/>
      <c r="AT133" s="90"/>
      <c r="BH133" s="193"/>
      <c r="BI133" s="193"/>
      <c r="BJ133" s="193"/>
      <c r="BL133" s="195"/>
      <c r="BM133" s="195"/>
    </row>
    <row r="134" ht="15.75" customHeight="1">
      <c r="L134" s="15"/>
      <c r="M134" s="15"/>
      <c r="Y134" s="90"/>
      <c r="AE134" s="193"/>
      <c r="AF134" s="90"/>
      <c r="AM134" s="90"/>
      <c r="AN134" s="194"/>
      <c r="AO134" s="194"/>
      <c r="AP134" s="193"/>
      <c r="AR134" s="193"/>
      <c r="AS134" s="193"/>
      <c r="AT134" s="90"/>
      <c r="BH134" s="193"/>
      <c r="BI134" s="193"/>
      <c r="BJ134" s="193"/>
      <c r="BL134" s="195"/>
      <c r="BM134" s="195"/>
    </row>
    <row r="135" ht="15.75" customHeight="1">
      <c r="L135" s="15"/>
      <c r="M135" s="15"/>
      <c r="Y135" s="90"/>
      <c r="AE135" s="193"/>
      <c r="AF135" s="90"/>
      <c r="AM135" s="90"/>
      <c r="AN135" s="194"/>
      <c r="AO135" s="194"/>
      <c r="AP135" s="193"/>
      <c r="AR135" s="193"/>
      <c r="AS135" s="193"/>
      <c r="AT135" s="90"/>
      <c r="BH135" s="193"/>
      <c r="BI135" s="193"/>
      <c r="BJ135" s="193"/>
      <c r="BL135" s="195"/>
      <c r="BM135" s="195"/>
    </row>
    <row r="136" ht="15.75" customHeight="1">
      <c r="L136" s="15"/>
      <c r="M136" s="15"/>
      <c r="Y136" s="90"/>
      <c r="AE136" s="193"/>
      <c r="AF136" s="90"/>
      <c r="AM136" s="90"/>
      <c r="AN136" s="194"/>
      <c r="AO136" s="194"/>
      <c r="AP136" s="193"/>
      <c r="AR136" s="193"/>
      <c r="AS136" s="193"/>
      <c r="AT136" s="90"/>
      <c r="BH136" s="193"/>
      <c r="BI136" s="193"/>
      <c r="BJ136" s="193"/>
      <c r="BL136" s="195"/>
      <c r="BM136" s="195"/>
    </row>
    <row r="137" ht="15.75" customHeight="1">
      <c r="L137" s="15"/>
      <c r="M137" s="15"/>
      <c r="Y137" s="90"/>
      <c r="AE137" s="193"/>
      <c r="AF137" s="90"/>
      <c r="AM137" s="90"/>
      <c r="AN137" s="194"/>
      <c r="AO137" s="194"/>
      <c r="AP137" s="193"/>
      <c r="AR137" s="193"/>
      <c r="AS137" s="193"/>
      <c r="AT137" s="90"/>
      <c r="BH137" s="193"/>
      <c r="BI137" s="193"/>
      <c r="BJ137" s="193"/>
      <c r="BL137" s="195"/>
      <c r="BM137" s="195"/>
    </row>
    <row r="138" ht="15.75" customHeight="1">
      <c r="L138" s="15"/>
      <c r="M138" s="15"/>
      <c r="Y138" s="90"/>
      <c r="AE138" s="193"/>
      <c r="AF138" s="90"/>
      <c r="AM138" s="90"/>
      <c r="AN138" s="194"/>
      <c r="AO138" s="194"/>
      <c r="AP138" s="193"/>
      <c r="AR138" s="193"/>
      <c r="AS138" s="193"/>
      <c r="AT138" s="90"/>
      <c r="BH138" s="193"/>
      <c r="BI138" s="193"/>
      <c r="BJ138" s="193"/>
      <c r="BL138" s="195"/>
      <c r="BM138" s="195"/>
    </row>
    <row r="139" ht="15.75" customHeight="1">
      <c r="L139" s="15"/>
      <c r="M139" s="15"/>
      <c r="Y139" s="90"/>
      <c r="AE139" s="193"/>
      <c r="AF139" s="90"/>
      <c r="AM139" s="90"/>
      <c r="AN139" s="194"/>
      <c r="AO139" s="194"/>
      <c r="AP139" s="193"/>
      <c r="AR139" s="193"/>
      <c r="AS139" s="193"/>
      <c r="AT139" s="90"/>
      <c r="BH139" s="193"/>
      <c r="BI139" s="193"/>
      <c r="BJ139" s="193"/>
      <c r="BL139" s="195"/>
      <c r="BM139" s="195"/>
    </row>
    <row r="140" ht="15.75" customHeight="1">
      <c r="L140" s="15"/>
      <c r="M140" s="15"/>
      <c r="Y140" s="90"/>
      <c r="AE140" s="193"/>
      <c r="AF140" s="90"/>
      <c r="AM140" s="90"/>
      <c r="AN140" s="194"/>
      <c r="AO140" s="194"/>
      <c r="AP140" s="193"/>
      <c r="AR140" s="193"/>
      <c r="AS140" s="193"/>
      <c r="AT140" s="90"/>
      <c r="BH140" s="193"/>
      <c r="BI140" s="193"/>
      <c r="BJ140" s="193"/>
      <c r="BL140" s="195"/>
      <c r="BM140" s="195"/>
    </row>
    <row r="141" ht="15.75" customHeight="1">
      <c r="L141" s="15"/>
      <c r="M141" s="15"/>
      <c r="Y141" s="90"/>
      <c r="AE141" s="193"/>
      <c r="AF141" s="90"/>
      <c r="AM141" s="90"/>
      <c r="AN141" s="194"/>
      <c r="AO141" s="194"/>
      <c r="AP141" s="193"/>
      <c r="AR141" s="193"/>
      <c r="AS141" s="193"/>
      <c r="AT141" s="90"/>
      <c r="BH141" s="193"/>
      <c r="BI141" s="193"/>
      <c r="BJ141" s="193"/>
      <c r="BL141" s="195"/>
      <c r="BM141" s="195"/>
    </row>
    <row r="142" ht="15.75" customHeight="1">
      <c r="L142" s="15"/>
      <c r="M142" s="15"/>
      <c r="Y142" s="90"/>
      <c r="AE142" s="193"/>
      <c r="AF142" s="90"/>
      <c r="AM142" s="90"/>
      <c r="AN142" s="194"/>
      <c r="AO142" s="194"/>
      <c r="AP142" s="193"/>
      <c r="AR142" s="193"/>
      <c r="AS142" s="193"/>
      <c r="AT142" s="90"/>
      <c r="BH142" s="193"/>
      <c r="BI142" s="193"/>
      <c r="BJ142" s="193"/>
      <c r="BL142" s="195"/>
      <c r="BM142" s="195"/>
    </row>
    <row r="143" ht="15.75" customHeight="1">
      <c r="L143" s="15"/>
      <c r="M143" s="15"/>
      <c r="Y143" s="90"/>
      <c r="AE143" s="193"/>
      <c r="AF143" s="90"/>
      <c r="AM143" s="90"/>
      <c r="AN143" s="194"/>
      <c r="AO143" s="194"/>
      <c r="AP143" s="193"/>
      <c r="AR143" s="193"/>
      <c r="AS143" s="193"/>
      <c r="AT143" s="90"/>
      <c r="BH143" s="193"/>
      <c r="BI143" s="193"/>
      <c r="BJ143" s="193"/>
      <c r="BL143" s="195"/>
      <c r="BM143" s="195"/>
    </row>
    <row r="144" ht="15.75" customHeight="1">
      <c r="L144" s="15"/>
      <c r="M144" s="15"/>
      <c r="Y144" s="90"/>
      <c r="AE144" s="193"/>
      <c r="AF144" s="90"/>
      <c r="AM144" s="90"/>
      <c r="AN144" s="194"/>
      <c r="AO144" s="194"/>
      <c r="AP144" s="193"/>
      <c r="AR144" s="193"/>
      <c r="AS144" s="193"/>
      <c r="AT144" s="90"/>
      <c r="BH144" s="193"/>
      <c r="BI144" s="193"/>
      <c r="BJ144" s="193"/>
      <c r="BL144" s="195"/>
      <c r="BM144" s="195"/>
    </row>
    <row r="145" ht="15.75" customHeight="1">
      <c r="L145" s="15"/>
      <c r="M145" s="15"/>
      <c r="Y145" s="90"/>
      <c r="AE145" s="193"/>
      <c r="AF145" s="90"/>
      <c r="AM145" s="90"/>
      <c r="AN145" s="194"/>
      <c r="AO145" s="194"/>
      <c r="AP145" s="193"/>
      <c r="AR145" s="193"/>
      <c r="AS145" s="193"/>
      <c r="AT145" s="90"/>
      <c r="BH145" s="193"/>
      <c r="BI145" s="193"/>
      <c r="BJ145" s="193"/>
      <c r="BL145" s="195"/>
      <c r="BM145" s="195"/>
    </row>
    <row r="146" ht="15.75" customHeight="1">
      <c r="L146" s="15"/>
      <c r="M146" s="15"/>
      <c r="Y146" s="90"/>
      <c r="AE146" s="193"/>
      <c r="AF146" s="90"/>
      <c r="AM146" s="90"/>
      <c r="AN146" s="194"/>
      <c r="AO146" s="194"/>
      <c r="AP146" s="193"/>
      <c r="AR146" s="193"/>
      <c r="AS146" s="193"/>
      <c r="AT146" s="90"/>
      <c r="BH146" s="193"/>
      <c r="BI146" s="193"/>
      <c r="BJ146" s="193"/>
      <c r="BL146" s="195"/>
      <c r="BM146" s="195"/>
    </row>
    <row r="147" ht="15.75" customHeight="1">
      <c r="L147" s="15"/>
      <c r="M147" s="15"/>
      <c r="Y147" s="90"/>
      <c r="AE147" s="193"/>
      <c r="AF147" s="90"/>
      <c r="AM147" s="90"/>
      <c r="AN147" s="194"/>
      <c r="AO147" s="194"/>
      <c r="AP147" s="193"/>
      <c r="AR147" s="193"/>
      <c r="AS147" s="193"/>
      <c r="AT147" s="90"/>
      <c r="BH147" s="193"/>
      <c r="BI147" s="193"/>
      <c r="BJ147" s="193"/>
      <c r="BL147" s="195"/>
      <c r="BM147" s="195"/>
    </row>
    <row r="148" ht="15.75" customHeight="1">
      <c r="L148" s="15"/>
      <c r="M148" s="15"/>
      <c r="Y148" s="90"/>
      <c r="AE148" s="193"/>
      <c r="AF148" s="90"/>
      <c r="AM148" s="90"/>
      <c r="AN148" s="194"/>
      <c r="AO148" s="194"/>
      <c r="AP148" s="193"/>
      <c r="AR148" s="193"/>
      <c r="AS148" s="193"/>
      <c r="AT148" s="90"/>
      <c r="BH148" s="193"/>
      <c r="BI148" s="193"/>
      <c r="BJ148" s="193"/>
      <c r="BL148" s="195"/>
      <c r="BM148" s="195"/>
    </row>
    <row r="149" ht="15.75" customHeight="1">
      <c r="L149" s="15"/>
      <c r="M149" s="15"/>
      <c r="Y149" s="90"/>
      <c r="AE149" s="193"/>
      <c r="AF149" s="90"/>
      <c r="AM149" s="90"/>
      <c r="AN149" s="194"/>
      <c r="AO149" s="194"/>
      <c r="AP149" s="193"/>
      <c r="AR149" s="193"/>
      <c r="AS149" s="193"/>
      <c r="AT149" s="90"/>
      <c r="BH149" s="193"/>
      <c r="BI149" s="193"/>
      <c r="BJ149" s="193"/>
      <c r="BL149" s="195"/>
      <c r="BM149" s="195"/>
    </row>
    <row r="150" ht="15.75" customHeight="1">
      <c r="L150" s="15"/>
      <c r="M150" s="15"/>
      <c r="Y150" s="90"/>
      <c r="AE150" s="193"/>
      <c r="AF150" s="90"/>
      <c r="AM150" s="90"/>
      <c r="AN150" s="194"/>
      <c r="AO150" s="194"/>
      <c r="AP150" s="193"/>
      <c r="AR150" s="193"/>
      <c r="AS150" s="193"/>
      <c r="AT150" s="90"/>
      <c r="BH150" s="193"/>
      <c r="BI150" s="193"/>
      <c r="BJ150" s="193"/>
      <c r="BL150" s="195"/>
      <c r="BM150" s="195"/>
    </row>
    <row r="151" ht="15.75" customHeight="1">
      <c r="L151" s="15"/>
      <c r="M151" s="15"/>
      <c r="Y151" s="90"/>
      <c r="AE151" s="193"/>
      <c r="AF151" s="90"/>
      <c r="AM151" s="90"/>
      <c r="AN151" s="194"/>
      <c r="AO151" s="194"/>
      <c r="AP151" s="193"/>
      <c r="AR151" s="193"/>
      <c r="AS151" s="193"/>
      <c r="AT151" s="90"/>
      <c r="BH151" s="193"/>
      <c r="BI151" s="193"/>
      <c r="BJ151" s="193"/>
      <c r="BL151" s="195"/>
      <c r="BM151" s="195"/>
    </row>
    <row r="152" ht="15.75" customHeight="1">
      <c r="L152" s="15"/>
      <c r="M152" s="15"/>
      <c r="Y152" s="90"/>
      <c r="AE152" s="193"/>
      <c r="AF152" s="90"/>
      <c r="AM152" s="90"/>
      <c r="AN152" s="194"/>
      <c r="AO152" s="194"/>
      <c r="AP152" s="193"/>
      <c r="AR152" s="193"/>
      <c r="AS152" s="193"/>
      <c r="AT152" s="90"/>
      <c r="BH152" s="193"/>
      <c r="BI152" s="193"/>
      <c r="BJ152" s="193"/>
      <c r="BL152" s="195"/>
      <c r="BM152" s="195"/>
    </row>
    <row r="153" ht="15.75" customHeight="1">
      <c r="L153" s="15"/>
      <c r="M153" s="15"/>
      <c r="Y153" s="90"/>
      <c r="AE153" s="193"/>
      <c r="AF153" s="90"/>
      <c r="AM153" s="90"/>
      <c r="AN153" s="194"/>
      <c r="AO153" s="194"/>
      <c r="AP153" s="193"/>
      <c r="AR153" s="193"/>
      <c r="AS153" s="193"/>
      <c r="AT153" s="90"/>
      <c r="BH153" s="193"/>
      <c r="BI153" s="193"/>
      <c r="BJ153" s="193"/>
      <c r="BL153" s="195"/>
      <c r="BM153" s="195"/>
    </row>
    <row r="154" ht="15.75" customHeight="1">
      <c r="L154" s="15"/>
      <c r="M154" s="15"/>
      <c r="Y154" s="90"/>
      <c r="AE154" s="193"/>
      <c r="AF154" s="90"/>
      <c r="AM154" s="90"/>
      <c r="AN154" s="194"/>
      <c r="AO154" s="194"/>
      <c r="AP154" s="193"/>
      <c r="AR154" s="193"/>
      <c r="AS154" s="193"/>
      <c r="AT154" s="90"/>
      <c r="BH154" s="193"/>
      <c r="BI154" s="193"/>
      <c r="BJ154" s="193"/>
      <c r="BL154" s="195"/>
      <c r="BM154" s="195"/>
    </row>
    <row r="155" ht="15.75" customHeight="1">
      <c r="L155" s="15"/>
      <c r="M155" s="15"/>
      <c r="Y155" s="90"/>
      <c r="AE155" s="193"/>
      <c r="AF155" s="90"/>
      <c r="AM155" s="90"/>
      <c r="AN155" s="194"/>
      <c r="AO155" s="194"/>
      <c r="AP155" s="193"/>
      <c r="AR155" s="193"/>
      <c r="AS155" s="193"/>
      <c r="AT155" s="90"/>
      <c r="BH155" s="193"/>
      <c r="BI155" s="193"/>
      <c r="BJ155" s="193"/>
      <c r="BL155" s="195"/>
      <c r="BM155" s="195"/>
    </row>
    <row r="156" ht="15.75" customHeight="1">
      <c r="L156" s="15"/>
      <c r="M156" s="15"/>
      <c r="Y156" s="90"/>
      <c r="AE156" s="193"/>
      <c r="AF156" s="90"/>
      <c r="AM156" s="90"/>
      <c r="AN156" s="194"/>
      <c r="AO156" s="194"/>
      <c r="AP156" s="193"/>
      <c r="AR156" s="193"/>
      <c r="AS156" s="193"/>
      <c r="AT156" s="90"/>
      <c r="BH156" s="193"/>
      <c r="BI156" s="193"/>
      <c r="BJ156" s="193"/>
      <c r="BL156" s="195"/>
      <c r="BM156" s="195"/>
    </row>
    <row r="157" ht="15.75" customHeight="1">
      <c r="L157" s="15"/>
      <c r="M157" s="15"/>
      <c r="Y157" s="90"/>
      <c r="AE157" s="193"/>
      <c r="AF157" s="90"/>
      <c r="AM157" s="90"/>
      <c r="AN157" s="194"/>
      <c r="AO157" s="194"/>
      <c r="AP157" s="193"/>
      <c r="AR157" s="193"/>
      <c r="AS157" s="193"/>
      <c r="AT157" s="90"/>
      <c r="BH157" s="193"/>
      <c r="BI157" s="193"/>
      <c r="BJ157" s="193"/>
      <c r="BL157" s="195"/>
      <c r="BM157" s="195"/>
    </row>
    <row r="158" ht="15.75" customHeight="1">
      <c r="L158" s="15"/>
      <c r="M158" s="15"/>
      <c r="Y158" s="90"/>
      <c r="AE158" s="193"/>
      <c r="AF158" s="90"/>
      <c r="AM158" s="90"/>
      <c r="AN158" s="194"/>
      <c r="AO158" s="194"/>
      <c r="AP158" s="193"/>
      <c r="AR158" s="193"/>
      <c r="AS158" s="193"/>
      <c r="AT158" s="90"/>
      <c r="BH158" s="193"/>
      <c r="BI158" s="193"/>
      <c r="BJ158" s="193"/>
      <c r="BL158" s="195"/>
      <c r="BM158" s="195"/>
    </row>
    <row r="159" ht="15.75" customHeight="1">
      <c r="L159" s="15"/>
      <c r="M159" s="15"/>
      <c r="Y159" s="90"/>
      <c r="AE159" s="193"/>
      <c r="AF159" s="90"/>
      <c r="AM159" s="90"/>
      <c r="AN159" s="194"/>
      <c r="AO159" s="194"/>
      <c r="AP159" s="193"/>
      <c r="AR159" s="193"/>
      <c r="AS159" s="193"/>
      <c r="AT159" s="90"/>
      <c r="BH159" s="193"/>
      <c r="BI159" s="193"/>
      <c r="BJ159" s="193"/>
      <c r="BL159" s="195"/>
      <c r="BM159" s="195"/>
    </row>
    <row r="160" ht="15.75" customHeight="1">
      <c r="L160" s="15"/>
      <c r="M160" s="15"/>
      <c r="Y160" s="90"/>
      <c r="AE160" s="193"/>
      <c r="AF160" s="90"/>
      <c r="AM160" s="90"/>
      <c r="AN160" s="194"/>
      <c r="AO160" s="194"/>
      <c r="AP160" s="193"/>
      <c r="AR160" s="193"/>
      <c r="AS160" s="193"/>
      <c r="AT160" s="90"/>
      <c r="BH160" s="193"/>
      <c r="BI160" s="193"/>
      <c r="BJ160" s="193"/>
      <c r="BL160" s="195"/>
      <c r="BM160" s="195"/>
    </row>
    <row r="161" ht="15.75" customHeight="1">
      <c r="L161" s="15"/>
      <c r="M161" s="15"/>
      <c r="Y161" s="90"/>
      <c r="AE161" s="193"/>
      <c r="AF161" s="90"/>
      <c r="AM161" s="90"/>
      <c r="AN161" s="194"/>
      <c r="AO161" s="194"/>
      <c r="AP161" s="193"/>
      <c r="AR161" s="193"/>
      <c r="AS161" s="193"/>
      <c r="AT161" s="90"/>
      <c r="BH161" s="193"/>
      <c r="BI161" s="193"/>
      <c r="BJ161" s="193"/>
      <c r="BL161" s="195"/>
      <c r="BM161" s="195"/>
    </row>
    <row r="162" ht="15.75" customHeight="1">
      <c r="L162" s="15"/>
      <c r="M162" s="15"/>
      <c r="Y162" s="90"/>
      <c r="AE162" s="193"/>
      <c r="AF162" s="90"/>
      <c r="AM162" s="90"/>
      <c r="AN162" s="194"/>
      <c r="AO162" s="194"/>
      <c r="AP162" s="193"/>
      <c r="AR162" s="193"/>
      <c r="AS162" s="193"/>
      <c r="AT162" s="90"/>
      <c r="BH162" s="193"/>
      <c r="BI162" s="193"/>
      <c r="BJ162" s="193"/>
      <c r="BL162" s="195"/>
      <c r="BM162" s="195"/>
    </row>
    <row r="163" ht="15.75" customHeight="1">
      <c r="L163" s="15"/>
      <c r="M163" s="15"/>
      <c r="Y163" s="90"/>
      <c r="AE163" s="193"/>
      <c r="AF163" s="90"/>
      <c r="AM163" s="90"/>
      <c r="AN163" s="194"/>
      <c r="AO163" s="194"/>
      <c r="AP163" s="193"/>
      <c r="AR163" s="193"/>
      <c r="AS163" s="193"/>
      <c r="AT163" s="90"/>
      <c r="BH163" s="193"/>
      <c r="BI163" s="193"/>
      <c r="BJ163" s="193"/>
      <c r="BL163" s="195"/>
      <c r="BM163" s="195"/>
    </row>
    <row r="164" ht="15.75" customHeight="1">
      <c r="L164" s="15"/>
      <c r="M164" s="15"/>
      <c r="Y164" s="90"/>
      <c r="AE164" s="193"/>
      <c r="AF164" s="90"/>
      <c r="AM164" s="90"/>
      <c r="AN164" s="194"/>
      <c r="AO164" s="194"/>
      <c r="AP164" s="193"/>
      <c r="AR164" s="193"/>
      <c r="AS164" s="193"/>
      <c r="AT164" s="90"/>
      <c r="BH164" s="193"/>
      <c r="BI164" s="193"/>
      <c r="BJ164" s="193"/>
      <c r="BL164" s="195"/>
      <c r="BM164" s="195"/>
    </row>
    <row r="165" ht="15.75" customHeight="1">
      <c r="L165" s="15"/>
      <c r="M165" s="15"/>
      <c r="Y165" s="90"/>
      <c r="AE165" s="193"/>
      <c r="AF165" s="90"/>
      <c r="AM165" s="90"/>
      <c r="AN165" s="194"/>
      <c r="AO165" s="194"/>
      <c r="AP165" s="193"/>
      <c r="AR165" s="193"/>
      <c r="AS165" s="193"/>
      <c r="AT165" s="90"/>
      <c r="BH165" s="193"/>
      <c r="BI165" s="193"/>
      <c r="BJ165" s="193"/>
      <c r="BL165" s="195"/>
      <c r="BM165" s="195"/>
    </row>
    <row r="166" ht="15.75" customHeight="1">
      <c r="L166" s="15"/>
      <c r="M166" s="15"/>
      <c r="Y166" s="90"/>
      <c r="AE166" s="193"/>
      <c r="AF166" s="90"/>
      <c r="AM166" s="90"/>
      <c r="AN166" s="194"/>
      <c r="AO166" s="194"/>
      <c r="AP166" s="193"/>
      <c r="AR166" s="193"/>
      <c r="AS166" s="193"/>
      <c r="AT166" s="90"/>
      <c r="BH166" s="193"/>
      <c r="BI166" s="193"/>
      <c r="BJ166" s="193"/>
      <c r="BL166" s="195"/>
      <c r="BM166" s="195"/>
    </row>
    <row r="167" ht="15.75" customHeight="1">
      <c r="L167" s="15"/>
      <c r="M167" s="15"/>
      <c r="Y167" s="90"/>
      <c r="AE167" s="193"/>
      <c r="AF167" s="90"/>
      <c r="AM167" s="90"/>
      <c r="AN167" s="194"/>
      <c r="AO167" s="194"/>
      <c r="AP167" s="193"/>
      <c r="AR167" s="193"/>
      <c r="AS167" s="193"/>
      <c r="AT167" s="90"/>
      <c r="BH167" s="193"/>
      <c r="BI167" s="193"/>
      <c r="BJ167" s="193"/>
      <c r="BL167" s="195"/>
      <c r="BM167" s="195"/>
    </row>
    <row r="168" ht="15.75" customHeight="1">
      <c r="L168" s="15"/>
      <c r="M168" s="15"/>
      <c r="Y168" s="90"/>
      <c r="AE168" s="193"/>
      <c r="AF168" s="90"/>
      <c r="AM168" s="90"/>
      <c r="AN168" s="194"/>
      <c r="AO168" s="194"/>
      <c r="AP168" s="193"/>
      <c r="AR168" s="193"/>
      <c r="AS168" s="193"/>
      <c r="AT168" s="90"/>
      <c r="BH168" s="193"/>
      <c r="BI168" s="193"/>
      <c r="BJ168" s="193"/>
      <c r="BL168" s="195"/>
      <c r="BM168" s="195"/>
    </row>
    <row r="169" ht="15.75" customHeight="1">
      <c r="L169" s="15"/>
      <c r="M169" s="15"/>
      <c r="Y169" s="90"/>
      <c r="AE169" s="193"/>
      <c r="AF169" s="90"/>
      <c r="AM169" s="90"/>
      <c r="AN169" s="194"/>
      <c r="AO169" s="194"/>
      <c r="AP169" s="193"/>
      <c r="AR169" s="193"/>
      <c r="AS169" s="193"/>
      <c r="AT169" s="90"/>
      <c r="BH169" s="193"/>
      <c r="BI169" s="193"/>
      <c r="BJ169" s="193"/>
      <c r="BL169" s="195"/>
      <c r="BM169" s="195"/>
    </row>
    <row r="170" ht="15.75" customHeight="1">
      <c r="L170" s="15"/>
      <c r="M170" s="15"/>
      <c r="Y170" s="90"/>
      <c r="AE170" s="193"/>
      <c r="AF170" s="90"/>
      <c r="AM170" s="90"/>
      <c r="AN170" s="194"/>
      <c r="AO170" s="194"/>
      <c r="AP170" s="193"/>
      <c r="AR170" s="193"/>
      <c r="AS170" s="193"/>
      <c r="AT170" s="90"/>
      <c r="BH170" s="193"/>
      <c r="BI170" s="193"/>
      <c r="BJ170" s="193"/>
      <c r="BL170" s="195"/>
      <c r="BM170" s="195"/>
    </row>
    <row r="171" ht="15.75" customHeight="1">
      <c r="L171" s="15"/>
      <c r="M171" s="15"/>
      <c r="Y171" s="90"/>
      <c r="AE171" s="193"/>
      <c r="AF171" s="90"/>
      <c r="AM171" s="90"/>
      <c r="AN171" s="194"/>
      <c r="AO171" s="194"/>
      <c r="AP171" s="193"/>
      <c r="AR171" s="193"/>
      <c r="AS171" s="193"/>
      <c r="AT171" s="90"/>
      <c r="BH171" s="193"/>
      <c r="BI171" s="193"/>
      <c r="BJ171" s="193"/>
      <c r="BL171" s="195"/>
      <c r="BM171" s="195"/>
    </row>
    <row r="172" ht="15.75" customHeight="1">
      <c r="L172" s="15"/>
      <c r="M172" s="15"/>
      <c r="Y172" s="90"/>
      <c r="AE172" s="193"/>
      <c r="AF172" s="90"/>
      <c r="AM172" s="90"/>
      <c r="AN172" s="194"/>
      <c r="AO172" s="194"/>
      <c r="AP172" s="193"/>
      <c r="AR172" s="193"/>
      <c r="AS172" s="193"/>
      <c r="AT172" s="90"/>
      <c r="BH172" s="193"/>
      <c r="BI172" s="193"/>
      <c r="BJ172" s="193"/>
      <c r="BL172" s="195"/>
      <c r="BM172" s="195"/>
    </row>
    <row r="173" ht="15.75" customHeight="1">
      <c r="L173" s="15"/>
      <c r="M173" s="15"/>
      <c r="Y173" s="90"/>
      <c r="AE173" s="193"/>
      <c r="AF173" s="90"/>
      <c r="AM173" s="90"/>
      <c r="AN173" s="194"/>
      <c r="AO173" s="194"/>
      <c r="AP173" s="193"/>
      <c r="AR173" s="193"/>
      <c r="AS173" s="193"/>
      <c r="AT173" s="90"/>
      <c r="BH173" s="193"/>
      <c r="BI173" s="193"/>
      <c r="BJ173" s="193"/>
      <c r="BL173" s="195"/>
      <c r="BM173" s="195"/>
    </row>
    <row r="174" ht="15.75" customHeight="1">
      <c r="L174" s="15"/>
      <c r="M174" s="15"/>
      <c r="Y174" s="90"/>
      <c r="AE174" s="193"/>
      <c r="AF174" s="90"/>
      <c r="AM174" s="90"/>
      <c r="AN174" s="194"/>
      <c r="AO174" s="194"/>
      <c r="AP174" s="193"/>
      <c r="AR174" s="193"/>
      <c r="AS174" s="193"/>
      <c r="AT174" s="90"/>
      <c r="BH174" s="193"/>
      <c r="BI174" s="193"/>
      <c r="BJ174" s="193"/>
      <c r="BL174" s="195"/>
      <c r="BM174" s="195"/>
    </row>
    <row r="175" ht="15.75" customHeight="1">
      <c r="L175" s="15"/>
      <c r="M175" s="15"/>
      <c r="Y175" s="90"/>
      <c r="AE175" s="193"/>
      <c r="AF175" s="90"/>
      <c r="AM175" s="90"/>
      <c r="AN175" s="194"/>
      <c r="AO175" s="194"/>
      <c r="AP175" s="193"/>
      <c r="AR175" s="193"/>
      <c r="AS175" s="193"/>
      <c r="AT175" s="90"/>
      <c r="BH175" s="193"/>
      <c r="BI175" s="193"/>
      <c r="BJ175" s="193"/>
      <c r="BL175" s="195"/>
      <c r="BM175" s="195"/>
    </row>
    <row r="176" ht="15.75" customHeight="1">
      <c r="L176" s="15"/>
      <c r="M176" s="15"/>
      <c r="Y176" s="90"/>
      <c r="AE176" s="193"/>
      <c r="AF176" s="90"/>
      <c r="AM176" s="90"/>
      <c r="AN176" s="194"/>
      <c r="AO176" s="194"/>
      <c r="AP176" s="193"/>
      <c r="AR176" s="193"/>
      <c r="AS176" s="193"/>
      <c r="AT176" s="90"/>
      <c r="BH176" s="193"/>
      <c r="BI176" s="193"/>
      <c r="BJ176" s="193"/>
      <c r="BL176" s="195"/>
      <c r="BM176" s="195"/>
    </row>
    <row r="177" ht="15.75" customHeight="1">
      <c r="L177" s="15"/>
      <c r="M177" s="15"/>
      <c r="Y177" s="90"/>
      <c r="AE177" s="193"/>
      <c r="AF177" s="90"/>
      <c r="AM177" s="90"/>
      <c r="AN177" s="194"/>
      <c r="AO177" s="194"/>
      <c r="AP177" s="193"/>
      <c r="AR177" s="193"/>
      <c r="AS177" s="193"/>
      <c r="AT177" s="90"/>
      <c r="BH177" s="193"/>
      <c r="BI177" s="193"/>
      <c r="BJ177" s="193"/>
      <c r="BL177" s="195"/>
      <c r="BM177" s="195"/>
    </row>
    <row r="178" ht="15.75" customHeight="1">
      <c r="L178" s="15"/>
      <c r="M178" s="15"/>
      <c r="Y178" s="90"/>
      <c r="AE178" s="193"/>
      <c r="AF178" s="90"/>
      <c r="AM178" s="90"/>
      <c r="AN178" s="194"/>
      <c r="AO178" s="194"/>
      <c r="AP178" s="193"/>
      <c r="AR178" s="193"/>
      <c r="AS178" s="193"/>
      <c r="AT178" s="90"/>
      <c r="BH178" s="193"/>
      <c r="BI178" s="193"/>
      <c r="BJ178" s="193"/>
      <c r="BL178" s="195"/>
      <c r="BM178" s="195"/>
    </row>
    <row r="179" ht="15.75" customHeight="1">
      <c r="L179" s="15"/>
      <c r="M179" s="15"/>
      <c r="Y179" s="90"/>
      <c r="AE179" s="193"/>
      <c r="AF179" s="90"/>
      <c r="AM179" s="90"/>
      <c r="AN179" s="194"/>
      <c r="AO179" s="194"/>
      <c r="AP179" s="193"/>
      <c r="AR179" s="193"/>
      <c r="AS179" s="193"/>
      <c r="AT179" s="90"/>
      <c r="BH179" s="193"/>
      <c r="BI179" s="193"/>
      <c r="BJ179" s="193"/>
      <c r="BL179" s="195"/>
      <c r="BM179" s="195"/>
    </row>
    <row r="180" ht="15.75" customHeight="1">
      <c r="L180" s="15"/>
      <c r="M180" s="15"/>
      <c r="Y180" s="90"/>
      <c r="AE180" s="193"/>
      <c r="AF180" s="90"/>
      <c r="AM180" s="90"/>
      <c r="AN180" s="194"/>
      <c r="AO180" s="194"/>
      <c r="AP180" s="193"/>
      <c r="AR180" s="193"/>
      <c r="AS180" s="193"/>
      <c r="AT180" s="90"/>
      <c r="BH180" s="193"/>
      <c r="BI180" s="193"/>
      <c r="BJ180" s="193"/>
      <c r="BL180" s="195"/>
      <c r="BM180" s="195"/>
    </row>
    <row r="181" ht="15.75" customHeight="1">
      <c r="L181" s="15"/>
      <c r="M181" s="15"/>
      <c r="Y181" s="90"/>
      <c r="AE181" s="193"/>
      <c r="AF181" s="90"/>
      <c r="AM181" s="90"/>
      <c r="AN181" s="194"/>
      <c r="AO181" s="194"/>
      <c r="AP181" s="193"/>
      <c r="AR181" s="193"/>
      <c r="AS181" s="193"/>
      <c r="AT181" s="90"/>
      <c r="BH181" s="193"/>
      <c r="BI181" s="193"/>
      <c r="BJ181" s="193"/>
      <c r="BL181" s="195"/>
      <c r="BM181" s="195"/>
    </row>
    <row r="182" ht="15.75" customHeight="1">
      <c r="L182" s="15"/>
      <c r="M182" s="15"/>
      <c r="Y182" s="90"/>
      <c r="AE182" s="193"/>
      <c r="AF182" s="90"/>
      <c r="AM182" s="90"/>
      <c r="AN182" s="194"/>
      <c r="AO182" s="194"/>
      <c r="AP182" s="193"/>
      <c r="AR182" s="193"/>
      <c r="AS182" s="193"/>
      <c r="AT182" s="90"/>
      <c r="BH182" s="193"/>
      <c r="BI182" s="193"/>
      <c r="BJ182" s="193"/>
      <c r="BL182" s="195"/>
      <c r="BM182" s="195"/>
    </row>
    <row r="183" ht="15.75" customHeight="1">
      <c r="L183" s="15"/>
      <c r="M183" s="15"/>
      <c r="Y183" s="90"/>
      <c r="AE183" s="193"/>
      <c r="AF183" s="90"/>
      <c r="AM183" s="90"/>
      <c r="AN183" s="194"/>
      <c r="AO183" s="194"/>
      <c r="AP183" s="193"/>
      <c r="AR183" s="193"/>
      <c r="AS183" s="193"/>
      <c r="AT183" s="90"/>
      <c r="BH183" s="193"/>
      <c r="BI183" s="193"/>
      <c r="BJ183" s="193"/>
      <c r="BL183" s="195"/>
      <c r="BM183" s="195"/>
    </row>
    <row r="184" ht="15.75" customHeight="1">
      <c r="L184" s="15"/>
      <c r="M184" s="15"/>
      <c r="Y184" s="90"/>
      <c r="AE184" s="193"/>
      <c r="AF184" s="90"/>
      <c r="AM184" s="90"/>
      <c r="AN184" s="194"/>
      <c r="AO184" s="194"/>
      <c r="AP184" s="193"/>
      <c r="AR184" s="193"/>
      <c r="AS184" s="193"/>
      <c r="AT184" s="90"/>
      <c r="BH184" s="193"/>
      <c r="BI184" s="193"/>
      <c r="BJ184" s="193"/>
      <c r="BL184" s="195"/>
      <c r="BM184" s="195"/>
    </row>
    <row r="185" ht="15.75" customHeight="1">
      <c r="L185" s="15"/>
      <c r="M185" s="15"/>
      <c r="Y185" s="90"/>
      <c r="AE185" s="193"/>
      <c r="AF185" s="90"/>
      <c r="AM185" s="90"/>
      <c r="AN185" s="194"/>
      <c r="AO185" s="194"/>
      <c r="AP185" s="193"/>
      <c r="AR185" s="193"/>
      <c r="AS185" s="193"/>
      <c r="AT185" s="90"/>
      <c r="BH185" s="193"/>
      <c r="BI185" s="193"/>
      <c r="BJ185" s="193"/>
      <c r="BL185" s="195"/>
      <c r="BM185" s="195"/>
    </row>
    <row r="186" ht="15.75" customHeight="1">
      <c r="L186" s="15"/>
      <c r="M186" s="15"/>
      <c r="Y186" s="90"/>
      <c r="AE186" s="193"/>
      <c r="AF186" s="90"/>
      <c r="AM186" s="90"/>
      <c r="AN186" s="194"/>
      <c r="AO186" s="194"/>
      <c r="AP186" s="193"/>
      <c r="AR186" s="193"/>
      <c r="AS186" s="193"/>
      <c r="AT186" s="90"/>
      <c r="BH186" s="193"/>
      <c r="BI186" s="193"/>
      <c r="BJ186" s="193"/>
      <c r="BL186" s="195"/>
      <c r="BM186" s="195"/>
    </row>
    <row r="187" ht="15.75" customHeight="1">
      <c r="L187" s="15"/>
      <c r="M187" s="15"/>
      <c r="Y187" s="90"/>
      <c r="AE187" s="193"/>
      <c r="AF187" s="90"/>
      <c r="AM187" s="90"/>
      <c r="AN187" s="194"/>
      <c r="AO187" s="194"/>
      <c r="AP187" s="193"/>
      <c r="AR187" s="193"/>
      <c r="AS187" s="193"/>
      <c r="AT187" s="90"/>
      <c r="BH187" s="193"/>
      <c r="BI187" s="193"/>
      <c r="BJ187" s="193"/>
      <c r="BL187" s="195"/>
      <c r="BM187" s="195"/>
    </row>
    <row r="188" ht="15.75" customHeight="1">
      <c r="L188" s="15"/>
      <c r="M188" s="15"/>
      <c r="Y188" s="90"/>
      <c r="AE188" s="193"/>
      <c r="AF188" s="90"/>
      <c r="AM188" s="90"/>
      <c r="AN188" s="194"/>
      <c r="AO188" s="194"/>
      <c r="AP188" s="193"/>
      <c r="AR188" s="193"/>
      <c r="AS188" s="193"/>
      <c r="AT188" s="90"/>
      <c r="BH188" s="193"/>
      <c r="BI188" s="193"/>
      <c r="BJ188" s="193"/>
      <c r="BL188" s="195"/>
      <c r="BM188" s="195"/>
    </row>
    <row r="189" ht="15.75" customHeight="1">
      <c r="L189" s="15"/>
      <c r="M189" s="15"/>
      <c r="Y189" s="90"/>
      <c r="AE189" s="193"/>
      <c r="AF189" s="90"/>
      <c r="AM189" s="90"/>
      <c r="AN189" s="194"/>
      <c r="AO189" s="194"/>
      <c r="AP189" s="193"/>
      <c r="AR189" s="193"/>
      <c r="AS189" s="193"/>
      <c r="AT189" s="90"/>
      <c r="BH189" s="193"/>
      <c r="BI189" s="193"/>
      <c r="BJ189" s="193"/>
      <c r="BL189" s="195"/>
      <c r="BM189" s="195"/>
    </row>
    <row r="190" ht="15.75" customHeight="1">
      <c r="L190" s="15"/>
      <c r="M190" s="15"/>
      <c r="Y190" s="90"/>
      <c r="AE190" s="193"/>
      <c r="AF190" s="90"/>
      <c r="AM190" s="90"/>
      <c r="AN190" s="194"/>
      <c r="AO190" s="194"/>
      <c r="AP190" s="193"/>
      <c r="AR190" s="193"/>
      <c r="AS190" s="193"/>
      <c r="AT190" s="90"/>
      <c r="BH190" s="193"/>
      <c r="BI190" s="193"/>
      <c r="BJ190" s="193"/>
      <c r="BL190" s="195"/>
      <c r="BM190" s="195"/>
    </row>
    <row r="191" ht="15.75" customHeight="1">
      <c r="L191" s="15"/>
      <c r="M191" s="15"/>
      <c r="Y191" s="90"/>
      <c r="AE191" s="193"/>
      <c r="AF191" s="90"/>
      <c r="AM191" s="90"/>
      <c r="AN191" s="194"/>
      <c r="AO191" s="194"/>
      <c r="AP191" s="193"/>
      <c r="AR191" s="193"/>
      <c r="AS191" s="193"/>
      <c r="AT191" s="90"/>
      <c r="BH191" s="193"/>
      <c r="BI191" s="193"/>
      <c r="BJ191" s="193"/>
      <c r="BL191" s="195"/>
      <c r="BM191" s="195"/>
    </row>
    <row r="192" ht="15.75" customHeight="1">
      <c r="L192" s="15"/>
      <c r="M192" s="15"/>
      <c r="Y192" s="90"/>
      <c r="AE192" s="193"/>
      <c r="AF192" s="90"/>
      <c r="AM192" s="90"/>
      <c r="AN192" s="194"/>
      <c r="AO192" s="194"/>
      <c r="AP192" s="193"/>
      <c r="AR192" s="193"/>
      <c r="AS192" s="193"/>
      <c r="AT192" s="90"/>
      <c r="BH192" s="193"/>
      <c r="BI192" s="193"/>
      <c r="BJ192" s="193"/>
      <c r="BL192" s="195"/>
      <c r="BM192" s="195"/>
    </row>
    <row r="193" ht="15.75" customHeight="1">
      <c r="L193" s="15"/>
      <c r="M193" s="15"/>
      <c r="Y193" s="90"/>
      <c r="AE193" s="193"/>
      <c r="AF193" s="90"/>
      <c r="AM193" s="90"/>
      <c r="AN193" s="194"/>
      <c r="AO193" s="194"/>
      <c r="AP193" s="193"/>
      <c r="AR193" s="193"/>
      <c r="AS193" s="193"/>
      <c r="AT193" s="90"/>
      <c r="BH193" s="193"/>
      <c r="BI193" s="193"/>
      <c r="BJ193" s="193"/>
      <c r="BL193" s="195"/>
      <c r="BM193" s="195"/>
    </row>
    <row r="194" ht="15.75" customHeight="1">
      <c r="L194" s="15"/>
      <c r="M194" s="15"/>
      <c r="Y194" s="90"/>
      <c r="AE194" s="193"/>
      <c r="AF194" s="90"/>
      <c r="AM194" s="90"/>
      <c r="AN194" s="194"/>
      <c r="AO194" s="194"/>
      <c r="AP194" s="193"/>
      <c r="AR194" s="193"/>
      <c r="AS194" s="193"/>
      <c r="AT194" s="90"/>
      <c r="BH194" s="193"/>
      <c r="BI194" s="193"/>
      <c r="BJ194" s="193"/>
      <c r="BL194" s="195"/>
      <c r="BM194" s="195"/>
    </row>
    <row r="195" ht="15.75" customHeight="1">
      <c r="L195" s="15"/>
      <c r="M195" s="15"/>
      <c r="Y195" s="90"/>
      <c r="AE195" s="193"/>
      <c r="AF195" s="90"/>
      <c r="AM195" s="90"/>
      <c r="AN195" s="194"/>
      <c r="AO195" s="194"/>
      <c r="AP195" s="193"/>
      <c r="AR195" s="193"/>
      <c r="AS195" s="193"/>
      <c r="AT195" s="90"/>
      <c r="BH195" s="193"/>
      <c r="BI195" s="193"/>
      <c r="BJ195" s="193"/>
      <c r="BL195" s="195"/>
      <c r="BM195" s="195"/>
    </row>
    <row r="196" ht="15.75" customHeight="1">
      <c r="L196" s="15"/>
      <c r="M196" s="15"/>
      <c r="Y196" s="90"/>
      <c r="AE196" s="193"/>
      <c r="AF196" s="90"/>
      <c r="AM196" s="90"/>
      <c r="AN196" s="194"/>
      <c r="AO196" s="194"/>
      <c r="AP196" s="193"/>
      <c r="AR196" s="193"/>
      <c r="AS196" s="193"/>
      <c r="AT196" s="90"/>
      <c r="BH196" s="193"/>
      <c r="BI196" s="193"/>
      <c r="BJ196" s="193"/>
      <c r="BL196" s="195"/>
      <c r="BM196" s="195"/>
    </row>
    <row r="197" ht="15.75" customHeight="1">
      <c r="L197" s="15"/>
      <c r="M197" s="15"/>
      <c r="Y197" s="90"/>
      <c r="AE197" s="193"/>
      <c r="AF197" s="90"/>
      <c r="AM197" s="90"/>
      <c r="AN197" s="194"/>
      <c r="AO197" s="194"/>
      <c r="AP197" s="193"/>
      <c r="AR197" s="193"/>
      <c r="AS197" s="193"/>
      <c r="AT197" s="90"/>
      <c r="BH197" s="193"/>
      <c r="BI197" s="193"/>
      <c r="BJ197" s="193"/>
      <c r="BL197" s="195"/>
      <c r="BM197" s="195"/>
    </row>
    <row r="198" ht="15.75" customHeight="1">
      <c r="L198" s="15"/>
      <c r="M198" s="15"/>
      <c r="Y198" s="90"/>
      <c r="AE198" s="193"/>
      <c r="AF198" s="90"/>
      <c r="AM198" s="90"/>
      <c r="AN198" s="194"/>
      <c r="AO198" s="194"/>
      <c r="AP198" s="193"/>
      <c r="AR198" s="193"/>
      <c r="AS198" s="193"/>
      <c r="AT198" s="90"/>
      <c r="BH198" s="193"/>
      <c r="BI198" s="193"/>
      <c r="BJ198" s="193"/>
      <c r="BL198" s="195"/>
      <c r="BM198" s="195"/>
    </row>
    <row r="199" ht="15.75" customHeight="1">
      <c r="L199" s="15"/>
      <c r="M199" s="15"/>
      <c r="Y199" s="90"/>
      <c r="AE199" s="193"/>
      <c r="AF199" s="90"/>
      <c r="AM199" s="90"/>
      <c r="AN199" s="194"/>
      <c r="AO199" s="194"/>
      <c r="AP199" s="193"/>
      <c r="AR199" s="193"/>
      <c r="AS199" s="193"/>
      <c r="AT199" s="90"/>
      <c r="BH199" s="193"/>
      <c r="BI199" s="193"/>
      <c r="BJ199" s="193"/>
      <c r="BL199" s="195"/>
      <c r="BM199" s="195"/>
    </row>
    <row r="200" ht="15.75" customHeight="1">
      <c r="L200" s="15"/>
      <c r="M200" s="15"/>
      <c r="Y200" s="90"/>
      <c r="AE200" s="193"/>
      <c r="AF200" s="90"/>
      <c r="AM200" s="90"/>
      <c r="AN200" s="194"/>
      <c r="AO200" s="194"/>
      <c r="AP200" s="193"/>
      <c r="AR200" s="193"/>
      <c r="AS200" s="193"/>
      <c r="AT200" s="90"/>
      <c r="BH200" s="193"/>
      <c r="BI200" s="193"/>
      <c r="BJ200" s="193"/>
      <c r="BL200" s="195"/>
      <c r="BM200" s="195"/>
    </row>
    <row r="201" ht="15.75" customHeight="1">
      <c r="L201" s="15"/>
      <c r="M201" s="15"/>
      <c r="Y201" s="90"/>
      <c r="AE201" s="193"/>
      <c r="AF201" s="90"/>
      <c r="AM201" s="90"/>
      <c r="AN201" s="194"/>
      <c r="AO201" s="194"/>
      <c r="AP201" s="193"/>
      <c r="AR201" s="193"/>
      <c r="AS201" s="193"/>
      <c r="AT201" s="90"/>
      <c r="BH201" s="193"/>
      <c r="BI201" s="193"/>
      <c r="BJ201" s="193"/>
      <c r="BL201" s="195"/>
      <c r="BM201" s="195"/>
    </row>
    <row r="202" ht="15.75" customHeight="1">
      <c r="L202" s="15"/>
      <c r="M202" s="15"/>
      <c r="Y202" s="90"/>
      <c r="AE202" s="193"/>
      <c r="AF202" s="90"/>
      <c r="AM202" s="90"/>
      <c r="AN202" s="194"/>
      <c r="AO202" s="194"/>
      <c r="AP202" s="193"/>
      <c r="AR202" s="193"/>
      <c r="AS202" s="193"/>
      <c r="AT202" s="90"/>
      <c r="BH202" s="193"/>
      <c r="BI202" s="193"/>
      <c r="BJ202" s="193"/>
      <c r="BL202" s="195"/>
      <c r="BM202" s="195"/>
    </row>
    <row r="203" ht="15.75" customHeight="1">
      <c r="L203" s="15"/>
      <c r="M203" s="15"/>
      <c r="Y203" s="90"/>
      <c r="AE203" s="193"/>
      <c r="AF203" s="90"/>
      <c r="AM203" s="90"/>
      <c r="AN203" s="194"/>
      <c r="AO203" s="194"/>
      <c r="AP203" s="193"/>
      <c r="AR203" s="193"/>
      <c r="AS203" s="193"/>
      <c r="AT203" s="90"/>
      <c r="BH203" s="193"/>
      <c r="BI203" s="193"/>
      <c r="BJ203" s="193"/>
      <c r="BL203" s="195"/>
      <c r="BM203" s="195"/>
    </row>
    <row r="204" ht="15.75" customHeight="1">
      <c r="L204" s="15"/>
      <c r="M204" s="15"/>
      <c r="Y204" s="90"/>
      <c r="AE204" s="193"/>
      <c r="AF204" s="90"/>
      <c r="AM204" s="90"/>
      <c r="AN204" s="194"/>
      <c r="AO204" s="194"/>
      <c r="AP204" s="193"/>
      <c r="AR204" s="193"/>
      <c r="AS204" s="193"/>
      <c r="AT204" s="90"/>
      <c r="BH204" s="193"/>
      <c r="BI204" s="193"/>
      <c r="BJ204" s="193"/>
      <c r="BL204" s="195"/>
      <c r="BM204" s="195"/>
    </row>
    <row r="205" ht="15.75" customHeight="1">
      <c r="L205" s="15"/>
      <c r="M205" s="15"/>
      <c r="Y205" s="90"/>
      <c r="AE205" s="193"/>
      <c r="AF205" s="90"/>
      <c r="AM205" s="90"/>
      <c r="AN205" s="194"/>
      <c r="AO205" s="194"/>
      <c r="AP205" s="193"/>
      <c r="AR205" s="193"/>
      <c r="AS205" s="193"/>
      <c r="AT205" s="90"/>
      <c r="BH205" s="193"/>
      <c r="BI205" s="193"/>
      <c r="BJ205" s="193"/>
      <c r="BL205" s="195"/>
      <c r="BM205" s="195"/>
    </row>
    <row r="206" ht="15.75" customHeight="1">
      <c r="L206" s="15"/>
      <c r="M206" s="15"/>
      <c r="Y206" s="90"/>
      <c r="AE206" s="193"/>
      <c r="AF206" s="90"/>
      <c r="AM206" s="90"/>
      <c r="AN206" s="194"/>
      <c r="AO206" s="194"/>
      <c r="AP206" s="193"/>
      <c r="AR206" s="193"/>
      <c r="AS206" s="193"/>
      <c r="AT206" s="90"/>
      <c r="BH206" s="193"/>
      <c r="BI206" s="193"/>
      <c r="BJ206" s="193"/>
      <c r="BL206" s="195"/>
      <c r="BM206" s="195"/>
    </row>
    <row r="207" ht="15.75" customHeight="1">
      <c r="L207" s="15"/>
      <c r="M207" s="15"/>
      <c r="Y207" s="90"/>
      <c r="AE207" s="193"/>
      <c r="AF207" s="90"/>
      <c r="AM207" s="90"/>
      <c r="AN207" s="194"/>
      <c r="AO207" s="194"/>
      <c r="AP207" s="193"/>
      <c r="AR207" s="193"/>
      <c r="AS207" s="193"/>
      <c r="AT207" s="90"/>
      <c r="BH207" s="193"/>
      <c r="BI207" s="193"/>
      <c r="BJ207" s="193"/>
      <c r="BL207" s="195"/>
      <c r="BM207" s="195"/>
    </row>
    <row r="208" ht="15.75" customHeight="1">
      <c r="L208" s="15"/>
      <c r="M208" s="15"/>
      <c r="Y208" s="90"/>
      <c r="AE208" s="193"/>
      <c r="AF208" s="90"/>
      <c r="AM208" s="90"/>
      <c r="AN208" s="194"/>
      <c r="AO208" s="194"/>
      <c r="AP208" s="193"/>
      <c r="AR208" s="193"/>
      <c r="AS208" s="193"/>
      <c r="AT208" s="90"/>
      <c r="BH208" s="193"/>
      <c r="BI208" s="193"/>
      <c r="BJ208" s="193"/>
      <c r="BL208" s="195"/>
      <c r="BM208" s="195"/>
    </row>
    <row r="209" ht="15.75" customHeight="1">
      <c r="L209" s="15"/>
      <c r="M209" s="15"/>
      <c r="Y209" s="90"/>
      <c r="AE209" s="193"/>
      <c r="AF209" s="90"/>
      <c r="AM209" s="90"/>
      <c r="AN209" s="194"/>
      <c r="AO209" s="194"/>
      <c r="AP209" s="193"/>
      <c r="AR209" s="193"/>
      <c r="AS209" s="193"/>
      <c r="AT209" s="90"/>
      <c r="BH209" s="193"/>
      <c r="BI209" s="193"/>
      <c r="BJ209" s="193"/>
      <c r="BL209" s="195"/>
      <c r="BM209" s="195"/>
    </row>
    <row r="210" ht="15.75" customHeight="1">
      <c r="L210" s="15"/>
      <c r="M210" s="15"/>
      <c r="Y210" s="90"/>
      <c r="AE210" s="193"/>
      <c r="AF210" s="90"/>
      <c r="AM210" s="90"/>
      <c r="AN210" s="194"/>
      <c r="AO210" s="194"/>
      <c r="AP210" s="193"/>
      <c r="AR210" s="193"/>
      <c r="AS210" s="193"/>
      <c r="AT210" s="90"/>
      <c r="BH210" s="193"/>
      <c r="BI210" s="193"/>
      <c r="BJ210" s="193"/>
      <c r="BL210" s="195"/>
      <c r="BM210" s="195"/>
    </row>
    <row r="211" ht="15.75" customHeight="1">
      <c r="L211" s="15"/>
      <c r="M211" s="15"/>
      <c r="Y211" s="90"/>
      <c r="AE211" s="193"/>
      <c r="AF211" s="90"/>
      <c r="AM211" s="90"/>
      <c r="AN211" s="194"/>
      <c r="AO211" s="194"/>
      <c r="AP211" s="193"/>
      <c r="AR211" s="193"/>
      <c r="AS211" s="193"/>
      <c r="AT211" s="90"/>
      <c r="BH211" s="193"/>
      <c r="BI211" s="193"/>
      <c r="BJ211" s="193"/>
      <c r="BL211" s="195"/>
      <c r="BM211" s="195"/>
    </row>
    <row r="212" ht="15.75" customHeight="1">
      <c r="L212" s="15"/>
      <c r="M212" s="15"/>
      <c r="Y212" s="90"/>
      <c r="AE212" s="193"/>
      <c r="AF212" s="90"/>
      <c r="AM212" s="90"/>
      <c r="AN212" s="194"/>
      <c r="AO212" s="194"/>
      <c r="AP212" s="193"/>
      <c r="AR212" s="193"/>
      <c r="AS212" s="193"/>
      <c r="AT212" s="90"/>
      <c r="BH212" s="193"/>
      <c r="BI212" s="193"/>
      <c r="BJ212" s="193"/>
      <c r="BL212" s="195"/>
      <c r="BM212" s="195"/>
    </row>
    <row r="213" ht="15.75" customHeight="1">
      <c r="L213" s="15"/>
      <c r="M213" s="15"/>
      <c r="Y213" s="90"/>
      <c r="AE213" s="193"/>
      <c r="AF213" s="90"/>
      <c r="AM213" s="90"/>
      <c r="AN213" s="194"/>
      <c r="AO213" s="194"/>
      <c r="AP213" s="193"/>
      <c r="AR213" s="193"/>
      <c r="AS213" s="193"/>
      <c r="AT213" s="90"/>
      <c r="BH213" s="193"/>
      <c r="BI213" s="193"/>
      <c r="BJ213" s="193"/>
      <c r="BL213" s="195"/>
      <c r="BM213" s="195"/>
    </row>
    <row r="214" ht="15.75" customHeight="1">
      <c r="L214" s="15"/>
      <c r="M214" s="15"/>
      <c r="Y214" s="90"/>
      <c r="AE214" s="193"/>
      <c r="AF214" s="90"/>
      <c r="AM214" s="90"/>
      <c r="AN214" s="194"/>
      <c r="AO214" s="194"/>
      <c r="AP214" s="193"/>
      <c r="AR214" s="193"/>
      <c r="AS214" s="193"/>
      <c r="AT214" s="90"/>
      <c r="BH214" s="193"/>
      <c r="BI214" s="193"/>
      <c r="BJ214" s="193"/>
      <c r="BL214" s="195"/>
      <c r="BM214" s="195"/>
    </row>
    <row r="215" ht="15.75" customHeight="1">
      <c r="L215" s="15"/>
      <c r="M215" s="15"/>
      <c r="Y215" s="90"/>
      <c r="AE215" s="193"/>
      <c r="AF215" s="90"/>
      <c r="AM215" s="90"/>
      <c r="AN215" s="194"/>
      <c r="AO215" s="194"/>
      <c r="AP215" s="193"/>
      <c r="AR215" s="193"/>
      <c r="AS215" s="193"/>
      <c r="AT215" s="90"/>
      <c r="BH215" s="193"/>
      <c r="BI215" s="193"/>
      <c r="BJ215" s="193"/>
      <c r="BL215" s="195"/>
      <c r="BM215" s="195"/>
    </row>
    <row r="216" ht="15.75" customHeight="1">
      <c r="L216" s="15"/>
      <c r="M216" s="15"/>
      <c r="Y216" s="90"/>
      <c r="AE216" s="193"/>
      <c r="AF216" s="90"/>
      <c r="AM216" s="90"/>
      <c r="AN216" s="194"/>
      <c r="AO216" s="194"/>
      <c r="AP216" s="193"/>
      <c r="AR216" s="193"/>
      <c r="AS216" s="193"/>
      <c r="AT216" s="90"/>
      <c r="BH216" s="193"/>
      <c r="BI216" s="193"/>
      <c r="BJ216" s="193"/>
      <c r="BL216" s="195"/>
      <c r="BM216" s="195"/>
    </row>
    <row r="217" ht="15.75" customHeight="1">
      <c r="L217" s="15"/>
      <c r="M217" s="15"/>
      <c r="Y217" s="90"/>
      <c r="AE217" s="193"/>
      <c r="AF217" s="90"/>
      <c r="AM217" s="90"/>
      <c r="AN217" s="194"/>
      <c r="AO217" s="194"/>
      <c r="AP217" s="193"/>
      <c r="AR217" s="193"/>
      <c r="AS217" s="193"/>
      <c r="AT217" s="90"/>
      <c r="BH217" s="193"/>
      <c r="BI217" s="193"/>
      <c r="BJ217" s="193"/>
      <c r="BL217" s="195"/>
      <c r="BM217" s="195"/>
    </row>
    <row r="218" ht="15.75" customHeight="1">
      <c r="L218" s="15"/>
      <c r="M218" s="15"/>
      <c r="Y218" s="90"/>
      <c r="AE218" s="193"/>
      <c r="AF218" s="90"/>
      <c r="AM218" s="90"/>
      <c r="AN218" s="194"/>
      <c r="AO218" s="194"/>
      <c r="AP218" s="193"/>
      <c r="AR218" s="193"/>
      <c r="AS218" s="193"/>
      <c r="AT218" s="90"/>
      <c r="BH218" s="193"/>
      <c r="BI218" s="193"/>
      <c r="BJ218" s="193"/>
      <c r="BL218" s="195"/>
      <c r="BM218" s="195"/>
    </row>
    <row r="219" ht="15.75" customHeight="1">
      <c r="L219" s="15"/>
      <c r="M219" s="15"/>
      <c r="Y219" s="90"/>
      <c r="AE219" s="193"/>
      <c r="AF219" s="90"/>
      <c r="AM219" s="90"/>
      <c r="AN219" s="194"/>
      <c r="AO219" s="194"/>
      <c r="AP219" s="193"/>
      <c r="AR219" s="193"/>
      <c r="AS219" s="193"/>
      <c r="AT219" s="90"/>
      <c r="BH219" s="193"/>
      <c r="BI219" s="193"/>
      <c r="BJ219" s="193"/>
      <c r="BL219" s="195"/>
      <c r="BM219" s="195"/>
    </row>
    <row r="220" ht="15.75" customHeight="1">
      <c r="L220" s="15"/>
      <c r="M220" s="15"/>
      <c r="Y220" s="90"/>
      <c r="AE220" s="193"/>
      <c r="AF220" s="90"/>
      <c r="AM220" s="90"/>
      <c r="AN220" s="194"/>
      <c r="AO220" s="194"/>
      <c r="AP220" s="193"/>
      <c r="AR220" s="193"/>
      <c r="AS220" s="193"/>
      <c r="AT220" s="90"/>
      <c r="BH220" s="193"/>
      <c r="BI220" s="193"/>
      <c r="BJ220" s="193"/>
      <c r="BL220" s="195"/>
      <c r="BM220" s="195"/>
    </row>
    <row r="221" ht="15.75" customHeight="1">
      <c r="L221" s="15"/>
      <c r="M221" s="15"/>
      <c r="Y221" s="90"/>
      <c r="AE221" s="193"/>
      <c r="AF221" s="90"/>
      <c r="AM221" s="90"/>
      <c r="AN221" s="194"/>
      <c r="AO221" s="194"/>
      <c r="AP221" s="193"/>
      <c r="AR221" s="193"/>
      <c r="AS221" s="193"/>
      <c r="AT221" s="90"/>
      <c r="BH221" s="193"/>
      <c r="BI221" s="193"/>
      <c r="BJ221" s="193"/>
      <c r="BL221" s="195"/>
      <c r="BM221" s="195"/>
    </row>
    <row r="222" ht="15.75" customHeight="1">
      <c r="L222" s="15"/>
      <c r="M222" s="15"/>
      <c r="Y222" s="90"/>
      <c r="AE222" s="193"/>
      <c r="AF222" s="90"/>
      <c r="AM222" s="90"/>
      <c r="AN222" s="194"/>
      <c r="AO222" s="194"/>
      <c r="AP222" s="193"/>
      <c r="AR222" s="193"/>
      <c r="AS222" s="193"/>
      <c r="AT222" s="90"/>
      <c r="BH222" s="193"/>
      <c r="BI222" s="193"/>
      <c r="BJ222" s="193"/>
      <c r="BL222" s="195"/>
      <c r="BM222" s="195"/>
    </row>
    <row r="223" ht="15.75" customHeight="1">
      <c r="L223" s="15"/>
      <c r="M223" s="15"/>
      <c r="Y223" s="90"/>
      <c r="AE223" s="193"/>
      <c r="AF223" s="90"/>
      <c r="AM223" s="90"/>
      <c r="AN223" s="194"/>
      <c r="AO223" s="194"/>
      <c r="AP223" s="193"/>
      <c r="AR223" s="193"/>
      <c r="AS223" s="193"/>
      <c r="AT223" s="90"/>
      <c r="BH223" s="193"/>
      <c r="BI223" s="193"/>
      <c r="BJ223" s="193"/>
      <c r="BL223" s="195"/>
      <c r="BM223" s="195"/>
    </row>
    <row r="224" ht="15.75" customHeight="1">
      <c r="L224" s="15"/>
      <c r="M224" s="15"/>
      <c r="Y224" s="90"/>
      <c r="AE224" s="193"/>
      <c r="AF224" s="90"/>
      <c r="AM224" s="90"/>
      <c r="AN224" s="194"/>
      <c r="AO224" s="194"/>
      <c r="AP224" s="193"/>
      <c r="AR224" s="193"/>
      <c r="AS224" s="193"/>
      <c r="AT224" s="90"/>
      <c r="BH224" s="193"/>
      <c r="BI224" s="193"/>
      <c r="BJ224" s="193"/>
      <c r="BL224" s="195"/>
      <c r="BM224" s="195"/>
    </row>
    <row r="225" ht="15.75" customHeight="1">
      <c r="L225" s="15"/>
      <c r="M225" s="15"/>
      <c r="Y225" s="90"/>
      <c r="AE225" s="193"/>
      <c r="AF225" s="90"/>
      <c r="AM225" s="90"/>
      <c r="AN225" s="194"/>
      <c r="AO225" s="194"/>
      <c r="AP225" s="193"/>
      <c r="AR225" s="193"/>
      <c r="AS225" s="193"/>
      <c r="AT225" s="90"/>
      <c r="BH225" s="193"/>
      <c r="BI225" s="193"/>
      <c r="BJ225" s="193"/>
      <c r="BL225" s="195"/>
      <c r="BM225" s="195"/>
    </row>
    <row r="226" ht="15.75" customHeight="1">
      <c r="L226" s="15"/>
      <c r="M226" s="15"/>
      <c r="Y226" s="90"/>
      <c r="AE226" s="193"/>
      <c r="AF226" s="90"/>
      <c r="AM226" s="90"/>
      <c r="AN226" s="194"/>
      <c r="AO226" s="194"/>
      <c r="AP226" s="193"/>
      <c r="AR226" s="193"/>
      <c r="AS226" s="193"/>
      <c r="AT226" s="90"/>
      <c r="BH226" s="193"/>
      <c r="BI226" s="193"/>
      <c r="BJ226" s="193"/>
      <c r="BL226" s="195"/>
      <c r="BM226" s="195"/>
    </row>
    <row r="227" ht="15.75" customHeight="1">
      <c r="L227" s="15"/>
      <c r="M227" s="15"/>
      <c r="Y227" s="90"/>
      <c r="AE227" s="193"/>
      <c r="AF227" s="90"/>
      <c r="AM227" s="90"/>
      <c r="AN227" s="194"/>
      <c r="AO227" s="194"/>
      <c r="AP227" s="193"/>
      <c r="AR227" s="193"/>
      <c r="AS227" s="193"/>
      <c r="AT227" s="90"/>
      <c r="BH227" s="193"/>
      <c r="BI227" s="193"/>
      <c r="BJ227" s="193"/>
      <c r="BL227" s="195"/>
      <c r="BM227" s="195"/>
    </row>
    <row r="228" ht="15.75" customHeight="1">
      <c r="L228" s="15"/>
      <c r="M228" s="15"/>
      <c r="Y228" s="90"/>
      <c r="AE228" s="193"/>
      <c r="AF228" s="90"/>
      <c r="AM228" s="90"/>
      <c r="AN228" s="194"/>
      <c r="AO228" s="194"/>
      <c r="AP228" s="193"/>
      <c r="AR228" s="193"/>
      <c r="AS228" s="193"/>
      <c r="AT228" s="90"/>
      <c r="BH228" s="193"/>
      <c r="BI228" s="193"/>
      <c r="BJ228" s="193"/>
      <c r="BL228" s="195"/>
      <c r="BM228" s="195"/>
    </row>
    <row r="229" ht="15.75" customHeight="1">
      <c r="L229" s="15"/>
      <c r="M229" s="15"/>
      <c r="Y229" s="90"/>
      <c r="AE229" s="193"/>
      <c r="AF229" s="90"/>
      <c r="AM229" s="90"/>
      <c r="AN229" s="194"/>
      <c r="AO229" s="194"/>
      <c r="AP229" s="193"/>
      <c r="AR229" s="193"/>
      <c r="AS229" s="193"/>
      <c r="AT229" s="90"/>
      <c r="BH229" s="193"/>
      <c r="BI229" s="193"/>
      <c r="BJ229" s="193"/>
      <c r="BL229" s="195"/>
      <c r="BM229" s="195"/>
    </row>
    <row r="230" ht="15.75" customHeight="1">
      <c r="L230" s="15"/>
      <c r="M230" s="15"/>
      <c r="Y230" s="90"/>
      <c r="AE230" s="193"/>
      <c r="AF230" s="90"/>
      <c r="AM230" s="90"/>
      <c r="AN230" s="194"/>
      <c r="AO230" s="194"/>
      <c r="AP230" s="193"/>
      <c r="AR230" s="193"/>
      <c r="AS230" s="193"/>
      <c r="AT230" s="90"/>
      <c r="BH230" s="193"/>
      <c r="BI230" s="193"/>
      <c r="BJ230" s="193"/>
      <c r="BL230" s="195"/>
      <c r="BM230" s="195"/>
    </row>
    <row r="231" ht="15.75" customHeight="1">
      <c r="L231" s="15"/>
      <c r="M231" s="15"/>
      <c r="Y231" s="90"/>
      <c r="AE231" s="193"/>
      <c r="AF231" s="90"/>
      <c r="AM231" s="90"/>
      <c r="AN231" s="194"/>
      <c r="AO231" s="194"/>
      <c r="AP231" s="193"/>
      <c r="AR231" s="193"/>
      <c r="AS231" s="193"/>
      <c r="AT231" s="90"/>
      <c r="BH231" s="193"/>
      <c r="BI231" s="193"/>
      <c r="BJ231" s="193"/>
      <c r="BL231" s="195"/>
      <c r="BM231" s="195"/>
    </row>
    <row r="232" ht="15.75" customHeight="1">
      <c r="L232" s="15"/>
      <c r="M232" s="15"/>
      <c r="Y232" s="90"/>
      <c r="AE232" s="193"/>
      <c r="AF232" s="90"/>
      <c r="AM232" s="90"/>
      <c r="AN232" s="194"/>
      <c r="AO232" s="194"/>
      <c r="AP232" s="193"/>
      <c r="AR232" s="193"/>
      <c r="AS232" s="193"/>
      <c r="AT232" s="90"/>
      <c r="BH232" s="193"/>
      <c r="BI232" s="193"/>
      <c r="BJ232" s="193"/>
      <c r="BL232" s="195"/>
      <c r="BM232" s="195"/>
    </row>
    <row r="233" ht="15.75" customHeight="1">
      <c r="L233" s="15"/>
      <c r="M233" s="15"/>
      <c r="Y233" s="90"/>
      <c r="AE233" s="193"/>
      <c r="AF233" s="90"/>
      <c r="AM233" s="90"/>
      <c r="AN233" s="194"/>
      <c r="AO233" s="194"/>
      <c r="AP233" s="193"/>
      <c r="AR233" s="193"/>
      <c r="AS233" s="193"/>
      <c r="AT233" s="90"/>
      <c r="BH233" s="193"/>
      <c r="BI233" s="193"/>
      <c r="BJ233" s="193"/>
      <c r="BL233" s="195"/>
      <c r="BM233" s="195"/>
    </row>
    <row r="234" ht="15.75" customHeight="1">
      <c r="L234" s="15"/>
      <c r="M234" s="15"/>
      <c r="Y234" s="90"/>
      <c r="AE234" s="193"/>
      <c r="AF234" s="90"/>
      <c r="AM234" s="90"/>
      <c r="AN234" s="194"/>
      <c r="AO234" s="194"/>
      <c r="AP234" s="193"/>
      <c r="AR234" s="193"/>
      <c r="AS234" s="193"/>
      <c r="AT234" s="90"/>
      <c r="BH234" s="193"/>
      <c r="BI234" s="193"/>
      <c r="BJ234" s="193"/>
      <c r="BL234" s="195"/>
      <c r="BM234" s="195"/>
    </row>
    <row r="235" ht="15.75" customHeight="1">
      <c r="L235" s="15"/>
      <c r="M235" s="15"/>
      <c r="Y235" s="90"/>
      <c r="AE235" s="193"/>
      <c r="AF235" s="90"/>
      <c r="AM235" s="90"/>
      <c r="AN235" s="194"/>
      <c r="AO235" s="194"/>
      <c r="AP235" s="193"/>
      <c r="AR235" s="193"/>
      <c r="AS235" s="193"/>
      <c r="AT235" s="90"/>
      <c r="BH235" s="193"/>
      <c r="BI235" s="193"/>
      <c r="BJ235" s="193"/>
      <c r="BL235" s="195"/>
      <c r="BM235" s="195"/>
    </row>
    <row r="236" ht="15.75" customHeight="1">
      <c r="L236" s="15"/>
      <c r="M236" s="15"/>
      <c r="Y236" s="90"/>
      <c r="AE236" s="193"/>
      <c r="AF236" s="90"/>
      <c r="AM236" s="90"/>
      <c r="AN236" s="194"/>
      <c r="AO236" s="194"/>
      <c r="AP236" s="193"/>
      <c r="AR236" s="193"/>
      <c r="AS236" s="193"/>
      <c r="AT236" s="90"/>
      <c r="BH236" s="193"/>
      <c r="BI236" s="193"/>
      <c r="BJ236" s="193"/>
      <c r="BL236" s="195"/>
      <c r="BM236" s="195"/>
    </row>
    <row r="237" ht="15.75" customHeight="1">
      <c r="L237" s="15"/>
      <c r="M237" s="15"/>
      <c r="Y237" s="90"/>
      <c r="AE237" s="193"/>
      <c r="AF237" s="90"/>
      <c r="AM237" s="90"/>
      <c r="AN237" s="194"/>
      <c r="AO237" s="194"/>
      <c r="AP237" s="193"/>
      <c r="AR237" s="193"/>
      <c r="AS237" s="193"/>
      <c r="AT237" s="90"/>
      <c r="BH237" s="193"/>
      <c r="BI237" s="193"/>
      <c r="BJ237" s="193"/>
      <c r="BL237" s="195"/>
      <c r="BM237" s="195"/>
    </row>
    <row r="238" ht="15.75" customHeight="1">
      <c r="L238" s="15"/>
      <c r="M238" s="15"/>
      <c r="Y238" s="90"/>
      <c r="AE238" s="193"/>
      <c r="AF238" s="90"/>
      <c r="AM238" s="90"/>
      <c r="AN238" s="194"/>
      <c r="AO238" s="194"/>
      <c r="AP238" s="193"/>
      <c r="AR238" s="193"/>
      <c r="AS238" s="193"/>
      <c r="AT238" s="90"/>
      <c r="BH238" s="193"/>
      <c r="BI238" s="193"/>
      <c r="BJ238" s="193"/>
      <c r="BL238" s="195"/>
      <c r="BM238" s="195"/>
    </row>
    <row r="239" ht="15.75" customHeight="1">
      <c r="L239" s="15"/>
      <c r="M239" s="15"/>
      <c r="Y239" s="90"/>
      <c r="AE239" s="193"/>
      <c r="AF239" s="90"/>
      <c r="AM239" s="90"/>
      <c r="AN239" s="194"/>
      <c r="AO239" s="194"/>
      <c r="AP239" s="193"/>
      <c r="AR239" s="193"/>
      <c r="AS239" s="193"/>
      <c r="AT239" s="90"/>
      <c r="BH239" s="193"/>
      <c r="BI239" s="193"/>
      <c r="BJ239" s="193"/>
      <c r="BL239" s="195"/>
      <c r="BM239" s="195"/>
    </row>
    <row r="240" ht="15.75" customHeight="1">
      <c r="L240" s="15"/>
      <c r="M240" s="15"/>
      <c r="Y240" s="90"/>
      <c r="AE240" s="193"/>
      <c r="AF240" s="90"/>
      <c r="AM240" s="90"/>
      <c r="AN240" s="194"/>
      <c r="AO240" s="194"/>
      <c r="AP240" s="193"/>
      <c r="AR240" s="193"/>
      <c r="AS240" s="193"/>
      <c r="AT240" s="90"/>
      <c r="BH240" s="193"/>
      <c r="BI240" s="193"/>
      <c r="BJ240" s="193"/>
      <c r="BL240" s="195"/>
      <c r="BM240" s="195"/>
    </row>
    <row r="241" ht="15.75" customHeight="1">
      <c r="L241" s="15"/>
      <c r="M241" s="15"/>
      <c r="Y241" s="90"/>
      <c r="AE241" s="193"/>
      <c r="AF241" s="90"/>
      <c r="AM241" s="90"/>
      <c r="AN241" s="194"/>
      <c r="AO241" s="194"/>
      <c r="AP241" s="193"/>
      <c r="AR241" s="193"/>
      <c r="AS241" s="193"/>
      <c r="AT241" s="90"/>
      <c r="BH241" s="193"/>
      <c r="BI241" s="193"/>
      <c r="BJ241" s="193"/>
      <c r="BL241" s="195"/>
      <c r="BM241" s="195"/>
    </row>
    <row r="242" ht="15.75" customHeight="1">
      <c r="L242" s="15"/>
      <c r="M242" s="15"/>
      <c r="Y242" s="90"/>
      <c r="AE242" s="193"/>
      <c r="AF242" s="90"/>
      <c r="AM242" s="90"/>
      <c r="AN242" s="194"/>
      <c r="AO242" s="194"/>
      <c r="AP242" s="193"/>
      <c r="AR242" s="193"/>
      <c r="AS242" s="193"/>
      <c r="AT242" s="90"/>
      <c r="BH242" s="193"/>
      <c r="BI242" s="193"/>
      <c r="BJ242" s="193"/>
      <c r="BL242" s="195"/>
      <c r="BM242" s="195"/>
    </row>
    <row r="243" ht="15.75" customHeight="1">
      <c r="L243" s="15"/>
      <c r="M243" s="15"/>
      <c r="Y243" s="90"/>
      <c r="AE243" s="193"/>
      <c r="AF243" s="90"/>
      <c r="AM243" s="90"/>
      <c r="AN243" s="194"/>
      <c r="AO243" s="194"/>
      <c r="AP243" s="193"/>
      <c r="AR243" s="193"/>
      <c r="AS243" s="193"/>
      <c r="AT243" s="90"/>
      <c r="BH243" s="193"/>
      <c r="BI243" s="193"/>
      <c r="BJ243" s="193"/>
      <c r="BL243" s="195"/>
      <c r="BM243" s="195"/>
    </row>
    <row r="244" ht="15.75" customHeight="1">
      <c r="L244" s="15"/>
      <c r="M244" s="15"/>
      <c r="Y244" s="90"/>
      <c r="AE244" s="193"/>
      <c r="AF244" s="90"/>
      <c r="AM244" s="90"/>
      <c r="AN244" s="194"/>
      <c r="AO244" s="194"/>
      <c r="AP244" s="193"/>
      <c r="AR244" s="193"/>
      <c r="AS244" s="193"/>
      <c r="AT244" s="90"/>
      <c r="BH244" s="193"/>
      <c r="BI244" s="193"/>
      <c r="BJ244" s="193"/>
      <c r="BL244" s="195"/>
      <c r="BM244" s="195"/>
    </row>
    <row r="245" ht="15.75" customHeight="1">
      <c r="L245" s="15"/>
      <c r="M245" s="15"/>
      <c r="Y245" s="90"/>
      <c r="AE245" s="193"/>
      <c r="AF245" s="90"/>
      <c r="AM245" s="90"/>
      <c r="AN245" s="194"/>
      <c r="AO245" s="194"/>
      <c r="AP245" s="193"/>
      <c r="AR245" s="193"/>
      <c r="AS245" s="193"/>
      <c r="AT245" s="90"/>
      <c r="BH245" s="193"/>
      <c r="BI245" s="193"/>
      <c r="BJ245" s="193"/>
      <c r="BL245" s="195"/>
      <c r="BM245" s="195"/>
    </row>
    <row r="246" ht="15.75" customHeight="1">
      <c r="L246" s="15"/>
      <c r="M246" s="15"/>
      <c r="Y246" s="90"/>
      <c r="AE246" s="193"/>
      <c r="AF246" s="90"/>
      <c r="AM246" s="90"/>
      <c r="AN246" s="194"/>
      <c r="AO246" s="194"/>
      <c r="AP246" s="193"/>
      <c r="AR246" s="193"/>
      <c r="AS246" s="193"/>
      <c r="AT246" s="90"/>
      <c r="BH246" s="193"/>
      <c r="BI246" s="193"/>
      <c r="BJ246" s="193"/>
      <c r="BL246" s="195"/>
      <c r="BM246" s="195"/>
    </row>
    <row r="247" ht="15.75" customHeight="1">
      <c r="L247" s="15"/>
      <c r="M247" s="15"/>
      <c r="Y247" s="90"/>
      <c r="AE247" s="193"/>
      <c r="AF247" s="90"/>
      <c r="AM247" s="90"/>
      <c r="AN247" s="194"/>
      <c r="AO247" s="194"/>
      <c r="AP247" s="193"/>
      <c r="AR247" s="193"/>
      <c r="AS247" s="193"/>
      <c r="AT247" s="90"/>
      <c r="BH247" s="193"/>
      <c r="BI247" s="193"/>
      <c r="BJ247" s="193"/>
      <c r="BL247" s="195"/>
      <c r="BM247" s="195"/>
    </row>
    <row r="248" ht="15.75" customHeight="1">
      <c r="L248" s="15"/>
      <c r="M248" s="15"/>
      <c r="Y248" s="90"/>
      <c r="AE248" s="193"/>
      <c r="AF248" s="90"/>
      <c r="AM248" s="90"/>
      <c r="AN248" s="194"/>
      <c r="AO248" s="194"/>
      <c r="AP248" s="193"/>
      <c r="AR248" s="193"/>
      <c r="AS248" s="193"/>
      <c r="AT248" s="90"/>
      <c r="BH248" s="193"/>
      <c r="BI248" s="193"/>
      <c r="BJ248" s="193"/>
      <c r="BL248" s="195"/>
      <c r="BM248" s="195"/>
    </row>
    <row r="249" ht="15.75" customHeight="1">
      <c r="L249" s="15"/>
      <c r="M249" s="15"/>
      <c r="Y249" s="90"/>
      <c r="AE249" s="193"/>
      <c r="AF249" s="90"/>
      <c r="AM249" s="90"/>
      <c r="AN249" s="194"/>
      <c r="AO249" s="194"/>
      <c r="AP249" s="193"/>
      <c r="AR249" s="193"/>
      <c r="AS249" s="193"/>
      <c r="AT249" s="90"/>
      <c r="BH249" s="193"/>
      <c r="BI249" s="193"/>
      <c r="BJ249" s="193"/>
      <c r="BL249" s="195"/>
      <c r="BM249" s="195"/>
    </row>
    <row r="250" ht="15.75" customHeight="1">
      <c r="L250" s="15"/>
      <c r="M250" s="15"/>
      <c r="Y250" s="90"/>
      <c r="AE250" s="193"/>
      <c r="AF250" s="90"/>
      <c r="AM250" s="90"/>
      <c r="AN250" s="194"/>
      <c r="AO250" s="194"/>
      <c r="AP250" s="193"/>
      <c r="AR250" s="193"/>
      <c r="AS250" s="193"/>
      <c r="AT250" s="90"/>
      <c r="BH250" s="193"/>
      <c r="BI250" s="193"/>
      <c r="BJ250" s="193"/>
      <c r="BL250" s="195"/>
      <c r="BM250" s="195"/>
    </row>
    <row r="251" ht="15.75" customHeight="1">
      <c r="L251" s="15"/>
      <c r="M251" s="15"/>
      <c r="Y251" s="90"/>
      <c r="AE251" s="193"/>
      <c r="AF251" s="90"/>
      <c r="AM251" s="90"/>
      <c r="AN251" s="194"/>
      <c r="AO251" s="194"/>
      <c r="AP251" s="193"/>
      <c r="AR251" s="193"/>
      <c r="AS251" s="193"/>
      <c r="AT251" s="90"/>
      <c r="BH251" s="193"/>
      <c r="BI251" s="193"/>
      <c r="BJ251" s="193"/>
      <c r="BL251" s="195"/>
      <c r="BM251" s="195"/>
    </row>
    <row r="252" ht="15.75" customHeight="1">
      <c r="L252" s="15"/>
      <c r="M252" s="15"/>
      <c r="Y252" s="90"/>
      <c r="AE252" s="193"/>
      <c r="AF252" s="90"/>
      <c r="AM252" s="90"/>
      <c r="AN252" s="194"/>
      <c r="AO252" s="194"/>
      <c r="AP252" s="193"/>
      <c r="AR252" s="193"/>
      <c r="AS252" s="193"/>
      <c r="AT252" s="90"/>
      <c r="BH252" s="193"/>
      <c r="BI252" s="193"/>
      <c r="BJ252" s="193"/>
      <c r="BL252" s="195"/>
      <c r="BM252" s="195"/>
    </row>
    <row r="253" ht="15.75" customHeight="1">
      <c r="L253" s="15"/>
      <c r="M253" s="15"/>
      <c r="Y253" s="90"/>
      <c r="AE253" s="193"/>
      <c r="AF253" s="90"/>
      <c r="AM253" s="90"/>
      <c r="AN253" s="194"/>
      <c r="AO253" s="194"/>
      <c r="AP253" s="193"/>
      <c r="AR253" s="193"/>
      <c r="AS253" s="193"/>
      <c r="AT253" s="90"/>
      <c r="BH253" s="193"/>
      <c r="BI253" s="193"/>
      <c r="BJ253" s="193"/>
      <c r="BL253" s="195"/>
      <c r="BM253" s="195"/>
    </row>
    <row r="254" ht="15.75" customHeight="1">
      <c r="L254" s="15"/>
      <c r="M254" s="15"/>
      <c r="Y254" s="90"/>
      <c r="AE254" s="193"/>
      <c r="AF254" s="90"/>
      <c r="AM254" s="90"/>
      <c r="AN254" s="194"/>
      <c r="AO254" s="194"/>
      <c r="AP254" s="193"/>
      <c r="AR254" s="193"/>
      <c r="AS254" s="193"/>
      <c r="AT254" s="90"/>
      <c r="BH254" s="193"/>
      <c r="BI254" s="193"/>
      <c r="BJ254" s="193"/>
      <c r="BL254" s="195"/>
      <c r="BM254" s="195"/>
    </row>
    <row r="255" ht="15.75" customHeight="1">
      <c r="L255" s="15"/>
      <c r="M255" s="15"/>
      <c r="Y255" s="90"/>
      <c r="AE255" s="193"/>
      <c r="AF255" s="90"/>
      <c r="AM255" s="90"/>
      <c r="AN255" s="194"/>
      <c r="AO255" s="194"/>
      <c r="AP255" s="193"/>
      <c r="AR255" s="193"/>
      <c r="AS255" s="193"/>
      <c r="AT255" s="90"/>
      <c r="BH255" s="193"/>
      <c r="BI255" s="193"/>
      <c r="BJ255" s="193"/>
      <c r="BL255" s="195"/>
      <c r="BM255" s="195"/>
    </row>
    <row r="256" ht="15.75" customHeight="1">
      <c r="L256" s="15"/>
      <c r="M256" s="15"/>
      <c r="Y256" s="90"/>
      <c r="AE256" s="193"/>
      <c r="AF256" s="90"/>
      <c r="AM256" s="90"/>
      <c r="AN256" s="194"/>
      <c r="AO256" s="194"/>
      <c r="AP256" s="193"/>
      <c r="AR256" s="193"/>
      <c r="AS256" s="193"/>
      <c r="AT256" s="90"/>
      <c r="BH256" s="193"/>
      <c r="BI256" s="193"/>
      <c r="BJ256" s="193"/>
      <c r="BL256" s="195"/>
      <c r="BM256" s="195"/>
    </row>
    <row r="257" ht="15.75" customHeight="1">
      <c r="L257" s="15"/>
      <c r="M257" s="15"/>
      <c r="Y257" s="90"/>
      <c r="AE257" s="193"/>
      <c r="AF257" s="90"/>
      <c r="AM257" s="90"/>
      <c r="AN257" s="194"/>
      <c r="AO257" s="194"/>
      <c r="AP257" s="193"/>
      <c r="AR257" s="193"/>
      <c r="AS257" s="193"/>
      <c r="AT257" s="90"/>
      <c r="BH257" s="193"/>
      <c r="BI257" s="193"/>
      <c r="BJ257" s="193"/>
      <c r="BL257" s="195"/>
      <c r="BM257" s="195"/>
    </row>
    <row r="258" ht="15.75" customHeight="1">
      <c r="L258" s="15"/>
      <c r="M258" s="15"/>
      <c r="Y258" s="90"/>
      <c r="AE258" s="193"/>
      <c r="AF258" s="90"/>
      <c r="AM258" s="90"/>
      <c r="AN258" s="194"/>
      <c r="AO258" s="194"/>
      <c r="AP258" s="193"/>
      <c r="AR258" s="193"/>
      <c r="AS258" s="193"/>
      <c r="AT258" s="90"/>
      <c r="BH258" s="193"/>
      <c r="BI258" s="193"/>
      <c r="BJ258" s="193"/>
      <c r="BL258" s="195"/>
      <c r="BM258" s="195"/>
    </row>
    <row r="259" ht="15.75" customHeight="1">
      <c r="L259" s="15"/>
      <c r="M259" s="15"/>
      <c r="Y259" s="90"/>
      <c r="AE259" s="193"/>
      <c r="AF259" s="90"/>
      <c r="AM259" s="90"/>
      <c r="AN259" s="194"/>
      <c r="AO259" s="194"/>
      <c r="AP259" s="193"/>
      <c r="AR259" s="193"/>
      <c r="AS259" s="193"/>
      <c r="AT259" s="90"/>
      <c r="BH259" s="193"/>
      <c r="BI259" s="193"/>
      <c r="BJ259" s="193"/>
      <c r="BL259" s="195"/>
      <c r="BM259" s="195"/>
    </row>
    <row r="260" ht="15.75" customHeight="1">
      <c r="L260" s="15"/>
      <c r="M260" s="15"/>
      <c r="Y260" s="90"/>
      <c r="AE260" s="193"/>
      <c r="AF260" s="90"/>
      <c r="AM260" s="90"/>
      <c r="AN260" s="194"/>
      <c r="AO260" s="194"/>
      <c r="AP260" s="193"/>
      <c r="AR260" s="193"/>
      <c r="AS260" s="193"/>
      <c r="AT260" s="90"/>
      <c r="BH260" s="193"/>
      <c r="BI260" s="193"/>
      <c r="BJ260" s="193"/>
      <c r="BL260" s="195"/>
      <c r="BM260" s="195"/>
    </row>
    <row r="261" ht="15.75" customHeight="1">
      <c r="L261" s="15"/>
      <c r="M261" s="15"/>
      <c r="Y261" s="90"/>
      <c r="AE261" s="193"/>
      <c r="AF261" s="90"/>
      <c r="AM261" s="90"/>
      <c r="AN261" s="194"/>
      <c r="AO261" s="194"/>
      <c r="AP261" s="193"/>
      <c r="AR261" s="193"/>
      <c r="AS261" s="193"/>
      <c r="AT261" s="90"/>
      <c r="BH261" s="193"/>
      <c r="BI261" s="193"/>
      <c r="BJ261" s="193"/>
      <c r="BL261" s="195"/>
      <c r="BM261" s="195"/>
    </row>
    <row r="262" ht="15.75" customHeight="1">
      <c r="L262" s="15"/>
      <c r="M262" s="15"/>
      <c r="Y262" s="90"/>
      <c r="AE262" s="193"/>
      <c r="AF262" s="90"/>
      <c r="AM262" s="90"/>
      <c r="AN262" s="194"/>
      <c r="AO262" s="194"/>
      <c r="AP262" s="193"/>
      <c r="AR262" s="193"/>
      <c r="AS262" s="193"/>
      <c r="AT262" s="90"/>
      <c r="BH262" s="193"/>
      <c r="BI262" s="193"/>
      <c r="BJ262" s="193"/>
      <c r="BL262" s="195"/>
      <c r="BM262" s="195"/>
    </row>
    <row r="263" ht="15.75" customHeight="1">
      <c r="L263" s="15"/>
      <c r="M263" s="15"/>
      <c r="Y263" s="90"/>
      <c r="AE263" s="193"/>
      <c r="AF263" s="90"/>
      <c r="AM263" s="90"/>
      <c r="AN263" s="194"/>
      <c r="AO263" s="194"/>
      <c r="AP263" s="193"/>
      <c r="AR263" s="193"/>
      <c r="AS263" s="193"/>
      <c r="AT263" s="90"/>
      <c r="BH263" s="193"/>
      <c r="BI263" s="193"/>
      <c r="BJ263" s="193"/>
      <c r="BL263" s="195"/>
      <c r="BM263" s="195"/>
    </row>
    <row r="264" ht="15.75" customHeight="1">
      <c r="L264" s="15"/>
      <c r="M264" s="15"/>
      <c r="Y264" s="90"/>
      <c r="AE264" s="193"/>
      <c r="AF264" s="90"/>
      <c r="AM264" s="90"/>
      <c r="AN264" s="194"/>
      <c r="AO264" s="194"/>
      <c r="AP264" s="193"/>
      <c r="AR264" s="193"/>
      <c r="AS264" s="193"/>
      <c r="AT264" s="90"/>
      <c r="BH264" s="193"/>
      <c r="BI264" s="193"/>
      <c r="BJ264" s="193"/>
      <c r="BL264" s="195"/>
      <c r="BM264" s="195"/>
    </row>
    <row r="265" ht="15.75" customHeight="1">
      <c r="L265" s="15"/>
      <c r="M265" s="15"/>
      <c r="Y265" s="90"/>
      <c r="AE265" s="193"/>
      <c r="AF265" s="90"/>
      <c r="AM265" s="90"/>
      <c r="AN265" s="194"/>
      <c r="AO265" s="194"/>
      <c r="AP265" s="193"/>
      <c r="AR265" s="193"/>
      <c r="AS265" s="193"/>
      <c r="AT265" s="90"/>
      <c r="BH265" s="193"/>
      <c r="BI265" s="193"/>
      <c r="BJ265" s="193"/>
      <c r="BL265" s="195"/>
      <c r="BM265" s="195"/>
    </row>
    <row r="266" ht="15.75" customHeight="1">
      <c r="L266" s="15"/>
      <c r="M266" s="15"/>
      <c r="Y266" s="90"/>
      <c r="AE266" s="193"/>
      <c r="AF266" s="90"/>
      <c r="AM266" s="90"/>
      <c r="AN266" s="194"/>
      <c r="AO266" s="194"/>
      <c r="AP266" s="193"/>
      <c r="AR266" s="193"/>
      <c r="AS266" s="193"/>
      <c r="AT266" s="90"/>
      <c r="BH266" s="193"/>
      <c r="BI266" s="193"/>
      <c r="BJ266" s="193"/>
      <c r="BL266" s="195"/>
      <c r="BM266" s="195"/>
    </row>
    <row r="267" ht="15.75" customHeight="1">
      <c r="L267" s="15"/>
      <c r="M267" s="15"/>
      <c r="Y267" s="90"/>
      <c r="AE267" s="193"/>
      <c r="AF267" s="90"/>
      <c r="AM267" s="90"/>
      <c r="AN267" s="194"/>
      <c r="AO267" s="194"/>
      <c r="AP267" s="193"/>
      <c r="AR267" s="193"/>
      <c r="AS267" s="193"/>
      <c r="AT267" s="90"/>
      <c r="BH267" s="193"/>
      <c r="BI267" s="193"/>
      <c r="BJ267" s="193"/>
      <c r="BL267" s="195"/>
      <c r="BM267" s="195"/>
    </row>
    <row r="268" ht="15.75" customHeight="1">
      <c r="L268" s="15"/>
      <c r="M268" s="15"/>
      <c r="Y268" s="90"/>
      <c r="AE268" s="193"/>
      <c r="AF268" s="90"/>
      <c r="AM268" s="90"/>
      <c r="AN268" s="194"/>
      <c r="AO268" s="194"/>
      <c r="AP268" s="193"/>
      <c r="AR268" s="193"/>
      <c r="AS268" s="193"/>
      <c r="AT268" s="90"/>
      <c r="BH268" s="193"/>
      <c r="BI268" s="193"/>
      <c r="BJ268" s="193"/>
      <c r="BL268" s="195"/>
      <c r="BM268" s="195"/>
    </row>
    <row r="269" ht="15.75" customHeight="1">
      <c r="L269" s="15"/>
      <c r="M269" s="15"/>
      <c r="Y269" s="90"/>
      <c r="AE269" s="193"/>
      <c r="AF269" s="90"/>
      <c r="AM269" s="90"/>
      <c r="AN269" s="194"/>
      <c r="AO269" s="194"/>
      <c r="AP269" s="193"/>
      <c r="AR269" s="193"/>
      <c r="AS269" s="193"/>
      <c r="AT269" s="90"/>
      <c r="BH269" s="193"/>
      <c r="BI269" s="193"/>
      <c r="BJ269" s="193"/>
      <c r="BL269" s="195"/>
      <c r="BM269" s="195"/>
    </row>
    <row r="270" ht="15.75" customHeight="1">
      <c r="L270" s="15"/>
      <c r="M270" s="15"/>
      <c r="Y270" s="90"/>
      <c r="AE270" s="193"/>
      <c r="AF270" s="90"/>
      <c r="AM270" s="90"/>
      <c r="AN270" s="194"/>
      <c r="AO270" s="194"/>
      <c r="AP270" s="193"/>
      <c r="AR270" s="193"/>
      <c r="AS270" s="193"/>
      <c r="AT270" s="90"/>
      <c r="BH270" s="193"/>
      <c r="BI270" s="193"/>
      <c r="BJ270" s="193"/>
      <c r="BL270" s="195"/>
      <c r="BM270" s="195"/>
    </row>
    <row r="271" ht="15.75" customHeight="1">
      <c r="L271" s="15"/>
      <c r="M271" s="15"/>
      <c r="Y271" s="90"/>
      <c r="AE271" s="193"/>
      <c r="AF271" s="90"/>
      <c r="AM271" s="90"/>
      <c r="AN271" s="194"/>
      <c r="AO271" s="194"/>
      <c r="AP271" s="193"/>
      <c r="AR271" s="193"/>
      <c r="AS271" s="193"/>
      <c r="AT271" s="90"/>
      <c r="BH271" s="193"/>
      <c r="BI271" s="193"/>
      <c r="BJ271" s="193"/>
      <c r="BL271" s="195"/>
      <c r="BM271" s="195"/>
    </row>
    <row r="272" ht="15.75" customHeight="1">
      <c r="L272" s="15"/>
      <c r="M272" s="15"/>
      <c r="Y272" s="90"/>
      <c r="AE272" s="193"/>
      <c r="AF272" s="90"/>
      <c r="AM272" s="90"/>
      <c r="AN272" s="194"/>
      <c r="AO272" s="194"/>
      <c r="AP272" s="193"/>
      <c r="AR272" s="193"/>
      <c r="AS272" s="193"/>
      <c r="AT272" s="90"/>
      <c r="BH272" s="193"/>
      <c r="BI272" s="193"/>
      <c r="BJ272" s="193"/>
      <c r="BL272" s="195"/>
      <c r="BM272" s="195"/>
    </row>
    <row r="273" ht="15.75" customHeight="1">
      <c r="L273" s="15"/>
      <c r="M273" s="15"/>
      <c r="Y273" s="90"/>
      <c r="AE273" s="193"/>
      <c r="AF273" s="90"/>
      <c r="AM273" s="90"/>
      <c r="AN273" s="194"/>
      <c r="AO273" s="194"/>
      <c r="AP273" s="193"/>
      <c r="AR273" s="193"/>
      <c r="AS273" s="193"/>
      <c r="AT273" s="90"/>
      <c r="BH273" s="193"/>
      <c r="BI273" s="193"/>
      <c r="BJ273" s="193"/>
      <c r="BL273" s="195"/>
      <c r="BM273" s="195"/>
    </row>
    <row r="274" ht="15.75" customHeight="1">
      <c r="L274" s="15"/>
      <c r="M274" s="15"/>
      <c r="Y274" s="90"/>
      <c r="AE274" s="193"/>
      <c r="AF274" s="90"/>
      <c r="AM274" s="90"/>
      <c r="AN274" s="194"/>
      <c r="AO274" s="194"/>
      <c r="AP274" s="193"/>
      <c r="AR274" s="193"/>
      <c r="AS274" s="193"/>
      <c r="AT274" s="90"/>
      <c r="BH274" s="193"/>
      <c r="BI274" s="193"/>
      <c r="BJ274" s="193"/>
      <c r="BL274" s="195"/>
      <c r="BM274" s="195"/>
    </row>
    <row r="275" ht="15.75" customHeight="1">
      <c r="L275" s="15"/>
      <c r="M275" s="15"/>
      <c r="Y275" s="90"/>
      <c r="AE275" s="193"/>
      <c r="AF275" s="90"/>
      <c r="AM275" s="90"/>
      <c r="AN275" s="194"/>
      <c r="AO275" s="194"/>
      <c r="AP275" s="193"/>
      <c r="AR275" s="193"/>
      <c r="AS275" s="193"/>
      <c r="AT275" s="90"/>
      <c r="BH275" s="193"/>
      <c r="BI275" s="193"/>
      <c r="BJ275" s="193"/>
      <c r="BL275" s="195"/>
      <c r="BM275" s="195"/>
    </row>
    <row r="276" ht="15.75" customHeight="1">
      <c r="L276" s="15"/>
      <c r="M276" s="15"/>
      <c r="Y276" s="90"/>
      <c r="AE276" s="193"/>
      <c r="AF276" s="90"/>
      <c r="AM276" s="90"/>
      <c r="AN276" s="194"/>
      <c r="AO276" s="194"/>
      <c r="AP276" s="193"/>
      <c r="AR276" s="193"/>
      <c r="AS276" s="193"/>
      <c r="AT276" s="90"/>
      <c r="BH276" s="193"/>
      <c r="BI276" s="193"/>
      <c r="BJ276" s="193"/>
      <c r="BL276" s="195"/>
      <c r="BM276" s="195"/>
    </row>
    <row r="277" ht="15.75" customHeight="1">
      <c r="L277" s="15"/>
      <c r="M277" s="15"/>
      <c r="Y277" s="90"/>
      <c r="AE277" s="193"/>
      <c r="AF277" s="90"/>
      <c r="AM277" s="90"/>
      <c r="AN277" s="194"/>
      <c r="AO277" s="194"/>
      <c r="AP277" s="193"/>
      <c r="AR277" s="193"/>
      <c r="AS277" s="193"/>
      <c r="AT277" s="90"/>
      <c r="BH277" s="193"/>
      <c r="BI277" s="193"/>
      <c r="BJ277" s="193"/>
      <c r="BL277" s="195"/>
      <c r="BM277" s="195"/>
    </row>
    <row r="278" ht="15.75" customHeight="1">
      <c r="L278" s="15"/>
      <c r="M278" s="15"/>
      <c r="Y278" s="90"/>
      <c r="AE278" s="193"/>
      <c r="AF278" s="90"/>
      <c r="AM278" s="90"/>
      <c r="AN278" s="194"/>
      <c r="AO278" s="194"/>
      <c r="AP278" s="193"/>
      <c r="AR278" s="193"/>
      <c r="AS278" s="193"/>
      <c r="AT278" s="90"/>
      <c r="BH278" s="193"/>
      <c r="BI278" s="193"/>
      <c r="BJ278" s="193"/>
      <c r="BL278" s="195"/>
      <c r="BM278" s="195"/>
    </row>
    <row r="279" ht="15.75" customHeight="1">
      <c r="L279" s="15"/>
      <c r="M279" s="15"/>
      <c r="Y279" s="90"/>
      <c r="AE279" s="193"/>
      <c r="AF279" s="90"/>
      <c r="AM279" s="90"/>
      <c r="AN279" s="194"/>
      <c r="AO279" s="194"/>
      <c r="AP279" s="193"/>
      <c r="AR279" s="193"/>
      <c r="AS279" s="193"/>
      <c r="AT279" s="90"/>
      <c r="BH279" s="193"/>
      <c r="BI279" s="193"/>
      <c r="BJ279" s="193"/>
      <c r="BL279" s="195"/>
      <c r="BM279" s="195"/>
    </row>
    <row r="280" ht="15.75" customHeight="1">
      <c r="L280" s="15"/>
      <c r="M280" s="15"/>
      <c r="Y280" s="90"/>
      <c r="AE280" s="193"/>
      <c r="AF280" s="90"/>
      <c r="AM280" s="90"/>
      <c r="AN280" s="194"/>
      <c r="AO280" s="194"/>
      <c r="AP280" s="193"/>
      <c r="AR280" s="193"/>
      <c r="AS280" s="193"/>
      <c r="AT280" s="90"/>
      <c r="BH280" s="193"/>
      <c r="BI280" s="193"/>
      <c r="BJ280" s="193"/>
      <c r="BL280" s="195"/>
      <c r="BM280" s="195"/>
    </row>
    <row r="281" ht="15.75" customHeight="1">
      <c r="L281" s="15"/>
      <c r="M281" s="15"/>
      <c r="Y281" s="90"/>
      <c r="AE281" s="193"/>
      <c r="AF281" s="90"/>
      <c r="AM281" s="90"/>
      <c r="AN281" s="194"/>
      <c r="AO281" s="194"/>
      <c r="AP281" s="193"/>
      <c r="AR281" s="193"/>
      <c r="AS281" s="193"/>
      <c r="AT281" s="90"/>
      <c r="BH281" s="193"/>
      <c r="BI281" s="193"/>
      <c r="BJ281" s="193"/>
      <c r="BL281" s="195"/>
      <c r="BM281" s="195"/>
    </row>
    <row r="282" ht="15.75" customHeight="1">
      <c r="L282" s="15"/>
      <c r="M282" s="15"/>
      <c r="Y282" s="90"/>
      <c r="AE282" s="193"/>
      <c r="AF282" s="90"/>
      <c r="AM282" s="90"/>
      <c r="AN282" s="194"/>
      <c r="AO282" s="194"/>
      <c r="AP282" s="193"/>
      <c r="AR282" s="193"/>
      <c r="AS282" s="193"/>
      <c r="AT282" s="90"/>
      <c r="BH282" s="193"/>
      <c r="BI282" s="193"/>
      <c r="BJ282" s="193"/>
      <c r="BL282" s="195"/>
      <c r="BM282" s="195"/>
    </row>
    <row r="283" ht="15.75" customHeight="1">
      <c r="L283" s="15"/>
      <c r="M283" s="15"/>
      <c r="Y283" s="90"/>
      <c r="AE283" s="193"/>
      <c r="AF283" s="90"/>
      <c r="AM283" s="90"/>
      <c r="AN283" s="194"/>
      <c r="AO283" s="194"/>
      <c r="AP283" s="193"/>
      <c r="AR283" s="193"/>
      <c r="AS283" s="193"/>
      <c r="AT283" s="90"/>
      <c r="BH283" s="193"/>
      <c r="BI283" s="193"/>
      <c r="BJ283" s="193"/>
      <c r="BL283" s="195"/>
      <c r="BM283" s="195"/>
    </row>
    <row r="284" ht="15.75" customHeight="1">
      <c r="L284" s="15"/>
      <c r="M284" s="15"/>
      <c r="Y284" s="90"/>
      <c r="AE284" s="193"/>
      <c r="AF284" s="90"/>
      <c r="AM284" s="90"/>
      <c r="AN284" s="194"/>
      <c r="AO284" s="194"/>
      <c r="AP284" s="193"/>
      <c r="AR284" s="193"/>
      <c r="AS284" s="193"/>
      <c r="AT284" s="90"/>
      <c r="BH284" s="193"/>
      <c r="BI284" s="193"/>
      <c r="BJ284" s="193"/>
      <c r="BL284" s="195"/>
      <c r="BM284" s="195"/>
    </row>
    <row r="285" ht="15.75" customHeight="1">
      <c r="L285" s="15"/>
      <c r="M285" s="15"/>
      <c r="Y285" s="90"/>
      <c r="AE285" s="193"/>
      <c r="AF285" s="90"/>
      <c r="AM285" s="90"/>
      <c r="AN285" s="194"/>
      <c r="AO285" s="194"/>
      <c r="AP285" s="193"/>
      <c r="AR285" s="193"/>
      <c r="AS285" s="193"/>
      <c r="AT285" s="90"/>
      <c r="BH285" s="193"/>
      <c r="BI285" s="193"/>
      <c r="BJ285" s="193"/>
      <c r="BL285" s="195"/>
      <c r="BM285" s="195"/>
    </row>
    <row r="286" ht="15.75" customHeight="1">
      <c r="L286" s="15"/>
      <c r="M286" s="15"/>
      <c r="Y286" s="90"/>
      <c r="AE286" s="193"/>
      <c r="AF286" s="90"/>
      <c r="AM286" s="90"/>
      <c r="AN286" s="194"/>
      <c r="AO286" s="194"/>
      <c r="AP286" s="193"/>
      <c r="AR286" s="193"/>
      <c r="AS286" s="193"/>
      <c r="AT286" s="90"/>
      <c r="BH286" s="193"/>
      <c r="BI286" s="193"/>
      <c r="BJ286" s="193"/>
      <c r="BL286" s="195"/>
      <c r="BM286" s="195"/>
    </row>
    <row r="287" ht="15.75" customHeight="1">
      <c r="L287" s="15"/>
      <c r="M287" s="15"/>
      <c r="Y287" s="90"/>
      <c r="AE287" s="193"/>
      <c r="AF287" s="90"/>
      <c r="AM287" s="90"/>
      <c r="AN287" s="194"/>
      <c r="AO287" s="194"/>
      <c r="AP287" s="193"/>
      <c r="AR287" s="193"/>
      <c r="AS287" s="193"/>
      <c r="AT287" s="90"/>
      <c r="BH287" s="193"/>
      <c r="BI287" s="193"/>
      <c r="BJ287" s="193"/>
      <c r="BL287" s="195"/>
      <c r="BM287" s="195"/>
    </row>
    <row r="288" ht="15.75" customHeight="1">
      <c r="L288" s="15"/>
      <c r="M288" s="15"/>
      <c r="Y288" s="90"/>
      <c r="AE288" s="193"/>
      <c r="AF288" s="90"/>
      <c r="AM288" s="90"/>
      <c r="AN288" s="194"/>
      <c r="AO288" s="194"/>
      <c r="AP288" s="193"/>
      <c r="AR288" s="193"/>
      <c r="AS288" s="193"/>
      <c r="AT288" s="90"/>
      <c r="BH288" s="193"/>
      <c r="BI288" s="193"/>
      <c r="BJ288" s="193"/>
      <c r="BL288" s="195"/>
      <c r="BM288" s="195"/>
    </row>
    <row r="289" ht="15.75" customHeight="1">
      <c r="L289" s="15"/>
      <c r="M289" s="15"/>
      <c r="Y289" s="90"/>
      <c r="AE289" s="193"/>
      <c r="AF289" s="90"/>
      <c r="AM289" s="90"/>
      <c r="AN289" s="194"/>
      <c r="AO289" s="194"/>
      <c r="AP289" s="193"/>
      <c r="AR289" s="193"/>
      <c r="AS289" s="193"/>
      <c r="AT289" s="90"/>
      <c r="BH289" s="193"/>
      <c r="BI289" s="193"/>
      <c r="BJ289" s="193"/>
      <c r="BL289" s="195"/>
      <c r="BM289" s="195"/>
    </row>
    <row r="290" ht="15.75" customHeight="1">
      <c r="L290" s="15"/>
      <c r="M290" s="15"/>
      <c r="Y290" s="90"/>
      <c r="AE290" s="193"/>
      <c r="AF290" s="90"/>
      <c r="AM290" s="90"/>
      <c r="AN290" s="194"/>
      <c r="AO290" s="194"/>
      <c r="AP290" s="193"/>
      <c r="AR290" s="193"/>
      <c r="AS290" s="193"/>
      <c r="AT290" s="90"/>
      <c r="BH290" s="193"/>
      <c r="BI290" s="193"/>
      <c r="BJ290" s="193"/>
      <c r="BL290" s="195"/>
      <c r="BM290" s="195"/>
    </row>
    <row r="291" ht="15.75" customHeight="1">
      <c r="L291" s="15"/>
      <c r="M291" s="15"/>
      <c r="Y291" s="90"/>
      <c r="AE291" s="193"/>
      <c r="AF291" s="90"/>
      <c r="AM291" s="90"/>
      <c r="AN291" s="194"/>
      <c r="AO291" s="194"/>
      <c r="AP291" s="193"/>
      <c r="AR291" s="193"/>
      <c r="AS291" s="193"/>
      <c r="AT291" s="90"/>
      <c r="BH291" s="193"/>
      <c r="BI291" s="193"/>
      <c r="BJ291" s="193"/>
      <c r="BL291" s="195"/>
      <c r="BM291" s="195"/>
    </row>
    <row r="292" ht="15.75" customHeight="1">
      <c r="L292" s="15"/>
      <c r="M292" s="15"/>
      <c r="Y292" s="90"/>
      <c r="AE292" s="193"/>
      <c r="AF292" s="90"/>
      <c r="AM292" s="90"/>
      <c r="AN292" s="194"/>
      <c r="AO292" s="194"/>
      <c r="AP292" s="193"/>
      <c r="AR292" s="193"/>
      <c r="AS292" s="193"/>
      <c r="AT292" s="90"/>
      <c r="BH292" s="193"/>
      <c r="BI292" s="193"/>
      <c r="BJ292" s="193"/>
      <c r="BL292" s="195"/>
      <c r="BM292" s="195"/>
    </row>
    <row r="293" ht="15.75" customHeight="1">
      <c r="L293" s="15"/>
      <c r="M293" s="15"/>
      <c r="Y293" s="90"/>
      <c r="AE293" s="193"/>
      <c r="AF293" s="90"/>
      <c r="AM293" s="90"/>
      <c r="AN293" s="194"/>
      <c r="AO293" s="194"/>
      <c r="AP293" s="193"/>
      <c r="AR293" s="193"/>
      <c r="AS293" s="193"/>
      <c r="AT293" s="90"/>
      <c r="BH293" s="193"/>
      <c r="BI293" s="193"/>
      <c r="BJ293" s="193"/>
      <c r="BL293" s="195"/>
      <c r="BM293" s="195"/>
    </row>
    <row r="294" ht="15.75" customHeight="1">
      <c r="L294" s="15"/>
      <c r="M294" s="15"/>
      <c r="Y294" s="90"/>
      <c r="AE294" s="193"/>
      <c r="AF294" s="90"/>
      <c r="AM294" s="90"/>
      <c r="AN294" s="194"/>
      <c r="AO294" s="194"/>
      <c r="AP294" s="193"/>
      <c r="AR294" s="193"/>
      <c r="AS294" s="193"/>
      <c r="AT294" s="90"/>
      <c r="BH294" s="193"/>
      <c r="BI294" s="193"/>
      <c r="BJ294" s="193"/>
      <c r="BL294" s="195"/>
      <c r="BM294" s="195"/>
    </row>
    <row r="295" ht="15.75" customHeight="1">
      <c r="L295" s="15"/>
      <c r="M295" s="15"/>
      <c r="Y295" s="90"/>
      <c r="AE295" s="193"/>
      <c r="AF295" s="90"/>
      <c r="AM295" s="90"/>
      <c r="AN295" s="194"/>
      <c r="AO295" s="194"/>
      <c r="AP295" s="193"/>
      <c r="AR295" s="193"/>
      <c r="AS295" s="193"/>
      <c r="AT295" s="90"/>
      <c r="BH295" s="193"/>
      <c r="BI295" s="193"/>
      <c r="BJ295" s="193"/>
      <c r="BL295" s="195"/>
      <c r="BM295" s="195"/>
    </row>
    <row r="296" ht="15.75" customHeight="1">
      <c r="L296" s="15"/>
      <c r="M296" s="15"/>
      <c r="Y296" s="90"/>
      <c r="AE296" s="193"/>
      <c r="AF296" s="90"/>
      <c r="AM296" s="90"/>
      <c r="AN296" s="194"/>
      <c r="AO296" s="194"/>
      <c r="AP296" s="193"/>
      <c r="AR296" s="193"/>
      <c r="AS296" s="193"/>
      <c r="AT296" s="90"/>
      <c r="BH296" s="193"/>
      <c r="BI296" s="193"/>
      <c r="BJ296" s="193"/>
      <c r="BL296" s="195"/>
      <c r="BM296" s="195"/>
    </row>
    <row r="297" ht="15.75" customHeight="1">
      <c r="L297" s="15"/>
      <c r="M297" s="15"/>
      <c r="Y297" s="90"/>
      <c r="AE297" s="193"/>
      <c r="AF297" s="90"/>
      <c r="AM297" s="90"/>
      <c r="AN297" s="194"/>
      <c r="AO297" s="194"/>
      <c r="AP297" s="193"/>
      <c r="AR297" s="193"/>
      <c r="AS297" s="193"/>
      <c r="AT297" s="90"/>
      <c r="BH297" s="193"/>
      <c r="BI297" s="193"/>
      <c r="BJ297" s="193"/>
      <c r="BL297" s="195"/>
      <c r="BM297" s="195"/>
    </row>
    <row r="298" ht="15.75" customHeight="1">
      <c r="L298" s="15"/>
      <c r="M298" s="15"/>
      <c r="Y298" s="90"/>
      <c r="AE298" s="193"/>
      <c r="AF298" s="90"/>
      <c r="AM298" s="90"/>
      <c r="AN298" s="194"/>
      <c r="AO298" s="194"/>
      <c r="AP298" s="193"/>
      <c r="AR298" s="193"/>
      <c r="AS298" s="193"/>
      <c r="AT298" s="90"/>
      <c r="BH298" s="193"/>
      <c r="BI298" s="193"/>
      <c r="BJ298" s="193"/>
      <c r="BL298" s="195"/>
      <c r="BM298" s="195"/>
    </row>
    <row r="299" ht="15.75" customHeight="1">
      <c r="L299" s="15"/>
      <c r="M299" s="15"/>
      <c r="Y299" s="90"/>
      <c r="AE299" s="193"/>
      <c r="AF299" s="90"/>
      <c r="AM299" s="90"/>
      <c r="AN299" s="194"/>
      <c r="AO299" s="194"/>
      <c r="AP299" s="193"/>
      <c r="AR299" s="193"/>
      <c r="AS299" s="193"/>
      <c r="AT299" s="90"/>
      <c r="BH299" s="193"/>
      <c r="BI299" s="193"/>
      <c r="BJ299" s="193"/>
      <c r="BL299" s="195"/>
      <c r="BM299" s="195"/>
    </row>
    <row r="300" ht="15.75" customHeight="1">
      <c r="L300" s="15"/>
      <c r="M300" s="15"/>
      <c r="Y300" s="90"/>
      <c r="AE300" s="193"/>
      <c r="AF300" s="90"/>
      <c r="AM300" s="90"/>
      <c r="AN300" s="194"/>
      <c r="AO300" s="194"/>
      <c r="AP300" s="193"/>
      <c r="AR300" s="193"/>
      <c r="AS300" s="193"/>
      <c r="AT300" s="90"/>
      <c r="BH300" s="193"/>
      <c r="BI300" s="193"/>
      <c r="BJ300" s="193"/>
      <c r="BL300" s="195"/>
      <c r="BM300" s="195"/>
    </row>
    <row r="301" ht="15.75" customHeight="1">
      <c r="L301" s="15"/>
      <c r="M301" s="15"/>
      <c r="Y301" s="90"/>
      <c r="AE301" s="193"/>
      <c r="AF301" s="90"/>
      <c r="AM301" s="90"/>
      <c r="AN301" s="194"/>
      <c r="AO301" s="194"/>
      <c r="AP301" s="193"/>
      <c r="AR301" s="193"/>
      <c r="AS301" s="193"/>
      <c r="AT301" s="90"/>
      <c r="BH301" s="193"/>
      <c r="BI301" s="193"/>
      <c r="BJ301" s="193"/>
      <c r="BL301" s="195"/>
      <c r="BM301" s="195"/>
    </row>
    <row r="302" ht="15.75" customHeight="1">
      <c r="L302" s="15"/>
      <c r="M302" s="15"/>
      <c r="Y302" s="90"/>
      <c r="AE302" s="193"/>
      <c r="AF302" s="90"/>
      <c r="AM302" s="90"/>
      <c r="AN302" s="194"/>
      <c r="AO302" s="194"/>
      <c r="AP302" s="193"/>
      <c r="AR302" s="193"/>
      <c r="AS302" s="193"/>
      <c r="AT302" s="90"/>
      <c r="BH302" s="193"/>
      <c r="BI302" s="193"/>
      <c r="BJ302" s="193"/>
      <c r="BL302" s="195"/>
      <c r="BM302" s="195"/>
    </row>
    <row r="303" ht="15.75" customHeight="1">
      <c r="L303" s="15"/>
      <c r="M303" s="15"/>
      <c r="Y303" s="90"/>
      <c r="AE303" s="193"/>
      <c r="AF303" s="90"/>
      <c r="AM303" s="90"/>
      <c r="AN303" s="194"/>
      <c r="AO303" s="194"/>
      <c r="AP303" s="193"/>
      <c r="AR303" s="193"/>
      <c r="AS303" s="193"/>
      <c r="AT303" s="90"/>
      <c r="BH303" s="193"/>
      <c r="BI303" s="193"/>
      <c r="BJ303" s="193"/>
      <c r="BL303" s="195"/>
      <c r="BM303" s="195"/>
    </row>
    <row r="304" ht="15.75" customHeight="1">
      <c r="L304" s="15"/>
      <c r="M304" s="15"/>
      <c r="Y304" s="90"/>
      <c r="AE304" s="193"/>
      <c r="AF304" s="90"/>
      <c r="AM304" s="90"/>
      <c r="AN304" s="194"/>
      <c r="AO304" s="194"/>
      <c r="AP304" s="193"/>
      <c r="AR304" s="193"/>
      <c r="AS304" s="193"/>
      <c r="AT304" s="90"/>
      <c r="BH304" s="193"/>
      <c r="BI304" s="193"/>
      <c r="BJ304" s="193"/>
      <c r="BL304" s="195"/>
      <c r="BM304" s="195"/>
    </row>
    <row r="305" ht="15.75" customHeight="1">
      <c r="L305" s="15"/>
      <c r="M305" s="15"/>
      <c r="Y305" s="90"/>
      <c r="AE305" s="193"/>
      <c r="AF305" s="90"/>
      <c r="AM305" s="90"/>
      <c r="AN305" s="194"/>
      <c r="AO305" s="194"/>
      <c r="AP305" s="193"/>
      <c r="AR305" s="193"/>
      <c r="AS305" s="193"/>
      <c r="AT305" s="90"/>
      <c r="BH305" s="193"/>
      <c r="BI305" s="193"/>
      <c r="BJ305" s="193"/>
      <c r="BL305" s="195"/>
      <c r="BM305" s="195"/>
    </row>
    <row r="306" ht="15.75" customHeight="1">
      <c r="L306" s="15"/>
      <c r="M306" s="15"/>
      <c r="Y306" s="90"/>
      <c r="AE306" s="193"/>
      <c r="AF306" s="90"/>
      <c r="AM306" s="90"/>
      <c r="AN306" s="194"/>
      <c r="AO306" s="194"/>
      <c r="AP306" s="193"/>
      <c r="AR306" s="193"/>
      <c r="AS306" s="193"/>
      <c r="AT306" s="90"/>
      <c r="BH306" s="193"/>
      <c r="BI306" s="193"/>
      <c r="BJ306" s="193"/>
      <c r="BL306" s="195"/>
      <c r="BM306" s="195"/>
    </row>
    <row r="307" ht="15.75" customHeight="1">
      <c r="L307" s="15"/>
      <c r="M307" s="15"/>
      <c r="Y307" s="90"/>
      <c r="AE307" s="193"/>
      <c r="AF307" s="90"/>
      <c r="AM307" s="90"/>
      <c r="AN307" s="194"/>
      <c r="AO307" s="194"/>
      <c r="AP307" s="193"/>
      <c r="AR307" s="193"/>
      <c r="AS307" s="193"/>
      <c r="AT307" s="90"/>
      <c r="BH307" s="193"/>
      <c r="BI307" s="193"/>
      <c r="BJ307" s="193"/>
      <c r="BL307" s="195"/>
      <c r="BM307" s="195"/>
    </row>
    <row r="308" ht="15.75" customHeight="1">
      <c r="L308" s="15"/>
      <c r="M308" s="15"/>
      <c r="Y308" s="90"/>
      <c r="AE308" s="193"/>
      <c r="AF308" s="90"/>
      <c r="AM308" s="90"/>
      <c r="AN308" s="194"/>
      <c r="AO308" s="194"/>
      <c r="AP308" s="193"/>
      <c r="AR308" s="193"/>
      <c r="AS308" s="193"/>
      <c r="AT308" s="90"/>
      <c r="BH308" s="193"/>
      <c r="BI308" s="193"/>
      <c r="BJ308" s="193"/>
      <c r="BL308" s="195"/>
      <c r="BM308" s="195"/>
    </row>
    <row r="309" ht="15.75" customHeight="1">
      <c r="L309" s="15"/>
      <c r="M309" s="15"/>
      <c r="Y309" s="90"/>
      <c r="AE309" s="193"/>
      <c r="AF309" s="90"/>
      <c r="AM309" s="90"/>
      <c r="AN309" s="194"/>
      <c r="AO309" s="194"/>
      <c r="AP309" s="193"/>
      <c r="AR309" s="193"/>
      <c r="AS309" s="193"/>
      <c r="AT309" s="90"/>
      <c r="BH309" s="193"/>
      <c r="BI309" s="193"/>
      <c r="BJ309" s="193"/>
      <c r="BL309" s="195"/>
      <c r="BM309" s="195"/>
    </row>
    <row r="310" ht="15.75" customHeight="1">
      <c r="L310" s="15"/>
      <c r="M310" s="15"/>
      <c r="Y310" s="90"/>
      <c r="AE310" s="193"/>
      <c r="AF310" s="90"/>
      <c r="AM310" s="90"/>
      <c r="AN310" s="194"/>
      <c r="AO310" s="194"/>
      <c r="AP310" s="193"/>
      <c r="AR310" s="193"/>
      <c r="AS310" s="193"/>
      <c r="AT310" s="90"/>
      <c r="BH310" s="193"/>
      <c r="BI310" s="193"/>
      <c r="BJ310" s="193"/>
      <c r="BL310" s="195"/>
      <c r="BM310" s="195"/>
    </row>
    <row r="311" ht="15.75" customHeight="1">
      <c r="L311" s="15"/>
      <c r="M311" s="15"/>
      <c r="Y311" s="90"/>
      <c r="AE311" s="193"/>
      <c r="AF311" s="90"/>
      <c r="AM311" s="90"/>
      <c r="AN311" s="194"/>
      <c r="AO311" s="194"/>
      <c r="AP311" s="193"/>
      <c r="AR311" s="193"/>
      <c r="AS311" s="193"/>
      <c r="AT311" s="90"/>
      <c r="BH311" s="193"/>
      <c r="BI311" s="193"/>
      <c r="BJ311" s="193"/>
      <c r="BL311" s="195"/>
      <c r="BM311" s="195"/>
    </row>
    <row r="312" ht="15.75" customHeight="1">
      <c r="L312" s="15"/>
      <c r="M312" s="15"/>
      <c r="Y312" s="90"/>
      <c r="AE312" s="193"/>
      <c r="AF312" s="90"/>
      <c r="AM312" s="90"/>
      <c r="AN312" s="194"/>
      <c r="AO312" s="194"/>
      <c r="AP312" s="193"/>
      <c r="AR312" s="193"/>
      <c r="AS312" s="193"/>
      <c r="AT312" s="90"/>
      <c r="BH312" s="193"/>
      <c r="BI312" s="193"/>
      <c r="BJ312" s="193"/>
      <c r="BL312" s="195"/>
      <c r="BM312" s="195"/>
    </row>
    <row r="313" ht="15.75" customHeight="1">
      <c r="L313" s="15"/>
      <c r="M313" s="15"/>
      <c r="Y313" s="90"/>
      <c r="AE313" s="193"/>
      <c r="AF313" s="90"/>
      <c r="AM313" s="90"/>
      <c r="AN313" s="194"/>
      <c r="AO313" s="194"/>
      <c r="AP313" s="193"/>
      <c r="AR313" s="193"/>
      <c r="AS313" s="193"/>
      <c r="AT313" s="90"/>
      <c r="BH313" s="193"/>
      <c r="BI313" s="193"/>
      <c r="BJ313" s="193"/>
      <c r="BL313" s="195"/>
      <c r="BM313" s="195"/>
    </row>
    <row r="314" ht="15.75" customHeight="1">
      <c r="L314" s="15"/>
      <c r="M314" s="15"/>
      <c r="Y314" s="90"/>
      <c r="AE314" s="193"/>
      <c r="AF314" s="90"/>
      <c r="AM314" s="90"/>
      <c r="AN314" s="194"/>
      <c r="AO314" s="194"/>
      <c r="AP314" s="193"/>
      <c r="AR314" s="193"/>
      <c r="AS314" s="193"/>
      <c r="AT314" s="90"/>
      <c r="BH314" s="193"/>
      <c r="BI314" s="193"/>
      <c r="BJ314" s="193"/>
      <c r="BL314" s="195"/>
      <c r="BM314" s="195"/>
    </row>
    <row r="315" ht="15.75" customHeight="1">
      <c r="L315" s="15"/>
      <c r="M315" s="15"/>
      <c r="Y315" s="90"/>
      <c r="AE315" s="193"/>
      <c r="AF315" s="90"/>
      <c r="AM315" s="90"/>
      <c r="AN315" s="194"/>
      <c r="AO315" s="194"/>
      <c r="AP315" s="193"/>
      <c r="AR315" s="193"/>
      <c r="AS315" s="193"/>
      <c r="AT315" s="90"/>
      <c r="BH315" s="193"/>
      <c r="BI315" s="193"/>
      <c r="BJ315" s="193"/>
      <c r="BL315" s="195"/>
      <c r="BM315" s="195"/>
    </row>
    <row r="316" ht="15.75" customHeight="1">
      <c r="L316" s="15"/>
      <c r="M316" s="15"/>
      <c r="Y316" s="90"/>
      <c r="AE316" s="193"/>
      <c r="AF316" s="90"/>
      <c r="AM316" s="90"/>
      <c r="AN316" s="194"/>
      <c r="AO316" s="194"/>
      <c r="AP316" s="193"/>
      <c r="AR316" s="193"/>
      <c r="AS316" s="193"/>
      <c r="AT316" s="90"/>
      <c r="BH316" s="193"/>
      <c r="BI316" s="193"/>
      <c r="BJ316" s="193"/>
      <c r="BL316" s="195"/>
      <c r="BM316" s="195"/>
    </row>
    <row r="317" ht="15.75" customHeight="1">
      <c r="L317" s="15"/>
      <c r="M317" s="15"/>
      <c r="Y317" s="90"/>
      <c r="AE317" s="193"/>
      <c r="AF317" s="90"/>
      <c r="AM317" s="90"/>
      <c r="AN317" s="194"/>
      <c r="AO317" s="194"/>
      <c r="AP317" s="193"/>
      <c r="AR317" s="193"/>
      <c r="AS317" s="193"/>
      <c r="AT317" s="90"/>
      <c r="BH317" s="193"/>
      <c r="BI317" s="193"/>
      <c r="BJ317" s="193"/>
      <c r="BL317" s="195"/>
      <c r="BM317" s="195"/>
    </row>
    <row r="318" ht="15.75" customHeight="1">
      <c r="L318" s="15"/>
      <c r="M318" s="15"/>
      <c r="Y318" s="90"/>
      <c r="AE318" s="193"/>
      <c r="AF318" s="90"/>
      <c r="AM318" s="90"/>
      <c r="AN318" s="194"/>
      <c r="AO318" s="194"/>
      <c r="AP318" s="193"/>
      <c r="AR318" s="193"/>
      <c r="AS318" s="193"/>
      <c r="AT318" s="90"/>
      <c r="BH318" s="193"/>
      <c r="BI318" s="193"/>
      <c r="BJ318" s="193"/>
      <c r="BL318" s="195"/>
      <c r="BM318" s="195"/>
    </row>
    <row r="319" ht="15.75" customHeight="1">
      <c r="L319" s="15"/>
      <c r="M319" s="15"/>
      <c r="Y319" s="90"/>
      <c r="AE319" s="193"/>
      <c r="AF319" s="90"/>
      <c r="AM319" s="90"/>
      <c r="AN319" s="194"/>
      <c r="AO319" s="194"/>
      <c r="AP319" s="193"/>
      <c r="AR319" s="193"/>
      <c r="AS319" s="193"/>
      <c r="AT319" s="90"/>
      <c r="BH319" s="193"/>
      <c r="BI319" s="193"/>
      <c r="BJ319" s="193"/>
      <c r="BL319" s="195"/>
      <c r="BM319" s="195"/>
    </row>
    <row r="320" ht="15.75" customHeight="1">
      <c r="L320" s="15"/>
      <c r="M320" s="15"/>
      <c r="Y320" s="90"/>
      <c r="AE320" s="193"/>
      <c r="AF320" s="90"/>
      <c r="AM320" s="90"/>
      <c r="AN320" s="194"/>
      <c r="AO320" s="194"/>
      <c r="AP320" s="193"/>
      <c r="AR320" s="193"/>
      <c r="AS320" s="193"/>
      <c r="AT320" s="90"/>
      <c r="BH320" s="193"/>
      <c r="BI320" s="193"/>
      <c r="BJ320" s="193"/>
      <c r="BL320" s="195"/>
      <c r="BM320" s="195"/>
    </row>
    <row r="321" ht="15.75" customHeight="1">
      <c r="L321" s="15"/>
      <c r="M321" s="15"/>
      <c r="Y321" s="90"/>
      <c r="AE321" s="193"/>
      <c r="AF321" s="90"/>
      <c r="AM321" s="90"/>
      <c r="AN321" s="194"/>
      <c r="AO321" s="194"/>
      <c r="AP321" s="193"/>
      <c r="AR321" s="193"/>
      <c r="AS321" s="193"/>
      <c r="AT321" s="90"/>
      <c r="BH321" s="193"/>
      <c r="BI321" s="193"/>
      <c r="BJ321" s="193"/>
      <c r="BL321" s="195"/>
      <c r="BM321" s="195"/>
    </row>
    <row r="322" ht="15.75" customHeight="1">
      <c r="L322" s="15"/>
      <c r="M322" s="15"/>
      <c r="Y322" s="90"/>
      <c r="AE322" s="193"/>
      <c r="AF322" s="90"/>
      <c r="AM322" s="90"/>
      <c r="AN322" s="194"/>
      <c r="AO322" s="194"/>
      <c r="AP322" s="193"/>
      <c r="AR322" s="193"/>
      <c r="AS322" s="193"/>
      <c r="AT322" s="90"/>
      <c r="BH322" s="193"/>
      <c r="BI322" s="193"/>
      <c r="BJ322" s="193"/>
      <c r="BL322" s="195"/>
      <c r="BM322" s="195"/>
    </row>
    <row r="323" ht="15.75" customHeight="1">
      <c r="L323" s="15"/>
      <c r="M323" s="15"/>
      <c r="Y323" s="90"/>
      <c r="AE323" s="193"/>
      <c r="AF323" s="90"/>
      <c r="AM323" s="90"/>
      <c r="AN323" s="194"/>
      <c r="AO323" s="194"/>
      <c r="AP323" s="193"/>
      <c r="AR323" s="193"/>
      <c r="AS323" s="193"/>
      <c r="AT323" s="90"/>
      <c r="BH323" s="193"/>
      <c r="BI323" s="193"/>
      <c r="BJ323" s="193"/>
      <c r="BL323" s="195"/>
      <c r="BM323" s="195"/>
    </row>
    <row r="324" ht="15.75" customHeight="1">
      <c r="L324" s="15"/>
      <c r="M324" s="15"/>
      <c r="Y324" s="90"/>
      <c r="AE324" s="193"/>
      <c r="AF324" s="90"/>
      <c r="AM324" s="90"/>
      <c r="AN324" s="194"/>
      <c r="AO324" s="194"/>
      <c r="AP324" s="193"/>
      <c r="AR324" s="193"/>
      <c r="AS324" s="193"/>
      <c r="AT324" s="90"/>
      <c r="BH324" s="193"/>
      <c r="BI324" s="193"/>
      <c r="BJ324" s="193"/>
      <c r="BL324" s="195"/>
      <c r="BM324" s="195"/>
    </row>
    <row r="325" ht="15.75" customHeight="1">
      <c r="L325" s="15"/>
      <c r="M325" s="15"/>
      <c r="Y325" s="90"/>
      <c r="AE325" s="193"/>
      <c r="AF325" s="90"/>
      <c r="AM325" s="90"/>
      <c r="AN325" s="194"/>
      <c r="AO325" s="194"/>
      <c r="AP325" s="193"/>
      <c r="AR325" s="193"/>
      <c r="AS325" s="193"/>
      <c r="AT325" s="90"/>
      <c r="BH325" s="193"/>
      <c r="BI325" s="193"/>
      <c r="BJ325" s="193"/>
      <c r="BL325" s="195"/>
      <c r="BM325" s="195"/>
    </row>
    <row r="326" ht="15.75" customHeight="1">
      <c r="L326" s="15"/>
      <c r="M326" s="15"/>
      <c r="Y326" s="90"/>
      <c r="AE326" s="193"/>
      <c r="AF326" s="90"/>
      <c r="AM326" s="90"/>
      <c r="AN326" s="194"/>
      <c r="AO326" s="194"/>
      <c r="AP326" s="193"/>
      <c r="AR326" s="193"/>
      <c r="AS326" s="193"/>
      <c r="AT326" s="90"/>
      <c r="BH326" s="193"/>
      <c r="BI326" s="193"/>
      <c r="BJ326" s="193"/>
      <c r="BL326" s="195"/>
      <c r="BM326" s="195"/>
    </row>
    <row r="327" ht="15.75" customHeight="1">
      <c r="L327" s="15"/>
      <c r="M327" s="15"/>
      <c r="Y327" s="90"/>
      <c r="AE327" s="193"/>
      <c r="AF327" s="90"/>
      <c r="AM327" s="90"/>
      <c r="AN327" s="194"/>
      <c r="AO327" s="194"/>
      <c r="AP327" s="193"/>
      <c r="AR327" s="193"/>
      <c r="AS327" s="193"/>
      <c r="AT327" s="90"/>
      <c r="BH327" s="193"/>
      <c r="BI327" s="193"/>
      <c r="BJ327" s="193"/>
      <c r="BL327" s="195"/>
      <c r="BM327" s="195"/>
    </row>
    <row r="328" ht="15.75" customHeight="1">
      <c r="L328" s="15"/>
      <c r="M328" s="15"/>
      <c r="Y328" s="90"/>
      <c r="AE328" s="193"/>
      <c r="AF328" s="90"/>
      <c r="AM328" s="90"/>
      <c r="AN328" s="194"/>
      <c r="AO328" s="194"/>
      <c r="AP328" s="193"/>
      <c r="AR328" s="193"/>
      <c r="AS328" s="193"/>
      <c r="AT328" s="90"/>
      <c r="BH328" s="193"/>
      <c r="BI328" s="193"/>
      <c r="BJ328" s="193"/>
      <c r="BL328" s="195"/>
      <c r="BM328" s="195"/>
    </row>
    <row r="329" ht="15.75" customHeight="1">
      <c r="L329" s="15"/>
      <c r="M329" s="15"/>
      <c r="Y329" s="90"/>
      <c r="AE329" s="193"/>
      <c r="AF329" s="90"/>
      <c r="AM329" s="90"/>
      <c r="AN329" s="194"/>
      <c r="AO329" s="194"/>
      <c r="AP329" s="193"/>
      <c r="AR329" s="193"/>
      <c r="AS329" s="193"/>
      <c r="AT329" s="90"/>
      <c r="BH329" s="193"/>
      <c r="BI329" s="193"/>
      <c r="BJ329" s="193"/>
      <c r="BL329" s="195"/>
      <c r="BM329" s="195"/>
    </row>
    <row r="330" ht="15.75" customHeight="1">
      <c r="L330" s="15"/>
      <c r="M330" s="15"/>
      <c r="Y330" s="90"/>
      <c r="AE330" s="193"/>
      <c r="AF330" s="90"/>
      <c r="AM330" s="90"/>
      <c r="AN330" s="194"/>
      <c r="AO330" s="194"/>
      <c r="AP330" s="193"/>
      <c r="AR330" s="193"/>
      <c r="AS330" s="193"/>
      <c r="AT330" s="90"/>
      <c r="BH330" s="193"/>
      <c r="BI330" s="193"/>
      <c r="BJ330" s="193"/>
      <c r="BL330" s="195"/>
      <c r="BM330" s="195"/>
    </row>
    <row r="331" ht="15.75" customHeight="1">
      <c r="L331" s="15"/>
      <c r="M331" s="15"/>
      <c r="Y331" s="90"/>
      <c r="AE331" s="193"/>
      <c r="AF331" s="90"/>
      <c r="AM331" s="90"/>
      <c r="AN331" s="194"/>
      <c r="AO331" s="194"/>
      <c r="AP331" s="193"/>
      <c r="AR331" s="193"/>
      <c r="AS331" s="193"/>
      <c r="AT331" s="90"/>
      <c r="BH331" s="193"/>
      <c r="BI331" s="193"/>
      <c r="BJ331" s="193"/>
      <c r="BL331" s="195"/>
      <c r="BM331" s="195"/>
    </row>
    <row r="332" ht="15.75" customHeight="1">
      <c r="L332" s="15"/>
      <c r="M332" s="15"/>
      <c r="Y332" s="90"/>
      <c r="AE332" s="193"/>
      <c r="AF332" s="90"/>
      <c r="AM332" s="90"/>
      <c r="AN332" s="194"/>
      <c r="AO332" s="194"/>
      <c r="AP332" s="193"/>
      <c r="AR332" s="193"/>
      <c r="AS332" s="193"/>
      <c r="AT332" s="90"/>
      <c r="BH332" s="193"/>
      <c r="BI332" s="193"/>
      <c r="BJ332" s="193"/>
      <c r="BL332" s="195"/>
      <c r="BM332" s="195"/>
    </row>
    <row r="333" ht="15.75" customHeight="1">
      <c r="L333" s="15"/>
      <c r="M333" s="15"/>
      <c r="Y333" s="90"/>
      <c r="AE333" s="193"/>
      <c r="AF333" s="90"/>
      <c r="AM333" s="90"/>
      <c r="AN333" s="194"/>
      <c r="AO333" s="194"/>
      <c r="AP333" s="193"/>
      <c r="AR333" s="193"/>
      <c r="AS333" s="193"/>
      <c r="AT333" s="90"/>
      <c r="BH333" s="193"/>
      <c r="BI333" s="193"/>
      <c r="BJ333" s="193"/>
      <c r="BL333" s="195"/>
      <c r="BM333" s="195"/>
    </row>
    <row r="334" ht="15.75" customHeight="1">
      <c r="L334" s="15"/>
      <c r="M334" s="15"/>
      <c r="Y334" s="90"/>
      <c r="AE334" s="193"/>
      <c r="AF334" s="90"/>
      <c r="AM334" s="90"/>
      <c r="AN334" s="194"/>
      <c r="AO334" s="194"/>
      <c r="AP334" s="193"/>
      <c r="AR334" s="193"/>
      <c r="AS334" s="193"/>
      <c r="AT334" s="90"/>
      <c r="BH334" s="193"/>
      <c r="BI334" s="193"/>
      <c r="BJ334" s="193"/>
      <c r="BL334" s="195"/>
      <c r="BM334" s="195"/>
    </row>
    <row r="335" ht="15.75" customHeight="1">
      <c r="L335" s="15"/>
      <c r="M335" s="15"/>
      <c r="Y335" s="90"/>
      <c r="AE335" s="193"/>
      <c r="AF335" s="90"/>
      <c r="AM335" s="90"/>
      <c r="AN335" s="194"/>
      <c r="AO335" s="194"/>
      <c r="AP335" s="193"/>
      <c r="AR335" s="193"/>
      <c r="AS335" s="193"/>
      <c r="AT335" s="90"/>
      <c r="BH335" s="193"/>
      <c r="BI335" s="193"/>
      <c r="BJ335" s="193"/>
      <c r="BL335" s="195"/>
      <c r="BM335" s="195"/>
    </row>
    <row r="336" ht="15.75" customHeight="1">
      <c r="L336" s="15"/>
      <c r="M336" s="15"/>
      <c r="Y336" s="90"/>
      <c r="AE336" s="193"/>
      <c r="AF336" s="90"/>
      <c r="AM336" s="90"/>
      <c r="AN336" s="194"/>
      <c r="AO336" s="194"/>
      <c r="AP336" s="193"/>
      <c r="AR336" s="193"/>
      <c r="AS336" s="193"/>
      <c r="AT336" s="90"/>
      <c r="BH336" s="193"/>
      <c r="BI336" s="193"/>
      <c r="BJ336" s="193"/>
      <c r="BL336" s="195"/>
      <c r="BM336" s="195"/>
    </row>
    <row r="337" ht="15.75" customHeight="1">
      <c r="L337" s="15"/>
      <c r="M337" s="15"/>
      <c r="Y337" s="90"/>
      <c r="AE337" s="193"/>
      <c r="AF337" s="90"/>
      <c r="AM337" s="90"/>
      <c r="AN337" s="194"/>
      <c r="AO337" s="194"/>
      <c r="AP337" s="193"/>
      <c r="AR337" s="193"/>
      <c r="AS337" s="193"/>
      <c r="AT337" s="90"/>
      <c r="BH337" s="193"/>
      <c r="BI337" s="193"/>
      <c r="BJ337" s="193"/>
      <c r="BL337" s="195"/>
      <c r="BM337" s="195"/>
    </row>
    <row r="338" ht="15.75" customHeight="1">
      <c r="L338" s="15"/>
      <c r="M338" s="15"/>
      <c r="Y338" s="90"/>
      <c r="AE338" s="193"/>
      <c r="AF338" s="90"/>
      <c r="AM338" s="90"/>
      <c r="AN338" s="194"/>
      <c r="AO338" s="194"/>
      <c r="AP338" s="193"/>
      <c r="AR338" s="193"/>
      <c r="AS338" s="193"/>
      <c r="AT338" s="90"/>
      <c r="BH338" s="193"/>
      <c r="BI338" s="193"/>
      <c r="BJ338" s="193"/>
      <c r="BL338" s="195"/>
      <c r="BM338" s="195"/>
    </row>
    <row r="339" ht="15.75" customHeight="1">
      <c r="L339" s="15"/>
      <c r="M339" s="15"/>
      <c r="Y339" s="90"/>
      <c r="AE339" s="193"/>
      <c r="AF339" s="90"/>
      <c r="AM339" s="90"/>
      <c r="AN339" s="194"/>
      <c r="AO339" s="194"/>
      <c r="AP339" s="193"/>
      <c r="AR339" s="193"/>
      <c r="AS339" s="193"/>
      <c r="AT339" s="90"/>
      <c r="BH339" s="193"/>
      <c r="BI339" s="193"/>
      <c r="BJ339" s="193"/>
      <c r="BL339" s="195"/>
      <c r="BM339" s="195"/>
    </row>
    <row r="340" ht="15.75" customHeight="1">
      <c r="L340" s="15"/>
      <c r="M340" s="15"/>
      <c r="Y340" s="90"/>
      <c r="AE340" s="193"/>
      <c r="AF340" s="90"/>
      <c r="AM340" s="90"/>
      <c r="AN340" s="194"/>
      <c r="AO340" s="194"/>
      <c r="AP340" s="193"/>
      <c r="AR340" s="193"/>
      <c r="AS340" s="193"/>
      <c r="AT340" s="90"/>
      <c r="BH340" s="193"/>
      <c r="BI340" s="193"/>
      <c r="BJ340" s="193"/>
      <c r="BL340" s="195"/>
      <c r="BM340" s="195"/>
    </row>
    <row r="341" ht="15.75" customHeight="1">
      <c r="L341" s="15"/>
      <c r="M341" s="15"/>
      <c r="Y341" s="90"/>
      <c r="AE341" s="193"/>
      <c r="AF341" s="90"/>
      <c r="AM341" s="90"/>
      <c r="AN341" s="194"/>
      <c r="AO341" s="194"/>
      <c r="AP341" s="193"/>
      <c r="AR341" s="193"/>
      <c r="AS341" s="193"/>
      <c r="AT341" s="90"/>
      <c r="BH341" s="193"/>
      <c r="BI341" s="193"/>
      <c r="BJ341" s="193"/>
      <c r="BL341" s="195"/>
      <c r="BM341" s="195"/>
    </row>
    <row r="342" ht="15.75" customHeight="1">
      <c r="L342" s="15"/>
      <c r="M342" s="15"/>
      <c r="Y342" s="90"/>
      <c r="AE342" s="193"/>
      <c r="AF342" s="90"/>
      <c r="AM342" s="90"/>
      <c r="AN342" s="194"/>
      <c r="AO342" s="194"/>
      <c r="AP342" s="193"/>
      <c r="AR342" s="193"/>
      <c r="AS342" s="193"/>
      <c r="AT342" s="90"/>
      <c r="BH342" s="193"/>
      <c r="BI342" s="193"/>
      <c r="BJ342" s="193"/>
      <c r="BL342" s="195"/>
      <c r="BM342" s="195"/>
    </row>
    <row r="343" ht="15.75" customHeight="1">
      <c r="L343" s="15"/>
      <c r="M343" s="15"/>
      <c r="Y343" s="90"/>
      <c r="AE343" s="193"/>
      <c r="AF343" s="90"/>
      <c r="AM343" s="90"/>
      <c r="AN343" s="194"/>
      <c r="AO343" s="194"/>
      <c r="AP343" s="193"/>
      <c r="AR343" s="193"/>
      <c r="AS343" s="193"/>
      <c r="AT343" s="90"/>
      <c r="BH343" s="193"/>
      <c r="BI343" s="193"/>
      <c r="BJ343" s="193"/>
      <c r="BL343" s="195"/>
      <c r="BM343" s="195"/>
    </row>
    <row r="344" ht="15.75" customHeight="1">
      <c r="L344" s="15"/>
      <c r="M344" s="15"/>
      <c r="Y344" s="90"/>
      <c r="AE344" s="193"/>
      <c r="AF344" s="90"/>
      <c r="AM344" s="90"/>
      <c r="AN344" s="194"/>
      <c r="AO344" s="194"/>
      <c r="AP344" s="193"/>
      <c r="AR344" s="193"/>
      <c r="AS344" s="193"/>
      <c r="AT344" s="90"/>
      <c r="BH344" s="193"/>
      <c r="BI344" s="193"/>
      <c r="BJ344" s="193"/>
      <c r="BL344" s="195"/>
      <c r="BM344" s="195"/>
    </row>
    <row r="345" ht="15.75" customHeight="1">
      <c r="L345" s="15"/>
      <c r="M345" s="15"/>
      <c r="Y345" s="90"/>
      <c r="AE345" s="193"/>
      <c r="AF345" s="90"/>
      <c r="AM345" s="90"/>
      <c r="AN345" s="194"/>
      <c r="AO345" s="194"/>
      <c r="AP345" s="193"/>
      <c r="AR345" s="193"/>
      <c r="AS345" s="193"/>
      <c r="AT345" s="90"/>
      <c r="BH345" s="193"/>
      <c r="BI345" s="193"/>
      <c r="BJ345" s="193"/>
      <c r="BL345" s="195"/>
      <c r="BM345" s="195"/>
    </row>
    <row r="346" ht="15.75" customHeight="1">
      <c r="L346" s="15"/>
      <c r="M346" s="15"/>
      <c r="Y346" s="90"/>
      <c r="AE346" s="193"/>
      <c r="AF346" s="90"/>
      <c r="AM346" s="90"/>
      <c r="AN346" s="194"/>
      <c r="AO346" s="194"/>
      <c r="AP346" s="193"/>
      <c r="AR346" s="193"/>
      <c r="AS346" s="193"/>
      <c r="AT346" s="90"/>
      <c r="BH346" s="193"/>
      <c r="BI346" s="193"/>
      <c r="BJ346" s="193"/>
      <c r="BL346" s="195"/>
      <c r="BM346" s="195"/>
    </row>
    <row r="347" ht="15.75" customHeight="1">
      <c r="L347" s="15"/>
      <c r="M347" s="15"/>
      <c r="Y347" s="90"/>
      <c r="AE347" s="193"/>
      <c r="AF347" s="90"/>
      <c r="AM347" s="90"/>
      <c r="AN347" s="194"/>
      <c r="AO347" s="194"/>
      <c r="AP347" s="193"/>
      <c r="AR347" s="193"/>
      <c r="AS347" s="193"/>
      <c r="AT347" s="90"/>
      <c r="BH347" s="193"/>
      <c r="BI347" s="193"/>
      <c r="BJ347" s="193"/>
      <c r="BL347" s="195"/>
      <c r="BM347" s="195"/>
    </row>
    <row r="348" ht="15.75" customHeight="1">
      <c r="L348" s="15"/>
      <c r="M348" s="15"/>
      <c r="Y348" s="90"/>
      <c r="AE348" s="193"/>
      <c r="AF348" s="90"/>
      <c r="AM348" s="90"/>
      <c r="AN348" s="194"/>
      <c r="AO348" s="194"/>
      <c r="AP348" s="193"/>
      <c r="AR348" s="193"/>
      <c r="AS348" s="193"/>
      <c r="AT348" s="90"/>
      <c r="BH348" s="193"/>
      <c r="BI348" s="193"/>
      <c r="BJ348" s="193"/>
      <c r="BL348" s="195"/>
      <c r="BM348" s="195"/>
    </row>
    <row r="349" ht="15.75" customHeight="1">
      <c r="L349" s="15"/>
      <c r="M349" s="15"/>
      <c r="Y349" s="90"/>
      <c r="AE349" s="193"/>
      <c r="AF349" s="90"/>
      <c r="AM349" s="90"/>
      <c r="AN349" s="194"/>
      <c r="AO349" s="194"/>
      <c r="AP349" s="193"/>
      <c r="AR349" s="193"/>
      <c r="AS349" s="193"/>
      <c r="AT349" s="90"/>
      <c r="BH349" s="193"/>
      <c r="BI349" s="193"/>
      <c r="BJ349" s="193"/>
      <c r="BL349" s="195"/>
      <c r="BM349" s="195"/>
    </row>
    <row r="350" ht="15.75" customHeight="1">
      <c r="L350" s="15"/>
      <c r="M350" s="15"/>
      <c r="Y350" s="90"/>
      <c r="AE350" s="193"/>
      <c r="AF350" s="90"/>
      <c r="AM350" s="90"/>
      <c r="AN350" s="194"/>
      <c r="AO350" s="194"/>
      <c r="AP350" s="193"/>
      <c r="AR350" s="193"/>
      <c r="AS350" s="193"/>
      <c r="AT350" s="90"/>
      <c r="BH350" s="193"/>
      <c r="BI350" s="193"/>
      <c r="BJ350" s="193"/>
      <c r="BL350" s="195"/>
      <c r="BM350" s="195"/>
    </row>
    <row r="351" ht="15.75" customHeight="1">
      <c r="L351" s="15"/>
      <c r="M351" s="15"/>
      <c r="Y351" s="90"/>
      <c r="AE351" s="193"/>
      <c r="AF351" s="90"/>
      <c r="AM351" s="90"/>
      <c r="AN351" s="194"/>
      <c r="AO351" s="194"/>
      <c r="AP351" s="193"/>
      <c r="AR351" s="193"/>
      <c r="AS351" s="193"/>
      <c r="AT351" s="90"/>
      <c r="BH351" s="193"/>
      <c r="BI351" s="193"/>
      <c r="BJ351" s="193"/>
      <c r="BL351" s="195"/>
      <c r="BM351" s="195"/>
    </row>
    <row r="352" ht="15.75" customHeight="1">
      <c r="L352" s="15"/>
      <c r="M352" s="15"/>
      <c r="Y352" s="90"/>
      <c r="AE352" s="193"/>
      <c r="AF352" s="90"/>
      <c r="AM352" s="90"/>
      <c r="AN352" s="194"/>
      <c r="AO352" s="194"/>
      <c r="AP352" s="193"/>
      <c r="AR352" s="193"/>
      <c r="AS352" s="193"/>
      <c r="AT352" s="90"/>
      <c r="BH352" s="193"/>
      <c r="BI352" s="193"/>
      <c r="BJ352" s="193"/>
      <c r="BL352" s="195"/>
      <c r="BM352" s="195"/>
    </row>
    <row r="353" ht="15.75" customHeight="1">
      <c r="L353" s="15"/>
      <c r="M353" s="15"/>
      <c r="Y353" s="90"/>
      <c r="AE353" s="193"/>
      <c r="AF353" s="90"/>
      <c r="AM353" s="90"/>
      <c r="AN353" s="194"/>
      <c r="AO353" s="194"/>
      <c r="AP353" s="193"/>
      <c r="AR353" s="193"/>
      <c r="AS353" s="193"/>
      <c r="AT353" s="90"/>
      <c r="BH353" s="193"/>
      <c r="BI353" s="193"/>
      <c r="BJ353" s="193"/>
      <c r="BL353" s="195"/>
      <c r="BM353" s="195"/>
    </row>
    <row r="354" ht="15.75" customHeight="1">
      <c r="L354" s="15"/>
      <c r="M354" s="15"/>
      <c r="Y354" s="90"/>
      <c r="AE354" s="193"/>
      <c r="AF354" s="90"/>
      <c r="AM354" s="90"/>
      <c r="AN354" s="194"/>
      <c r="AO354" s="194"/>
      <c r="AP354" s="193"/>
      <c r="AR354" s="193"/>
      <c r="AS354" s="193"/>
      <c r="AT354" s="90"/>
      <c r="BH354" s="193"/>
      <c r="BI354" s="193"/>
      <c r="BJ354" s="193"/>
      <c r="BL354" s="195"/>
      <c r="BM354" s="195"/>
    </row>
    <row r="355" ht="15.75" customHeight="1">
      <c r="L355" s="15"/>
      <c r="M355" s="15"/>
      <c r="Y355" s="90"/>
      <c r="AE355" s="193"/>
      <c r="AF355" s="90"/>
      <c r="AM355" s="90"/>
      <c r="AN355" s="194"/>
      <c r="AO355" s="194"/>
      <c r="AP355" s="193"/>
      <c r="AR355" s="193"/>
      <c r="AS355" s="193"/>
      <c r="AT355" s="90"/>
      <c r="BH355" s="193"/>
      <c r="BI355" s="193"/>
      <c r="BJ355" s="193"/>
      <c r="BL355" s="195"/>
      <c r="BM355" s="195"/>
    </row>
    <row r="356" ht="15.75" customHeight="1">
      <c r="L356" s="15"/>
      <c r="M356" s="15"/>
      <c r="Y356" s="90"/>
      <c r="AE356" s="193"/>
      <c r="AF356" s="90"/>
      <c r="AM356" s="90"/>
      <c r="AN356" s="194"/>
      <c r="AO356" s="194"/>
      <c r="AP356" s="193"/>
      <c r="AR356" s="193"/>
      <c r="AS356" s="193"/>
      <c r="AT356" s="90"/>
      <c r="BH356" s="193"/>
      <c r="BI356" s="193"/>
      <c r="BJ356" s="193"/>
      <c r="BL356" s="195"/>
      <c r="BM356" s="195"/>
    </row>
    <row r="357" ht="15.75" customHeight="1">
      <c r="L357" s="15"/>
      <c r="M357" s="15"/>
      <c r="Y357" s="90"/>
      <c r="AE357" s="193"/>
      <c r="AF357" s="90"/>
      <c r="AM357" s="90"/>
      <c r="AN357" s="194"/>
      <c r="AO357" s="194"/>
      <c r="AP357" s="193"/>
      <c r="AR357" s="193"/>
      <c r="AS357" s="193"/>
      <c r="AT357" s="90"/>
      <c r="BH357" s="193"/>
      <c r="BI357" s="193"/>
      <c r="BJ357" s="193"/>
      <c r="BL357" s="195"/>
      <c r="BM357" s="195"/>
    </row>
    <row r="358" ht="15.75" customHeight="1">
      <c r="L358" s="15"/>
      <c r="M358" s="15"/>
      <c r="Y358" s="90"/>
      <c r="AE358" s="193"/>
      <c r="AF358" s="90"/>
      <c r="AM358" s="90"/>
      <c r="AN358" s="194"/>
      <c r="AO358" s="194"/>
      <c r="AP358" s="193"/>
      <c r="AR358" s="193"/>
      <c r="AS358" s="193"/>
      <c r="AT358" s="90"/>
      <c r="BH358" s="193"/>
      <c r="BI358" s="193"/>
      <c r="BJ358" s="193"/>
      <c r="BL358" s="195"/>
      <c r="BM358" s="195"/>
    </row>
    <row r="359" ht="15.75" customHeight="1">
      <c r="L359" s="15"/>
      <c r="M359" s="15"/>
      <c r="Y359" s="90"/>
      <c r="AE359" s="193"/>
      <c r="AF359" s="90"/>
      <c r="AM359" s="90"/>
      <c r="AN359" s="194"/>
      <c r="AO359" s="194"/>
      <c r="AP359" s="193"/>
      <c r="AR359" s="193"/>
      <c r="AS359" s="193"/>
      <c r="AT359" s="90"/>
      <c r="BH359" s="193"/>
      <c r="BI359" s="193"/>
      <c r="BJ359" s="193"/>
      <c r="BL359" s="195"/>
      <c r="BM359" s="195"/>
    </row>
    <row r="360" ht="15.75" customHeight="1">
      <c r="L360" s="15"/>
      <c r="M360" s="15"/>
      <c r="Y360" s="90"/>
      <c r="AE360" s="193"/>
      <c r="AF360" s="90"/>
      <c r="AM360" s="90"/>
      <c r="AN360" s="194"/>
      <c r="AO360" s="194"/>
      <c r="AP360" s="193"/>
      <c r="AR360" s="193"/>
      <c r="AS360" s="193"/>
      <c r="AT360" s="90"/>
      <c r="BH360" s="193"/>
      <c r="BI360" s="193"/>
      <c r="BJ360" s="193"/>
      <c r="BL360" s="195"/>
      <c r="BM360" s="195"/>
    </row>
    <row r="361" ht="15.75" customHeight="1">
      <c r="L361" s="15"/>
      <c r="M361" s="15"/>
      <c r="Y361" s="90"/>
      <c r="AE361" s="193"/>
      <c r="AF361" s="90"/>
      <c r="AM361" s="90"/>
      <c r="AN361" s="194"/>
      <c r="AO361" s="194"/>
      <c r="AP361" s="193"/>
      <c r="AR361" s="193"/>
      <c r="AS361" s="193"/>
      <c r="AT361" s="90"/>
      <c r="BH361" s="193"/>
      <c r="BI361" s="193"/>
      <c r="BJ361" s="193"/>
      <c r="BL361" s="195"/>
      <c r="BM361" s="195"/>
    </row>
    <row r="362" ht="15.75" customHeight="1">
      <c r="L362" s="15"/>
      <c r="M362" s="15"/>
      <c r="Y362" s="90"/>
      <c r="AE362" s="193"/>
      <c r="AF362" s="90"/>
      <c r="AM362" s="90"/>
      <c r="AN362" s="194"/>
      <c r="AO362" s="194"/>
      <c r="AP362" s="193"/>
      <c r="AR362" s="193"/>
      <c r="AS362" s="193"/>
      <c r="AT362" s="90"/>
      <c r="BH362" s="193"/>
      <c r="BI362" s="193"/>
      <c r="BJ362" s="193"/>
      <c r="BL362" s="195"/>
      <c r="BM362" s="195"/>
    </row>
    <row r="363" ht="15.75" customHeight="1">
      <c r="L363" s="15"/>
      <c r="M363" s="15"/>
      <c r="Y363" s="90"/>
      <c r="AE363" s="193"/>
      <c r="AF363" s="90"/>
      <c r="AM363" s="90"/>
      <c r="AN363" s="194"/>
      <c r="AO363" s="194"/>
      <c r="AP363" s="193"/>
      <c r="AR363" s="193"/>
      <c r="AS363" s="193"/>
      <c r="AT363" s="90"/>
      <c r="BH363" s="193"/>
      <c r="BI363" s="193"/>
      <c r="BJ363" s="193"/>
      <c r="BL363" s="195"/>
      <c r="BM363" s="195"/>
    </row>
    <row r="364" ht="15.75" customHeight="1">
      <c r="L364" s="15"/>
      <c r="M364" s="15"/>
      <c r="Y364" s="90"/>
      <c r="AE364" s="193"/>
      <c r="AF364" s="90"/>
      <c r="AM364" s="90"/>
      <c r="AN364" s="194"/>
      <c r="AO364" s="194"/>
      <c r="AP364" s="193"/>
      <c r="AR364" s="193"/>
      <c r="AS364" s="193"/>
      <c r="AT364" s="90"/>
      <c r="BH364" s="193"/>
      <c r="BI364" s="193"/>
      <c r="BJ364" s="193"/>
      <c r="BL364" s="195"/>
      <c r="BM364" s="195"/>
    </row>
    <row r="365" ht="15.75" customHeight="1">
      <c r="L365" s="15"/>
      <c r="M365" s="15"/>
      <c r="Y365" s="90"/>
      <c r="AE365" s="193"/>
      <c r="AF365" s="90"/>
      <c r="AM365" s="90"/>
      <c r="AN365" s="194"/>
      <c r="AO365" s="194"/>
      <c r="AP365" s="193"/>
      <c r="AR365" s="193"/>
      <c r="AS365" s="193"/>
      <c r="AT365" s="90"/>
      <c r="BH365" s="193"/>
      <c r="BI365" s="193"/>
      <c r="BJ365" s="193"/>
      <c r="BL365" s="195"/>
      <c r="BM365" s="195"/>
    </row>
    <row r="366" ht="15.75" customHeight="1">
      <c r="L366" s="15"/>
      <c r="M366" s="15"/>
      <c r="Y366" s="90"/>
      <c r="AE366" s="193"/>
      <c r="AF366" s="90"/>
      <c r="AM366" s="90"/>
      <c r="AN366" s="194"/>
      <c r="AO366" s="194"/>
      <c r="AP366" s="193"/>
      <c r="AR366" s="193"/>
      <c r="AS366" s="193"/>
      <c r="AT366" s="90"/>
      <c r="BH366" s="193"/>
      <c r="BI366" s="193"/>
      <c r="BJ366" s="193"/>
      <c r="BL366" s="195"/>
      <c r="BM366" s="195"/>
    </row>
    <row r="367" ht="15.75" customHeight="1">
      <c r="L367" s="15"/>
      <c r="M367" s="15"/>
      <c r="Y367" s="90"/>
      <c r="AE367" s="193"/>
      <c r="AF367" s="90"/>
      <c r="AM367" s="90"/>
      <c r="AN367" s="194"/>
      <c r="AO367" s="194"/>
      <c r="AP367" s="193"/>
      <c r="AR367" s="193"/>
      <c r="AS367" s="193"/>
      <c r="AT367" s="90"/>
      <c r="BH367" s="193"/>
      <c r="BI367" s="193"/>
      <c r="BJ367" s="193"/>
      <c r="BL367" s="195"/>
      <c r="BM367" s="195"/>
    </row>
    <row r="368" ht="15.75" customHeight="1">
      <c r="L368" s="15"/>
      <c r="M368" s="15"/>
      <c r="Y368" s="90"/>
      <c r="AE368" s="193"/>
      <c r="AF368" s="90"/>
      <c r="AM368" s="90"/>
      <c r="AN368" s="194"/>
      <c r="AO368" s="194"/>
      <c r="AP368" s="193"/>
      <c r="AR368" s="193"/>
      <c r="AS368" s="193"/>
      <c r="AT368" s="90"/>
      <c r="BH368" s="193"/>
      <c r="BI368" s="193"/>
      <c r="BJ368" s="193"/>
      <c r="BL368" s="195"/>
      <c r="BM368" s="195"/>
    </row>
    <row r="369" ht="15.75" customHeight="1">
      <c r="L369" s="15"/>
      <c r="M369" s="15"/>
      <c r="Y369" s="90"/>
      <c r="AE369" s="193"/>
      <c r="AF369" s="90"/>
      <c r="AM369" s="90"/>
      <c r="AN369" s="194"/>
      <c r="AO369" s="194"/>
      <c r="AP369" s="193"/>
      <c r="AR369" s="193"/>
      <c r="AS369" s="193"/>
      <c r="AT369" s="90"/>
      <c r="BH369" s="193"/>
      <c r="BI369" s="193"/>
      <c r="BJ369" s="193"/>
      <c r="BL369" s="195"/>
      <c r="BM369" s="195"/>
    </row>
    <row r="370" ht="15.75" customHeight="1">
      <c r="L370" s="15"/>
      <c r="M370" s="15"/>
      <c r="Y370" s="90"/>
      <c r="AE370" s="193"/>
      <c r="AF370" s="90"/>
      <c r="AM370" s="90"/>
      <c r="AN370" s="194"/>
      <c r="AO370" s="194"/>
      <c r="AP370" s="193"/>
      <c r="AR370" s="193"/>
      <c r="AS370" s="193"/>
      <c r="AT370" s="90"/>
      <c r="BH370" s="193"/>
      <c r="BI370" s="193"/>
      <c r="BJ370" s="193"/>
      <c r="BL370" s="195"/>
      <c r="BM370" s="195"/>
    </row>
    <row r="371" ht="15.75" customHeight="1">
      <c r="L371" s="15"/>
      <c r="M371" s="15"/>
      <c r="Y371" s="90"/>
      <c r="AE371" s="193"/>
      <c r="AF371" s="90"/>
      <c r="AM371" s="90"/>
      <c r="AN371" s="194"/>
      <c r="AO371" s="194"/>
      <c r="AP371" s="193"/>
      <c r="AR371" s="193"/>
      <c r="AS371" s="193"/>
      <c r="AT371" s="90"/>
      <c r="BH371" s="193"/>
      <c r="BI371" s="193"/>
      <c r="BJ371" s="193"/>
      <c r="BL371" s="195"/>
      <c r="BM371" s="195"/>
    </row>
    <row r="372" ht="15.75" customHeight="1">
      <c r="L372" s="15"/>
      <c r="M372" s="15"/>
      <c r="Y372" s="90"/>
      <c r="AE372" s="193"/>
      <c r="AF372" s="90"/>
      <c r="AM372" s="90"/>
      <c r="AN372" s="194"/>
      <c r="AO372" s="194"/>
      <c r="AP372" s="193"/>
      <c r="AR372" s="193"/>
      <c r="AS372" s="193"/>
      <c r="AT372" s="90"/>
      <c r="BH372" s="193"/>
      <c r="BI372" s="193"/>
      <c r="BJ372" s="193"/>
      <c r="BL372" s="195"/>
      <c r="BM372" s="195"/>
    </row>
    <row r="373" ht="15.75" customHeight="1">
      <c r="L373" s="15"/>
      <c r="M373" s="15"/>
      <c r="Y373" s="90"/>
      <c r="AE373" s="193"/>
      <c r="AF373" s="90"/>
      <c r="AM373" s="90"/>
      <c r="AN373" s="194"/>
      <c r="AO373" s="194"/>
      <c r="AP373" s="193"/>
      <c r="AR373" s="193"/>
      <c r="AS373" s="193"/>
      <c r="AT373" s="90"/>
      <c r="BH373" s="193"/>
      <c r="BI373" s="193"/>
      <c r="BJ373" s="193"/>
      <c r="BL373" s="195"/>
      <c r="BM373" s="195"/>
    </row>
    <row r="374" ht="15.75" customHeight="1">
      <c r="L374" s="15"/>
      <c r="M374" s="15"/>
      <c r="Y374" s="90"/>
      <c r="AE374" s="193"/>
      <c r="AF374" s="90"/>
      <c r="AM374" s="90"/>
      <c r="AN374" s="194"/>
      <c r="AO374" s="194"/>
      <c r="AP374" s="193"/>
      <c r="AR374" s="193"/>
      <c r="AS374" s="193"/>
      <c r="AT374" s="90"/>
      <c r="BH374" s="193"/>
      <c r="BI374" s="193"/>
      <c r="BJ374" s="193"/>
      <c r="BL374" s="195"/>
      <c r="BM374" s="195"/>
    </row>
    <row r="375" ht="15.75" customHeight="1">
      <c r="L375" s="15"/>
      <c r="M375" s="15"/>
      <c r="Y375" s="90"/>
      <c r="AE375" s="193"/>
      <c r="AF375" s="90"/>
      <c r="AM375" s="90"/>
      <c r="AN375" s="194"/>
      <c r="AO375" s="194"/>
      <c r="AP375" s="193"/>
      <c r="AR375" s="193"/>
      <c r="AS375" s="193"/>
      <c r="AT375" s="90"/>
      <c r="BH375" s="193"/>
      <c r="BI375" s="193"/>
      <c r="BJ375" s="193"/>
      <c r="BL375" s="195"/>
      <c r="BM375" s="195"/>
    </row>
    <row r="376" ht="15.75" customHeight="1">
      <c r="L376" s="15"/>
      <c r="M376" s="15"/>
      <c r="Y376" s="90"/>
      <c r="AE376" s="193"/>
      <c r="AF376" s="90"/>
      <c r="AM376" s="90"/>
      <c r="AN376" s="194"/>
      <c r="AO376" s="194"/>
      <c r="AP376" s="193"/>
      <c r="AR376" s="193"/>
      <c r="AS376" s="193"/>
      <c r="AT376" s="90"/>
      <c r="BH376" s="193"/>
      <c r="BI376" s="193"/>
      <c r="BJ376" s="193"/>
      <c r="BL376" s="195"/>
      <c r="BM376" s="195"/>
    </row>
    <row r="377" ht="15.75" customHeight="1">
      <c r="L377" s="15"/>
      <c r="M377" s="15"/>
      <c r="Y377" s="90"/>
      <c r="AE377" s="193"/>
      <c r="AF377" s="90"/>
      <c r="AM377" s="90"/>
      <c r="AN377" s="194"/>
      <c r="AO377" s="194"/>
      <c r="AP377" s="193"/>
      <c r="AR377" s="193"/>
      <c r="AS377" s="193"/>
      <c r="AT377" s="90"/>
      <c r="BH377" s="193"/>
      <c r="BI377" s="193"/>
      <c r="BJ377" s="193"/>
      <c r="BL377" s="195"/>
      <c r="BM377" s="195"/>
    </row>
    <row r="378" ht="15.75" customHeight="1">
      <c r="L378" s="15"/>
      <c r="M378" s="15"/>
      <c r="Y378" s="90"/>
      <c r="AE378" s="193"/>
      <c r="AF378" s="90"/>
      <c r="AM378" s="90"/>
      <c r="AN378" s="194"/>
      <c r="AO378" s="194"/>
      <c r="AP378" s="193"/>
      <c r="AR378" s="193"/>
      <c r="AS378" s="193"/>
      <c r="AT378" s="90"/>
      <c r="BH378" s="193"/>
      <c r="BI378" s="193"/>
      <c r="BJ378" s="193"/>
      <c r="BL378" s="195"/>
      <c r="BM378" s="195"/>
    </row>
    <row r="379" ht="15.75" customHeight="1">
      <c r="L379" s="15"/>
      <c r="M379" s="15"/>
      <c r="Y379" s="90"/>
      <c r="AE379" s="193"/>
      <c r="AF379" s="90"/>
      <c r="AM379" s="90"/>
      <c r="AN379" s="194"/>
      <c r="AO379" s="194"/>
      <c r="AP379" s="193"/>
      <c r="AR379" s="193"/>
      <c r="AS379" s="193"/>
      <c r="AT379" s="90"/>
      <c r="BH379" s="193"/>
      <c r="BI379" s="193"/>
      <c r="BJ379" s="193"/>
      <c r="BL379" s="195"/>
      <c r="BM379" s="195"/>
    </row>
    <row r="380" ht="15.75" customHeight="1">
      <c r="L380" s="15"/>
      <c r="M380" s="15"/>
      <c r="Y380" s="90"/>
      <c r="AE380" s="193"/>
      <c r="AF380" s="90"/>
      <c r="AM380" s="90"/>
      <c r="AN380" s="194"/>
      <c r="AO380" s="194"/>
      <c r="AP380" s="193"/>
      <c r="AR380" s="193"/>
      <c r="AS380" s="193"/>
      <c r="AT380" s="90"/>
      <c r="BH380" s="193"/>
      <c r="BI380" s="193"/>
      <c r="BJ380" s="193"/>
      <c r="BL380" s="195"/>
      <c r="BM380" s="195"/>
    </row>
    <row r="381" ht="15.75" customHeight="1">
      <c r="L381" s="15"/>
      <c r="M381" s="15"/>
      <c r="Y381" s="90"/>
      <c r="AE381" s="193"/>
      <c r="AF381" s="90"/>
      <c r="AM381" s="90"/>
      <c r="AN381" s="194"/>
      <c r="AO381" s="194"/>
      <c r="AP381" s="193"/>
      <c r="AR381" s="193"/>
      <c r="AS381" s="193"/>
      <c r="AT381" s="90"/>
      <c r="BH381" s="193"/>
      <c r="BI381" s="193"/>
      <c r="BJ381" s="193"/>
      <c r="BL381" s="195"/>
      <c r="BM381" s="195"/>
    </row>
    <row r="382" ht="15.75" customHeight="1">
      <c r="L382" s="15"/>
      <c r="M382" s="15"/>
      <c r="Y382" s="90"/>
      <c r="AE382" s="193"/>
      <c r="AF382" s="90"/>
      <c r="AM382" s="90"/>
      <c r="AN382" s="194"/>
      <c r="AO382" s="194"/>
      <c r="AP382" s="193"/>
      <c r="AR382" s="193"/>
      <c r="AS382" s="193"/>
      <c r="AT382" s="90"/>
      <c r="BH382" s="193"/>
      <c r="BI382" s="193"/>
      <c r="BJ382" s="193"/>
      <c r="BL382" s="195"/>
      <c r="BM382" s="195"/>
    </row>
    <row r="383" ht="15.75" customHeight="1">
      <c r="L383" s="15"/>
      <c r="M383" s="15"/>
      <c r="Y383" s="90"/>
      <c r="AE383" s="193"/>
      <c r="AF383" s="90"/>
      <c r="AM383" s="90"/>
      <c r="AN383" s="194"/>
      <c r="AO383" s="194"/>
      <c r="AP383" s="193"/>
      <c r="AR383" s="193"/>
      <c r="AS383" s="193"/>
      <c r="AT383" s="90"/>
      <c r="BH383" s="193"/>
      <c r="BI383" s="193"/>
      <c r="BJ383" s="193"/>
      <c r="BL383" s="195"/>
      <c r="BM383" s="195"/>
    </row>
    <row r="384" ht="15.75" customHeight="1">
      <c r="L384" s="15"/>
      <c r="M384" s="15"/>
      <c r="Y384" s="90"/>
      <c r="AE384" s="193"/>
      <c r="AF384" s="90"/>
      <c r="AM384" s="90"/>
      <c r="AN384" s="194"/>
      <c r="AO384" s="194"/>
      <c r="AP384" s="193"/>
      <c r="AR384" s="193"/>
      <c r="AS384" s="193"/>
      <c r="AT384" s="90"/>
      <c r="BH384" s="193"/>
      <c r="BI384" s="193"/>
      <c r="BJ384" s="193"/>
      <c r="BL384" s="195"/>
      <c r="BM384" s="195"/>
    </row>
    <row r="385" ht="15.75" customHeight="1">
      <c r="L385" s="15"/>
      <c r="M385" s="15"/>
      <c r="Y385" s="90"/>
      <c r="AE385" s="193"/>
      <c r="AF385" s="90"/>
      <c r="AM385" s="90"/>
      <c r="AN385" s="194"/>
      <c r="AO385" s="194"/>
      <c r="AP385" s="193"/>
      <c r="AR385" s="193"/>
      <c r="AS385" s="193"/>
      <c r="AT385" s="90"/>
      <c r="BH385" s="193"/>
      <c r="BI385" s="193"/>
      <c r="BJ385" s="193"/>
      <c r="BL385" s="195"/>
      <c r="BM385" s="195"/>
    </row>
    <row r="386" ht="15.75" customHeight="1">
      <c r="L386" s="15"/>
      <c r="M386" s="15"/>
      <c r="Y386" s="90"/>
      <c r="AE386" s="193"/>
      <c r="AF386" s="90"/>
      <c r="AM386" s="90"/>
      <c r="AN386" s="194"/>
      <c r="AO386" s="194"/>
      <c r="AP386" s="193"/>
      <c r="AR386" s="193"/>
      <c r="AS386" s="193"/>
      <c r="AT386" s="90"/>
      <c r="BH386" s="193"/>
      <c r="BI386" s="193"/>
      <c r="BJ386" s="193"/>
      <c r="BL386" s="195"/>
      <c r="BM386" s="195"/>
    </row>
    <row r="387" ht="15.75" customHeight="1">
      <c r="L387" s="15"/>
      <c r="M387" s="15"/>
      <c r="Y387" s="90"/>
      <c r="AE387" s="193"/>
      <c r="AF387" s="90"/>
      <c r="AM387" s="90"/>
      <c r="AN387" s="194"/>
      <c r="AO387" s="194"/>
      <c r="AP387" s="193"/>
      <c r="AR387" s="193"/>
      <c r="AS387" s="193"/>
      <c r="AT387" s="90"/>
      <c r="BH387" s="193"/>
      <c r="BI387" s="193"/>
      <c r="BJ387" s="193"/>
      <c r="BL387" s="195"/>
      <c r="BM387" s="195"/>
    </row>
    <row r="388" ht="15.75" customHeight="1">
      <c r="L388" s="15"/>
      <c r="M388" s="15"/>
      <c r="Y388" s="90"/>
      <c r="AE388" s="193"/>
      <c r="AF388" s="90"/>
      <c r="AM388" s="90"/>
      <c r="AN388" s="194"/>
      <c r="AO388" s="194"/>
      <c r="AP388" s="193"/>
      <c r="AR388" s="193"/>
      <c r="AS388" s="193"/>
      <c r="AT388" s="90"/>
      <c r="BH388" s="193"/>
      <c r="BI388" s="193"/>
      <c r="BJ388" s="193"/>
      <c r="BL388" s="195"/>
      <c r="BM388" s="195"/>
    </row>
    <row r="389" ht="15.75" customHeight="1">
      <c r="L389" s="15"/>
      <c r="M389" s="15"/>
      <c r="Y389" s="90"/>
      <c r="AE389" s="193"/>
      <c r="AF389" s="90"/>
      <c r="AM389" s="90"/>
      <c r="AN389" s="194"/>
      <c r="AO389" s="194"/>
      <c r="AP389" s="193"/>
      <c r="AR389" s="193"/>
      <c r="AS389" s="193"/>
      <c r="AT389" s="90"/>
      <c r="BH389" s="193"/>
      <c r="BI389" s="193"/>
      <c r="BJ389" s="193"/>
      <c r="BL389" s="195"/>
      <c r="BM389" s="195"/>
    </row>
    <row r="390" ht="15.75" customHeight="1">
      <c r="L390" s="15"/>
      <c r="M390" s="15"/>
      <c r="Y390" s="90"/>
      <c r="AE390" s="193"/>
      <c r="AF390" s="90"/>
      <c r="AM390" s="90"/>
      <c r="AN390" s="194"/>
      <c r="AO390" s="194"/>
      <c r="AP390" s="193"/>
      <c r="AR390" s="193"/>
      <c r="AS390" s="193"/>
      <c r="AT390" s="90"/>
      <c r="BH390" s="193"/>
      <c r="BI390" s="193"/>
      <c r="BJ390" s="193"/>
      <c r="BL390" s="195"/>
      <c r="BM390" s="195"/>
    </row>
    <row r="391" ht="15.75" customHeight="1">
      <c r="L391" s="15"/>
      <c r="M391" s="15"/>
      <c r="Y391" s="90"/>
      <c r="AE391" s="193"/>
      <c r="AF391" s="90"/>
      <c r="AM391" s="90"/>
      <c r="AN391" s="194"/>
      <c r="AO391" s="194"/>
      <c r="AP391" s="193"/>
      <c r="AR391" s="193"/>
      <c r="AS391" s="193"/>
      <c r="AT391" s="90"/>
      <c r="BH391" s="193"/>
      <c r="BI391" s="193"/>
      <c r="BJ391" s="193"/>
      <c r="BL391" s="195"/>
      <c r="BM391" s="195"/>
    </row>
    <row r="392" ht="15.75" customHeight="1">
      <c r="L392" s="15"/>
      <c r="M392" s="15"/>
      <c r="Y392" s="90"/>
      <c r="AE392" s="193"/>
      <c r="AF392" s="90"/>
      <c r="AM392" s="90"/>
      <c r="AN392" s="194"/>
      <c r="AO392" s="194"/>
      <c r="AP392" s="193"/>
      <c r="AR392" s="193"/>
      <c r="AS392" s="193"/>
      <c r="AT392" s="90"/>
      <c r="BH392" s="193"/>
      <c r="BI392" s="193"/>
      <c r="BJ392" s="193"/>
      <c r="BL392" s="195"/>
      <c r="BM392" s="195"/>
    </row>
    <row r="393" ht="15.75" customHeight="1">
      <c r="L393" s="15"/>
      <c r="M393" s="15"/>
      <c r="Y393" s="90"/>
      <c r="AE393" s="193"/>
      <c r="AF393" s="90"/>
      <c r="AM393" s="90"/>
      <c r="AN393" s="194"/>
      <c r="AO393" s="194"/>
      <c r="AP393" s="193"/>
      <c r="AR393" s="193"/>
      <c r="AS393" s="193"/>
      <c r="AT393" s="90"/>
      <c r="BH393" s="193"/>
      <c r="BI393" s="193"/>
      <c r="BJ393" s="193"/>
      <c r="BL393" s="195"/>
      <c r="BM393" s="195"/>
    </row>
    <row r="394" ht="15.75" customHeight="1">
      <c r="L394" s="15"/>
      <c r="M394" s="15"/>
      <c r="Y394" s="90"/>
      <c r="AE394" s="193"/>
      <c r="AF394" s="90"/>
      <c r="AM394" s="90"/>
      <c r="AN394" s="194"/>
      <c r="AO394" s="194"/>
      <c r="AP394" s="193"/>
      <c r="AR394" s="193"/>
      <c r="AS394" s="193"/>
      <c r="AT394" s="90"/>
      <c r="BH394" s="193"/>
      <c r="BI394" s="193"/>
      <c r="BJ394" s="193"/>
      <c r="BL394" s="195"/>
      <c r="BM394" s="195"/>
    </row>
    <row r="395" ht="15.75" customHeight="1">
      <c r="L395" s="15"/>
      <c r="M395" s="15"/>
      <c r="Y395" s="90"/>
      <c r="AE395" s="193"/>
      <c r="AF395" s="90"/>
      <c r="AM395" s="90"/>
      <c r="AN395" s="194"/>
      <c r="AO395" s="194"/>
      <c r="AP395" s="193"/>
      <c r="AR395" s="193"/>
      <c r="AS395" s="193"/>
      <c r="AT395" s="90"/>
      <c r="BH395" s="193"/>
      <c r="BI395" s="193"/>
      <c r="BJ395" s="193"/>
      <c r="BL395" s="195"/>
      <c r="BM395" s="195"/>
    </row>
    <row r="396" ht="15.75" customHeight="1">
      <c r="L396" s="15"/>
      <c r="M396" s="15"/>
      <c r="Y396" s="90"/>
      <c r="AE396" s="193"/>
      <c r="AF396" s="90"/>
      <c r="AM396" s="90"/>
      <c r="AN396" s="194"/>
      <c r="AO396" s="194"/>
      <c r="AP396" s="193"/>
      <c r="AR396" s="193"/>
      <c r="AS396" s="193"/>
      <c r="AT396" s="90"/>
      <c r="BH396" s="193"/>
      <c r="BI396" s="193"/>
      <c r="BJ396" s="193"/>
      <c r="BL396" s="195"/>
      <c r="BM396" s="195"/>
    </row>
    <row r="397" ht="15.75" customHeight="1">
      <c r="L397" s="15"/>
      <c r="M397" s="15"/>
      <c r="Y397" s="90"/>
      <c r="AE397" s="193"/>
      <c r="AF397" s="90"/>
      <c r="AM397" s="90"/>
      <c r="AN397" s="194"/>
      <c r="AO397" s="194"/>
      <c r="AP397" s="193"/>
      <c r="AR397" s="193"/>
      <c r="AS397" s="193"/>
      <c r="AT397" s="90"/>
      <c r="BH397" s="193"/>
      <c r="BI397" s="193"/>
      <c r="BJ397" s="193"/>
      <c r="BL397" s="195"/>
      <c r="BM397" s="195"/>
    </row>
    <row r="398" ht="15.75" customHeight="1">
      <c r="L398" s="15"/>
      <c r="M398" s="15"/>
      <c r="Y398" s="90"/>
      <c r="AE398" s="193"/>
      <c r="AF398" s="90"/>
      <c r="AM398" s="90"/>
      <c r="AN398" s="194"/>
      <c r="AO398" s="194"/>
      <c r="AP398" s="193"/>
      <c r="AR398" s="193"/>
      <c r="AS398" s="193"/>
      <c r="AT398" s="90"/>
      <c r="BH398" s="193"/>
      <c r="BI398" s="193"/>
      <c r="BJ398" s="193"/>
      <c r="BL398" s="195"/>
      <c r="BM398" s="195"/>
    </row>
    <row r="399" ht="15.75" customHeight="1">
      <c r="L399" s="15"/>
      <c r="M399" s="15"/>
      <c r="Y399" s="90"/>
      <c r="AE399" s="193"/>
      <c r="AF399" s="90"/>
      <c r="AM399" s="90"/>
      <c r="AN399" s="194"/>
      <c r="AO399" s="194"/>
      <c r="AP399" s="193"/>
      <c r="AR399" s="193"/>
      <c r="AS399" s="193"/>
      <c r="AT399" s="90"/>
      <c r="BH399" s="193"/>
      <c r="BI399" s="193"/>
      <c r="BJ399" s="193"/>
      <c r="BL399" s="195"/>
      <c r="BM399" s="195"/>
    </row>
    <row r="400" ht="15.75" customHeight="1">
      <c r="L400" s="15"/>
      <c r="M400" s="15"/>
      <c r="Y400" s="90"/>
      <c r="AE400" s="193"/>
      <c r="AF400" s="90"/>
      <c r="AM400" s="90"/>
      <c r="AN400" s="194"/>
      <c r="AO400" s="194"/>
      <c r="AP400" s="193"/>
      <c r="AR400" s="193"/>
      <c r="AS400" s="193"/>
      <c r="AT400" s="90"/>
      <c r="BH400" s="193"/>
      <c r="BI400" s="193"/>
      <c r="BJ400" s="193"/>
      <c r="BL400" s="195"/>
      <c r="BM400" s="195"/>
    </row>
    <row r="401" ht="15.75" customHeight="1">
      <c r="L401" s="15"/>
      <c r="M401" s="15"/>
      <c r="Y401" s="90"/>
      <c r="AE401" s="193"/>
      <c r="AF401" s="90"/>
      <c r="AM401" s="90"/>
      <c r="AN401" s="194"/>
      <c r="AO401" s="194"/>
      <c r="AP401" s="193"/>
      <c r="AR401" s="193"/>
      <c r="AS401" s="193"/>
      <c r="AT401" s="90"/>
      <c r="BH401" s="193"/>
      <c r="BI401" s="193"/>
      <c r="BJ401" s="193"/>
      <c r="BL401" s="195"/>
      <c r="BM401" s="195"/>
    </row>
    <row r="402" ht="15.75" customHeight="1">
      <c r="L402" s="15"/>
      <c r="M402" s="15"/>
      <c r="Y402" s="90"/>
      <c r="AE402" s="193"/>
      <c r="AF402" s="90"/>
      <c r="AM402" s="90"/>
      <c r="AN402" s="194"/>
      <c r="AO402" s="194"/>
      <c r="AP402" s="193"/>
      <c r="AR402" s="193"/>
      <c r="AS402" s="193"/>
      <c r="AT402" s="90"/>
      <c r="BH402" s="193"/>
      <c r="BI402" s="193"/>
      <c r="BJ402" s="193"/>
      <c r="BL402" s="195"/>
      <c r="BM402" s="195"/>
    </row>
    <row r="403" ht="15.75" customHeight="1">
      <c r="L403" s="15"/>
      <c r="M403" s="15"/>
      <c r="Y403" s="90"/>
      <c r="AE403" s="193"/>
      <c r="AF403" s="90"/>
      <c r="AM403" s="90"/>
      <c r="AN403" s="194"/>
      <c r="AO403" s="194"/>
      <c r="AP403" s="193"/>
      <c r="AR403" s="193"/>
      <c r="AS403" s="193"/>
      <c r="AT403" s="90"/>
      <c r="BH403" s="193"/>
      <c r="BI403" s="193"/>
      <c r="BJ403" s="193"/>
      <c r="BL403" s="195"/>
      <c r="BM403" s="195"/>
    </row>
    <row r="404" ht="15.75" customHeight="1">
      <c r="L404" s="15"/>
      <c r="M404" s="15"/>
      <c r="Y404" s="90"/>
      <c r="AE404" s="193"/>
      <c r="AF404" s="90"/>
      <c r="AM404" s="90"/>
      <c r="AN404" s="194"/>
      <c r="AO404" s="194"/>
      <c r="AP404" s="193"/>
      <c r="AR404" s="193"/>
      <c r="AS404" s="193"/>
      <c r="AT404" s="90"/>
      <c r="BH404" s="193"/>
      <c r="BI404" s="193"/>
      <c r="BJ404" s="193"/>
      <c r="BL404" s="195"/>
      <c r="BM404" s="195"/>
    </row>
    <row r="405" ht="15.75" customHeight="1">
      <c r="L405" s="15"/>
      <c r="M405" s="15"/>
      <c r="Y405" s="90"/>
      <c r="AE405" s="193"/>
      <c r="AF405" s="90"/>
      <c r="AM405" s="90"/>
      <c r="AN405" s="194"/>
      <c r="AO405" s="194"/>
      <c r="AP405" s="193"/>
      <c r="AR405" s="193"/>
      <c r="AS405" s="193"/>
      <c r="AT405" s="90"/>
      <c r="BH405" s="193"/>
      <c r="BI405" s="193"/>
      <c r="BJ405" s="193"/>
      <c r="BL405" s="195"/>
      <c r="BM405" s="195"/>
    </row>
    <row r="406" ht="15.75" customHeight="1">
      <c r="L406" s="15"/>
      <c r="M406" s="15"/>
      <c r="Y406" s="90"/>
      <c r="AE406" s="193"/>
      <c r="AF406" s="90"/>
      <c r="AM406" s="90"/>
      <c r="AN406" s="194"/>
      <c r="AO406" s="194"/>
      <c r="AP406" s="193"/>
      <c r="AR406" s="193"/>
      <c r="AS406" s="193"/>
      <c r="AT406" s="90"/>
      <c r="BH406" s="193"/>
      <c r="BI406" s="193"/>
      <c r="BJ406" s="193"/>
      <c r="BL406" s="195"/>
      <c r="BM406" s="195"/>
    </row>
    <row r="407" ht="15.75" customHeight="1">
      <c r="L407" s="15"/>
      <c r="M407" s="15"/>
      <c r="Y407" s="90"/>
      <c r="AE407" s="193"/>
      <c r="AF407" s="90"/>
      <c r="AM407" s="90"/>
      <c r="AN407" s="194"/>
      <c r="AO407" s="194"/>
      <c r="AP407" s="193"/>
      <c r="AR407" s="193"/>
      <c r="AS407" s="193"/>
      <c r="AT407" s="90"/>
      <c r="BH407" s="193"/>
      <c r="BI407" s="193"/>
      <c r="BJ407" s="193"/>
      <c r="BL407" s="195"/>
      <c r="BM407" s="195"/>
    </row>
    <row r="408" ht="15.75" customHeight="1">
      <c r="L408" s="15"/>
      <c r="M408" s="15"/>
      <c r="Y408" s="90"/>
      <c r="AE408" s="193"/>
      <c r="AF408" s="90"/>
      <c r="AM408" s="90"/>
      <c r="AN408" s="194"/>
      <c r="AO408" s="194"/>
      <c r="AP408" s="193"/>
      <c r="AR408" s="193"/>
      <c r="AS408" s="193"/>
      <c r="AT408" s="90"/>
      <c r="BH408" s="193"/>
      <c r="BI408" s="193"/>
      <c r="BJ408" s="193"/>
      <c r="BL408" s="195"/>
      <c r="BM408" s="195"/>
    </row>
    <row r="409" ht="15.75" customHeight="1">
      <c r="L409" s="15"/>
      <c r="M409" s="15"/>
      <c r="Y409" s="90"/>
      <c r="AE409" s="193"/>
      <c r="AF409" s="90"/>
      <c r="AM409" s="90"/>
      <c r="AN409" s="194"/>
      <c r="AO409" s="194"/>
      <c r="AP409" s="193"/>
      <c r="AR409" s="193"/>
      <c r="AS409" s="193"/>
      <c r="AT409" s="90"/>
      <c r="BH409" s="193"/>
      <c r="BI409" s="193"/>
      <c r="BJ409" s="193"/>
      <c r="BL409" s="195"/>
      <c r="BM409" s="195"/>
    </row>
    <row r="410" ht="15.75" customHeight="1">
      <c r="L410" s="15"/>
      <c r="M410" s="15"/>
      <c r="Y410" s="90"/>
      <c r="AE410" s="193"/>
      <c r="AF410" s="90"/>
      <c r="AM410" s="90"/>
      <c r="AN410" s="194"/>
      <c r="AO410" s="194"/>
      <c r="AP410" s="193"/>
      <c r="AR410" s="193"/>
      <c r="AS410" s="193"/>
      <c r="AT410" s="90"/>
      <c r="BH410" s="193"/>
      <c r="BI410" s="193"/>
      <c r="BJ410" s="193"/>
      <c r="BL410" s="195"/>
      <c r="BM410" s="195"/>
    </row>
    <row r="411" ht="15.75" customHeight="1">
      <c r="L411" s="15"/>
      <c r="M411" s="15"/>
      <c r="Y411" s="90"/>
      <c r="AE411" s="193"/>
      <c r="AF411" s="90"/>
      <c r="AM411" s="90"/>
      <c r="AN411" s="194"/>
      <c r="AO411" s="194"/>
      <c r="AP411" s="193"/>
      <c r="AR411" s="193"/>
      <c r="AS411" s="193"/>
      <c r="AT411" s="90"/>
      <c r="BH411" s="193"/>
      <c r="BI411" s="193"/>
      <c r="BJ411" s="193"/>
      <c r="BL411" s="195"/>
      <c r="BM411" s="195"/>
    </row>
    <row r="412" ht="15.75" customHeight="1">
      <c r="L412" s="15"/>
      <c r="M412" s="15"/>
      <c r="Y412" s="90"/>
      <c r="AE412" s="193"/>
      <c r="AF412" s="90"/>
      <c r="AM412" s="90"/>
      <c r="AN412" s="194"/>
      <c r="AO412" s="194"/>
      <c r="AP412" s="193"/>
      <c r="AR412" s="193"/>
      <c r="AS412" s="193"/>
      <c r="AT412" s="90"/>
      <c r="BH412" s="193"/>
      <c r="BI412" s="193"/>
      <c r="BJ412" s="193"/>
      <c r="BL412" s="195"/>
      <c r="BM412" s="195"/>
    </row>
    <row r="413" ht="15.75" customHeight="1">
      <c r="L413" s="15"/>
      <c r="M413" s="15"/>
      <c r="Y413" s="90"/>
      <c r="AE413" s="193"/>
      <c r="AF413" s="90"/>
      <c r="AM413" s="90"/>
      <c r="AN413" s="194"/>
      <c r="AO413" s="194"/>
      <c r="AP413" s="193"/>
      <c r="AR413" s="193"/>
      <c r="AS413" s="193"/>
      <c r="AT413" s="90"/>
      <c r="BH413" s="193"/>
      <c r="BI413" s="193"/>
      <c r="BJ413" s="193"/>
      <c r="BL413" s="195"/>
      <c r="BM413" s="195"/>
    </row>
    <row r="414" ht="15.75" customHeight="1">
      <c r="L414" s="15"/>
      <c r="M414" s="15"/>
      <c r="Y414" s="90"/>
      <c r="AE414" s="193"/>
      <c r="AF414" s="90"/>
      <c r="AM414" s="90"/>
      <c r="AN414" s="194"/>
      <c r="AO414" s="194"/>
      <c r="AP414" s="193"/>
      <c r="AR414" s="193"/>
      <c r="AS414" s="193"/>
      <c r="AT414" s="90"/>
      <c r="BH414" s="193"/>
      <c r="BI414" s="193"/>
      <c r="BJ414" s="193"/>
      <c r="BL414" s="195"/>
      <c r="BM414" s="195"/>
    </row>
    <row r="415" ht="15.75" customHeight="1">
      <c r="L415" s="15"/>
      <c r="M415" s="15"/>
      <c r="Y415" s="90"/>
      <c r="AE415" s="193"/>
      <c r="AF415" s="90"/>
      <c r="AM415" s="90"/>
      <c r="AN415" s="194"/>
      <c r="AO415" s="194"/>
      <c r="AP415" s="193"/>
      <c r="AR415" s="193"/>
      <c r="AS415" s="193"/>
      <c r="AT415" s="90"/>
      <c r="BH415" s="193"/>
      <c r="BI415" s="193"/>
      <c r="BJ415" s="193"/>
      <c r="BL415" s="195"/>
      <c r="BM415" s="195"/>
    </row>
    <row r="416" ht="15.75" customHeight="1">
      <c r="L416" s="15"/>
      <c r="M416" s="15"/>
      <c r="Y416" s="90"/>
      <c r="AE416" s="193"/>
      <c r="AF416" s="90"/>
      <c r="AM416" s="90"/>
      <c r="AN416" s="194"/>
      <c r="AO416" s="194"/>
      <c r="AP416" s="193"/>
      <c r="AR416" s="193"/>
      <c r="AS416" s="193"/>
      <c r="AT416" s="90"/>
      <c r="BH416" s="193"/>
      <c r="BI416" s="193"/>
      <c r="BJ416" s="193"/>
      <c r="BL416" s="195"/>
      <c r="BM416" s="195"/>
    </row>
    <row r="417" ht="15.75" customHeight="1">
      <c r="L417" s="15"/>
      <c r="M417" s="15"/>
      <c r="Y417" s="90"/>
      <c r="AE417" s="193"/>
      <c r="AF417" s="90"/>
      <c r="AM417" s="90"/>
      <c r="AN417" s="194"/>
      <c r="AO417" s="194"/>
      <c r="AP417" s="193"/>
      <c r="AR417" s="193"/>
      <c r="AS417" s="193"/>
      <c r="AT417" s="90"/>
      <c r="BH417" s="193"/>
      <c r="BI417" s="193"/>
      <c r="BJ417" s="193"/>
      <c r="BL417" s="195"/>
      <c r="BM417" s="195"/>
    </row>
    <row r="418" ht="15.75" customHeight="1">
      <c r="L418" s="15"/>
      <c r="M418" s="15"/>
      <c r="Y418" s="90"/>
      <c r="AE418" s="193"/>
      <c r="AF418" s="90"/>
      <c r="AM418" s="90"/>
      <c r="AN418" s="194"/>
      <c r="AO418" s="194"/>
      <c r="AP418" s="193"/>
      <c r="AR418" s="193"/>
      <c r="AS418" s="193"/>
      <c r="AT418" s="90"/>
      <c r="BH418" s="193"/>
      <c r="BI418" s="193"/>
      <c r="BJ418" s="193"/>
      <c r="BL418" s="195"/>
      <c r="BM418" s="195"/>
    </row>
    <row r="419" ht="15.75" customHeight="1">
      <c r="L419" s="15"/>
      <c r="M419" s="15"/>
      <c r="Y419" s="90"/>
      <c r="AE419" s="193"/>
      <c r="AF419" s="90"/>
      <c r="AM419" s="90"/>
      <c r="AN419" s="194"/>
      <c r="AO419" s="194"/>
      <c r="AP419" s="193"/>
      <c r="AR419" s="193"/>
      <c r="AS419" s="193"/>
      <c r="AT419" s="90"/>
      <c r="BH419" s="193"/>
      <c r="BI419" s="193"/>
      <c r="BJ419" s="193"/>
      <c r="BL419" s="195"/>
      <c r="BM419" s="195"/>
    </row>
    <row r="420" ht="15.75" customHeight="1">
      <c r="L420" s="15"/>
      <c r="M420" s="15"/>
      <c r="Y420" s="90"/>
      <c r="AE420" s="193"/>
      <c r="AF420" s="90"/>
      <c r="AM420" s="90"/>
      <c r="AN420" s="194"/>
      <c r="AO420" s="194"/>
      <c r="AP420" s="193"/>
      <c r="AR420" s="193"/>
      <c r="AS420" s="193"/>
      <c r="AT420" s="90"/>
      <c r="BH420" s="193"/>
      <c r="BI420" s="193"/>
      <c r="BJ420" s="193"/>
      <c r="BL420" s="195"/>
      <c r="BM420" s="195"/>
    </row>
    <row r="421" ht="15.75" customHeight="1">
      <c r="L421" s="15"/>
      <c r="M421" s="15"/>
      <c r="Y421" s="90"/>
      <c r="AE421" s="193"/>
      <c r="AF421" s="90"/>
      <c r="AM421" s="90"/>
      <c r="AN421" s="194"/>
      <c r="AO421" s="194"/>
      <c r="AP421" s="193"/>
      <c r="AR421" s="193"/>
      <c r="AS421" s="193"/>
      <c r="AT421" s="90"/>
      <c r="BH421" s="193"/>
      <c r="BI421" s="193"/>
      <c r="BJ421" s="193"/>
      <c r="BL421" s="195"/>
      <c r="BM421" s="195"/>
    </row>
    <row r="422" ht="15.75" customHeight="1">
      <c r="L422" s="15"/>
      <c r="M422" s="15"/>
      <c r="Y422" s="90"/>
      <c r="AE422" s="193"/>
      <c r="AF422" s="90"/>
      <c r="AM422" s="90"/>
      <c r="AN422" s="194"/>
      <c r="AO422" s="194"/>
      <c r="AP422" s="193"/>
      <c r="AR422" s="193"/>
      <c r="AS422" s="193"/>
      <c r="AT422" s="90"/>
      <c r="BH422" s="193"/>
      <c r="BI422" s="193"/>
      <c r="BJ422" s="193"/>
      <c r="BL422" s="195"/>
      <c r="BM422" s="195"/>
    </row>
    <row r="423" ht="15.75" customHeight="1">
      <c r="L423" s="15"/>
      <c r="M423" s="15"/>
      <c r="Y423" s="90"/>
      <c r="AE423" s="193"/>
      <c r="AF423" s="90"/>
      <c r="AM423" s="90"/>
      <c r="AN423" s="194"/>
      <c r="AO423" s="194"/>
      <c r="AP423" s="193"/>
      <c r="AR423" s="193"/>
      <c r="AS423" s="193"/>
      <c r="AT423" s="90"/>
      <c r="BH423" s="193"/>
      <c r="BI423" s="193"/>
      <c r="BJ423" s="193"/>
      <c r="BL423" s="195"/>
      <c r="BM423" s="195"/>
    </row>
    <row r="424" ht="15.75" customHeight="1">
      <c r="L424" s="15"/>
      <c r="M424" s="15"/>
      <c r="Y424" s="90"/>
      <c r="AE424" s="193"/>
      <c r="AF424" s="90"/>
      <c r="AM424" s="90"/>
      <c r="AN424" s="194"/>
      <c r="AO424" s="194"/>
      <c r="AP424" s="193"/>
      <c r="AR424" s="193"/>
      <c r="AS424" s="193"/>
      <c r="AT424" s="90"/>
      <c r="BH424" s="193"/>
      <c r="BI424" s="193"/>
      <c r="BJ424" s="193"/>
      <c r="BL424" s="195"/>
      <c r="BM424" s="195"/>
    </row>
    <row r="425" ht="15.75" customHeight="1">
      <c r="L425" s="15"/>
      <c r="M425" s="15"/>
      <c r="Y425" s="90"/>
      <c r="AE425" s="193"/>
      <c r="AF425" s="90"/>
      <c r="AM425" s="90"/>
      <c r="AN425" s="194"/>
      <c r="AO425" s="194"/>
      <c r="AP425" s="193"/>
      <c r="AR425" s="193"/>
      <c r="AS425" s="193"/>
      <c r="AT425" s="90"/>
      <c r="BH425" s="193"/>
      <c r="BI425" s="193"/>
      <c r="BJ425" s="193"/>
      <c r="BL425" s="195"/>
      <c r="BM425" s="195"/>
    </row>
    <row r="426" ht="15.75" customHeight="1">
      <c r="L426" s="15"/>
      <c r="M426" s="15"/>
      <c r="Y426" s="90"/>
      <c r="AE426" s="193"/>
      <c r="AF426" s="90"/>
      <c r="AM426" s="90"/>
      <c r="AN426" s="194"/>
      <c r="AO426" s="194"/>
      <c r="AP426" s="193"/>
      <c r="AR426" s="193"/>
      <c r="AS426" s="193"/>
      <c r="AT426" s="90"/>
      <c r="BH426" s="193"/>
      <c r="BI426" s="193"/>
      <c r="BJ426" s="193"/>
      <c r="BL426" s="195"/>
      <c r="BM426" s="195"/>
    </row>
    <row r="427" ht="15.75" customHeight="1">
      <c r="L427" s="15"/>
      <c r="M427" s="15"/>
      <c r="Y427" s="90"/>
      <c r="AE427" s="193"/>
      <c r="AF427" s="90"/>
      <c r="AM427" s="90"/>
      <c r="AN427" s="194"/>
      <c r="AO427" s="194"/>
      <c r="AP427" s="193"/>
      <c r="AR427" s="193"/>
      <c r="AS427" s="193"/>
      <c r="AT427" s="90"/>
      <c r="BH427" s="193"/>
      <c r="BI427" s="193"/>
      <c r="BJ427" s="193"/>
      <c r="BL427" s="195"/>
      <c r="BM427" s="195"/>
    </row>
    <row r="428" ht="15.75" customHeight="1">
      <c r="L428" s="15"/>
      <c r="M428" s="15"/>
      <c r="Y428" s="90"/>
      <c r="AE428" s="193"/>
      <c r="AF428" s="90"/>
      <c r="AM428" s="90"/>
      <c r="AN428" s="194"/>
      <c r="AO428" s="194"/>
      <c r="AP428" s="193"/>
      <c r="AR428" s="193"/>
      <c r="AS428" s="193"/>
      <c r="AT428" s="90"/>
      <c r="BH428" s="193"/>
      <c r="BI428" s="193"/>
      <c r="BJ428" s="193"/>
      <c r="BL428" s="195"/>
      <c r="BM428" s="195"/>
    </row>
    <row r="429" ht="15.75" customHeight="1">
      <c r="L429" s="15"/>
      <c r="M429" s="15"/>
      <c r="Y429" s="90"/>
      <c r="AE429" s="193"/>
      <c r="AF429" s="90"/>
      <c r="AM429" s="90"/>
      <c r="AN429" s="194"/>
      <c r="AO429" s="194"/>
      <c r="AP429" s="193"/>
      <c r="AR429" s="193"/>
      <c r="AS429" s="193"/>
      <c r="AT429" s="90"/>
      <c r="BH429" s="193"/>
      <c r="BI429" s="193"/>
      <c r="BJ429" s="193"/>
      <c r="BL429" s="195"/>
      <c r="BM429" s="195"/>
    </row>
    <row r="430" ht="15.75" customHeight="1">
      <c r="L430" s="15"/>
      <c r="M430" s="15"/>
      <c r="Y430" s="90"/>
      <c r="AE430" s="193"/>
      <c r="AF430" s="90"/>
      <c r="AM430" s="90"/>
      <c r="AN430" s="194"/>
      <c r="AO430" s="194"/>
      <c r="AP430" s="193"/>
      <c r="AR430" s="193"/>
      <c r="AS430" s="193"/>
      <c r="AT430" s="90"/>
      <c r="BH430" s="193"/>
      <c r="BI430" s="193"/>
      <c r="BJ430" s="193"/>
      <c r="BL430" s="195"/>
      <c r="BM430" s="195"/>
    </row>
    <row r="431" ht="15.75" customHeight="1">
      <c r="L431" s="15"/>
      <c r="M431" s="15"/>
      <c r="Y431" s="90"/>
      <c r="AE431" s="193"/>
      <c r="AF431" s="90"/>
      <c r="AM431" s="90"/>
      <c r="AN431" s="194"/>
      <c r="AO431" s="194"/>
      <c r="AP431" s="193"/>
      <c r="AR431" s="193"/>
      <c r="AS431" s="193"/>
      <c r="AT431" s="90"/>
      <c r="BH431" s="193"/>
      <c r="BI431" s="193"/>
      <c r="BJ431" s="193"/>
      <c r="BL431" s="195"/>
      <c r="BM431" s="195"/>
    </row>
    <row r="432" ht="15.75" customHeight="1">
      <c r="L432" s="15"/>
      <c r="M432" s="15"/>
      <c r="Y432" s="90"/>
      <c r="AE432" s="193"/>
      <c r="AF432" s="90"/>
      <c r="AM432" s="90"/>
      <c r="AN432" s="194"/>
      <c r="AO432" s="194"/>
      <c r="AP432" s="193"/>
      <c r="AR432" s="193"/>
      <c r="AS432" s="193"/>
      <c r="AT432" s="90"/>
      <c r="BH432" s="193"/>
      <c r="BI432" s="193"/>
      <c r="BJ432" s="193"/>
      <c r="BL432" s="195"/>
      <c r="BM432" s="195"/>
    </row>
    <row r="433" ht="15.75" customHeight="1">
      <c r="L433" s="15"/>
      <c r="M433" s="15"/>
      <c r="Y433" s="90"/>
      <c r="AE433" s="193"/>
      <c r="AF433" s="90"/>
      <c r="AM433" s="90"/>
      <c r="AN433" s="194"/>
      <c r="AO433" s="194"/>
      <c r="AP433" s="193"/>
      <c r="AR433" s="193"/>
      <c r="AS433" s="193"/>
      <c r="AT433" s="90"/>
      <c r="BH433" s="193"/>
      <c r="BI433" s="193"/>
      <c r="BJ433" s="193"/>
      <c r="BL433" s="195"/>
      <c r="BM433" s="195"/>
    </row>
    <row r="434" ht="15.75" customHeight="1">
      <c r="L434" s="15"/>
      <c r="M434" s="15"/>
      <c r="Y434" s="90"/>
      <c r="AE434" s="193"/>
      <c r="AF434" s="90"/>
      <c r="AM434" s="90"/>
      <c r="AN434" s="194"/>
      <c r="AO434" s="194"/>
      <c r="AP434" s="193"/>
      <c r="AR434" s="193"/>
      <c r="AS434" s="193"/>
      <c r="AT434" s="90"/>
      <c r="BH434" s="193"/>
      <c r="BI434" s="193"/>
      <c r="BJ434" s="193"/>
      <c r="BL434" s="195"/>
      <c r="BM434" s="195"/>
    </row>
    <row r="435" ht="15.75" customHeight="1">
      <c r="L435" s="15"/>
      <c r="M435" s="15"/>
      <c r="Y435" s="90"/>
      <c r="AE435" s="193"/>
      <c r="AF435" s="90"/>
      <c r="AM435" s="90"/>
      <c r="AN435" s="194"/>
      <c r="AO435" s="194"/>
      <c r="AP435" s="193"/>
      <c r="AR435" s="193"/>
      <c r="AS435" s="193"/>
      <c r="AT435" s="90"/>
      <c r="BH435" s="193"/>
      <c r="BI435" s="193"/>
      <c r="BJ435" s="193"/>
      <c r="BL435" s="195"/>
      <c r="BM435" s="195"/>
    </row>
    <row r="436" ht="15.75" customHeight="1">
      <c r="L436" s="15"/>
      <c r="M436" s="15"/>
      <c r="Y436" s="90"/>
      <c r="AE436" s="193"/>
      <c r="AF436" s="90"/>
      <c r="AM436" s="90"/>
      <c r="AN436" s="194"/>
      <c r="AO436" s="194"/>
      <c r="AP436" s="193"/>
      <c r="AR436" s="193"/>
      <c r="AS436" s="193"/>
      <c r="AT436" s="90"/>
      <c r="BH436" s="193"/>
      <c r="BI436" s="193"/>
      <c r="BJ436" s="193"/>
      <c r="BL436" s="195"/>
      <c r="BM436" s="195"/>
    </row>
    <row r="437" ht="15.75" customHeight="1">
      <c r="L437" s="15"/>
      <c r="M437" s="15"/>
      <c r="Y437" s="90"/>
      <c r="AE437" s="193"/>
      <c r="AF437" s="90"/>
      <c r="AM437" s="90"/>
      <c r="AN437" s="194"/>
      <c r="AO437" s="194"/>
      <c r="AP437" s="193"/>
      <c r="AR437" s="193"/>
      <c r="AS437" s="193"/>
      <c r="AT437" s="90"/>
      <c r="BH437" s="193"/>
      <c r="BI437" s="193"/>
      <c r="BJ437" s="193"/>
      <c r="BL437" s="195"/>
      <c r="BM437" s="195"/>
    </row>
    <row r="438" ht="15.75" customHeight="1">
      <c r="L438" s="15"/>
      <c r="M438" s="15"/>
      <c r="Y438" s="90"/>
      <c r="AE438" s="193"/>
      <c r="AF438" s="90"/>
      <c r="AM438" s="90"/>
      <c r="AN438" s="194"/>
      <c r="AO438" s="194"/>
      <c r="AP438" s="193"/>
      <c r="AR438" s="193"/>
      <c r="AS438" s="193"/>
      <c r="AT438" s="90"/>
      <c r="BH438" s="193"/>
      <c r="BI438" s="193"/>
      <c r="BJ438" s="193"/>
      <c r="BL438" s="195"/>
      <c r="BM438" s="195"/>
    </row>
    <row r="439" ht="15.75" customHeight="1">
      <c r="L439" s="15"/>
      <c r="M439" s="15"/>
      <c r="Y439" s="90"/>
      <c r="AE439" s="193"/>
      <c r="AF439" s="90"/>
      <c r="AM439" s="90"/>
      <c r="AN439" s="194"/>
      <c r="AO439" s="194"/>
      <c r="AP439" s="193"/>
      <c r="AR439" s="193"/>
      <c r="AS439" s="193"/>
      <c r="AT439" s="90"/>
      <c r="BH439" s="193"/>
      <c r="BI439" s="193"/>
      <c r="BJ439" s="193"/>
      <c r="BL439" s="195"/>
      <c r="BM439" s="195"/>
    </row>
    <row r="440" ht="15.75" customHeight="1">
      <c r="L440" s="15"/>
      <c r="M440" s="15"/>
      <c r="Y440" s="90"/>
      <c r="AE440" s="193"/>
      <c r="AF440" s="90"/>
      <c r="AM440" s="90"/>
      <c r="AN440" s="194"/>
      <c r="AO440" s="194"/>
      <c r="AP440" s="193"/>
      <c r="AR440" s="193"/>
      <c r="AS440" s="193"/>
      <c r="AT440" s="90"/>
      <c r="BH440" s="193"/>
      <c r="BI440" s="193"/>
      <c r="BJ440" s="193"/>
      <c r="BL440" s="195"/>
      <c r="BM440" s="195"/>
    </row>
    <row r="441" ht="15.75" customHeight="1">
      <c r="L441" s="15"/>
      <c r="M441" s="15"/>
      <c r="Y441" s="90"/>
      <c r="AE441" s="193"/>
      <c r="AF441" s="90"/>
      <c r="AM441" s="90"/>
      <c r="AN441" s="194"/>
      <c r="AO441" s="194"/>
      <c r="AP441" s="193"/>
      <c r="AR441" s="193"/>
      <c r="AS441" s="193"/>
      <c r="AT441" s="90"/>
      <c r="BH441" s="193"/>
      <c r="BI441" s="193"/>
      <c r="BJ441" s="193"/>
      <c r="BL441" s="195"/>
      <c r="BM441" s="195"/>
    </row>
    <row r="442" ht="15.75" customHeight="1">
      <c r="L442" s="15"/>
      <c r="M442" s="15"/>
      <c r="Y442" s="90"/>
      <c r="AE442" s="193"/>
      <c r="AF442" s="90"/>
      <c r="AM442" s="90"/>
      <c r="AN442" s="194"/>
      <c r="AO442" s="194"/>
      <c r="AP442" s="193"/>
      <c r="AR442" s="193"/>
      <c r="AS442" s="193"/>
      <c r="AT442" s="90"/>
      <c r="BH442" s="193"/>
      <c r="BI442" s="193"/>
      <c r="BJ442" s="193"/>
      <c r="BL442" s="195"/>
      <c r="BM442" s="195"/>
    </row>
    <row r="443" ht="15.75" customHeight="1">
      <c r="L443" s="15"/>
      <c r="M443" s="15"/>
      <c r="Y443" s="90"/>
      <c r="AE443" s="193"/>
      <c r="AF443" s="90"/>
      <c r="AM443" s="90"/>
      <c r="AN443" s="194"/>
      <c r="AO443" s="194"/>
      <c r="AP443" s="193"/>
      <c r="AR443" s="193"/>
      <c r="AS443" s="193"/>
      <c r="AT443" s="90"/>
      <c r="BH443" s="193"/>
      <c r="BI443" s="193"/>
      <c r="BJ443" s="193"/>
      <c r="BL443" s="195"/>
      <c r="BM443" s="195"/>
    </row>
    <row r="444" ht="15.75" customHeight="1">
      <c r="L444" s="15"/>
      <c r="M444" s="15"/>
      <c r="Y444" s="90"/>
      <c r="AE444" s="193"/>
      <c r="AF444" s="90"/>
      <c r="AM444" s="90"/>
      <c r="AN444" s="194"/>
      <c r="AO444" s="194"/>
      <c r="AP444" s="193"/>
      <c r="AR444" s="193"/>
      <c r="AS444" s="193"/>
      <c r="AT444" s="90"/>
      <c r="BH444" s="193"/>
      <c r="BI444" s="193"/>
      <c r="BJ444" s="193"/>
      <c r="BL444" s="195"/>
      <c r="BM444" s="195"/>
    </row>
    <row r="445" ht="15.75" customHeight="1">
      <c r="L445" s="15"/>
      <c r="M445" s="15"/>
      <c r="Y445" s="90"/>
      <c r="AE445" s="193"/>
      <c r="AF445" s="90"/>
      <c r="AM445" s="90"/>
      <c r="AN445" s="194"/>
      <c r="AO445" s="194"/>
      <c r="AP445" s="193"/>
      <c r="AR445" s="193"/>
      <c r="AS445" s="193"/>
      <c r="AT445" s="90"/>
      <c r="BH445" s="193"/>
      <c r="BI445" s="193"/>
      <c r="BJ445" s="193"/>
      <c r="BL445" s="195"/>
      <c r="BM445" s="195"/>
    </row>
    <row r="446" ht="15.75" customHeight="1">
      <c r="L446" s="15"/>
      <c r="M446" s="15"/>
      <c r="Y446" s="90"/>
      <c r="AE446" s="193"/>
      <c r="AF446" s="90"/>
      <c r="AM446" s="90"/>
      <c r="AN446" s="194"/>
      <c r="AO446" s="194"/>
      <c r="AP446" s="193"/>
      <c r="AR446" s="193"/>
      <c r="AS446" s="193"/>
      <c r="AT446" s="90"/>
      <c r="BH446" s="193"/>
      <c r="BI446" s="193"/>
      <c r="BJ446" s="193"/>
      <c r="BL446" s="195"/>
      <c r="BM446" s="195"/>
    </row>
    <row r="447" ht="15.75" customHeight="1">
      <c r="L447" s="15"/>
      <c r="M447" s="15"/>
      <c r="Y447" s="90"/>
      <c r="AE447" s="193"/>
      <c r="AF447" s="90"/>
      <c r="AM447" s="90"/>
      <c r="AN447" s="194"/>
      <c r="AO447" s="194"/>
      <c r="AP447" s="193"/>
      <c r="AR447" s="193"/>
      <c r="AS447" s="193"/>
      <c r="AT447" s="90"/>
      <c r="BH447" s="193"/>
      <c r="BI447" s="193"/>
      <c r="BJ447" s="193"/>
      <c r="BL447" s="195"/>
      <c r="BM447" s="195"/>
    </row>
    <row r="448" ht="15.75" customHeight="1">
      <c r="L448" s="15"/>
      <c r="M448" s="15"/>
      <c r="Y448" s="90"/>
      <c r="AE448" s="193"/>
      <c r="AF448" s="90"/>
      <c r="AM448" s="90"/>
      <c r="AN448" s="194"/>
      <c r="AO448" s="194"/>
      <c r="AP448" s="193"/>
      <c r="AR448" s="193"/>
      <c r="AS448" s="193"/>
      <c r="AT448" s="90"/>
      <c r="BH448" s="193"/>
      <c r="BI448" s="193"/>
      <c r="BJ448" s="193"/>
      <c r="BL448" s="195"/>
      <c r="BM448" s="195"/>
    </row>
    <row r="449" ht="15.75" customHeight="1">
      <c r="L449" s="15"/>
      <c r="M449" s="15"/>
      <c r="Y449" s="90"/>
      <c r="AE449" s="193"/>
      <c r="AF449" s="90"/>
      <c r="AM449" s="90"/>
      <c r="AN449" s="194"/>
      <c r="AO449" s="194"/>
      <c r="AP449" s="193"/>
      <c r="AR449" s="193"/>
      <c r="AS449" s="193"/>
      <c r="AT449" s="90"/>
      <c r="BH449" s="193"/>
      <c r="BI449" s="193"/>
      <c r="BJ449" s="193"/>
      <c r="BL449" s="195"/>
      <c r="BM449" s="195"/>
    </row>
    <row r="450" ht="15.75" customHeight="1">
      <c r="L450" s="15"/>
      <c r="M450" s="15"/>
      <c r="Y450" s="90"/>
      <c r="AE450" s="193"/>
      <c r="AF450" s="90"/>
      <c r="AM450" s="90"/>
      <c r="AN450" s="194"/>
      <c r="AO450" s="194"/>
      <c r="AP450" s="193"/>
      <c r="AR450" s="193"/>
      <c r="AS450" s="193"/>
      <c r="AT450" s="90"/>
      <c r="BH450" s="193"/>
      <c r="BI450" s="193"/>
      <c r="BJ450" s="193"/>
      <c r="BL450" s="195"/>
      <c r="BM450" s="195"/>
    </row>
    <row r="451" ht="15.75" customHeight="1">
      <c r="L451" s="15"/>
      <c r="M451" s="15"/>
      <c r="Y451" s="90"/>
      <c r="AE451" s="193"/>
      <c r="AF451" s="90"/>
      <c r="AM451" s="90"/>
      <c r="AN451" s="194"/>
      <c r="AO451" s="194"/>
      <c r="AP451" s="193"/>
      <c r="AR451" s="193"/>
      <c r="AS451" s="193"/>
      <c r="AT451" s="90"/>
      <c r="BH451" s="193"/>
      <c r="BI451" s="193"/>
      <c r="BJ451" s="193"/>
      <c r="BL451" s="195"/>
      <c r="BM451" s="195"/>
    </row>
    <row r="452" ht="15.75" customHeight="1">
      <c r="L452" s="15"/>
      <c r="M452" s="15"/>
      <c r="Y452" s="90"/>
      <c r="AE452" s="193"/>
      <c r="AF452" s="90"/>
      <c r="AM452" s="90"/>
      <c r="AN452" s="194"/>
      <c r="AO452" s="194"/>
      <c r="AP452" s="193"/>
      <c r="AR452" s="193"/>
      <c r="AS452" s="193"/>
      <c r="AT452" s="90"/>
      <c r="BH452" s="193"/>
      <c r="BI452" s="193"/>
      <c r="BJ452" s="193"/>
      <c r="BL452" s="195"/>
      <c r="BM452" s="195"/>
    </row>
    <row r="453" ht="15.75" customHeight="1">
      <c r="L453" s="15"/>
      <c r="M453" s="15"/>
      <c r="Y453" s="90"/>
      <c r="AE453" s="193"/>
      <c r="AF453" s="90"/>
      <c r="AM453" s="90"/>
      <c r="AN453" s="194"/>
      <c r="AO453" s="194"/>
      <c r="AP453" s="193"/>
      <c r="AR453" s="193"/>
      <c r="AS453" s="193"/>
      <c r="AT453" s="90"/>
      <c r="BH453" s="193"/>
      <c r="BI453" s="193"/>
      <c r="BJ453" s="193"/>
      <c r="BL453" s="195"/>
      <c r="BM453" s="195"/>
    </row>
    <row r="454" ht="15.75" customHeight="1">
      <c r="L454" s="15"/>
      <c r="M454" s="15"/>
      <c r="Y454" s="90"/>
      <c r="AE454" s="193"/>
      <c r="AF454" s="90"/>
      <c r="AM454" s="90"/>
      <c r="AN454" s="194"/>
      <c r="AO454" s="194"/>
      <c r="AP454" s="193"/>
      <c r="AR454" s="193"/>
      <c r="AS454" s="193"/>
      <c r="AT454" s="90"/>
      <c r="BH454" s="193"/>
      <c r="BI454" s="193"/>
      <c r="BJ454" s="193"/>
      <c r="BL454" s="195"/>
      <c r="BM454" s="195"/>
    </row>
    <row r="455" ht="15.75" customHeight="1">
      <c r="L455" s="15"/>
      <c r="M455" s="15"/>
      <c r="Y455" s="90"/>
      <c r="AE455" s="193"/>
      <c r="AF455" s="90"/>
      <c r="AM455" s="90"/>
      <c r="AN455" s="194"/>
      <c r="AO455" s="194"/>
      <c r="AP455" s="193"/>
      <c r="AR455" s="193"/>
      <c r="AS455" s="193"/>
      <c r="AT455" s="90"/>
      <c r="BH455" s="193"/>
      <c r="BI455" s="193"/>
      <c r="BJ455" s="193"/>
      <c r="BL455" s="195"/>
      <c r="BM455" s="195"/>
    </row>
    <row r="456" ht="15.75" customHeight="1">
      <c r="L456" s="15"/>
      <c r="M456" s="15"/>
      <c r="Y456" s="90"/>
      <c r="AE456" s="193"/>
      <c r="AF456" s="90"/>
      <c r="AM456" s="90"/>
      <c r="AN456" s="194"/>
      <c r="AO456" s="194"/>
      <c r="AP456" s="193"/>
      <c r="AR456" s="193"/>
      <c r="AS456" s="193"/>
      <c r="AT456" s="90"/>
      <c r="BH456" s="193"/>
      <c r="BI456" s="193"/>
      <c r="BJ456" s="193"/>
      <c r="BL456" s="195"/>
      <c r="BM456" s="195"/>
    </row>
    <row r="457" ht="15.75" customHeight="1">
      <c r="L457" s="15"/>
      <c r="M457" s="15"/>
      <c r="Y457" s="90"/>
      <c r="AE457" s="193"/>
      <c r="AF457" s="90"/>
      <c r="AM457" s="90"/>
      <c r="AN457" s="194"/>
      <c r="AO457" s="194"/>
      <c r="AP457" s="193"/>
      <c r="AR457" s="193"/>
      <c r="AS457" s="193"/>
      <c r="AT457" s="90"/>
      <c r="BH457" s="193"/>
      <c r="BI457" s="193"/>
      <c r="BJ457" s="193"/>
      <c r="BL457" s="195"/>
      <c r="BM457" s="195"/>
    </row>
    <row r="458" ht="15.75" customHeight="1">
      <c r="L458" s="15"/>
      <c r="M458" s="15"/>
      <c r="Y458" s="90"/>
      <c r="AE458" s="193"/>
      <c r="AF458" s="90"/>
      <c r="AM458" s="90"/>
      <c r="AN458" s="194"/>
      <c r="AO458" s="194"/>
      <c r="AP458" s="193"/>
      <c r="AR458" s="193"/>
      <c r="AS458" s="193"/>
      <c r="AT458" s="90"/>
      <c r="BH458" s="193"/>
      <c r="BI458" s="193"/>
      <c r="BJ458" s="193"/>
      <c r="BL458" s="195"/>
      <c r="BM458" s="195"/>
    </row>
    <row r="459" ht="15.75" customHeight="1">
      <c r="L459" s="15"/>
      <c r="M459" s="15"/>
      <c r="Y459" s="90"/>
      <c r="AE459" s="193"/>
      <c r="AF459" s="90"/>
      <c r="AM459" s="90"/>
      <c r="AN459" s="194"/>
      <c r="AO459" s="194"/>
      <c r="AP459" s="193"/>
      <c r="AR459" s="193"/>
      <c r="AS459" s="193"/>
      <c r="AT459" s="90"/>
      <c r="BH459" s="193"/>
      <c r="BI459" s="193"/>
      <c r="BJ459" s="193"/>
      <c r="BL459" s="195"/>
      <c r="BM459" s="195"/>
    </row>
    <row r="460" ht="15.75" customHeight="1">
      <c r="L460" s="15"/>
      <c r="M460" s="15"/>
      <c r="Y460" s="90"/>
      <c r="AE460" s="193"/>
      <c r="AF460" s="90"/>
      <c r="AM460" s="90"/>
      <c r="AN460" s="194"/>
      <c r="AO460" s="194"/>
      <c r="AP460" s="193"/>
      <c r="AR460" s="193"/>
      <c r="AS460" s="193"/>
      <c r="AT460" s="90"/>
      <c r="BH460" s="193"/>
      <c r="BI460" s="193"/>
      <c r="BJ460" s="193"/>
      <c r="BL460" s="195"/>
      <c r="BM460" s="195"/>
    </row>
    <row r="461" ht="15.75" customHeight="1">
      <c r="L461" s="15"/>
      <c r="M461" s="15"/>
      <c r="Y461" s="90"/>
      <c r="AE461" s="193"/>
      <c r="AF461" s="90"/>
      <c r="AM461" s="90"/>
      <c r="AN461" s="194"/>
      <c r="AO461" s="194"/>
      <c r="AP461" s="193"/>
      <c r="AR461" s="193"/>
      <c r="AS461" s="193"/>
      <c r="AT461" s="90"/>
      <c r="BH461" s="193"/>
      <c r="BI461" s="193"/>
      <c r="BJ461" s="193"/>
      <c r="BL461" s="195"/>
      <c r="BM461" s="195"/>
    </row>
    <row r="462" ht="15.75" customHeight="1">
      <c r="L462" s="15"/>
      <c r="M462" s="15"/>
      <c r="Y462" s="90"/>
      <c r="AE462" s="193"/>
      <c r="AF462" s="90"/>
      <c r="AM462" s="90"/>
      <c r="AN462" s="194"/>
      <c r="AO462" s="194"/>
      <c r="AP462" s="193"/>
      <c r="AR462" s="193"/>
      <c r="AS462" s="193"/>
      <c r="AT462" s="90"/>
      <c r="BH462" s="193"/>
      <c r="BI462" s="193"/>
      <c r="BJ462" s="193"/>
      <c r="BL462" s="195"/>
      <c r="BM462" s="195"/>
    </row>
    <row r="463" ht="15.75" customHeight="1">
      <c r="L463" s="15"/>
      <c r="M463" s="15"/>
      <c r="Y463" s="90"/>
      <c r="AE463" s="193"/>
      <c r="AF463" s="90"/>
      <c r="AM463" s="90"/>
      <c r="AN463" s="194"/>
      <c r="AO463" s="194"/>
      <c r="AP463" s="193"/>
      <c r="AR463" s="193"/>
      <c r="AS463" s="193"/>
      <c r="AT463" s="90"/>
      <c r="BH463" s="193"/>
      <c r="BI463" s="193"/>
      <c r="BJ463" s="193"/>
      <c r="BL463" s="195"/>
      <c r="BM463" s="195"/>
    </row>
    <row r="464" ht="15.75" customHeight="1">
      <c r="L464" s="15"/>
      <c r="M464" s="15"/>
      <c r="Y464" s="90"/>
      <c r="AE464" s="193"/>
      <c r="AF464" s="90"/>
      <c r="AM464" s="90"/>
      <c r="AN464" s="194"/>
      <c r="AO464" s="194"/>
      <c r="AP464" s="193"/>
      <c r="AR464" s="193"/>
      <c r="AS464" s="193"/>
      <c r="AT464" s="90"/>
      <c r="BH464" s="193"/>
      <c r="BI464" s="193"/>
      <c r="BJ464" s="193"/>
      <c r="BL464" s="195"/>
      <c r="BM464" s="195"/>
    </row>
    <row r="465" ht="15.75" customHeight="1">
      <c r="L465" s="15"/>
      <c r="M465" s="15"/>
      <c r="Y465" s="90"/>
      <c r="AE465" s="193"/>
      <c r="AF465" s="90"/>
      <c r="AM465" s="90"/>
      <c r="AN465" s="194"/>
      <c r="AO465" s="194"/>
      <c r="AP465" s="193"/>
      <c r="AR465" s="193"/>
      <c r="AS465" s="193"/>
      <c r="AT465" s="90"/>
      <c r="BH465" s="193"/>
      <c r="BI465" s="193"/>
      <c r="BJ465" s="193"/>
      <c r="BL465" s="195"/>
      <c r="BM465" s="195"/>
    </row>
    <row r="466" ht="15.75" customHeight="1">
      <c r="L466" s="15"/>
      <c r="M466" s="15"/>
      <c r="Y466" s="90"/>
      <c r="AE466" s="193"/>
      <c r="AF466" s="90"/>
      <c r="AM466" s="90"/>
      <c r="AN466" s="194"/>
      <c r="AO466" s="194"/>
      <c r="AP466" s="193"/>
      <c r="AR466" s="193"/>
      <c r="AS466" s="193"/>
      <c r="AT466" s="90"/>
      <c r="BH466" s="193"/>
      <c r="BI466" s="193"/>
      <c r="BJ466" s="193"/>
      <c r="BL466" s="195"/>
      <c r="BM466" s="195"/>
    </row>
    <row r="467" ht="15.75" customHeight="1">
      <c r="L467" s="15"/>
      <c r="M467" s="15"/>
      <c r="Y467" s="90"/>
      <c r="AE467" s="193"/>
      <c r="AF467" s="90"/>
      <c r="AM467" s="90"/>
      <c r="AN467" s="194"/>
      <c r="AO467" s="194"/>
      <c r="AP467" s="193"/>
      <c r="AR467" s="193"/>
      <c r="AS467" s="193"/>
      <c r="AT467" s="90"/>
      <c r="BH467" s="193"/>
      <c r="BI467" s="193"/>
      <c r="BJ467" s="193"/>
      <c r="BL467" s="195"/>
      <c r="BM467" s="195"/>
    </row>
    <row r="468" ht="15.75" customHeight="1">
      <c r="L468" s="15"/>
      <c r="M468" s="15"/>
      <c r="Y468" s="90"/>
      <c r="AE468" s="193"/>
      <c r="AF468" s="90"/>
      <c r="AM468" s="90"/>
      <c r="AN468" s="194"/>
      <c r="AO468" s="194"/>
      <c r="AP468" s="193"/>
      <c r="AR468" s="193"/>
      <c r="AS468" s="193"/>
      <c r="AT468" s="90"/>
      <c r="BH468" s="193"/>
      <c r="BI468" s="193"/>
      <c r="BJ468" s="193"/>
      <c r="BL468" s="195"/>
      <c r="BM468" s="195"/>
    </row>
    <row r="469" ht="15.75" customHeight="1">
      <c r="L469" s="15"/>
      <c r="M469" s="15"/>
      <c r="Y469" s="90"/>
      <c r="AE469" s="193"/>
      <c r="AF469" s="90"/>
      <c r="AM469" s="90"/>
      <c r="AN469" s="194"/>
      <c r="AO469" s="194"/>
      <c r="AP469" s="193"/>
      <c r="AR469" s="193"/>
      <c r="AS469" s="193"/>
      <c r="AT469" s="90"/>
      <c r="BH469" s="193"/>
      <c r="BI469" s="193"/>
      <c r="BJ469" s="193"/>
      <c r="BL469" s="195"/>
      <c r="BM469" s="195"/>
    </row>
    <row r="470" ht="15.75" customHeight="1">
      <c r="L470" s="15"/>
      <c r="M470" s="15"/>
      <c r="Y470" s="90"/>
      <c r="AE470" s="193"/>
      <c r="AF470" s="90"/>
      <c r="AM470" s="90"/>
      <c r="AN470" s="194"/>
      <c r="AO470" s="194"/>
      <c r="AP470" s="193"/>
      <c r="AR470" s="193"/>
      <c r="AS470" s="193"/>
      <c r="AT470" s="90"/>
      <c r="BH470" s="193"/>
      <c r="BI470" s="193"/>
      <c r="BJ470" s="193"/>
      <c r="BL470" s="195"/>
      <c r="BM470" s="195"/>
    </row>
    <row r="471" ht="15.75" customHeight="1">
      <c r="L471" s="15"/>
      <c r="M471" s="15"/>
      <c r="Y471" s="90"/>
      <c r="AE471" s="193"/>
      <c r="AF471" s="90"/>
      <c r="AM471" s="90"/>
      <c r="AN471" s="194"/>
      <c r="AO471" s="194"/>
      <c r="AP471" s="193"/>
      <c r="AR471" s="193"/>
      <c r="AS471" s="193"/>
      <c r="AT471" s="90"/>
      <c r="BH471" s="193"/>
      <c r="BI471" s="193"/>
      <c r="BJ471" s="193"/>
      <c r="BL471" s="195"/>
      <c r="BM471" s="195"/>
    </row>
    <row r="472" ht="15.75" customHeight="1">
      <c r="L472" s="15"/>
      <c r="M472" s="15"/>
      <c r="Y472" s="90"/>
      <c r="AE472" s="193"/>
      <c r="AF472" s="90"/>
      <c r="AM472" s="90"/>
      <c r="AN472" s="194"/>
      <c r="AO472" s="194"/>
      <c r="AP472" s="193"/>
      <c r="AR472" s="193"/>
      <c r="AS472" s="193"/>
      <c r="AT472" s="90"/>
      <c r="BH472" s="193"/>
      <c r="BI472" s="193"/>
      <c r="BJ472" s="193"/>
      <c r="BL472" s="195"/>
      <c r="BM472" s="195"/>
    </row>
    <row r="473" ht="15.75" customHeight="1">
      <c r="L473" s="15"/>
      <c r="M473" s="15"/>
      <c r="Y473" s="90"/>
      <c r="AE473" s="193"/>
      <c r="AF473" s="90"/>
      <c r="AM473" s="90"/>
      <c r="AN473" s="194"/>
      <c r="AO473" s="194"/>
      <c r="AP473" s="193"/>
      <c r="AR473" s="193"/>
      <c r="AS473" s="193"/>
      <c r="AT473" s="90"/>
      <c r="BH473" s="193"/>
      <c r="BI473" s="193"/>
      <c r="BJ473" s="193"/>
      <c r="BL473" s="195"/>
      <c r="BM473" s="195"/>
    </row>
    <row r="474" ht="15.75" customHeight="1">
      <c r="L474" s="15"/>
      <c r="M474" s="15"/>
      <c r="Y474" s="90"/>
      <c r="AE474" s="193"/>
      <c r="AF474" s="90"/>
      <c r="AM474" s="90"/>
      <c r="AN474" s="194"/>
      <c r="AO474" s="194"/>
      <c r="AP474" s="193"/>
      <c r="AR474" s="193"/>
      <c r="AS474" s="193"/>
      <c r="AT474" s="90"/>
      <c r="BH474" s="193"/>
      <c r="BI474" s="193"/>
      <c r="BJ474" s="193"/>
      <c r="BL474" s="195"/>
      <c r="BM474" s="195"/>
    </row>
    <row r="475" ht="15.75" customHeight="1">
      <c r="L475" s="15"/>
      <c r="M475" s="15"/>
      <c r="Y475" s="90"/>
      <c r="AE475" s="193"/>
      <c r="AF475" s="90"/>
      <c r="AM475" s="90"/>
      <c r="AN475" s="194"/>
      <c r="AO475" s="194"/>
      <c r="AP475" s="193"/>
      <c r="AR475" s="193"/>
      <c r="AS475" s="193"/>
      <c r="AT475" s="90"/>
      <c r="BH475" s="193"/>
      <c r="BI475" s="193"/>
      <c r="BJ475" s="193"/>
      <c r="BL475" s="195"/>
      <c r="BM475" s="195"/>
    </row>
    <row r="476" ht="15.75" customHeight="1">
      <c r="L476" s="15"/>
      <c r="M476" s="15"/>
      <c r="Y476" s="90"/>
      <c r="AE476" s="193"/>
      <c r="AF476" s="90"/>
      <c r="AM476" s="90"/>
      <c r="AN476" s="194"/>
      <c r="AO476" s="194"/>
      <c r="AP476" s="193"/>
      <c r="AR476" s="193"/>
      <c r="AS476" s="193"/>
      <c r="AT476" s="90"/>
      <c r="BH476" s="193"/>
      <c r="BI476" s="193"/>
      <c r="BJ476" s="193"/>
      <c r="BL476" s="195"/>
      <c r="BM476" s="195"/>
    </row>
    <row r="477" ht="15.75" customHeight="1">
      <c r="L477" s="15"/>
      <c r="M477" s="15"/>
      <c r="Y477" s="90"/>
      <c r="AE477" s="193"/>
      <c r="AF477" s="90"/>
      <c r="AM477" s="90"/>
      <c r="AN477" s="194"/>
      <c r="AO477" s="194"/>
      <c r="AP477" s="193"/>
      <c r="AR477" s="193"/>
      <c r="AS477" s="193"/>
      <c r="AT477" s="90"/>
      <c r="BH477" s="193"/>
      <c r="BI477" s="193"/>
      <c r="BJ477" s="193"/>
      <c r="BL477" s="195"/>
      <c r="BM477" s="195"/>
    </row>
    <row r="478" ht="15.75" customHeight="1">
      <c r="L478" s="15"/>
      <c r="M478" s="15"/>
      <c r="Y478" s="90"/>
      <c r="AE478" s="193"/>
      <c r="AF478" s="90"/>
      <c r="AM478" s="90"/>
      <c r="AN478" s="194"/>
      <c r="AO478" s="194"/>
      <c r="AP478" s="193"/>
      <c r="AR478" s="193"/>
      <c r="AS478" s="193"/>
      <c r="AT478" s="90"/>
      <c r="BH478" s="193"/>
      <c r="BI478" s="193"/>
      <c r="BJ478" s="193"/>
      <c r="BL478" s="195"/>
      <c r="BM478" s="195"/>
    </row>
    <row r="479" ht="15.75" customHeight="1">
      <c r="L479" s="15"/>
      <c r="M479" s="15"/>
      <c r="Y479" s="90"/>
      <c r="AE479" s="193"/>
      <c r="AF479" s="90"/>
      <c r="AM479" s="90"/>
      <c r="AN479" s="194"/>
      <c r="AO479" s="194"/>
      <c r="AP479" s="193"/>
      <c r="AR479" s="193"/>
      <c r="AS479" s="193"/>
      <c r="AT479" s="90"/>
      <c r="BH479" s="193"/>
      <c r="BI479" s="193"/>
      <c r="BJ479" s="193"/>
      <c r="BL479" s="195"/>
      <c r="BM479" s="195"/>
    </row>
    <row r="480" ht="15.75" customHeight="1">
      <c r="L480" s="15"/>
      <c r="M480" s="15"/>
      <c r="Y480" s="90"/>
      <c r="AE480" s="193"/>
      <c r="AF480" s="90"/>
      <c r="AM480" s="90"/>
      <c r="AN480" s="194"/>
      <c r="AO480" s="194"/>
      <c r="AP480" s="193"/>
      <c r="AR480" s="193"/>
      <c r="AS480" s="193"/>
      <c r="AT480" s="90"/>
      <c r="BH480" s="193"/>
      <c r="BI480" s="193"/>
      <c r="BJ480" s="193"/>
      <c r="BL480" s="195"/>
      <c r="BM480" s="195"/>
    </row>
    <row r="481" ht="15.75" customHeight="1">
      <c r="L481" s="15"/>
      <c r="M481" s="15"/>
      <c r="Y481" s="90"/>
      <c r="AE481" s="193"/>
      <c r="AF481" s="90"/>
      <c r="AM481" s="90"/>
      <c r="AN481" s="194"/>
      <c r="AO481" s="194"/>
      <c r="AP481" s="193"/>
      <c r="AR481" s="193"/>
      <c r="AS481" s="193"/>
      <c r="AT481" s="90"/>
      <c r="BH481" s="193"/>
      <c r="BI481" s="193"/>
      <c r="BJ481" s="193"/>
      <c r="BL481" s="195"/>
      <c r="BM481" s="195"/>
    </row>
    <row r="482" ht="15.75" customHeight="1">
      <c r="L482" s="15"/>
      <c r="M482" s="15"/>
      <c r="Y482" s="90"/>
      <c r="AE482" s="193"/>
      <c r="AF482" s="90"/>
      <c r="AM482" s="90"/>
      <c r="AN482" s="194"/>
      <c r="AO482" s="194"/>
      <c r="AP482" s="193"/>
      <c r="AR482" s="193"/>
      <c r="AS482" s="193"/>
      <c r="AT482" s="90"/>
      <c r="BH482" s="193"/>
      <c r="BI482" s="193"/>
      <c r="BJ482" s="193"/>
      <c r="BL482" s="195"/>
      <c r="BM482" s="195"/>
    </row>
    <row r="483" ht="15.75" customHeight="1">
      <c r="L483" s="15"/>
      <c r="M483" s="15"/>
      <c r="Y483" s="90"/>
      <c r="AE483" s="193"/>
      <c r="AF483" s="90"/>
      <c r="AM483" s="90"/>
      <c r="AN483" s="194"/>
      <c r="AO483" s="194"/>
      <c r="AP483" s="193"/>
      <c r="AR483" s="193"/>
      <c r="AS483" s="193"/>
      <c r="AT483" s="90"/>
      <c r="BH483" s="193"/>
      <c r="BI483" s="193"/>
      <c r="BJ483" s="193"/>
      <c r="BL483" s="195"/>
      <c r="BM483" s="195"/>
    </row>
    <row r="484" ht="15.75" customHeight="1">
      <c r="L484" s="15"/>
      <c r="M484" s="15"/>
      <c r="Y484" s="90"/>
      <c r="AE484" s="193"/>
      <c r="AF484" s="90"/>
      <c r="AM484" s="90"/>
      <c r="AN484" s="194"/>
      <c r="AO484" s="194"/>
      <c r="AP484" s="193"/>
      <c r="AR484" s="193"/>
      <c r="AS484" s="193"/>
      <c r="AT484" s="90"/>
      <c r="BH484" s="193"/>
      <c r="BI484" s="193"/>
      <c r="BJ484" s="193"/>
      <c r="BL484" s="195"/>
      <c r="BM484" s="195"/>
    </row>
    <row r="485" ht="15.75" customHeight="1">
      <c r="L485" s="15"/>
      <c r="M485" s="15"/>
      <c r="Y485" s="90"/>
      <c r="AE485" s="193"/>
      <c r="AF485" s="90"/>
      <c r="AM485" s="90"/>
      <c r="AN485" s="194"/>
      <c r="AO485" s="194"/>
      <c r="AP485" s="193"/>
      <c r="AR485" s="193"/>
      <c r="AS485" s="193"/>
      <c r="AT485" s="90"/>
      <c r="BH485" s="193"/>
      <c r="BI485" s="193"/>
      <c r="BJ485" s="193"/>
      <c r="BL485" s="195"/>
      <c r="BM485" s="195"/>
    </row>
    <row r="486" ht="15.75" customHeight="1">
      <c r="L486" s="15"/>
      <c r="M486" s="15"/>
      <c r="Y486" s="90"/>
      <c r="AE486" s="193"/>
      <c r="AF486" s="90"/>
      <c r="AM486" s="90"/>
      <c r="AN486" s="194"/>
      <c r="AO486" s="194"/>
      <c r="AP486" s="193"/>
      <c r="AR486" s="193"/>
      <c r="AS486" s="193"/>
      <c r="AT486" s="90"/>
      <c r="BH486" s="193"/>
      <c r="BI486" s="193"/>
      <c r="BJ486" s="193"/>
      <c r="BL486" s="195"/>
      <c r="BM486" s="195"/>
    </row>
    <row r="487" ht="15.75" customHeight="1">
      <c r="L487" s="15"/>
      <c r="M487" s="15"/>
      <c r="Y487" s="90"/>
      <c r="AE487" s="193"/>
      <c r="AF487" s="90"/>
      <c r="AM487" s="90"/>
      <c r="AN487" s="194"/>
      <c r="AO487" s="194"/>
      <c r="AP487" s="193"/>
      <c r="AR487" s="193"/>
      <c r="AS487" s="193"/>
      <c r="AT487" s="90"/>
      <c r="BH487" s="193"/>
      <c r="BI487" s="193"/>
      <c r="BJ487" s="193"/>
      <c r="BL487" s="195"/>
      <c r="BM487" s="195"/>
    </row>
    <row r="488" ht="15.75" customHeight="1">
      <c r="L488" s="15"/>
      <c r="M488" s="15"/>
      <c r="Y488" s="90"/>
      <c r="AE488" s="193"/>
      <c r="AF488" s="90"/>
      <c r="AM488" s="90"/>
      <c r="AN488" s="194"/>
      <c r="AO488" s="194"/>
      <c r="AP488" s="193"/>
      <c r="AR488" s="193"/>
      <c r="AS488" s="193"/>
      <c r="AT488" s="90"/>
      <c r="BH488" s="193"/>
      <c r="BI488" s="193"/>
      <c r="BJ488" s="193"/>
      <c r="BL488" s="195"/>
      <c r="BM488" s="195"/>
    </row>
    <row r="489" ht="15.75" customHeight="1">
      <c r="L489" s="15"/>
      <c r="M489" s="15"/>
      <c r="Y489" s="90"/>
      <c r="AE489" s="193"/>
      <c r="AF489" s="90"/>
      <c r="AM489" s="90"/>
      <c r="AN489" s="194"/>
      <c r="AO489" s="194"/>
      <c r="AP489" s="193"/>
      <c r="AR489" s="193"/>
      <c r="AS489" s="193"/>
      <c r="AT489" s="90"/>
      <c r="BH489" s="193"/>
      <c r="BI489" s="193"/>
      <c r="BJ489" s="193"/>
      <c r="BL489" s="195"/>
      <c r="BM489" s="195"/>
    </row>
    <row r="490" ht="15.75" customHeight="1">
      <c r="L490" s="15"/>
      <c r="M490" s="15"/>
      <c r="Y490" s="90"/>
      <c r="AE490" s="193"/>
      <c r="AF490" s="90"/>
      <c r="AM490" s="90"/>
      <c r="AN490" s="194"/>
      <c r="AO490" s="194"/>
      <c r="AP490" s="193"/>
      <c r="AR490" s="193"/>
      <c r="AS490" s="193"/>
      <c r="AT490" s="90"/>
      <c r="BH490" s="193"/>
      <c r="BI490" s="193"/>
      <c r="BJ490" s="193"/>
      <c r="BL490" s="195"/>
      <c r="BM490" s="195"/>
    </row>
    <row r="491" ht="15.75" customHeight="1">
      <c r="L491" s="15"/>
      <c r="M491" s="15"/>
      <c r="Y491" s="90"/>
      <c r="AE491" s="193"/>
      <c r="AF491" s="90"/>
      <c r="AM491" s="90"/>
      <c r="AN491" s="194"/>
      <c r="AO491" s="194"/>
      <c r="AP491" s="193"/>
      <c r="AR491" s="193"/>
      <c r="AS491" s="193"/>
      <c r="AT491" s="90"/>
      <c r="BH491" s="193"/>
      <c r="BI491" s="193"/>
      <c r="BJ491" s="193"/>
      <c r="BL491" s="195"/>
      <c r="BM491" s="195"/>
    </row>
    <row r="492" ht="15.75" customHeight="1">
      <c r="L492" s="15"/>
      <c r="M492" s="15"/>
      <c r="Y492" s="90"/>
      <c r="AE492" s="193"/>
      <c r="AF492" s="90"/>
      <c r="AM492" s="90"/>
      <c r="AN492" s="194"/>
      <c r="AO492" s="194"/>
      <c r="AP492" s="193"/>
      <c r="AR492" s="193"/>
      <c r="AS492" s="193"/>
      <c r="AT492" s="90"/>
      <c r="BH492" s="193"/>
      <c r="BI492" s="193"/>
      <c r="BJ492" s="193"/>
      <c r="BL492" s="195"/>
      <c r="BM492" s="195"/>
    </row>
    <row r="493" ht="15.75" customHeight="1">
      <c r="L493" s="15"/>
      <c r="M493" s="15"/>
      <c r="Y493" s="90"/>
      <c r="AE493" s="193"/>
      <c r="AF493" s="90"/>
      <c r="AM493" s="90"/>
      <c r="AN493" s="194"/>
      <c r="AO493" s="194"/>
      <c r="AP493" s="193"/>
      <c r="AR493" s="193"/>
      <c r="AS493" s="193"/>
      <c r="AT493" s="90"/>
      <c r="BH493" s="193"/>
      <c r="BI493" s="193"/>
      <c r="BJ493" s="193"/>
      <c r="BL493" s="195"/>
      <c r="BM493" s="195"/>
    </row>
    <row r="494" ht="15.75" customHeight="1">
      <c r="L494" s="15"/>
      <c r="M494" s="15"/>
      <c r="Y494" s="90"/>
      <c r="AE494" s="193"/>
      <c r="AF494" s="90"/>
      <c r="AM494" s="90"/>
      <c r="AN494" s="194"/>
      <c r="AO494" s="194"/>
      <c r="AP494" s="193"/>
      <c r="AR494" s="193"/>
      <c r="AS494" s="193"/>
      <c r="AT494" s="90"/>
      <c r="BH494" s="193"/>
      <c r="BI494" s="193"/>
      <c r="BJ494" s="193"/>
      <c r="BL494" s="195"/>
      <c r="BM494" s="195"/>
    </row>
    <row r="495" ht="15.75" customHeight="1">
      <c r="L495" s="15"/>
      <c r="M495" s="15"/>
      <c r="Y495" s="90"/>
      <c r="AE495" s="193"/>
      <c r="AF495" s="90"/>
      <c r="AM495" s="90"/>
      <c r="AN495" s="194"/>
      <c r="AO495" s="194"/>
      <c r="AP495" s="193"/>
      <c r="AR495" s="193"/>
      <c r="AS495" s="193"/>
      <c r="AT495" s="90"/>
      <c r="BH495" s="193"/>
      <c r="BI495" s="193"/>
      <c r="BJ495" s="193"/>
      <c r="BL495" s="195"/>
      <c r="BM495" s="195"/>
    </row>
    <row r="496" ht="15.75" customHeight="1">
      <c r="L496" s="15"/>
      <c r="M496" s="15"/>
      <c r="Y496" s="90"/>
      <c r="AE496" s="193"/>
      <c r="AF496" s="90"/>
      <c r="AM496" s="90"/>
      <c r="AN496" s="194"/>
      <c r="AO496" s="194"/>
      <c r="AP496" s="193"/>
      <c r="AR496" s="193"/>
      <c r="AS496" s="193"/>
      <c r="AT496" s="90"/>
      <c r="BH496" s="193"/>
      <c r="BI496" s="193"/>
      <c r="BJ496" s="193"/>
      <c r="BL496" s="195"/>
      <c r="BM496" s="195"/>
    </row>
    <row r="497" ht="15.75" customHeight="1">
      <c r="L497" s="15"/>
      <c r="M497" s="15"/>
      <c r="Y497" s="90"/>
      <c r="AE497" s="193"/>
      <c r="AF497" s="90"/>
      <c r="AM497" s="90"/>
      <c r="AN497" s="194"/>
      <c r="AO497" s="194"/>
      <c r="AP497" s="193"/>
      <c r="AR497" s="193"/>
      <c r="AS497" s="193"/>
      <c r="AT497" s="90"/>
      <c r="BH497" s="193"/>
      <c r="BI497" s="193"/>
      <c r="BJ497" s="193"/>
      <c r="BL497" s="195"/>
      <c r="BM497" s="195"/>
    </row>
    <row r="498" ht="15.75" customHeight="1">
      <c r="L498" s="15"/>
      <c r="M498" s="15"/>
      <c r="Y498" s="90"/>
      <c r="AE498" s="193"/>
      <c r="AF498" s="90"/>
      <c r="AM498" s="90"/>
      <c r="AN498" s="194"/>
      <c r="AO498" s="194"/>
      <c r="AP498" s="193"/>
      <c r="AR498" s="193"/>
      <c r="AS498" s="193"/>
      <c r="AT498" s="90"/>
      <c r="BH498" s="193"/>
      <c r="BI498" s="193"/>
      <c r="BJ498" s="193"/>
      <c r="BL498" s="195"/>
      <c r="BM498" s="195"/>
    </row>
    <row r="499" ht="15.75" customHeight="1">
      <c r="L499" s="15"/>
      <c r="M499" s="15"/>
      <c r="Y499" s="90"/>
      <c r="AE499" s="193"/>
      <c r="AF499" s="90"/>
      <c r="AM499" s="90"/>
      <c r="AN499" s="194"/>
      <c r="AO499" s="194"/>
      <c r="AP499" s="193"/>
      <c r="AR499" s="193"/>
      <c r="AS499" s="193"/>
      <c r="AT499" s="90"/>
      <c r="BH499" s="193"/>
      <c r="BI499" s="193"/>
      <c r="BJ499" s="193"/>
      <c r="BL499" s="195"/>
      <c r="BM499" s="195"/>
    </row>
    <row r="500" ht="15.75" customHeight="1">
      <c r="L500" s="15"/>
      <c r="M500" s="15"/>
      <c r="Y500" s="90"/>
      <c r="AE500" s="193"/>
      <c r="AF500" s="90"/>
      <c r="AM500" s="90"/>
      <c r="AN500" s="194"/>
      <c r="AO500" s="194"/>
      <c r="AP500" s="193"/>
      <c r="AR500" s="193"/>
      <c r="AS500" s="193"/>
      <c r="AT500" s="90"/>
      <c r="BH500" s="193"/>
      <c r="BI500" s="193"/>
      <c r="BJ500" s="193"/>
      <c r="BL500" s="195"/>
      <c r="BM500" s="195"/>
    </row>
    <row r="501" ht="15.75" customHeight="1">
      <c r="L501" s="15"/>
      <c r="M501" s="15"/>
      <c r="Y501" s="90"/>
      <c r="AE501" s="193"/>
      <c r="AF501" s="90"/>
      <c r="AM501" s="90"/>
      <c r="AN501" s="194"/>
      <c r="AO501" s="194"/>
      <c r="AP501" s="193"/>
      <c r="AR501" s="193"/>
      <c r="AS501" s="193"/>
      <c r="AT501" s="90"/>
      <c r="BH501" s="193"/>
      <c r="BI501" s="193"/>
      <c r="BJ501" s="193"/>
      <c r="BL501" s="195"/>
      <c r="BM501" s="195"/>
    </row>
    <row r="502" ht="15.75" customHeight="1">
      <c r="L502" s="15"/>
      <c r="M502" s="15"/>
      <c r="Y502" s="90"/>
      <c r="AE502" s="193"/>
      <c r="AF502" s="90"/>
      <c r="AM502" s="90"/>
      <c r="AN502" s="194"/>
      <c r="AO502" s="194"/>
      <c r="AP502" s="193"/>
      <c r="AR502" s="193"/>
      <c r="AS502" s="193"/>
      <c r="AT502" s="90"/>
      <c r="BH502" s="193"/>
      <c r="BI502" s="193"/>
      <c r="BJ502" s="193"/>
      <c r="BL502" s="195"/>
      <c r="BM502" s="195"/>
    </row>
    <row r="503" ht="15.75" customHeight="1">
      <c r="L503" s="15"/>
      <c r="M503" s="15"/>
      <c r="Y503" s="90"/>
      <c r="AE503" s="193"/>
      <c r="AF503" s="90"/>
      <c r="AM503" s="90"/>
      <c r="AN503" s="194"/>
      <c r="AO503" s="194"/>
      <c r="AP503" s="193"/>
      <c r="AR503" s="193"/>
      <c r="AS503" s="193"/>
      <c r="AT503" s="90"/>
      <c r="BH503" s="193"/>
      <c r="BI503" s="193"/>
      <c r="BJ503" s="193"/>
      <c r="BL503" s="195"/>
      <c r="BM503" s="195"/>
    </row>
    <row r="504" ht="15.75" customHeight="1">
      <c r="L504" s="15"/>
      <c r="M504" s="15"/>
      <c r="Y504" s="90"/>
      <c r="AE504" s="193"/>
      <c r="AF504" s="90"/>
      <c r="AM504" s="90"/>
      <c r="AN504" s="194"/>
      <c r="AO504" s="194"/>
      <c r="AP504" s="193"/>
      <c r="AR504" s="193"/>
      <c r="AS504" s="193"/>
      <c r="AT504" s="90"/>
      <c r="BH504" s="193"/>
      <c r="BI504" s="193"/>
      <c r="BJ504" s="193"/>
      <c r="BL504" s="195"/>
      <c r="BM504" s="195"/>
    </row>
    <row r="505" ht="15.75" customHeight="1">
      <c r="L505" s="15"/>
      <c r="M505" s="15"/>
      <c r="Y505" s="90"/>
      <c r="AE505" s="193"/>
      <c r="AF505" s="90"/>
      <c r="AM505" s="90"/>
      <c r="AN505" s="194"/>
      <c r="AO505" s="194"/>
      <c r="AP505" s="193"/>
      <c r="AR505" s="193"/>
      <c r="AS505" s="193"/>
      <c r="AT505" s="90"/>
      <c r="BH505" s="193"/>
      <c r="BI505" s="193"/>
      <c r="BJ505" s="193"/>
      <c r="BL505" s="195"/>
      <c r="BM505" s="195"/>
    </row>
    <row r="506" ht="15.75" customHeight="1">
      <c r="L506" s="15"/>
      <c r="M506" s="15"/>
      <c r="Y506" s="90"/>
      <c r="AE506" s="193"/>
      <c r="AF506" s="90"/>
      <c r="AM506" s="90"/>
      <c r="AN506" s="194"/>
      <c r="AO506" s="194"/>
      <c r="AP506" s="193"/>
      <c r="AR506" s="193"/>
      <c r="AS506" s="193"/>
      <c r="AT506" s="90"/>
      <c r="BH506" s="193"/>
      <c r="BI506" s="193"/>
      <c r="BJ506" s="193"/>
      <c r="BL506" s="195"/>
      <c r="BM506" s="195"/>
    </row>
    <row r="507" ht="15.75" customHeight="1">
      <c r="L507" s="15"/>
      <c r="M507" s="15"/>
      <c r="Y507" s="90"/>
      <c r="AE507" s="193"/>
      <c r="AF507" s="90"/>
      <c r="AM507" s="90"/>
      <c r="AN507" s="194"/>
      <c r="AO507" s="194"/>
      <c r="AP507" s="193"/>
      <c r="AR507" s="193"/>
      <c r="AS507" s="193"/>
      <c r="AT507" s="90"/>
      <c r="BH507" s="193"/>
      <c r="BI507" s="193"/>
      <c r="BJ507" s="193"/>
      <c r="BL507" s="195"/>
      <c r="BM507" s="195"/>
    </row>
    <row r="508" ht="15.75" customHeight="1">
      <c r="L508" s="15"/>
      <c r="M508" s="15"/>
      <c r="Y508" s="90"/>
      <c r="AE508" s="193"/>
      <c r="AF508" s="90"/>
      <c r="AM508" s="90"/>
      <c r="AN508" s="194"/>
      <c r="AO508" s="194"/>
      <c r="AP508" s="193"/>
      <c r="AR508" s="193"/>
      <c r="AS508" s="193"/>
      <c r="AT508" s="90"/>
      <c r="BH508" s="193"/>
      <c r="BI508" s="193"/>
      <c r="BJ508" s="193"/>
      <c r="BL508" s="195"/>
      <c r="BM508" s="195"/>
    </row>
    <row r="509" ht="15.75" customHeight="1">
      <c r="L509" s="15"/>
      <c r="M509" s="15"/>
      <c r="Y509" s="90"/>
      <c r="AE509" s="193"/>
      <c r="AF509" s="90"/>
      <c r="AM509" s="90"/>
      <c r="AN509" s="194"/>
      <c r="AO509" s="194"/>
      <c r="AP509" s="193"/>
      <c r="AR509" s="193"/>
      <c r="AS509" s="193"/>
      <c r="AT509" s="90"/>
      <c r="BH509" s="193"/>
      <c r="BI509" s="193"/>
      <c r="BJ509" s="193"/>
      <c r="BL509" s="195"/>
      <c r="BM509" s="195"/>
    </row>
    <row r="510" ht="15.75" customHeight="1">
      <c r="L510" s="15"/>
      <c r="M510" s="15"/>
      <c r="Y510" s="90"/>
      <c r="AE510" s="193"/>
      <c r="AF510" s="90"/>
      <c r="AM510" s="90"/>
      <c r="AN510" s="194"/>
      <c r="AO510" s="194"/>
      <c r="AP510" s="193"/>
      <c r="AR510" s="193"/>
      <c r="AS510" s="193"/>
      <c r="AT510" s="90"/>
      <c r="BH510" s="193"/>
      <c r="BI510" s="193"/>
      <c r="BJ510" s="193"/>
      <c r="BL510" s="195"/>
      <c r="BM510" s="195"/>
    </row>
    <row r="511" ht="15.75" customHeight="1">
      <c r="L511" s="15"/>
      <c r="M511" s="15"/>
      <c r="Y511" s="90"/>
      <c r="AE511" s="193"/>
      <c r="AF511" s="90"/>
      <c r="AM511" s="90"/>
      <c r="AN511" s="194"/>
      <c r="AO511" s="194"/>
      <c r="AP511" s="193"/>
      <c r="AR511" s="193"/>
      <c r="AS511" s="193"/>
      <c r="AT511" s="90"/>
      <c r="BH511" s="193"/>
      <c r="BI511" s="193"/>
      <c r="BJ511" s="193"/>
      <c r="BL511" s="195"/>
      <c r="BM511" s="195"/>
    </row>
    <row r="512" ht="15.75" customHeight="1">
      <c r="L512" s="15"/>
      <c r="M512" s="15"/>
      <c r="Y512" s="90"/>
      <c r="AE512" s="193"/>
      <c r="AF512" s="90"/>
      <c r="AM512" s="90"/>
      <c r="AN512" s="194"/>
      <c r="AO512" s="194"/>
      <c r="AP512" s="193"/>
      <c r="AR512" s="193"/>
      <c r="AS512" s="193"/>
      <c r="AT512" s="90"/>
      <c r="BH512" s="193"/>
      <c r="BI512" s="193"/>
      <c r="BJ512" s="193"/>
      <c r="BL512" s="195"/>
      <c r="BM512" s="195"/>
    </row>
    <row r="513" ht="15.75" customHeight="1">
      <c r="L513" s="15"/>
      <c r="M513" s="15"/>
      <c r="Y513" s="90"/>
      <c r="AE513" s="193"/>
      <c r="AF513" s="90"/>
      <c r="AM513" s="90"/>
      <c r="AN513" s="194"/>
      <c r="AO513" s="194"/>
      <c r="AP513" s="193"/>
      <c r="AR513" s="193"/>
      <c r="AS513" s="193"/>
      <c r="AT513" s="90"/>
      <c r="BH513" s="193"/>
      <c r="BI513" s="193"/>
      <c r="BJ513" s="193"/>
      <c r="BL513" s="195"/>
      <c r="BM513" s="195"/>
    </row>
    <row r="514" ht="15.75" customHeight="1">
      <c r="L514" s="15"/>
      <c r="M514" s="15"/>
      <c r="Y514" s="90"/>
      <c r="AE514" s="193"/>
      <c r="AF514" s="90"/>
      <c r="AM514" s="90"/>
      <c r="AN514" s="194"/>
      <c r="AO514" s="194"/>
      <c r="AP514" s="193"/>
      <c r="AR514" s="193"/>
      <c r="AS514" s="193"/>
      <c r="AT514" s="90"/>
      <c r="BH514" s="193"/>
      <c r="BI514" s="193"/>
      <c r="BJ514" s="193"/>
      <c r="BL514" s="195"/>
      <c r="BM514" s="195"/>
    </row>
    <row r="515" ht="15.75" customHeight="1">
      <c r="L515" s="15"/>
      <c r="M515" s="15"/>
      <c r="Y515" s="90"/>
      <c r="AE515" s="193"/>
      <c r="AF515" s="90"/>
      <c r="AM515" s="90"/>
      <c r="AN515" s="194"/>
      <c r="AO515" s="194"/>
      <c r="AP515" s="193"/>
      <c r="AR515" s="193"/>
      <c r="AS515" s="193"/>
      <c r="AT515" s="90"/>
      <c r="BH515" s="193"/>
      <c r="BI515" s="193"/>
      <c r="BJ515" s="193"/>
      <c r="BL515" s="195"/>
      <c r="BM515" s="195"/>
    </row>
    <row r="516" ht="15.75" customHeight="1">
      <c r="L516" s="15"/>
      <c r="M516" s="15"/>
      <c r="Y516" s="90"/>
      <c r="AE516" s="193"/>
      <c r="AF516" s="90"/>
      <c r="AM516" s="90"/>
      <c r="AN516" s="194"/>
      <c r="AO516" s="194"/>
      <c r="AP516" s="193"/>
      <c r="AR516" s="193"/>
      <c r="AS516" s="193"/>
      <c r="AT516" s="90"/>
      <c r="BH516" s="193"/>
      <c r="BI516" s="193"/>
      <c r="BJ516" s="193"/>
      <c r="BL516" s="195"/>
      <c r="BM516" s="195"/>
    </row>
    <row r="517" ht="15.75" customHeight="1">
      <c r="L517" s="15"/>
      <c r="M517" s="15"/>
      <c r="Y517" s="90"/>
      <c r="AE517" s="193"/>
      <c r="AF517" s="90"/>
      <c r="AM517" s="90"/>
      <c r="AN517" s="194"/>
      <c r="AO517" s="194"/>
      <c r="AP517" s="193"/>
      <c r="AR517" s="193"/>
      <c r="AS517" s="193"/>
      <c r="AT517" s="90"/>
      <c r="BH517" s="193"/>
      <c r="BI517" s="193"/>
      <c r="BJ517" s="193"/>
      <c r="BL517" s="195"/>
      <c r="BM517" s="195"/>
    </row>
    <row r="518" ht="15.75" customHeight="1">
      <c r="L518" s="15"/>
      <c r="M518" s="15"/>
      <c r="Y518" s="90"/>
      <c r="AE518" s="193"/>
      <c r="AF518" s="90"/>
      <c r="AM518" s="90"/>
      <c r="AN518" s="194"/>
      <c r="AO518" s="194"/>
      <c r="AP518" s="193"/>
      <c r="AR518" s="193"/>
      <c r="AS518" s="193"/>
      <c r="AT518" s="90"/>
      <c r="BH518" s="193"/>
      <c r="BI518" s="193"/>
      <c r="BJ518" s="193"/>
      <c r="BL518" s="195"/>
      <c r="BM518" s="195"/>
    </row>
    <row r="519" ht="15.75" customHeight="1">
      <c r="L519" s="15"/>
      <c r="M519" s="15"/>
      <c r="Y519" s="90"/>
      <c r="AE519" s="193"/>
      <c r="AF519" s="90"/>
      <c r="AM519" s="90"/>
      <c r="AN519" s="194"/>
      <c r="AO519" s="194"/>
      <c r="AP519" s="193"/>
      <c r="AR519" s="193"/>
      <c r="AS519" s="193"/>
      <c r="AT519" s="90"/>
      <c r="BH519" s="193"/>
      <c r="BI519" s="193"/>
      <c r="BJ519" s="193"/>
      <c r="BL519" s="195"/>
      <c r="BM519" s="195"/>
    </row>
    <row r="520" ht="15.75" customHeight="1">
      <c r="L520" s="15"/>
      <c r="M520" s="15"/>
      <c r="Y520" s="90"/>
      <c r="AE520" s="193"/>
      <c r="AF520" s="90"/>
      <c r="AM520" s="90"/>
      <c r="AN520" s="194"/>
      <c r="AO520" s="194"/>
      <c r="AP520" s="193"/>
      <c r="AR520" s="193"/>
      <c r="AS520" s="193"/>
      <c r="AT520" s="90"/>
      <c r="BH520" s="193"/>
      <c r="BI520" s="193"/>
      <c r="BJ520" s="193"/>
      <c r="BL520" s="195"/>
      <c r="BM520" s="195"/>
    </row>
    <row r="521" ht="15.75" customHeight="1">
      <c r="L521" s="15"/>
      <c r="M521" s="15"/>
      <c r="Y521" s="90"/>
      <c r="AE521" s="193"/>
      <c r="AF521" s="90"/>
      <c r="AM521" s="90"/>
      <c r="AN521" s="194"/>
      <c r="AO521" s="194"/>
      <c r="AP521" s="193"/>
      <c r="AR521" s="193"/>
      <c r="AS521" s="193"/>
      <c r="AT521" s="90"/>
      <c r="BH521" s="193"/>
      <c r="BI521" s="193"/>
      <c r="BJ521" s="193"/>
      <c r="BL521" s="195"/>
      <c r="BM521" s="195"/>
    </row>
    <row r="522" ht="15.75" customHeight="1">
      <c r="L522" s="15"/>
      <c r="M522" s="15"/>
      <c r="Y522" s="90"/>
      <c r="AE522" s="193"/>
      <c r="AF522" s="90"/>
      <c r="AM522" s="90"/>
      <c r="AN522" s="194"/>
      <c r="AO522" s="194"/>
      <c r="AP522" s="193"/>
      <c r="AR522" s="193"/>
      <c r="AS522" s="193"/>
      <c r="AT522" s="90"/>
      <c r="BH522" s="193"/>
      <c r="BI522" s="193"/>
      <c r="BJ522" s="193"/>
      <c r="BL522" s="195"/>
      <c r="BM522" s="195"/>
    </row>
    <row r="523" ht="15.75" customHeight="1">
      <c r="L523" s="15"/>
      <c r="M523" s="15"/>
      <c r="Y523" s="90"/>
      <c r="AE523" s="193"/>
      <c r="AF523" s="90"/>
      <c r="AM523" s="90"/>
      <c r="AN523" s="194"/>
      <c r="AO523" s="194"/>
      <c r="AP523" s="193"/>
      <c r="AR523" s="193"/>
      <c r="AS523" s="193"/>
      <c r="AT523" s="90"/>
      <c r="BH523" s="193"/>
      <c r="BI523" s="193"/>
      <c r="BJ523" s="193"/>
      <c r="BL523" s="195"/>
      <c r="BM523" s="195"/>
    </row>
    <row r="524" ht="15.75" customHeight="1">
      <c r="L524" s="15"/>
      <c r="M524" s="15"/>
      <c r="Y524" s="90"/>
      <c r="AE524" s="193"/>
      <c r="AF524" s="90"/>
      <c r="AM524" s="90"/>
      <c r="AN524" s="194"/>
      <c r="AO524" s="194"/>
      <c r="AP524" s="193"/>
      <c r="AR524" s="193"/>
      <c r="AS524" s="193"/>
      <c r="AT524" s="90"/>
      <c r="BH524" s="193"/>
      <c r="BI524" s="193"/>
      <c r="BJ524" s="193"/>
      <c r="BL524" s="195"/>
      <c r="BM524" s="195"/>
    </row>
    <row r="525" ht="15.75" customHeight="1">
      <c r="L525" s="15"/>
      <c r="M525" s="15"/>
      <c r="Y525" s="90"/>
      <c r="AE525" s="193"/>
      <c r="AF525" s="90"/>
      <c r="AM525" s="90"/>
      <c r="AN525" s="194"/>
      <c r="AO525" s="194"/>
      <c r="AP525" s="193"/>
      <c r="AR525" s="193"/>
      <c r="AS525" s="193"/>
      <c r="AT525" s="90"/>
      <c r="BH525" s="193"/>
      <c r="BI525" s="193"/>
      <c r="BJ525" s="193"/>
      <c r="BL525" s="195"/>
      <c r="BM525" s="195"/>
    </row>
    <row r="526" ht="15.75" customHeight="1">
      <c r="L526" s="15"/>
      <c r="M526" s="15"/>
      <c r="Y526" s="90"/>
      <c r="AE526" s="193"/>
      <c r="AF526" s="90"/>
      <c r="AM526" s="90"/>
      <c r="AN526" s="194"/>
      <c r="AO526" s="194"/>
      <c r="AP526" s="193"/>
      <c r="AR526" s="193"/>
      <c r="AS526" s="193"/>
      <c r="AT526" s="90"/>
      <c r="BH526" s="193"/>
      <c r="BI526" s="193"/>
      <c r="BJ526" s="193"/>
      <c r="BL526" s="195"/>
      <c r="BM526" s="195"/>
    </row>
    <row r="527" ht="15.75" customHeight="1">
      <c r="L527" s="15"/>
      <c r="M527" s="15"/>
      <c r="Y527" s="90"/>
      <c r="AE527" s="193"/>
      <c r="AF527" s="90"/>
      <c r="AM527" s="90"/>
      <c r="AN527" s="194"/>
      <c r="AO527" s="194"/>
      <c r="AP527" s="193"/>
      <c r="AR527" s="193"/>
      <c r="AS527" s="193"/>
      <c r="AT527" s="90"/>
      <c r="BH527" s="193"/>
      <c r="BI527" s="193"/>
      <c r="BJ527" s="193"/>
      <c r="BL527" s="195"/>
      <c r="BM527" s="195"/>
    </row>
    <row r="528" ht="15.75" customHeight="1">
      <c r="L528" s="15"/>
      <c r="M528" s="15"/>
      <c r="Y528" s="90"/>
      <c r="AE528" s="193"/>
      <c r="AF528" s="90"/>
      <c r="AM528" s="90"/>
      <c r="AN528" s="194"/>
      <c r="AO528" s="194"/>
      <c r="AP528" s="193"/>
      <c r="AR528" s="193"/>
      <c r="AS528" s="193"/>
      <c r="AT528" s="90"/>
      <c r="BH528" s="193"/>
      <c r="BI528" s="193"/>
      <c r="BJ528" s="193"/>
      <c r="BL528" s="195"/>
      <c r="BM528" s="195"/>
    </row>
    <row r="529" ht="15.75" customHeight="1">
      <c r="L529" s="15"/>
      <c r="M529" s="15"/>
      <c r="Y529" s="90"/>
      <c r="AE529" s="193"/>
      <c r="AF529" s="90"/>
      <c r="AM529" s="90"/>
      <c r="AN529" s="194"/>
      <c r="AO529" s="194"/>
      <c r="AP529" s="193"/>
      <c r="AR529" s="193"/>
      <c r="AS529" s="193"/>
      <c r="AT529" s="90"/>
      <c r="BH529" s="193"/>
      <c r="BI529" s="193"/>
      <c r="BJ529" s="193"/>
      <c r="BL529" s="195"/>
      <c r="BM529" s="195"/>
    </row>
    <row r="530" ht="15.75" customHeight="1">
      <c r="L530" s="15"/>
      <c r="M530" s="15"/>
      <c r="Y530" s="90"/>
      <c r="AE530" s="193"/>
      <c r="AF530" s="90"/>
      <c r="AM530" s="90"/>
      <c r="AN530" s="194"/>
      <c r="AO530" s="194"/>
      <c r="AP530" s="193"/>
      <c r="AR530" s="193"/>
      <c r="AS530" s="193"/>
      <c r="AT530" s="90"/>
      <c r="BH530" s="193"/>
      <c r="BI530" s="193"/>
      <c r="BJ530" s="193"/>
      <c r="BL530" s="195"/>
      <c r="BM530" s="195"/>
    </row>
    <row r="531" ht="15.75" customHeight="1">
      <c r="L531" s="15"/>
      <c r="M531" s="15"/>
      <c r="Y531" s="90"/>
      <c r="AE531" s="193"/>
      <c r="AF531" s="90"/>
      <c r="AM531" s="90"/>
      <c r="AN531" s="194"/>
      <c r="AO531" s="194"/>
      <c r="AP531" s="193"/>
      <c r="AR531" s="193"/>
      <c r="AS531" s="193"/>
      <c r="AT531" s="90"/>
      <c r="BH531" s="193"/>
      <c r="BI531" s="193"/>
      <c r="BJ531" s="193"/>
      <c r="BL531" s="195"/>
      <c r="BM531" s="195"/>
    </row>
    <row r="532" ht="15.75" customHeight="1">
      <c r="L532" s="15"/>
      <c r="M532" s="15"/>
      <c r="Y532" s="90"/>
      <c r="AE532" s="193"/>
      <c r="AF532" s="90"/>
      <c r="AM532" s="90"/>
      <c r="AN532" s="194"/>
      <c r="AO532" s="194"/>
      <c r="AP532" s="193"/>
      <c r="AR532" s="193"/>
      <c r="AS532" s="193"/>
      <c r="AT532" s="90"/>
      <c r="BH532" s="193"/>
      <c r="BI532" s="193"/>
      <c r="BJ532" s="193"/>
      <c r="BL532" s="195"/>
      <c r="BM532" s="195"/>
    </row>
    <row r="533" ht="15.75" customHeight="1">
      <c r="L533" s="15"/>
      <c r="M533" s="15"/>
      <c r="Y533" s="90"/>
      <c r="AE533" s="193"/>
      <c r="AF533" s="90"/>
      <c r="AM533" s="90"/>
      <c r="AN533" s="194"/>
      <c r="AO533" s="194"/>
      <c r="AP533" s="193"/>
      <c r="AR533" s="193"/>
      <c r="AS533" s="193"/>
      <c r="AT533" s="90"/>
      <c r="BH533" s="193"/>
      <c r="BI533" s="193"/>
      <c r="BJ533" s="193"/>
      <c r="BL533" s="195"/>
      <c r="BM533" s="195"/>
    </row>
    <row r="534" ht="15.75" customHeight="1">
      <c r="L534" s="15"/>
      <c r="M534" s="15"/>
      <c r="Y534" s="90"/>
      <c r="AE534" s="193"/>
      <c r="AF534" s="90"/>
      <c r="AM534" s="90"/>
      <c r="AN534" s="194"/>
      <c r="AO534" s="194"/>
      <c r="AP534" s="193"/>
      <c r="AR534" s="193"/>
      <c r="AS534" s="193"/>
      <c r="AT534" s="90"/>
      <c r="BH534" s="193"/>
      <c r="BI534" s="193"/>
      <c r="BJ534" s="193"/>
      <c r="BL534" s="195"/>
      <c r="BM534" s="195"/>
    </row>
    <row r="535" ht="15.75" customHeight="1">
      <c r="L535" s="15"/>
      <c r="M535" s="15"/>
      <c r="Y535" s="90"/>
      <c r="AE535" s="193"/>
      <c r="AF535" s="90"/>
      <c r="AM535" s="90"/>
      <c r="AN535" s="194"/>
      <c r="AO535" s="194"/>
      <c r="AP535" s="193"/>
      <c r="AR535" s="193"/>
      <c r="AS535" s="193"/>
      <c r="AT535" s="90"/>
      <c r="BH535" s="193"/>
      <c r="BI535" s="193"/>
      <c r="BJ535" s="193"/>
      <c r="BL535" s="195"/>
      <c r="BM535" s="195"/>
    </row>
    <row r="536" ht="15.75" customHeight="1">
      <c r="L536" s="15"/>
      <c r="M536" s="15"/>
      <c r="Y536" s="90"/>
      <c r="AE536" s="193"/>
      <c r="AF536" s="90"/>
      <c r="AM536" s="90"/>
      <c r="AN536" s="194"/>
      <c r="AO536" s="194"/>
      <c r="AP536" s="193"/>
      <c r="AR536" s="193"/>
      <c r="AS536" s="193"/>
      <c r="AT536" s="90"/>
      <c r="BH536" s="193"/>
      <c r="BI536" s="193"/>
      <c r="BJ536" s="193"/>
      <c r="BL536" s="195"/>
      <c r="BM536" s="195"/>
    </row>
    <row r="537" ht="15.75" customHeight="1">
      <c r="L537" s="15"/>
      <c r="M537" s="15"/>
      <c r="Y537" s="90"/>
      <c r="AE537" s="193"/>
      <c r="AF537" s="90"/>
      <c r="AM537" s="90"/>
      <c r="AN537" s="194"/>
      <c r="AO537" s="194"/>
      <c r="AP537" s="193"/>
      <c r="AR537" s="193"/>
      <c r="AS537" s="193"/>
      <c r="AT537" s="90"/>
      <c r="BH537" s="193"/>
      <c r="BI537" s="193"/>
      <c r="BJ537" s="193"/>
      <c r="BL537" s="195"/>
      <c r="BM537" s="195"/>
    </row>
    <row r="538" ht="15.75" customHeight="1">
      <c r="L538" s="15"/>
      <c r="M538" s="15"/>
      <c r="Y538" s="90"/>
      <c r="AE538" s="193"/>
      <c r="AF538" s="90"/>
      <c r="AM538" s="90"/>
      <c r="AN538" s="194"/>
      <c r="AO538" s="194"/>
      <c r="AP538" s="193"/>
      <c r="AR538" s="193"/>
      <c r="AS538" s="193"/>
      <c r="AT538" s="90"/>
      <c r="BH538" s="193"/>
      <c r="BI538" s="193"/>
      <c r="BJ538" s="193"/>
      <c r="BL538" s="195"/>
      <c r="BM538" s="195"/>
    </row>
    <row r="539" ht="15.75" customHeight="1">
      <c r="L539" s="15"/>
      <c r="M539" s="15"/>
      <c r="Y539" s="90"/>
      <c r="AE539" s="193"/>
      <c r="AF539" s="90"/>
      <c r="AM539" s="90"/>
      <c r="AN539" s="194"/>
      <c r="AO539" s="194"/>
      <c r="AP539" s="193"/>
      <c r="AR539" s="193"/>
      <c r="AS539" s="193"/>
      <c r="AT539" s="90"/>
      <c r="BH539" s="193"/>
      <c r="BI539" s="193"/>
      <c r="BJ539" s="193"/>
      <c r="BL539" s="195"/>
      <c r="BM539" s="195"/>
    </row>
    <row r="540" ht="15.75" customHeight="1">
      <c r="L540" s="15"/>
      <c r="M540" s="15"/>
      <c r="Y540" s="90"/>
      <c r="AE540" s="193"/>
      <c r="AF540" s="90"/>
      <c r="AM540" s="90"/>
      <c r="AN540" s="194"/>
      <c r="AO540" s="194"/>
      <c r="AP540" s="193"/>
      <c r="AR540" s="193"/>
      <c r="AS540" s="193"/>
      <c r="AT540" s="90"/>
      <c r="BH540" s="193"/>
      <c r="BI540" s="193"/>
      <c r="BJ540" s="193"/>
      <c r="BL540" s="195"/>
      <c r="BM540" s="195"/>
    </row>
    <row r="541" ht="15.75" customHeight="1">
      <c r="L541" s="15"/>
      <c r="M541" s="15"/>
      <c r="Y541" s="90"/>
      <c r="AE541" s="193"/>
      <c r="AF541" s="90"/>
      <c r="AM541" s="90"/>
      <c r="AN541" s="194"/>
      <c r="AO541" s="194"/>
      <c r="AP541" s="193"/>
      <c r="AR541" s="193"/>
      <c r="AS541" s="193"/>
      <c r="AT541" s="90"/>
      <c r="BH541" s="193"/>
      <c r="BI541" s="193"/>
      <c r="BJ541" s="193"/>
      <c r="BL541" s="195"/>
      <c r="BM541" s="195"/>
    </row>
    <row r="542" ht="15.75" customHeight="1">
      <c r="L542" s="15"/>
      <c r="M542" s="15"/>
      <c r="Y542" s="90"/>
      <c r="AE542" s="193"/>
      <c r="AF542" s="90"/>
      <c r="AM542" s="90"/>
      <c r="AN542" s="194"/>
      <c r="AO542" s="194"/>
      <c r="AP542" s="193"/>
      <c r="AR542" s="193"/>
      <c r="AS542" s="193"/>
      <c r="AT542" s="90"/>
      <c r="BH542" s="193"/>
      <c r="BI542" s="193"/>
      <c r="BJ542" s="193"/>
      <c r="BL542" s="195"/>
      <c r="BM542" s="195"/>
    </row>
    <row r="543" ht="15.75" customHeight="1">
      <c r="L543" s="15"/>
      <c r="M543" s="15"/>
      <c r="Y543" s="90"/>
      <c r="AE543" s="193"/>
      <c r="AF543" s="90"/>
      <c r="AM543" s="90"/>
      <c r="AN543" s="194"/>
      <c r="AO543" s="194"/>
      <c r="AP543" s="193"/>
      <c r="AR543" s="193"/>
      <c r="AS543" s="193"/>
      <c r="AT543" s="90"/>
      <c r="BH543" s="193"/>
      <c r="BI543" s="193"/>
      <c r="BJ543" s="193"/>
      <c r="BL543" s="195"/>
      <c r="BM543" s="195"/>
    </row>
    <row r="544" ht="15.75" customHeight="1">
      <c r="L544" s="15"/>
      <c r="M544" s="15"/>
      <c r="Y544" s="90"/>
      <c r="AE544" s="193"/>
      <c r="AF544" s="90"/>
      <c r="AM544" s="90"/>
      <c r="AN544" s="194"/>
      <c r="AO544" s="194"/>
      <c r="AP544" s="193"/>
      <c r="AR544" s="193"/>
      <c r="AS544" s="193"/>
      <c r="AT544" s="90"/>
      <c r="BH544" s="193"/>
      <c r="BI544" s="193"/>
      <c r="BJ544" s="193"/>
      <c r="BL544" s="195"/>
      <c r="BM544" s="195"/>
    </row>
    <row r="545" ht="15.75" customHeight="1">
      <c r="L545" s="15"/>
      <c r="M545" s="15"/>
      <c r="Y545" s="90"/>
      <c r="AE545" s="193"/>
      <c r="AF545" s="90"/>
      <c r="AM545" s="90"/>
      <c r="AN545" s="194"/>
      <c r="AO545" s="194"/>
      <c r="AP545" s="193"/>
      <c r="AR545" s="193"/>
      <c r="AS545" s="193"/>
      <c r="AT545" s="90"/>
      <c r="BH545" s="193"/>
      <c r="BI545" s="193"/>
      <c r="BJ545" s="193"/>
      <c r="BL545" s="195"/>
      <c r="BM545" s="195"/>
    </row>
    <row r="546" ht="15.75" customHeight="1">
      <c r="L546" s="15"/>
      <c r="M546" s="15"/>
      <c r="Y546" s="90"/>
      <c r="AE546" s="193"/>
      <c r="AF546" s="90"/>
      <c r="AM546" s="90"/>
      <c r="AN546" s="194"/>
      <c r="AO546" s="194"/>
      <c r="AP546" s="193"/>
      <c r="AR546" s="193"/>
      <c r="AS546" s="193"/>
      <c r="AT546" s="90"/>
      <c r="BH546" s="193"/>
      <c r="BI546" s="193"/>
      <c r="BJ546" s="193"/>
      <c r="BL546" s="195"/>
      <c r="BM546" s="195"/>
    </row>
    <row r="547" ht="15.75" customHeight="1">
      <c r="L547" s="15"/>
      <c r="M547" s="15"/>
      <c r="Y547" s="90"/>
      <c r="AE547" s="193"/>
      <c r="AF547" s="90"/>
      <c r="AM547" s="90"/>
      <c r="AN547" s="194"/>
      <c r="AO547" s="194"/>
      <c r="AP547" s="193"/>
      <c r="AR547" s="193"/>
      <c r="AS547" s="193"/>
      <c r="AT547" s="90"/>
      <c r="BH547" s="193"/>
      <c r="BI547" s="193"/>
      <c r="BJ547" s="193"/>
      <c r="BL547" s="195"/>
      <c r="BM547" s="195"/>
    </row>
    <row r="548" ht="15.75" customHeight="1">
      <c r="L548" s="15"/>
      <c r="M548" s="15"/>
      <c r="Y548" s="90"/>
      <c r="AE548" s="193"/>
      <c r="AF548" s="90"/>
      <c r="AM548" s="90"/>
      <c r="AN548" s="194"/>
      <c r="AO548" s="194"/>
      <c r="AP548" s="193"/>
      <c r="AR548" s="193"/>
      <c r="AS548" s="193"/>
      <c r="AT548" s="90"/>
      <c r="BH548" s="193"/>
      <c r="BI548" s="193"/>
      <c r="BJ548" s="193"/>
      <c r="BL548" s="195"/>
      <c r="BM548" s="195"/>
    </row>
    <row r="549" ht="15.75" customHeight="1">
      <c r="L549" s="15"/>
      <c r="M549" s="15"/>
      <c r="Y549" s="90"/>
      <c r="AE549" s="193"/>
      <c r="AF549" s="90"/>
      <c r="AM549" s="90"/>
      <c r="AN549" s="194"/>
      <c r="AO549" s="194"/>
      <c r="AP549" s="193"/>
      <c r="AR549" s="193"/>
      <c r="AS549" s="193"/>
      <c r="AT549" s="90"/>
      <c r="BH549" s="193"/>
      <c r="BI549" s="193"/>
      <c r="BJ549" s="193"/>
      <c r="BL549" s="195"/>
      <c r="BM549" s="195"/>
    </row>
    <row r="550" ht="15.75" customHeight="1">
      <c r="L550" s="15"/>
      <c r="M550" s="15"/>
      <c r="Y550" s="90"/>
      <c r="AE550" s="193"/>
      <c r="AF550" s="90"/>
      <c r="AM550" s="90"/>
      <c r="AN550" s="194"/>
      <c r="AO550" s="194"/>
      <c r="AP550" s="193"/>
      <c r="AR550" s="193"/>
      <c r="AS550" s="193"/>
      <c r="AT550" s="90"/>
      <c r="BH550" s="193"/>
      <c r="BI550" s="193"/>
      <c r="BJ550" s="193"/>
      <c r="BL550" s="195"/>
      <c r="BM550" s="195"/>
    </row>
    <row r="551" ht="15.75" customHeight="1">
      <c r="L551" s="15"/>
      <c r="M551" s="15"/>
      <c r="Y551" s="90"/>
      <c r="AE551" s="193"/>
      <c r="AF551" s="90"/>
      <c r="AM551" s="90"/>
      <c r="AN551" s="194"/>
      <c r="AO551" s="194"/>
      <c r="AP551" s="193"/>
      <c r="AR551" s="193"/>
      <c r="AS551" s="193"/>
      <c r="AT551" s="90"/>
      <c r="BH551" s="193"/>
      <c r="BI551" s="193"/>
      <c r="BJ551" s="193"/>
      <c r="BL551" s="195"/>
      <c r="BM551" s="195"/>
    </row>
    <row r="552" ht="15.75" customHeight="1">
      <c r="L552" s="15"/>
      <c r="M552" s="15"/>
      <c r="Y552" s="90"/>
      <c r="AE552" s="193"/>
      <c r="AF552" s="90"/>
      <c r="AM552" s="90"/>
      <c r="AN552" s="194"/>
      <c r="AO552" s="194"/>
      <c r="AP552" s="193"/>
      <c r="AR552" s="193"/>
      <c r="AS552" s="193"/>
      <c r="AT552" s="90"/>
      <c r="BH552" s="193"/>
      <c r="BI552" s="193"/>
      <c r="BJ552" s="193"/>
      <c r="BL552" s="195"/>
      <c r="BM552" s="195"/>
    </row>
    <row r="553" ht="15.75" customHeight="1">
      <c r="L553" s="15"/>
      <c r="M553" s="15"/>
      <c r="Y553" s="90"/>
      <c r="AE553" s="193"/>
      <c r="AF553" s="90"/>
      <c r="AM553" s="90"/>
      <c r="AN553" s="194"/>
      <c r="AO553" s="194"/>
      <c r="AP553" s="193"/>
      <c r="AR553" s="193"/>
      <c r="AS553" s="193"/>
      <c r="AT553" s="90"/>
      <c r="BH553" s="193"/>
      <c r="BI553" s="193"/>
      <c r="BJ553" s="193"/>
      <c r="BL553" s="195"/>
      <c r="BM553" s="195"/>
    </row>
    <row r="554" ht="15.75" customHeight="1">
      <c r="L554" s="15"/>
      <c r="M554" s="15"/>
      <c r="Y554" s="90"/>
      <c r="AE554" s="193"/>
      <c r="AF554" s="90"/>
      <c r="AM554" s="90"/>
      <c r="AN554" s="194"/>
      <c r="AO554" s="194"/>
      <c r="AP554" s="193"/>
      <c r="AR554" s="193"/>
      <c r="AS554" s="193"/>
      <c r="AT554" s="90"/>
      <c r="BH554" s="193"/>
      <c r="BI554" s="193"/>
      <c r="BJ554" s="193"/>
      <c r="BL554" s="195"/>
      <c r="BM554" s="195"/>
    </row>
    <row r="555" ht="15.75" customHeight="1">
      <c r="L555" s="15"/>
      <c r="M555" s="15"/>
      <c r="Y555" s="90"/>
      <c r="AE555" s="193"/>
      <c r="AF555" s="90"/>
      <c r="AM555" s="90"/>
      <c r="AN555" s="194"/>
      <c r="AO555" s="194"/>
      <c r="AP555" s="193"/>
      <c r="AR555" s="193"/>
      <c r="AS555" s="193"/>
      <c r="AT555" s="90"/>
      <c r="BH555" s="193"/>
      <c r="BI555" s="193"/>
      <c r="BJ555" s="193"/>
      <c r="BL555" s="195"/>
      <c r="BM555" s="195"/>
    </row>
    <row r="556" ht="15.75" customHeight="1">
      <c r="L556" s="15"/>
      <c r="M556" s="15"/>
      <c r="Y556" s="90"/>
      <c r="AE556" s="193"/>
      <c r="AF556" s="90"/>
      <c r="AM556" s="90"/>
      <c r="AN556" s="194"/>
      <c r="AO556" s="194"/>
      <c r="AP556" s="193"/>
      <c r="AR556" s="193"/>
      <c r="AS556" s="193"/>
      <c r="AT556" s="90"/>
      <c r="BH556" s="193"/>
      <c r="BI556" s="193"/>
      <c r="BJ556" s="193"/>
      <c r="BL556" s="195"/>
      <c r="BM556" s="195"/>
    </row>
    <row r="557" ht="15.75" customHeight="1">
      <c r="L557" s="15"/>
      <c r="M557" s="15"/>
      <c r="Y557" s="90"/>
      <c r="AE557" s="193"/>
      <c r="AF557" s="90"/>
      <c r="AM557" s="90"/>
      <c r="AN557" s="194"/>
      <c r="AO557" s="194"/>
      <c r="AP557" s="193"/>
      <c r="AR557" s="193"/>
      <c r="AS557" s="193"/>
      <c r="AT557" s="90"/>
      <c r="BH557" s="193"/>
      <c r="BI557" s="193"/>
      <c r="BJ557" s="193"/>
      <c r="BL557" s="195"/>
      <c r="BM557" s="195"/>
    </row>
    <row r="558" ht="15.75" customHeight="1">
      <c r="L558" s="15"/>
      <c r="M558" s="15"/>
      <c r="Y558" s="90"/>
      <c r="AE558" s="193"/>
      <c r="AF558" s="90"/>
      <c r="AM558" s="90"/>
      <c r="AN558" s="194"/>
      <c r="AO558" s="194"/>
      <c r="AP558" s="193"/>
      <c r="AR558" s="193"/>
      <c r="AS558" s="193"/>
      <c r="AT558" s="90"/>
      <c r="BH558" s="193"/>
      <c r="BI558" s="193"/>
      <c r="BJ558" s="193"/>
      <c r="BL558" s="195"/>
      <c r="BM558" s="195"/>
    </row>
    <row r="559" ht="15.75" customHeight="1">
      <c r="L559" s="15"/>
      <c r="M559" s="15"/>
      <c r="Y559" s="90"/>
      <c r="AE559" s="193"/>
      <c r="AF559" s="90"/>
      <c r="AM559" s="90"/>
      <c r="AN559" s="194"/>
      <c r="AO559" s="194"/>
      <c r="AP559" s="193"/>
      <c r="AR559" s="193"/>
      <c r="AS559" s="193"/>
      <c r="AT559" s="90"/>
      <c r="BH559" s="193"/>
      <c r="BI559" s="193"/>
      <c r="BJ559" s="193"/>
      <c r="BL559" s="195"/>
      <c r="BM559" s="195"/>
    </row>
    <row r="560" ht="15.75" customHeight="1">
      <c r="L560" s="15"/>
      <c r="M560" s="15"/>
      <c r="Y560" s="90"/>
      <c r="AE560" s="193"/>
      <c r="AF560" s="90"/>
      <c r="AM560" s="90"/>
      <c r="AN560" s="194"/>
      <c r="AO560" s="194"/>
      <c r="AP560" s="193"/>
      <c r="AR560" s="193"/>
      <c r="AS560" s="193"/>
      <c r="AT560" s="90"/>
      <c r="BH560" s="193"/>
      <c r="BI560" s="193"/>
      <c r="BJ560" s="193"/>
      <c r="BL560" s="195"/>
      <c r="BM560" s="195"/>
    </row>
    <row r="561" ht="15.75" customHeight="1">
      <c r="L561" s="15"/>
      <c r="M561" s="15"/>
      <c r="Y561" s="90"/>
      <c r="AE561" s="193"/>
      <c r="AF561" s="90"/>
      <c r="AM561" s="90"/>
      <c r="AN561" s="194"/>
      <c r="AO561" s="194"/>
      <c r="AP561" s="193"/>
      <c r="AR561" s="193"/>
      <c r="AS561" s="193"/>
      <c r="AT561" s="90"/>
      <c r="BH561" s="193"/>
      <c r="BI561" s="193"/>
      <c r="BJ561" s="193"/>
      <c r="BL561" s="195"/>
      <c r="BM561" s="195"/>
    </row>
    <row r="562" ht="15.75" customHeight="1">
      <c r="L562" s="15"/>
      <c r="M562" s="15"/>
      <c r="Y562" s="90"/>
      <c r="AE562" s="193"/>
      <c r="AF562" s="90"/>
      <c r="AM562" s="90"/>
      <c r="AN562" s="194"/>
      <c r="AO562" s="194"/>
      <c r="AP562" s="193"/>
      <c r="AR562" s="193"/>
      <c r="AS562" s="193"/>
      <c r="AT562" s="90"/>
      <c r="BH562" s="193"/>
      <c r="BI562" s="193"/>
      <c r="BJ562" s="193"/>
      <c r="BL562" s="195"/>
      <c r="BM562" s="195"/>
    </row>
    <row r="563" ht="15.75" customHeight="1">
      <c r="L563" s="15"/>
      <c r="M563" s="15"/>
      <c r="Y563" s="90"/>
      <c r="AE563" s="193"/>
      <c r="AF563" s="90"/>
      <c r="AM563" s="90"/>
      <c r="AN563" s="194"/>
      <c r="AO563" s="194"/>
      <c r="AP563" s="193"/>
      <c r="AR563" s="193"/>
      <c r="AS563" s="193"/>
      <c r="AT563" s="90"/>
      <c r="BH563" s="193"/>
      <c r="BI563" s="193"/>
      <c r="BJ563" s="193"/>
      <c r="BL563" s="195"/>
      <c r="BM563" s="195"/>
    </row>
    <row r="564" ht="15.75" customHeight="1">
      <c r="L564" s="15"/>
      <c r="M564" s="15"/>
      <c r="Y564" s="90"/>
      <c r="AE564" s="193"/>
      <c r="AF564" s="90"/>
      <c r="AM564" s="90"/>
      <c r="AN564" s="194"/>
      <c r="AO564" s="194"/>
      <c r="AP564" s="193"/>
      <c r="AR564" s="193"/>
      <c r="AS564" s="193"/>
      <c r="AT564" s="90"/>
      <c r="BH564" s="193"/>
      <c r="BI564" s="193"/>
      <c r="BJ564" s="193"/>
      <c r="BL564" s="195"/>
      <c r="BM564" s="195"/>
    </row>
    <row r="565" ht="15.75" customHeight="1">
      <c r="L565" s="15"/>
      <c r="M565" s="15"/>
      <c r="Y565" s="90"/>
      <c r="AE565" s="193"/>
      <c r="AF565" s="90"/>
      <c r="AM565" s="90"/>
      <c r="AN565" s="194"/>
      <c r="AO565" s="194"/>
      <c r="AP565" s="193"/>
      <c r="AR565" s="193"/>
      <c r="AS565" s="193"/>
      <c r="AT565" s="90"/>
      <c r="BH565" s="193"/>
      <c r="BI565" s="193"/>
      <c r="BJ565" s="193"/>
      <c r="BL565" s="195"/>
      <c r="BM565" s="195"/>
    </row>
    <row r="566" ht="15.75" customHeight="1">
      <c r="L566" s="15"/>
      <c r="M566" s="15"/>
      <c r="Y566" s="90"/>
      <c r="AE566" s="193"/>
      <c r="AF566" s="90"/>
      <c r="AM566" s="90"/>
      <c r="AN566" s="194"/>
      <c r="AO566" s="194"/>
      <c r="AP566" s="193"/>
      <c r="AR566" s="193"/>
      <c r="AS566" s="193"/>
      <c r="AT566" s="90"/>
      <c r="BH566" s="193"/>
      <c r="BI566" s="193"/>
      <c r="BJ566" s="193"/>
      <c r="BL566" s="195"/>
      <c r="BM566" s="195"/>
    </row>
    <row r="567" ht="15.75" customHeight="1">
      <c r="L567" s="15"/>
      <c r="M567" s="15"/>
      <c r="Y567" s="90"/>
      <c r="AE567" s="193"/>
      <c r="AF567" s="90"/>
      <c r="AM567" s="90"/>
      <c r="AN567" s="194"/>
      <c r="AO567" s="194"/>
      <c r="AP567" s="193"/>
      <c r="AR567" s="193"/>
      <c r="AS567" s="193"/>
      <c r="AT567" s="90"/>
      <c r="BH567" s="193"/>
      <c r="BI567" s="193"/>
      <c r="BJ567" s="193"/>
      <c r="BL567" s="195"/>
      <c r="BM567" s="195"/>
    </row>
    <row r="568" ht="15.75" customHeight="1">
      <c r="L568" s="15"/>
      <c r="M568" s="15"/>
      <c r="Y568" s="90"/>
      <c r="AE568" s="193"/>
      <c r="AF568" s="90"/>
      <c r="AM568" s="90"/>
      <c r="AN568" s="194"/>
      <c r="AO568" s="194"/>
      <c r="AP568" s="193"/>
      <c r="AR568" s="193"/>
      <c r="AS568" s="193"/>
      <c r="AT568" s="90"/>
      <c r="BH568" s="193"/>
      <c r="BI568" s="193"/>
      <c r="BJ568" s="193"/>
      <c r="BL568" s="195"/>
      <c r="BM568" s="195"/>
    </row>
    <row r="569" ht="15.75" customHeight="1">
      <c r="L569" s="15"/>
      <c r="M569" s="15"/>
      <c r="Y569" s="90"/>
      <c r="AE569" s="193"/>
      <c r="AF569" s="90"/>
      <c r="AM569" s="90"/>
      <c r="AN569" s="194"/>
      <c r="AO569" s="194"/>
      <c r="AP569" s="193"/>
      <c r="AR569" s="193"/>
      <c r="AS569" s="193"/>
      <c r="AT569" s="90"/>
      <c r="BH569" s="193"/>
      <c r="BI569" s="193"/>
      <c r="BJ569" s="193"/>
      <c r="BL569" s="195"/>
      <c r="BM569" s="195"/>
    </row>
    <row r="570" ht="15.75" customHeight="1">
      <c r="L570" s="15"/>
      <c r="M570" s="15"/>
      <c r="Y570" s="90"/>
      <c r="AE570" s="193"/>
      <c r="AF570" s="90"/>
      <c r="AM570" s="90"/>
      <c r="AN570" s="194"/>
      <c r="AO570" s="194"/>
      <c r="AP570" s="193"/>
      <c r="AR570" s="193"/>
      <c r="AS570" s="193"/>
      <c r="AT570" s="90"/>
      <c r="BH570" s="193"/>
      <c r="BI570" s="193"/>
      <c r="BJ570" s="193"/>
      <c r="BL570" s="195"/>
      <c r="BM570" s="195"/>
    </row>
    <row r="571" ht="15.75" customHeight="1">
      <c r="L571" s="15"/>
      <c r="M571" s="15"/>
      <c r="Y571" s="90"/>
      <c r="AE571" s="193"/>
      <c r="AF571" s="90"/>
      <c r="AM571" s="90"/>
      <c r="AN571" s="194"/>
      <c r="AO571" s="194"/>
      <c r="AP571" s="193"/>
      <c r="AR571" s="193"/>
      <c r="AS571" s="193"/>
      <c r="AT571" s="90"/>
      <c r="BH571" s="193"/>
      <c r="BI571" s="193"/>
      <c r="BJ571" s="193"/>
      <c r="BL571" s="195"/>
      <c r="BM571" s="195"/>
    </row>
    <row r="572" ht="15.75" customHeight="1">
      <c r="L572" s="15"/>
      <c r="M572" s="15"/>
      <c r="Y572" s="90"/>
      <c r="AE572" s="193"/>
      <c r="AF572" s="90"/>
      <c r="AM572" s="90"/>
      <c r="AN572" s="194"/>
      <c r="AO572" s="194"/>
      <c r="AP572" s="193"/>
      <c r="AR572" s="193"/>
      <c r="AS572" s="193"/>
      <c r="AT572" s="90"/>
      <c r="BH572" s="193"/>
      <c r="BI572" s="193"/>
      <c r="BJ572" s="193"/>
      <c r="BL572" s="195"/>
      <c r="BM572" s="195"/>
    </row>
    <row r="573" ht="15.75" customHeight="1">
      <c r="L573" s="15"/>
      <c r="M573" s="15"/>
      <c r="Y573" s="90"/>
      <c r="AE573" s="193"/>
      <c r="AF573" s="90"/>
      <c r="AM573" s="90"/>
      <c r="AN573" s="194"/>
      <c r="AO573" s="194"/>
      <c r="AP573" s="193"/>
      <c r="AR573" s="193"/>
      <c r="AS573" s="193"/>
      <c r="AT573" s="90"/>
      <c r="BH573" s="193"/>
      <c r="BI573" s="193"/>
      <c r="BJ573" s="193"/>
      <c r="BL573" s="195"/>
      <c r="BM573" s="195"/>
    </row>
    <row r="574" ht="15.75" customHeight="1">
      <c r="L574" s="15"/>
      <c r="M574" s="15"/>
      <c r="Y574" s="90"/>
      <c r="AE574" s="193"/>
      <c r="AF574" s="90"/>
      <c r="AM574" s="90"/>
      <c r="AN574" s="194"/>
      <c r="AO574" s="194"/>
      <c r="AP574" s="193"/>
      <c r="AR574" s="193"/>
      <c r="AS574" s="193"/>
      <c r="AT574" s="90"/>
      <c r="BH574" s="193"/>
      <c r="BI574" s="193"/>
      <c r="BJ574" s="193"/>
      <c r="BL574" s="195"/>
      <c r="BM574" s="195"/>
    </row>
    <row r="575" ht="15.75" customHeight="1">
      <c r="L575" s="15"/>
      <c r="M575" s="15"/>
      <c r="Y575" s="90"/>
      <c r="AE575" s="193"/>
      <c r="AF575" s="90"/>
      <c r="AM575" s="90"/>
      <c r="AN575" s="194"/>
      <c r="AO575" s="194"/>
      <c r="AP575" s="193"/>
      <c r="AR575" s="193"/>
      <c r="AS575" s="193"/>
      <c r="AT575" s="90"/>
      <c r="BH575" s="193"/>
      <c r="BI575" s="193"/>
      <c r="BJ575" s="193"/>
      <c r="BL575" s="195"/>
      <c r="BM575" s="195"/>
    </row>
    <row r="576" ht="15.75" customHeight="1">
      <c r="L576" s="15"/>
      <c r="M576" s="15"/>
      <c r="Y576" s="90"/>
      <c r="AE576" s="193"/>
      <c r="AF576" s="90"/>
      <c r="AM576" s="90"/>
      <c r="AN576" s="194"/>
      <c r="AO576" s="194"/>
      <c r="AP576" s="193"/>
      <c r="AR576" s="193"/>
      <c r="AS576" s="193"/>
      <c r="AT576" s="90"/>
      <c r="BH576" s="193"/>
      <c r="BI576" s="193"/>
      <c r="BJ576" s="193"/>
      <c r="BL576" s="195"/>
      <c r="BM576" s="195"/>
    </row>
    <row r="577" ht="15.75" customHeight="1">
      <c r="L577" s="15"/>
      <c r="M577" s="15"/>
      <c r="Y577" s="90"/>
      <c r="AE577" s="193"/>
      <c r="AF577" s="90"/>
      <c r="AM577" s="90"/>
      <c r="AN577" s="194"/>
      <c r="AO577" s="194"/>
      <c r="AP577" s="193"/>
      <c r="AR577" s="193"/>
      <c r="AS577" s="193"/>
      <c r="AT577" s="90"/>
      <c r="BH577" s="193"/>
      <c r="BI577" s="193"/>
      <c r="BJ577" s="193"/>
      <c r="BL577" s="195"/>
      <c r="BM577" s="195"/>
    </row>
    <row r="578" ht="15.75" customHeight="1">
      <c r="L578" s="15"/>
      <c r="M578" s="15"/>
      <c r="Y578" s="90"/>
      <c r="AE578" s="193"/>
      <c r="AF578" s="90"/>
      <c r="AM578" s="90"/>
      <c r="AN578" s="194"/>
      <c r="AO578" s="194"/>
      <c r="AP578" s="193"/>
      <c r="AR578" s="193"/>
      <c r="AS578" s="193"/>
      <c r="AT578" s="90"/>
      <c r="BH578" s="193"/>
      <c r="BI578" s="193"/>
      <c r="BJ578" s="193"/>
      <c r="BL578" s="195"/>
      <c r="BM578" s="195"/>
    </row>
    <row r="579" ht="15.75" customHeight="1">
      <c r="L579" s="15"/>
      <c r="M579" s="15"/>
      <c r="Y579" s="90"/>
      <c r="AE579" s="193"/>
      <c r="AF579" s="90"/>
      <c r="AM579" s="90"/>
      <c r="AN579" s="194"/>
      <c r="AO579" s="194"/>
      <c r="AP579" s="193"/>
      <c r="AR579" s="193"/>
      <c r="AS579" s="193"/>
      <c r="AT579" s="90"/>
      <c r="BH579" s="193"/>
      <c r="BI579" s="193"/>
      <c r="BJ579" s="193"/>
      <c r="BL579" s="195"/>
      <c r="BM579" s="195"/>
    </row>
    <row r="580" ht="15.75" customHeight="1">
      <c r="L580" s="15"/>
      <c r="M580" s="15"/>
      <c r="Y580" s="90"/>
      <c r="AE580" s="193"/>
      <c r="AF580" s="90"/>
      <c r="AM580" s="90"/>
      <c r="AN580" s="194"/>
      <c r="AO580" s="194"/>
      <c r="AP580" s="193"/>
      <c r="AR580" s="193"/>
      <c r="AS580" s="193"/>
      <c r="AT580" s="90"/>
      <c r="BH580" s="193"/>
      <c r="BI580" s="193"/>
      <c r="BJ580" s="193"/>
      <c r="BL580" s="195"/>
      <c r="BM580" s="195"/>
    </row>
    <row r="581" ht="15.75" customHeight="1">
      <c r="L581" s="15"/>
      <c r="M581" s="15"/>
      <c r="Y581" s="90"/>
      <c r="AE581" s="193"/>
      <c r="AF581" s="90"/>
      <c r="AM581" s="90"/>
      <c r="AN581" s="194"/>
      <c r="AO581" s="194"/>
      <c r="AP581" s="193"/>
      <c r="AR581" s="193"/>
      <c r="AS581" s="193"/>
      <c r="AT581" s="90"/>
      <c r="BH581" s="193"/>
      <c r="BI581" s="193"/>
      <c r="BJ581" s="193"/>
      <c r="BL581" s="195"/>
      <c r="BM581" s="195"/>
    </row>
    <row r="582" ht="15.75" customHeight="1">
      <c r="L582" s="15"/>
      <c r="M582" s="15"/>
      <c r="Y582" s="90"/>
      <c r="AE582" s="193"/>
      <c r="AF582" s="90"/>
      <c r="AM582" s="90"/>
      <c r="AN582" s="194"/>
      <c r="AO582" s="194"/>
      <c r="AP582" s="193"/>
      <c r="AR582" s="193"/>
      <c r="AS582" s="193"/>
      <c r="AT582" s="90"/>
      <c r="BH582" s="193"/>
      <c r="BI582" s="193"/>
      <c r="BJ582" s="193"/>
      <c r="BL582" s="195"/>
      <c r="BM582" s="195"/>
    </row>
    <row r="583" ht="15.75" customHeight="1">
      <c r="L583" s="15"/>
      <c r="M583" s="15"/>
      <c r="Y583" s="90"/>
      <c r="AE583" s="193"/>
      <c r="AF583" s="90"/>
      <c r="AM583" s="90"/>
      <c r="AN583" s="194"/>
      <c r="AO583" s="194"/>
      <c r="AP583" s="193"/>
      <c r="AR583" s="193"/>
      <c r="AS583" s="193"/>
      <c r="AT583" s="90"/>
      <c r="BH583" s="193"/>
      <c r="BI583" s="193"/>
      <c r="BJ583" s="193"/>
      <c r="BL583" s="195"/>
      <c r="BM583" s="195"/>
    </row>
    <row r="584" ht="15.75" customHeight="1">
      <c r="L584" s="15"/>
      <c r="M584" s="15"/>
      <c r="Y584" s="90"/>
      <c r="AE584" s="193"/>
      <c r="AF584" s="90"/>
      <c r="AM584" s="90"/>
      <c r="AN584" s="194"/>
      <c r="AO584" s="194"/>
      <c r="AP584" s="193"/>
      <c r="AR584" s="193"/>
      <c r="AS584" s="193"/>
      <c r="AT584" s="90"/>
      <c r="BH584" s="193"/>
      <c r="BI584" s="193"/>
      <c r="BJ584" s="193"/>
      <c r="BL584" s="195"/>
      <c r="BM584" s="195"/>
    </row>
    <row r="585" ht="15.75" customHeight="1">
      <c r="L585" s="15"/>
      <c r="M585" s="15"/>
      <c r="Y585" s="90"/>
      <c r="AE585" s="193"/>
      <c r="AF585" s="90"/>
      <c r="AM585" s="90"/>
      <c r="AN585" s="194"/>
      <c r="AO585" s="194"/>
      <c r="AP585" s="193"/>
      <c r="AR585" s="193"/>
      <c r="AS585" s="193"/>
      <c r="AT585" s="90"/>
      <c r="BH585" s="193"/>
      <c r="BI585" s="193"/>
      <c r="BJ585" s="193"/>
      <c r="BL585" s="195"/>
      <c r="BM585" s="195"/>
    </row>
    <row r="586" ht="15.75" customHeight="1">
      <c r="L586" s="15"/>
      <c r="M586" s="15"/>
      <c r="Y586" s="90"/>
      <c r="AE586" s="193"/>
      <c r="AF586" s="90"/>
      <c r="AM586" s="90"/>
      <c r="AN586" s="194"/>
      <c r="AO586" s="194"/>
      <c r="AP586" s="193"/>
      <c r="AR586" s="193"/>
      <c r="AS586" s="193"/>
      <c r="AT586" s="90"/>
      <c r="BH586" s="193"/>
      <c r="BI586" s="193"/>
      <c r="BJ586" s="193"/>
      <c r="BL586" s="195"/>
      <c r="BM586" s="195"/>
    </row>
    <row r="587" ht="15.75" customHeight="1">
      <c r="L587" s="15"/>
      <c r="M587" s="15"/>
      <c r="Y587" s="90"/>
      <c r="AE587" s="193"/>
      <c r="AF587" s="90"/>
      <c r="AM587" s="90"/>
      <c r="AN587" s="194"/>
      <c r="AO587" s="194"/>
      <c r="AP587" s="193"/>
      <c r="AR587" s="193"/>
      <c r="AS587" s="193"/>
      <c r="AT587" s="90"/>
      <c r="BH587" s="193"/>
      <c r="BI587" s="193"/>
      <c r="BJ587" s="193"/>
      <c r="BL587" s="195"/>
      <c r="BM587" s="195"/>
    </row>
    <row r="588" ht="15.75" customHeight="1">
      <c r="L588" s="15"/>
      <c r="M588" s="15"/>
      <c r="Y588" s="90"/>
      <c r="AE588" s="193"/>
      <c r="AF588" s="90"/>
      <c r="AM588" s="90"/>
      <c r="AN588" s="194"/>
      <c r="AO588" s="194"/>
      <c r="AP588" s="193"/>
      <c r="AR588" s="193"/>
      <c r="AS588" s="193"/>
      <c r="AT588" s="90"/>
      <c r="BH588" s="193"/>
      <c r="BI588" s="193"/>
      <c r="BJ588" s="193"/>
      <c r="BL588" s="195"/>
      <c r="BM588" s="195"/>
    </row>
    <row r="589" ht="15.75" customHeight="1">
      <c r="L589" s="15"/>
      <c r="M589" s="15"/>
      <c r="Y589" s="90"/>
      <c r="AE589" s="193"/>
      <c r="AF589" s="90"/>
      <c r="AM589" s="90"/>
      <c r="AN589" s="194"/>
      <c r="AO589" s="194"/>
      <c r="AP589" s="193"/>
      <c r="AR589" s="193"/>
      <c r="AS589" s="193"/>
      <c r="AT589" s="90"/>
      <c r="BH589" s="193"/>
      <c r="BI589" s="193"/>
      <c r="BJ589" s="193"/>
      <c r="BL589" s="195"/>
      <c r="BM589" s="195"/>
    </row>
    <row r="590" ht="15.75" customHeight="1">
      <c r="L590" s="15"/>
      <c r="M590" s="15"/>
      <c r="Y590" s="90"/>
      <c r="AE590" s="193"/>
      <c r="AF590" s="90"/>
      <c r="AM590" s="90"/>
      <c r="AN590" s="194"/>
      <c r="AO590" s="194"/>
      <c r="AP590" s="193"/>
      <c r="AR590" s="193"/>
      <c r="AS590" s="193"/>
      <c r="AT590" s="90"/>
      <c r="BH590" s="193"/>
      <c r="BI590" s="193"/>
      <c r="BJ590" s="193"/>
      <c r="BL590" s="195"/>
      <c r="BM590" s="195"/>
    </row>
    <row r="591" ht="15.75" customHeight="1">
      <c r="L591" s="15"/>
      <c r="M591" s="15"/>
      <c r="Y591" s="90"/>
      <c r="AE591" s="193"/>
      <c r="AF591" s="90"/>
      <c r="AM591" s="90"/>
      <c r="AN591" s="194"/>
      <c r="AO591" s="194"/>
      <c r="AP591" s="193"/>
      <c r="AR591" s="193"/>
      <c r="AS591" s="193"/>
      <c r="AT591" s="90"/>
      <c r="BH591" s="193"/>
      <c r="BI591" s="193"/>
      <c r="BJ591" s="193"/>
      <c r="BL591" s="195"/>
      <c r="BM591" s="195"/>
    </row>
    <row r="592" ht="15.75" customHeight="1">
      <c r="L592" s="15"/>
      <c r="M592" s="15"/>
      <c r="Y592" s="90"/>
      <c r="AE592" s="193"/>
      <c r="AF592" s="90"/>
      <c r="AM592" s="90"/>
      <c r="AN592" s="194"/>
      <c r="AO592" s="194"/>
      <c r="AP592" s="193"/>
      <c r="AR592" s="193"/>
      <c r="AS592" s="193"/>
      <c r="AT592" s="90"/>
      <c r="BH592" s="193"/>
      <c r="BI592" s="193"/>
      <c r="BJ592" s="193"/>
      <c r="BL592" s="195"/>
      <c r="BM592" s="195"/>
    </row>
    <row r="593" ht="15.75" customHeight="1">
      <c r="L593" s="15"/>
      <c r="M593" s="15"/>
      <c r="Y593" s="90"/>
      <c r="AE593" s="193"/>
      <c r="AF593" s="90"/>
      <c r="AM593" s="90"/>
      <c r="AN593" s="194"/>
      <c r="AO593" s="194"/>
      <c r="AP593" s="193"/>
      <c r="AR593" s="193"/>
      <c r="AS593" s="193"/>
      <c r="AT593" s="90"/>
      <c r="BH593" s="193"/>
      <c r="BI593" s="193"/>
      <c r="BJ593" s="193"/>
      <c r="BL593" s="195"/>
      <c r="BM593" s="195"/>
    </row>
    <row r="594" ht="15.75" customHeight="1">
      <c r="L594" s="15"/>
      <c r="M594" s="15"/>
      <c r="Y594" s="90"/>
      <c r="AE594" s="193"/>
      <c r="AF594" s="90"/>
      <c r="AM594" s="90"/>
      <c r="AN594" s="194"/>
      <c r="AO594" s="194"/>
      <c r="AP594" s="193"/>
      <c r="AR594" s="193"/>
      <c r="AS594" s="193"/>
      <c r="AT594" s="90"/>
      <c r="BH594" s="193"/>
      <c r="BI594" s="193"/>
      <c r="BJ594" s="193"/>
      <c r="BL594" s="195"/>
      <c r="BM594" s="195"/>
    </row>
    <row r="595" ht="15.75" customHeight="1">
      <c r="L595" s="15"/>
      <c r="M595" s="15"/>
      <c r="Y595" s="90"/>
      <c r="AE595" s="193"/>
      <c r="AF595" s="90"/>
      <c r="AM595" s="90"/>
      <c r="AN595" s="194"/>
      <c r="AO595" s="194"/>
      <c r="AP595" s="193"/>
      <c r="AR595" s="193"/>
      <c r="AS595" s="193"/>
      <c r="AT595" s="90"/>
      <c r="BH595" s="193"/>
      <c r="BI595" s="193"/>
      <c r="BJ595" s="193"/>
      <c r="BL595" s="195"/>
      <c r="BM595" s="195"/>
    </row>
    <row r="596" ht="15.75" customHeight="1">
      <c r="L596" s="15"/>
      <c r="M596" s="15"/>
      <c r="Y596" s="90"/>
      <c r="AE596" s="193"/>
      <c r="AF596" s="90"/>
      <c r="AM596" s="90"/>
      <c r="AN596" s="194"/>
      <c r="AO596" s="194"/>
      <c r="AP596" s="193"/>
      <c r="AR596" s="193"/>
      <c r="AS596" s="193"/>
      <c r="AT596" s="90"/>
      <c r="BH596" s="193"/>
      <c r="BI596" s="193"/>
      <c r="BJ596" s="193"/>
      <c r="BL596" s="195"/>
      <c r="BM596" s="195"/>
    </row>
    <row r="597" ht="15.75" customHeight="1">
      <c r="L597" s="15"/>
      <c r="M597" s="15"/>
      <c r="Y597" s="90"/>
      <c r="AE597" s="193"/>
      <c r="AF597" s="90"/>
      <c r="AM597" s="90"/>
      <c r="AN597" s="194"/>
      <c r="AO597" s="194"/>
      <c r="AP597" s="193"/>
      <c r="AR597" s="193"/>
      <c r="AS597" s="193"/>
      <c r="AT597" s="90"/>
      <c r="BH597" s="193"/>
      <c r="BI597" s="193"/>
      <c r="BJ597" s="193"/>
      <c r="BL597" s="195"/>
      <c r="BM597" s="195"/>
    </row>
    <row r="598" ht="15.75" customHeight="1">
      <c r="L598" s="15"/>
      <c r="M598" s="15"/>
      <c r="Y598" s="90"/>
      <c r="AE598" s="193"/>
      <c r="AF598" s="90"/>
      <c r="AM598" s="90"/>
      <c r="AN598" s="194"/>
      <c r="AO598" s="194"/>
      <c r="AP598" s="193"/>
      <c r="AR598" s="193"/>
      <c r="AS598" s="193"/>
      <c r="AT598" s="90"/>
      <c r="BH598" s="193"/>
      <c r="BI598" s="193"/>
      <c r="BJ598" s="193"/>
      <c r="BL598" s="195"/>
      <c r="BM598" s="195"/>
    </row>
    <row r="599" ht="15.75" customHeight="1">
      <c r="L599" s="15"/>
      <c r="M599" s="15"/>
      <c r="Y599" s="90"/>
      <c r="AE599" s="193"/>
      <c r="AF599" s="90"/>
      <c r="AM599" s="90"/>
      <c r="AN599" s="194"/>
      <c r="AO599" s="194"/>
      <c r="AP599" s="193"/>
      <c r="AR599" s="193"/>
      <c r="AS599" s="193"/>
      <c r="AT599" s="90"/>
      <c r="BH599" s="193"/>
      <c r="BI599" s="193"/>
      <c r="BJ599" s="193"/>
      <c r="BL599" s="195"/>
      <c r="BM599" s="195"/>
    </row>
    <row r="600" ht="15.75" customHeight="1">
      <c r="L600" s="15"/>
      <c r="M600" s="15"/>
      <c r="Y600" s="90"/>
      <c r="AE600" s="193"/>
      <c r="AF600" s="90"/>
      <c r="AM600" s="90"/>
      <c r="AN600" s="194"/>
      <c r="AO600" s="194"/>
      <c r="AP600" s="193"/>
      <c r="AR600" s="193"/>
      <c r="AS600" s="193"/>
      <c r="AT600" s="90"/>
      <c r="BH600" s="193"/>
      <c r="BI600" s="193"/>
      <c r="BJ600" s="193"/>
      <c r="BL600" s="195"/>
      <c r="BM600" s="195"/>
    </row>
    <row r="601" ht="15.75" customHeight="1">
      <c r="L601" s="15"/>
      <c r="M601" s="15"/>
      <c r="Y601" s="90"/>
      <c r="AE601" s="193"/>
      <c r="AF601" s="90"/>
      <c r="AM601" s="90"/>
      <c r="AN601" s="194"/>
      <c r="AO601" s="194"/>
      <c r="AP601" s="193"/>
      <c r="AR601" s="193"/>
      <c r="AS601" s="193"/>
      <c r="AT601" s="90"/>
      <c r="BH601" s="193"/>
      <c r="BI601" s="193"/>
      <c r="BJ601" s="193"/>
      <c r="BL601" s="195"/>
      <c r="BM601" s="195"/>
    </row>
    <row r="602" ht="15.75" customHeight="1">
      <c r="L602" s="15"/>
      <c r="M602" s="15"/>
      <c r="Y602" s="90"/>
      <c r="AE602" s="193"/>
      <c r="AF602" s="90"/>
      <c r="AM602" s="90"/>
      <c r="AN602" s="194"/>
      <c r="AO602" s="194"/>
      <c r="AP602" s="193"/>
      <c r="AR602" s="193"/>
      <c r="AS602" s="193"/>
      <c r="AT602" s="90"/>
      <c r="BH602" s="193"/>
      <c r="BI602" s="193"/>
      <c r="BJ602" s="193"/>
      <c r="BL602" s="195"/>
      <c r="BM602" s="195"/>
    </row>
    <row r="603" ht="15.75" customHeight="1">
      <c r="L603" s="15"/>
      <c r="M603" s="15"/>
      <c r="Y603" s="90"/>
      <c r="AE603" s="193"/>
      <c r="AF603" s="90"/>
      <c r="AM603" s="90"/>
      <c r="AN603" s="194"/>
      <c r="AO603" s="194"/>
      <c r="AP603" s="193"/>
      <c r="AR603" s="193"/>
      <c r="AS603" s="193"/>
      <c r="AT603" s="90"/>
      <c r="BH603" s="193"/>
      <c r="BI603" s="193"/>
      <c r="BJ603" s="193"/>
      <c r="BL603" s="195"/>
      <c r="BM603" s="195"/>
    </row>
    <row r="604" ht="15.75" customHeight="1">
      <c r="L604" s="15"/>
      <c r="M604" s="15"/>
      <c r="Y604" s="90"/>
      <c r="AE604" s="193"/>
      <c r="AF604" s="90"/>
      <c r="AM604" s="90"/>
      <c r="AN604" s="194"/>
      <c r="AO604" s="194"/>
      <c r="AP604" s="193"/>
      <c r="AR604" s="193"/>
      <c r="AS604" s="193"/>
      <c r="AT604" s="90"/>
      <c r="BH604" s="193"/>
      <c r="BI604" s="193"/>
      <c r="BJ604" s="193"/>
      <c r="BL604" s="195"/>
      <c r="BM604" s="195"/>
    </row>
    <row r="605" ht="15.75" customHeight="1">
      <c r="L605" s="15"/>
      <c r="M605" s="15"/>
      <c r="Y605" s="90"/>
      <c r="AE605" s="193"/>
      <c r="AF605" s="90"/>
      <c r="AM605" s="90"/>
      <c r="AN605" s="194"/>
      <c r="AO605" s="194"/>
      <c r="AP605" s="193"/>
      <c r="AR605" s="193"/>
      <c r="AS605" s="193"/>
      <c r="AT605" s="90"/>
      <c r="BH605" s="193"/>
      <c r="BI605" s="193"/>
      <c r="BJ605" s="193"/>
      <c r="BL605" s="195"/>
      <c r="BM605" s="195"/>
    </row>
    <row r="606" ht="15.75" customHeight="1">
      <c r="L606" s="15"/>
      <c r="M606" s="15"/>
      <c r="Y606" s="90"/>
      <c r="AE606" s="193"/>
      <c r="AF606" s="90"/>
      <c r="AM606" s="90"/>
      <c r="AN606" s="194"/>
      <c r="AO606" s="194"/>
      <c r="AP606" s="193"/>
      <c r="AR606" s="193"/>
      <c r="AS606" s="193"/>
      <c r="AT606" s="90"/>
      <c r="BH606" s="193"/>
      <c r="BI606" s="193"/>
      <c r="BJ606" s="193"/>
      <c r="BL606" s="195"/>
      <c r="BM606" s="195"/>
    </row>
    <row r="607" ht="15.75" customHeight="1">
      <c r="L607" s="15"/>
      <c r="M607" s="15"/>
      <c r="Y607" s="90"/>
      <c r="AE607" s="193"/>
      <c r="AF607" s="90"/>
      <c r="AM607" s="90"/>
      <c r="AN607" s="194"/>
      <c r="AO607" s="194"/>
      <c r="AP607" s="193"/>
      <c r="AR607" s="193"/>
      <c r="AS607" s="193"/>
      <c r="AT607" s="90"/>
      <c r="BH607" s="193"/>
      <c r="BI607" s="193"/>
      <c r="BJ607" s="193"/>
      <c r="BL607" s="195"/>
      <c r="BM607" s="195"/>
    </row>
    <row r="608" ht="15.75" customHeight="1">
      <c r="L608" s="15"/>
      <c r="M608" s="15"/>
      <c r="Y608" s="90"/>
      <c r="AE608" s="193"/>
      <c r="AF608" s="90"/>
      <c r="AM608" s="90"/>
      <c r="AN608" s="194"/>
      <c r="AO608" s="194"/>
      <c r="AP608" s="193"/>
      <c r="AR608" s="193"/>
      <c r="AS608" s="193"/>
      <c r="AT608" s="90"/>
      <c r="BH608" s="193"/>
      <c r="BI608" s="193"/>
      <c r="BJ608" s="193"/>
      <c r="BL608" s="195"/>
      <c r="BM608" s="195"/>
    </row>
    <row r="609" ht="15.75" customHeight="1">
      <c r="L609" s="15"/>
      <c r="M609" s="15"/>
      <c r="Y609" s="90"/>
      <c r="AE609" s="193"/>
      <c r="AF609" s="90"/>
      <c r="AM609" s="90"/>
      <c r="AN609" s="194"/>
      <c r="AO609" s="194"/>
      <c r="AP609" s="193"/>
      <c r="AR609" s="193"/>
      <c r="AS609" s="193"/>
      <c r="AT609" s="90"/>
      <c r="BH609" s="193"/>
      <c r="BI609" s="193"/>
      <c r="BJ609" s="193"/>
      <c r="BL609" s="195"/>
      <c r="BM609" s="195"/>
    </row>
    <row r="610" ht="15.75" customHeight="1">
      <c r="L610" s="15"/>
      <c r="M610" s="15"/>
      <c r="Y610" s="90"/>
      <c r="AE610" s="193"/>
      <c r="AF610" s="90"/>
      <c r="AM610" s="90"/>
      <c r="AN610" s="194"/>
      <c r="AO610" s="194"/>
      <c r="AP610" s="193"/>
      <c r="AR610" s="193"/>
      <c r="AS610" s="193"/>
      <c r="AT610" s="90"/>
      <c r="BH610" s="193"/>
      <c r="BI610" s="193"/>
      <c r="BJ610" s="193"/>
      <c r="BL610" s="195"/>
      <c r="BM610" s="195"/>
    </row>
    <row r="611" ht="15.75" customHeight="1">
      <c r="L611" s="15"/>
      <c r="M611" s="15"/>
      <c r="Y611" s="90"/>
      <c r="AE611" s="193"/>
      <c r="AF611" s="90"/>
      <c r="AM611" s="90"/>
      <c r="AN611" s="194"/>
      <c r="AO611" s="194"/>
      <c r="AP611" s="193"/>
      <c r="AR611" s="193"/>
      <c r="AS611" s="193"/>
      <c r="AT611" s="90"/>
      <c r="BH611" s="193"/>
      <c r="BI611" s="193"/>
      <c r="BJ611" s="193"/>
      <c r="BL611" s="195"/>
      <c r="BM611" s="195"/>
    </row>
    <row r="612" ht="15.75" customHeight="1">
      <c r="L612" s="15"/>
      <c r="M612" s="15"/>
      <c r="Y612" s="90"/>
      <c r="AE612" s="193"/>
      <c r="AF612" s="90"/>
      <c r="AM612" s="90"/>
      <c r="AN612" s="194"/>
      <c r="AO612" s="194"/>
      <c r="AP612" s="193"/>
      <c r="AR612" s="193"/>
      <c r="AS612" s="193"/>
      <c r="AT612" s="90"/>
      <c r="BH612" s="193"/>
      <c r="BI612" s="193"/>
      <c r="BJ612" s="193"/>
      <c r="BL612" s="195"/>
      <c r="BM612" s="195"/>
    </row>
    <row r="613" ht="15.75" customHeight="1">
      <c r="L613" s="15"/>
      <c r="M613" s="15"/>
      <c r="Y613" s="90"/>
      <c r="AE613" s="193"/>
      <c r="AF613" s="90"/>
      <c r="AM613" s="90"/>
      <c r="AN613" s="194"/>
      <c r="AO613" s="194"/>
      <c r="AP613" s="193"/>
      <c r="AR613" s="193"/>
      <c r="AS613" s="193"/>
      <c r="AT613" s="90"/>
      <c r="BH613" s="193"/>
      <c r="BI613" s="193"/>
      <c r="BJ613" s="193"/>
      <c r="BL613" s="195"/>
      <c r="BM613" s="195"/>
    </row>
    <row r="614" ht="15.75" customHeight="1">
      <c r="L614" s="15"/>
      <c r="M614" s="15"/>
      <c r="Y614" s="90"/>
      <c r="AE614" s="193"/>
      <c r="AF614" s="90"/>
      <c r="AM614" s="90"/>
      <c r="AN614" s="194"/>
      <c r="AO614" s="194"/>
      <c r="AP614" s="193"/>
      <c r="AR614" s="193"/>
      <c r="AS614" s="193"/>
      <c r="AT614" s="90"/>
      <c r="BH614" s="193"/>
      <c r="BI614" s="193"/>
      <c r="BJ614" s="193"/>
      <c r="BL614" s="195"/>
      <c r="BM614" s="195"/>
    </row>
    <row r="615" ht="15.75" customHeight="1">
      <c r="L615" s="15"/>
      <c r="M615" s="15"/>
      <c r="Y615" s="90"/>
      <c r="AE615" s="193"/>
      <c r="AF615" s="90"/>
      <c r="AM615" s="90"/>
      <c r="AN615" s="194"/>
      <c r="AO615" s="194"/>
      <c r="AP615" s="193"/>
      <c r="AR615" s="193"/>
      <c r="AS615" s="193"/>
      <c r="AT615" s="90"/>
      <c r="BH615" s="193"/>
      <c r="BI615" s="193"/>
      <c r="BJ615" s="193"/>
      <c r="BL615" s="195"/>
      <c r="BM615" s="195"/>
    </row>
    <row r="616" ht="15.75" customHeight="1">
      <c r="L616" s="15"/>
      <c r="M616" s="15"/>
      <c r="Y616" s="90"/>
      <c r="AE616" s="193"/>
      <c r="AF616" s="90"/>
      <c r="AM616" s="90"/>
      <c r="AN616" s="194"/>
      <c r="AO616" s="194"/>
      <c r="AP616" s="193"/>
      <c r="AR616" s="193"/>
      <c r="AS616" s="193"/>
      <c r="AT616" s="90"/>
      <c r="BH616" s="193"/>
      <c r="BI616" s="193"/>
      <c r="BJ616" s="193"/>
      <c r="BL616" s="195"/>
      <c r="BM616" s="195"/>
    </row>
    <row r="617" ht="15.75" customHeight="1">
      <c r="L617" s="15"/>
      <c r="M617" s="15"/>
      <c r="Y617" s="90"/>
      <c r="AE617" s="193"/>
      <c r="AF617" s="90"/>
      <c r="AM617" s="90"/>
      <c r="AN617" s="194"/>
      <c r="AO617" s="194"/>
      <c r="AP617" s="193"/>
      <c r="AR617" s="193"/>
      <c r="AS617" s="193"/>
      <c r="AT617" s="90"/>
      <c r="BH617" s="193"/>
      <c r="BI617" s="193"/>
      <c r="BJ617" s="193"/>
      <c r="BL617" s="195"/>
      <c r="BM617" s="195"/>
    </row>
    <row r="618" ht="15.75" customHeight="1">
      <c r="L618" s="15"/>
      <c r="M618" s="15"/>
      <c r="Y618" s="90"/>
      <c r="AE618" s="193"/>
      <c r="AF618" s="90"/>
      <c r="AM618" s="90"/>
      <c r="AN618" s="194"/>
      <c r="AO618" s="194"/>
      <c r="AP618" s="193"/>
      <c r="AR618" s="193"/>
      <c r="AS618" s="193"/>
      <c r="AT618" s="90"/>
      <c r="BH618" s="193"/>
      <c r="BI618" s="193"/>
      <c r="BJ618" s="193"/>
      <c r="BL618" s="195"/>
      <c r="BM618" s="195"/>
    </row>
    <row r="619" ht="15.75" customHeight="1">
      <c r="L619" s="15"/>
      <c r="M619" s="15"/>
      <c r="Y619" s="90"/>
      <c r="AE619" s="193"/>
      <c r="AF619" s="90"/>
      <c r="AM619" s="90"/>
      <c r="AN619" s="194"/>
      <c r="AO619" s="194"/>
      <c r="AP619" s="193"/>
      <c r="AR619" s="193"/>
      <c r="AS619" s="193"/>
      <c r="AT619" s="90"/>
      <c r="BH619" s="193"/>
      <c r="BI619" s="193"/>
      <c r="BJ619" s="193"/>
      <c r="BL619" s="195"/>
      <c r="BM619" s="195"/>
    </row>
    <row r="620" ht="15.75" customHeight="1">
      <c r="L620" s="15"/>
      <c r="M620" s="15"/>
      <c r="Y620" s="90"/>
      <c r="AE620" s="193"/>
      <c r="AF620" s="90"/>
      <c r="AM620" s="90"/>
      <c r="AN620" s="194"/>
      <c r="AO620" s="194"/>
      <c r="AP620" s="193"/>
      <c r="AR620" s="193"/>
      <c r="AS620" s="193"/>
      <c r="AT620" s="90"/>
      <c r="BH620" s="193"/>
      <c r="BI620" s="193"/>
      <c r="BJ620" s="193"/>
      <c r="BL620" s="195"/>
      <c r="BM620" s="195"/>
    </row>
    <row r="621" ht="15.75" customHeight="1">
      <c r="L621" s="15"/>
      <c r="M621" s="15"/>
      <c r="Y621" s="90"/>
      <c r="AE621" s="193"/>
      <c r="AF621" s="90"/>
      <c r="AM621" s="90"/>
      <c r="AN621" s="194"/>
      <c r="AO621" s="194"/>
      <c r="AP621" s="193"/>
      <c r="AR621" s="193"/>
      <c r="AS621" s="193"/>
      <c r="AT621" s="90"/>
      <c r="BH621" s="193"/>
      <c r="BI621" s="193"/>
      <c r="BJ621" s="193"/>
      <c r="BL621" s="195"/>
      <c r="BM621" s="195"/>
    </row>
    <row r="622" ht="15.75" customHeight="1">
      <c r="L622" s="15"/>
      <c r="M622" s="15"/>
      <c r="Y622" s="90"/>
      <c r="AE622" s="193"/>
      <c r="AF622" s="90"/>
      <c r="AM622" s="90"/>
      <c r="AN622" s="194"/>
      <c r="AO622" s="194"/>
      <c r="AP622" s="193"/>
      <c r="AR622" s="193"/>
      <c r="AS622" s="193"/>
      <c r="AT622" s="90"/>
      <c r="BH622" s="193"/>
      <c r="BI622" s="193"/>
      <c r="BJ622" s="193"/>
      <c r="BL622" s="195"/>
      <c r="BM622" s="195"/>
    </row>
    <row r="623" ht="15.75" customHeight="1">
      <c r="L623" s="15"/>
      <c r="M623" s="15"/>
      <c r="Y623" s="90"/>
      <c r="AE623" s="193"/>
      <c r="AF623" s="90"/>
      <c r="AM623" s="90"/>
      <c r="AN623" s="194"/>
      <c r="AO623" s="194"/>
      <c r="AP623" s="193"/>
      <c r="AR623" s="193"/>
      <c r="AS623" s="193"/>
      <c r="AT623" s="90"/>
      <c r="BH623" s="193"/>
      <c r="BI623" s="193"/>
      <c r="BJ623" s="193"/>
      <c r="BL623" s="195"/>
      <c r="BM623" s="195"/>
    </row>
    <row r="624" ht="15.75" customHeight="1">
      <c r="L624" s="15"/>
      <c r="M624" s="15"/>
      <c r="Y624" s="90"/>
      <c r="AE624" s="193"/>
      <c r="AF624" s="90"/>
      <c r="AM624" s="90"/>
      <c r="AN624" s="194"/>
      <c r="AO624" s="194"/>
      <c r="AP624" s="193"/>
      <c r="AR624" s="193"/>
      <c r="AS624" s="193"/>
      <c r="AT624" s="90"/>
      <c r="BH624" s="193"/>
      <c r="BI624" s="193"/>
      <c r="BJ624" s="193"/>
      <c r="BL624" s="195"/>
      <c r="BM624" s="195"/>
    </row>
    <row r="625" ht="15.75" customHeight="1">
      <c r="L625" s="15"/>
      <c r="M625" s="15"/>
      <c r="Y625" s="90"/>
      <c r="AE625" s="193"/>
      <c r="AF625" s="90"/>
      <c r="AM625" s="90"/>
      <c r="AN625" s="194"/>
      <c r="AO625" s="194"/>
      <c r="AP625" s="193"/>
      <c r="AR625" s="193"/>
      <c r="AS625" s="193"/>
      <c r="AT625" s="90"/>
      <c r="BH625" s="193"/>
      <c r="BI625" s="193"/>
      <c r="BJ625" s="193"/>
      <c r="BL625" s="195"/>
      <c r="BM625" s="195"/>
    </row>
    <row r="626" ht="15.75" customHeight="1">
      <c r="L626" s="15"/>
      <c r="M626" s="15"/>
      <c r="Y626" s="90"/>
      <c r="AE626" s="193"/>
      <c r="AF626" s="90"/>
      <c r="AM626" s="90"/>
      <c r="AN626" s="194"/>
      <c r="AO626" s="194"/>
      <c r="AP626" s="193"/>
      <c r="AR626" s="193"/>
      <c r="AS626" s="193"/>
      <c r="AT626" s="90"/>
      <c r="BH626" s="193"/>
      <c r="BI626" s="193"/>
      <c r="BJ626" s="193"/>
      <c r="BL626" s="195"/>
      <c r="BM626" s="195"/>
    </row>
    <row r="627" ht="15.75" customHeight="1">
      <c r="L627" s="15"/>
      <c r="M627" s="15"/>
      <c r="Y627" s="90"/>
      <c r="AE627" s="193"/>
      <c r="AF627" s="90"/>
      <c r="AM627" s="90"/>
      <c r="AN627" s="194"/>
      <c r="AO627" s="194"/>
      <c r="AP627" s="193"/>
      <c r="AR627" s="193"/>
      <c r="AS627" s="193"/>
      <c r="AT627" s="90"/>
      <c r="BH627" s="193"/>
      <c r="BI627" s="193"/>
      <c r="BJ627" s="193"/>
      <c r="BL627" s="195"/>
      <c r="BM627" s="195"/>
    </row>
    <row r="628" ht="15.75" customHeight="1">
      <c r="L628" s="15"/>
      <c r="M628" s="15"/>
      <c r="Y628" s="90"/>
      <c r="AE628" s="193"/>
      <c r="AF628" s="90"/>
      <c r="AM628" s="90"/>
      <c r="AN628" s="194"/>
      <c r="AO628" s="194"/>
      <c r="AP628" s="193"/>
      <c r="AR628" s="193"/>
      <c r="AS628" s="193"/>
      <c r="AT628" s="90"/>
      <c r="BH628" s="193"/>
      <c r="BI628" s="193"/>
      <c r="BJ628" s="193"/>
      <c r="BL628" s="195"/>
      <c r="BM628" s="195"/>
    </row>
    <row r="629" ht="15.75" customHeight="1">
      <c r="L629" s="15"/>
      <c r="M629" s="15"/>
      <c r="Y629" s="90"/>
      <c r="AE629" s="193"/>
      <c r="AF629" s="90"/>
      <c r="AM629" s="90"/>
      <c r="AN629" s="194"/>
      <c r="AO629" s="194"/>
      <c r="AP629" s="193"/>
      <c r="AR629" s="193"/>
      <c r="AS629" s="193"/>
      <c r="AT629" s="90"/>
      <c r="BH629" s="193"/>
      <c r="BI629" s="193"/>
      <c r="BJ629" s="193"/>
      <c r="BL629" s="195"/>
      <c r="BM629" s="195"/>
    </row>
    <row r="630" ht="15.75" customHeight="1">
      <c r="L630" s="15"/>
      <c r="M630" s="15"/>
      <c r="Y630" s="90"/>
      <c r="AE630" s="193"/>
      <c r="AF630" s="90"/>
      <c r="AM630" s="90"/>
      <c r="AN630" s="194"/>
      <c r="AO630" s="194"/>
      <c r="AP630" s="193"/>
      <c r="AR630" s="193"/>
      <c r="AS630" s="193"/>
      <c r="AT630" s="90"/>
      <c r="BH630" s="193"/>
      <c r="BI630" s="193"/>
      <c r="BJ630" s="193"/>
      <c r="BL630" s="195"/>
      <c r="BM630" s="195"/>
    </row>
    <row r="631" ht="15.75" customHeight="1">
      <c r="L631" s="15"/>
      <c r="M631" s="15"/>
      <c r="Y631" s="90"/>
      <c r="AE631" s="193"/>
      <c r="AF631" s="90"/>
      <c r="AM631" s="90"/>
      <c r="AN631" s="194"/>
      <c r="AO631" s="194"/>
      <c r="AP631" s="193"/>
      <c r="AR631" s="193"/>
      <c r="AS631" s="193"/>
      <c r="AT631" s="90"/>
      <c r="BH631" s="193"/>
      <c r="BI631" s="193"/>
      <c r="BJ631" s="193"/>
      <c r="BL631" s="195"/>
      <c r="BM631" s="195"/>
    </row>
    <row r="632" ht="15.75" customHeight="1">
      <c r="L632" s="15"/>
      <c r="M632" s="15"/>
      <c r="Y632" s="90"/>
      <c r="AE632" s="193"/>
      <c r="AF632" s="90"/>
      <c r="AM632" s="90"/>
      <c r="AN632" s="194"/>
      <c r="AO632" s="194"/>
      <c r="AP632" s="193"/>
      <c r="AR632" s="193"/>
      <c r="AS632" s="193"/>
      <c r="AT632" s="90"/>
      <c r="BH632" s="193"/>
      <c r="BI632" s="193"/>
      <c r="BJ632" s="193"/>
      <c r="BL632" s="195"/>
      <c r="BM632" s="195"/>
    </row>
    <row r="633" ht="15.75" customHeight="1">
      <c r="L633" s="15"/>
      <c r="M633" s="15"/>
      <c r="Y633" s="90"/>
      <c r="AE633" s="193"/>
      <c r="AF633" s="90"/>
      <c r="AM633" s="90"/>
      <c r="AN633" s="194"/>
      <c r="AO633" s="194"/>
      <c r="AP633" s="193"/>
      <c r="AR633" s="193"/>
      <c r="AS633" s="193"/>
      <c r="AT633" s="90"/>
      <c r="BH633" s="193"/>
      <c r="BI633" s="193"/>
      <c r="BJ633" s="193"/>
      <c r="BL633" s="195"/>
      <c r="BM633" s="195"/>
    </row>
    <row r="634" ht="15.75" customHeight="1">
      <c r="L634" s="15"/>
      <c r="M634" s="15"/>
      <c r="Y634" s="90"/>
      <c r="AE634" s="193"/>
      <c r="AF634" s="90"/>
      <c r="AM634" s="90"/>
      <c r="AN634" s="194"/>
      <c r="AO634" s="194"/>
      <c r="AP634" s="193"/>
      <c r="AR634" s="193"/>
      <c r="AS634" s="193"/>
      <c r="AT634" s="90"/>
      <c r="BH634" s="193"/>
      <c r="BI634" s="193"/>
      <c r="BJ634" s="193"/>
      <c r="BL634" s="195"/>
      <c r="BM634" s="195"/>
    </row>
    <row r="635" ht="15.75" customHeight="1">
      <c r="L635" s="15"/>
      <c r="M635" s="15"/>
      <c r="Y635" s="90"/>
      <c r="AE635" s="193"/>
      <c r="AF635" s="90"/>
      <c r="AM635" s="90"/>
      <c r="AN635" s="194"/>
      <c r="AO635" s="194"/>
      <c r="AP635" s="193"/>
      <c r="AR635" s="193"/>
      <c r="AS635" s="193"/>
      <c r="AT635" s="90"/>
      <c r="BH635" s="193"/>
      <c r="BI635" s="193"/>
      <c r="BJ635" s="193"/>
      <c r="BL635" s="195"/>
      <c r="BM635" s="195"/>
    </row>
    <row r="636" ht="15.75" customHeight="1">
      <c r="L636" s="15"/>
      <c r="M636" s="15"/>
      <c r="Y636" s="90"/>
      <c r="AE636" s="193"/>
      <c r="AF636" s="90"/>
      <c r="AM636" s="90"/>
      <c r="AN636" s="194"/>
      <c r="AO636" s="194"/>
      <c r="AP636" s="193"/>
      <c r="AR636" s="193"/>
      <c r="AS636" s="193"/>
      <c r="AT636" s="90"/>
      <c r="BH636" s="193"/>
      <c r="BI636" s="193"/>
      <c r="BJ636" s="193"/>
      <c r="BL636" s="195"/>
      <c r="BM636" s="195"/>
    </row>
    <row r="637" ht="15.75" customHeight="1">
      <c r="L637" s="15"/>
      <c r="M637" s="15"/>
      <c r="Y637" s="90"/>
      <c r="AE637" s="193"/>
      <c r="AF637" s="90"/>
      <c r="AM637" s="90"/>
      <c r="AN637" s="194"/>
      <c r="AO637" s="194"/>
      <c r="AP637" s="193"/>
      <c r="AR637" s="193"/>
      <c r="AS637" s="193"/>
      <c r="AT637" s="90"/>
      <c r="BH637" s="193"/>
      <c r="BI637" s="193"/>
      <c r="BJ637" s="193"/>
      <c r="BL637" s="195"/>
      <c r="BM637" s="195"/>
    </row>
    <row r="638" ht="15.75" customHeight="1">
      <c r="L638" s="15"/>
      <c r="M638" s="15"/>
      <c r="Y638" s="90"/>
      <c r="AE638" s="193"/>
      <c r="AF638" s="90"/>
      <c r="AM638" s="90"/>
      <c r="AN638" s="194"/>
      <c r="AO638" s="194"/>
      <c r="AP638" s="193"/>
      <c r="AR638" s="193"/>
      <c r="AS638" s="193"/>
      <c r="AT638" s="90"/>
      <c r="BH638" s="193"/>
      <c r="BI638" s="193"/>
      <c r="BJ638" s="193"/>
      <c r="BL638" s="195"/>
      <c r="BM638" s="195"/>
    </row>
    <row r="639" ht="15.75" customHeight="1">
      <c r="L639" s="15"/>
      <c r="M639" s="15"/>
      <c r="Y639" s="90"/>
      <c r="AE639" s="193"/>
      <c r="AF639" s="90"/>
      <c r="AM639" s="90"/>
      <c r="AN639" s="194"/>
      <c r="AO639" s="194"/>
      <c r="AP639" s="193"/>
      <c r="AR639" s="193"/>
      <c r="AS639" s="193"/>
      <c r="AT639" s="90"/>
      <c r="BH639" s="193"/>
      <c r="BI639" s="193"/>
      <c r="BJ639" s="193"/>
      <c r="BL639" s="195"/>
      <c r="BM639" s="195"/>
    </row>
    <row r="640" ht="15.75" customHeight="1">
      <c r="L640" s="15"/>
      <c r="M640" s="15"/>
      <c r="Y640" s="90"/>
      <c r="AE640" s="193"/>
      <c r="AF640" s="90"/>
      <c r="AM640" s="90"/>
      <c r="AN640" s="194"/>
      <c r="AO640" s="194"/>
      <c r="AP640" s="193"/>
      <c r="AR640" s="193"/>
      <c r="AS640" s="193"/>
      <c r="AT640" s="90"/>
      <c r="BH640" s="193"/>
      <c r="BI640" s="193"/>
      <c r="BJ640" s="193"/>
      <c r="BL640" s="195"/>
      <c r="BM640" s="195"/>
    </row>
    <row r="641" ht="15.75" customHeight="1">
      <c r="L641" s="15"/>
      <c r="M641" s="15"/>
      <c r="Y641" s="90"/>
      <c r="AE641" s="193"/>
      <c r="AF641" s="90"/>
      <c r="AM641" s="90"/>
      <c r="AN641" s="194"/>
      <c r="AO641" s="194"/>
      <c r="AP641" s="193"/>
      <c r="AR641" s="193"/>
      <c r="AS641" s="193"/>
      <c r="AT641" s="90"/>
      <c r="BH641" s="193"/>
      <c r="BI641" s="193"/>
      <c r="BJ641" s="193"/>
      <c r="BL641" s="195"/>
      <c r="BM641" s="195"/>
    </row>
    <row r="642" ht="15.75" customHeight="1">
      <c r="L642" s="15"/>
      <c r="M642" s="15"/>
      <c r="Y642" s="90"/>
      <c r="AE642" s="193"/>
      <c r="AF642" s="90"/>
      <c r="AM642" s="90"/>
      <c r="AN642" s="194"/>
      <c r="AO642" s="194"/>
      <c r="AP642" s="193"/>
      <c r="AR642" s="193"/>
      <c r="AS642" s="193"/>
      <c r="AT642" s="90"/>
      <c r="BH642" s="193"/>
      <c r="BI642" s="193"/>
      <c r="BJ642" s="193"/>
      <c r="BL642" s="195"/>
      <c r="BM642" s="195"/>
    </row>
    <row r="643" ht="15.75" customHeight="1">
      <c r="L643" s="15"/>
      <c r="M643" s="15"/>
      <c r="Y643" s="90"/>
      <c r="AE643" s="193"/>
      <c r="AF643" s="90"/>
      <c r="AM643" s="90"/>
      <c r="AN643" s="194"/>
      <c r="AO643" s="194"/>
      <c r="AP643" s="193"/>
      <c r="AR643" s="193"/>
      <c r="AS643" s="193"/>
      <c r="AT643" s="90"/>
      <c r="BH643" s="193"/>
      <c r="BI643" s="193"/>
      <c r="BJ643" s="193"/>
      <c r="BL643" s="195"/>
      <c r="BM643" s="195"/>
    </row>
    <row r="644" ht="15.75" customHeight="1">
      <c r="L644" s="15"/>
      <c r="M644" s="15"/>
      <c r="Y644" s="90"/>
      <c r="AE644" s="193"/>
      <c r="AF644" s="90"/>
      <c r="AM644" s="90"/>
      <c r="AN644" s="194"/>
      <c r="AO644" s="194"/>
      <c r="AP644" s="193"/>
      <c r="AR644" s="193"/>
      <c r="AS644" s="193"/>
      <c r="AT644" s="90"/>
      <c r="BH644" s="193"/>
      <c r="BI644" s="193"/>
      <c r="BJ644" s="193"/>
      <c r="BL644" s="195"/>
      <c r="BM644" s="195"/>
    </row>
    <row r="645" ht="15.75" customHeight="1">
      <c r="L645" s="15"/>
      <c r="M645" s="15"/>
      <c r="Y645" s="90"/>
      <c r="AE645" s="193"/>
      <c r="AF645" s="90"/>
      <c r="AM645" s="90"/>
      <c r="AN645" s="194"/>
      <c r="AO645" s="194"/>
      <c r="AP645" s="193"/>
      <c r="AR645" s="193"/>
      <c r="AS645" s="193"/>
      <c r="AT645" s="90"/>
      <c r="BH645" s="193"/>
      <c r="BI645" s="193"/>
      <c r="BJ645" s="193"/>
      <c r="BL645" s="195"/>
      <c r="BM645" s="195"/>
    </row>
    <row r="646" ht="15.75" customHeight="1">
      <c r="L646" s="15"/>
      <c r="M646" s="15"/>
      <c r="Y646" s="90"/>
      <c r="AE646" s="193"/>
      <c r="AF646" s="90"/>
      <c r="AM646" s="90"/>
      <c r="AN646" s="194"/>
      <c r="AO646" s="194"/>
      <c r="AP646" s="193"/>
      <c r="AR646" s="193"/>
      <c r="AS646" s="193"/>
      <c r="AT646" s="90"/>
      <c r="BH646" s="193"/>
      <c r="BI646" s="193"/>
      <c r="BJ646" s="193"/>
      <c r="BL646" s="195"/>
      <c r="BM646" s="195"/>
    </row>
    <row r="647" ht="15.75" customHeight="1">
      <c r="L647" s="15"/>
      <c r="M647" s="15"/>
      <c r="Y647" s="90"/>
      <c r="AE647" s="193"/>
      <c r="AF647" s="90"/>
      <c r="AM647" s="90"/>
      <c r="AN647" s="194"/>
      <c r="AO647" s="194"/>
      <c r="AP647" s="193"/>
      <c r="AR647" s="193"/>
      <c r="AS647" s="193"/>
      <c r="AT647" s="90"/>
      <c r="BH647" s="193"/>
      <c r="BI647" s="193"/>
      <c r="BJ647" s="193"/>
      <c r="BL647" s="195"/>
      <c r="BM647" s="195"/>
    </row>
    <row r="648" ht="15.75" customHeight="1">
      <c r="L648" s="15"/>
      <c r="M648" s="15"/>
      <c r="Y648" s="90"/>
      <c r="AE648" s="193"/>
      <c r="AF648" s="90"/>
      <c r="AM648" s="90"/>
      <c r="AN648" s="194"/>
      <c r="AO648" s="194"/>
      <c r="AP648" s="193"/>
      <c r="AR648" s="193"/>
      <c r="AS648" s="193"/>
      <c r="AT648" s="90"/>
      <c r="BH648" s="193"/>
      <c r="BI648" s="193"/>
      <c r="BJ648" s="193"/>
      <c r="BL648" s="195"/>
      <c r="BM648" s="195"/>
    </row>
    <row r="649" ht="15.75" customHeight="1">
      <c r="L649" s="15"/>
      <c r="M649" s="15"/>
      <c r="Y649" s="90"/>
      <c r="AE649" s="193"/>
      <c r="AF649" s="90"/>
      <c r="AM649" s="90"/>
      <c r="AN649" s="194"/>
      <c r="AO649" s="194"/>
      <c r="AP649" s="193"/>
      <c r="AR649" s="193"/>
      <c r="AS649" s="193"/>
      <c r="AT649" s="90"/>
      <c r="BH649" s="193"/>
      <c r="BI649" s="193"/>
      <c r="BJ649" s="193"/>
      <c r="BL649" s="195"/>
      <c r="BM649" s="195"/>
    </row>
    <row r="650" ht="15.75" customHeight="1">
      <c r="L650" s="15"/>
      <c r="M650" s="15"/>
      <c r="Y650" s="90"/>
      <c r="AE650" s="193"/>
      <c r="AF650" s="90"/>
      <c r="AM650" s="90"/>
      <c r="AN650" s="194"/>
      <c r="AO650" s="194"/>
      <c r="AP650" s="193"/>
      <c r="AR650" s="193"/>
      <c r="AS650" s="193"/>
      <c r="AT650" s="90"/>
      <c r="BH650" s="193"/>
      <c r="BI650" s="193"/>
      <c r="BJ650" s="193"/>
      <c r="BL650" s="195"/>
      <c r="BM650" s="195"/>
    </row>
    <row r="651" ht="15.75" customHeight="1">
      <c r="L651" s="15"/>
      <c r="M651" s="15"/>
      <c r="Y651" s="90"/>
      <c r="AE651" s="193"/>
      <c r="AF651" s="90"/>
      <c r="AM651" s="90"/>
      <c r="AN651" s="194"/>
      <c r="AO651" s="194"/>
      <c r="AP651" s="193"/>
      <c r="AR651" s="193"/>
      <c r="AS651" s="193"/>
      <c r="AT651" s="90"/>
      <c r="BH651" s="193"/>
      <c r="BI651" s="193"/>
      <c r="BJ651" s="193"/>
      <c r="BL651" s="195"/>
      <c r="BM651" s="195"/>
    </row>
    <row r="652" ht="15.75" customHeight="1">
      <c r="L652" s="15"/>
      <c r="M652" s="15"/>
      <c r="Y652" s="90"/>
      <c r="AE652" s="193"/>
      <c r="AF652" s="90"/>
      <c r="AM652" s="90"/>
      <c r="AN652" s="194"/>
      <c r="AO652" s="194"/>
      <c r="AP652" s="193"/>
      <c r="AR652" s="193"/>
      <c r="AS652" s="193"/>
      <c r="AT652" s="90"/>
      <c r="BH652" s="193"/>
      <c r="BI652" s="193"/>
      <c r="BJ652" s="193"/>
      <c r="BL652" s="195"/>
      <c r="BM652" s="195"/>
    </row>
    <row r="653" ht="15.75" customHeight="1">
      <c r="L653" s="15"/>
      <c r="M653" s="15"/>
      <c r="Y653" s="90"/>
      <c r="AE653" s="193"/>
      <c r="AF653" s="90"/>
      <c r="AM653" s="90"/>
      <c r="AN653" s="194"/>
      <c r="AO653" s="194"/>
      <c r="AP653" s="193"/>
      <c r="AR653" s="193"/>
      <c r="AS653" s="193"/>
      <c r="AT653" s="90"/>
      <c r="BH653" s="193"/>
      <c r="BI653" s="193"/>
      <c r="BJ653" s="193"/>
      <c r="BL653" s="195"/>
      <c r="BM653" s="195"/>
    </row>
    <row r="654" ht="15.75" customHeight="1">
      <c r="L654" s="15"/>
      <c r="M654" s="15"/>
      <c r="Y654" s="90"/>
      <c r="AE654" s="193"/>
      <c r="AF654" s="90"/>
      <c r="AM654" s="90"/>
      <c r="AN654" s="194"/>
      <c r="AO654" s="194"/>
      <c r="AP654" s="193"/>
      <c r="AR654" s="193"/>
      <c r="AS654" s="193"/>
      <c r="AT654" s="90"/>
      <c r="BH654" s="193"/>
      <c r="BI654" s="193"/>
      <c r="BJ654" s="193"/>
      <c r="BL654" s="195"/>
      <c r="BM654" s="195"/>
    </row>
    <row r="655" ht="15.75" customHeight="1">
      <c r="L655" s="15"/>
      <c r="M655" s="15"/>
      <c r="Y655" s="90"/>
      <c r="AE655" s="193"/>
      <c r="AF655" s="90"/>
      <c r="AM655" s="90"/>
      <c r="AN655" s="194"/>
      <c r="AO655" s="194"/>
      <c r="AP655" s="193"/>
      <c r="AR655" s="193"/>
      <c r="AS655" s="193"/>
      <c r="AT655" s="90"/>
      <c r="BH655" s="193"/>
      <c r="BI655" s="193"/>
      <c r="BJ655" s="193"/>
      <c r="BL655" s="195"/>
      <c r="BM655" s="195"/>
    </row>
    <row r="656" ht="15.75" customHeight="1">
      <c r="L656" s="15"/>
      <c r="M656" s="15"/>
      <c r="Y656" s="90"/>
      <c r="AE656" s="193"/>
      <c r="AF656" s="90"/>
      <c r="AM656" s="90"/>
      <c r="AN656" s="194"/>
      <c r="AO656" s="194"/>
      <c r="AP656" s="193"/>
      <c r="AR656" s="193"/>
      <c r="AS656" s="193"/>
      <c r="AT656" s="90"/>
      <c r="BH656" s="193"/>
      <c r="BI656" s="193"/>
      <c r="BJ656" s="193"/>
      <c r="BL656" s="195"/>
      <c r="BM656" s="195"/>
    </row>
    <row r="657" ht="15.75" customHeight="1">
      <c r="L657" s="15"/>
      <c r="M657" s="15"/>
      <c r="Y657" s="90"/>
      <c r="AE657" s="193"/>
      <c r="AF657" s="90"/>
      <c r="AM657" s="90"/>
      <c r="AN657" s="194"/>
      <c r="AO657" s="194"/>
      <c r="AP657" s="193"/>
      <c r="AR657" s="193"/>
      <c r="AS657" s="193"/>
      <c r="AT657" s="90"/>
      <c r="BH657" s="193"/>
      <c r="BI657" s="193"/>
      <c r="BJ657" s="193"/>
      <c r="BL657" s="195"/>
      <c r="BM657" s="195"/>
    </row>
    <row r="658" ht="15.75" customHeight="1">
      <c r="L658" s="15"/>
      <c r="M658" s="15"/>
      <c r="Y658" s="90"/>
      <c r="AE658" s="193"/>
      <c r="AF658" s="90"/>
      <c r="AM658" s="90"/>
      <c r="AN658" s="194"/>
      <c r="AO658" s="194"/>
      <c r="AP658" s="193"/>
      <c r="AR658" s="193"/>
      <c r="AS658" s="193"/>
      <c r="AT658" s="90"/>
      <c r="BH658" s="193"/>
      <c r="BI658" s="193"/>
      <c r="BJ658" s="193"/>
      <c r="BL658" s="195"/>
      <c r="BM658" s="195"/>
    </row>
    <row r="659" ht="15.75" customHeight="1">
      <c r="L659" s="15"/>
      <c r="M659" s="15"/>
      <c r="Y659" s="90"/>
      <c r="AE659" s="193"/>
      <c r="AF659" s="90"/>
      <c r="AM659" s="90"/>
      <c r="AN659" s="194"/>
      <c r="AO659" s="194"/>
      <c r="AP659" s="193"/>
      <c r="AR659" s="193"/>
      <c r="AS659" s="193"/>
      <c r="AT659" s="90"/>
      <c r="BH659" s="193"/>
      <c r="BI659" s="193"/>
      <c r="BJ659" s="193"/>
      <c r="BL659" s="195"/>
      <c r="BM659" s="195"/>
    </row>
    <row r="660" ht="15.75" customHeight="1">
      <c r="L660" s="15"/>
      <c r="M660" s="15"/>
      <c r="Y660" s="90"/>
      <c r="AE660" s="193"/>
      <c r="AF660" s="90"/>
      <c r="AM660" s="90"/>
      <c r="AN660" s="194"/>
      <c r="AO660" s="194"/>
      <c r="AP660" s="193"/>
      <c r="AR660" s="193"/>
      <c r="AS660" s="193"/>
      <c r="AT660" s="90"/>
      <c r="BH660" s="193"/>
      <c r="BI660" s="193"/>
      <c r="BJ660" s="193"/>
      <c r="BL660" s="195"/>
      <c r="BM660" s="195"/>
    </row>
    <row r="661" ht="15.75" customHeight="1">
      <c r="L661" s="15"/>
      <c r="M661" s="15"/>
      <c r="Y661" s="90"/>
      <c r="AE661" s="193"/>
      <c r="AF661" s="90"/>
      <c r="AM661" s="90"/>
      <c r="AN661" s="194"/>
      <c r="AO661" s="194"/>
      <c r="AP661" s="193"/>
      <c r="AR661" s="193"/>
      <c r="AS661" s="193"/>
      <c r="AT661" s="90"/>
      <c r="BH661" s="193"/>
      <c r="BI661" s="193"/>
      <c r="BJ661" s="193"/>
      <c r="BL661" s="195"/>
      <c r="BM661" s="195"/>
    </row>
    <row r="662" ht="15.75" customHeight="1">
      <c r="L662" s="15"/>
      <c r="M662" s="15"/>
      <c r="Y662" s="90"/>
      <c r="AE662" s="193"/>
      <c r="AF662" s="90"/>
      <c r="AM662" s="90"/>
      <c r="AN662" s="194"/>
      <c r="AO662" s="194"/>
      <c r="AP662" s="193"/>
      <c r="AR662" s="193"/>
      <c r="AS662" s="193"/>
      <c r="AT662" s="90"/>
      <c r="BH662" s="193"/>
      <c r="BI662" s="193"/>
      <c r="BJ662" s="193"/>
      <c r="BL662" s="195"/>
      <c r="BM662" s="195"/>
    </row>
    <row r="663" ht="15.75" customHeight="1">
      <c r="L663" s="15"/>
      <c r="M663" s="15"/>
      <c r="Y663" s="90"/>
      <c r="AE663" s="193"/>
      <c r="AF663" s="90"/>
      <c r="AM663" s="90"/>
      <c r="AN663" s="194"/>
      <c r="AO663" s="194"/>
      <c r="AP663" s="193"/>
      <c r="AR663" s="193"/>
      <c r="AS663" s="193"/>
      <c r="AT663" s="90"/>
      <c r="BH663" s="193"/>
      <c r="BI663" s="193"/>
      <c r="BJ663" s="193"/>
      <c r="BL663" s="195"/>
      <c r="BM663" s="195"/>
    </row>
    <row r="664" ht="15.75" customHeight="1">
      <c r="L664" s="15"/>
      <c r="M664" s="15"/>
      <c r="Y664" s="90"/>
      <c r="AE664" s="193"/>
      <c r="AF664" s="90"/>
      <c r="AM664" s="90"/>
      <c r="AN664" s="194"/>
      <c r="AO664" s="194"/>
      <c r="AP664" s="193"/>
      <c r="AR664" s="193"/>
      <c r="AS664" s="193"/>
      <c r="AT664" s="90"/>
      <c r="BH664" s="193"/>
      <c r="BI664" s="193"/>
      <c r="BJ664" s="193"/>
      <c r="BL664" s="195"/>
      <c r="BM664" s="195"/>
    </row>
    <row r="665" ht="15.75" customHeight="1">
      <c r="L665" s="15"/>
      <c r="M665" s="15"/>
      <c r="Y665" s="90"/>
      <c r="AE665" s="193"/>
      <c r="AF665" s="90"/>
      <c r="AM665" s="90"/>
      <c r="AN665" s="194"/>
      <c r="AO665" s="194"/>
      <c r="AP665" s="193"/>
      <c r="AR665" s="193"/>
      <c r="AS665" s="193"/>
      <c r="AT665" s="90"/>
      <c r="BH665" s="193"/>
      <c r="BI665" s="193"/>
      <c r="BJ665" s="193"/>
      <c r="BL665" s="195"/>
      <c r="BM665" s="195"/>
    </row>
    <row r="666" ht="15.75" customHeight="1">
      <c r="L666" s="15"/>
      <c r="M666" s="15"/>
      <c r="Y666" s="90"/>
      <c r="AE666" s="193"/>
      <c r="AF666" s="90"/>
      <c r="AM666" s="90"/>
      <c r="AN666" s="194"/>
      <c r="AO666" s="194"/>
      <c r="AP666" s="193"/>
      <c r="AR666" s="193"/>
      <c r="AS666" s="193"/>
      <c r="AT666" s="90"/>
      <c r="BH666" s="193"/>
      <c r="BI666" s="193"/>
      <c r="BJ666" s="193"/>
      <c r="BL666" s="195"/>
      <c r="BM666" s="195"/>
    </row>
    <row r="667" ht="15.75" customHeight="1">
      <c r="L667" s="15"/>
      <c r="M667" s="15"/>
      <c r="Y667" s="90"/>
      <c r="AE667" s="193"/>
      <c r="AF667" s="90"/>
      <c r="AM667" s="90"/>
      <c r="AN667" s="194"/>
      <c r="AO667" s="194"/>
      <c r="AP667" s="193"/>
      <c r="AR667" s="193"/>
      <c r="AS667" s="193"/>
      <c r="AT667" s="90"/>
      <c r="BH667" s="193"/>
      <c r="BI667" s="193"/>
      <c r="BJ667" s="193"/>
      <c r="BL667" s="195"/>
      <c r="BM667" s="195"/>
    </row>
    <row r="668" ht="15.75" customHeight="1">
      <c r="L668" s="15"/>
      <c r="M668" s="15"/>
      <c r="Y668" s="90"/>
      <c r="AE668" s="193"/>
      <c r="AF668" s="90"/>
      <c r="AM668" s="90"/>
      <c r="AN668" s="194"/>
      <c r="AO668" s="194"/>
      <c r="AP668" s="193"/>
      <c r="AR668" s="193"/>
      <c r="AS668" s="193"/>
      <c r="AT668" s="90"/>
      <c r="BH668" s="193"/>
      <c r="BI668" s="193"/>
      <c r="BJ668" s="193"/>
      <c r="BL668" s="195"/>
      <c r="BM668" s="195"/>
    </row>
    <row r="669" ht="15.75" customHeight="1">
      <c r="L669" s="15"/>
      <c r="M669" s="15"/>
      <c r="Y669" s="90"/>
      <c r="AE669" s="193"/>
      <c r="AF669" s="90"/>
      <c r="AM669" s="90"/>
      <c r="AN669" s="194"/>
      <c r="AO669" s="194"/>
      <c r="AP669" s="193"/>
      <c r="AR669" s="193"/>
      <c r="AS669" s="193"/>
      <c r="AT669" s="90"/>
      <c r="BH669" s="193"/>
      <c r="BI669" s="193"/>
      <c r="BJ669" s="193"/>
      <c r="BL669" s="195"/>
      <c r="BM669" s="195"/>
    </row>
    <row r="670" ht="15.75" customHeight="1">
      <c r="L670" s="15"/>
      <c r="M670" s="15"/>
      <c r="Y670" s="90"/>
      <c r="AE670" s="193"/>
      <c r="AF670" s="90"/>
      <c r="AM670" s="90"/>
      <c r="AN670" s="194"/>
      <c r="AO670" s="194"/>
      <c r="AP670" s="193"/>
      <c r="AR670" s="193"/>
      <c r="AS670" s="193"/>
      <c r="AT670" s="90"/>
      <c r="BH670" s="193"/>
      <c r="BI670" s="193"/>
      <c r="BJ670" s="193"/>
      <c r="BL670" s="195"/>
      <c r="BM670" s="195"/>
    </row>
    <row r="671" ht="15.75" customHeight="1">
      <c r="L671" s="15"/>
      <c r="M671" s="15"/>
      <c r="Y671" s="90"/>
      <c r="AE671" s="193"/>
      <c r="AF671" s="90"/>
      <c r="AM671" s="90"/>
      <c r="AN671" s="194"/>
      <c r="AO671" s="194"/>
      <c r="AP671" s="193"/>
      <c r="AR671" s="193"/>
      <c r="AS671" s="193"/>
      <c r="AT671" s="90"/>
      <c r="BH671" s="193"/>
      <c r="BI671" s="193"/>
      <c r="BJ671" s="193"/>
      <c r="BL671" s="195"/>
      <c r="BM671" s="195"/>
    </row>
    <row r="672" ht="15.75" customHeight="1">
      <c r="L672" s="15"/>
      <c r="M672" s="15"/>
      <c r="Y672" s="90"/>
      <c r="AE672" s="193"/>
      <c r="AF672" s="90"/>
      <c r="AM672" s="90"/>
      <c r="AN672" s="194"/>
      <c r="AO672" s="194"/>
      <c r="AP672" s="193"/>
      <c r="AR672" s="193"/>
      <c r="AS672" s="193"/>
      <c r="AT672" s="90"/>
      <c r="BH672" s="193"/>
      <c r="BI672" s="193"/>
      <c r="BJ672" s="193"/>
      <c r="BL672" s="195"/>
      <c r="BM672" s="195"/>
    </row>
    <row r="673" ht="15.75" customHeight="1">
      <c r="L673" s="15"/>
      <c r="M673" s="15"/>
      <c r="Y673" s="90"/>
      <c r="AE673" s="193"/>
      <c r="AF673" s="90"/>
      <c r="AM673" s="90"/>
      <c r="AN673" s="194"/>
      <c r="AO673" s="194"/>
      <c r="AP673" s="193"/>
      <c r="AR673" s="193"/>
      <c r="AS673" s="193"/>
      <c r="AT673" s="90"/>
      <c r="BH673" s="193"/>
      <c r="BI673" s="193"/>
      <c r="BJ673" s="193"/>
      <c r="BL673" s="195"/>
      <c r="BM673" s="195"/>
    </row>
    <row r="674" ht="15.75" customHeight="1">
      <c r="L674" s="15"/>
      <c r="M674" s="15"/>
      <c r="Y674" s="90"/>
      <c r="AE674" s="193"/>
      <c r="AF674" s="90"/>
      <c r="AM674" s="90"/>
      <c r="AN674" s="194"/>
      <c r="AO674" s="194"/>
      <c r="AP674" s="193"/>
      <c r="AR674" s="193"/>
      <c r="AS674" s="193"/>
      <c r="AT674" s="90"/>
      <c r="BH674" s="193"/>
      <c r="BI674" s="193"/>
      <c r="BJ674" s="193"/>
      <c r="BL674" s="195"/>
      <c r="BM674" s="195"/>
    </row>
    <row r="675" ht="15.75" customHeight="1">
      <c r="L675" s="15"/>
      <c r="M675" s="15"/>
      <c r="Y675" s="90"/>
      <c r="AE675" s="193"/>
      <c r="AF675" s="90"/>
      <c r="AM675" s="90"/>
      <c r="AN675" s="194"/>
      <c r="AO675" s="194"/>
      <c r="AP675" s="193"/>
      <c r="AR675" s="193"/>
      <c r="AS675" s="193"/>
      <c r="AT675" s="90"/>
      <c r="BH675" s="193"/>
      <c r="BI675" s="193"/>
      <c r="BJ675" s="193"/>
      <c r="BL675" s="195"/>
      <c r="BM675" s="195"/>
    </row>
    <row r="676" ht="15.75" customHeight="1">
      <c r="L676" s="15"/>
      <c r="M676" s="15"/>
      <c r="Y676" s="90"/>
      <c r="AE676" s="193"/>
      <c r="AF676" s="90"/>
      <c r="AM676" s="90"/>
      <c r="AN676" s="194"/>
      <c r="AO676" s="194"/>
      <c r="AP676" s="193"/>
      <c r="AR676" s="193"/>
      <c r="AS676" s="193"/>
      <c r="AT676" s="90"/>
      <c r="BH676" s="193"/>
      <c r="BI676" s="193"/>
      <c r="BJ676" s="193"/>
      <c r="BL676" s="195"/>
      <c r="BM676" s="195"/>
    </row>
    <row r="677" ht="15.75" customHeight="1">
      <c r="L677" s="15"/>
      <c r="M677" s="15"/>
      <c r="Y677" s="90"/>
      <c r="AE677" s="193"/>
      <c r="AF677" s="90"/>
      <c r="AM677" s="90"/>
      <c r="AN677" s="194"/>
      <c r="AO677" s="194"/>
      <c r="AP677" s="193"/>
      <c r="AR677" s="193"/>
      <c r="AS677" s="193"/>
      <c r="AT677" s="90"/>
      <c r="BH677" s="193"/>
      <c r="BI677" s="193"/>
      <c r="BJ677" s="193"/>
      <c r="BL677" s="195"/>
      <c r="BM677" s="195"/>
    </row>
    <row r="678" ht="15.75" customHeight="1">
      <c r="L678" s="15"/>
      <c r="M678" s="15"/>
      <c r="Y678" s="90"/>
      <c r="AE678" s="193"/>
      <c r="AF678" s="90"/>
      <c r="AM678" s="90"/>
      <c r="AN678" s="194"/>
      <c r="AO678" s="194"/>
      <c r="AP678" s="193"/>
      <c r="AR678" s="193"/>
      <c r="AS678" s="193"/>
      <c r="AT678" s="90"/>
      <c r="BH678" s="193"/>
      <c r="BI678" s="193"/>
      <c r="BJ678" s="193"/>
      <c r="BL678" s="195"/>
      <c r="BM678" s="195"/>
    </row>
    <row r="679" ht="15.75" customHeight="1">
      <c r="L679" s="15"/>
      <c r="M679" s="15"/>
      <c r="Y679" s="90"/>
      <c r="AE679" s="193"/>
      <c r="AF679" s="90"/>
      <c r="AM679" s="90"/>
      <c r="AN679" s="194"/>
      <c r="AO679" s="194"/>
      <c r="AP679" s="193"/>
      <c r="AR679" s="193"/>
      <c r="AS679" s="193"/>
      <c r="AT679" s="90"/>
      <c r="BH679" s="193"/>
      <c r="BI679" s="193"/>
      <c r="BJ679" s="193"/>
      <c r="BL679" s="195"/>
      <c r="BM679" s="195"/>
    </row>
    <row r="680" ht="15.75" customHeight="1">
      <c r="L680" s="15"/>
      <c r="M680" s="15"/>
      <c r="Y680" s="90"/>
      <c r="AE680" s="193"/>
      <c r="AF680" s="90"/>
      <c r="AM680" s="90"/>
      <c r="AN680" s="194"/>
      <c r="AO680" s="194"/>
      <c r="AP680" s="193"/>
      <c r="AR680" s="193"/>
      <c r="AS680" s="193"/>
      <c r="AT680" s="90"/>
      <c r="BH680" s="193"/>
      <c r="BI680" s="193"/>
      <c r="BJ680" s="193"/>
      <c r="BL680" s="195"/>
      <c r="BM680" s="195"/>
    </row>
    <row r="681" ht="15.75" customHeight="1">
      <c r="L681" s="15"/>
      <c r="M681" s="15"/>
      <c r="Y681" s="90"/>
      <c r="AE681" s="193"/>
      <c r="AF681" s="90"/>
      <c r="AM681" s="90"/>
      <c r="AN681" s="194"/>
      <c r="AO681" s="194"/>
      <c r="AP681" s="193"/>
      <c r="AR681" s="193"/>
      <c r="AS681" s="193"/>
      <c r="AT681" s="90"/>
      <c r="BH681" s="193"/>
      <c r="BI681" s="193"/>
      <c r="BJ681" s="193"/>
      <c r="BL681" s="195"/>
      <c r="BM681" s="195"/>
    </row>
    <row r="682" ht="15.75" customHeight="1">
      <c r="L682" s="15"/>
      <c r="M682" s="15"/>
      <c r="Y682" s="90"/>
      <c r="AE682" s="193"/>
      <c r="AF682" s="90"/>
      <c r="AM682" s="90"/>
      <c r="AN682" s="194"/>
      <c r="AO682" s="194"/>
      <c r="AP682" s="193"/>
      <c r="AR682" s="193"/>
      <c r="AS682" s="193"/>
      <c r="AT682" s="90"/>
      <c r="BH682" s="193"/>
      <c r="BI682" s="193"/>
      <c r="BJ682" s="193"/>
      <c r="BL682" s="195"/>
      <c r="BM682" s="195"/>
    </row>
    <row r="683" ht="15.75" customHeight="1">
      <c r="L683" s="15"/>
      <c r="M683" s="15"/>
      <c r="Y683" s="90"/>
      <c r="AE683" s="193"/>
      <c r="AF683" s="90"/>
      <c r="AM683" s="90"/>
      <c r="AN683" s="194"/>
      <c r="AO683" s="194"/>
      <c r="AP683" s="193"/>
      <c r="AR683" s="193"/>
      <c r="AS683" s="193"/>
      <c r="AT683" s="90"/>
      <c r="BH683" s="193"/>
      <c r="BI683" s="193"/>
      <c r="BJ683" s="193"/>
      <c r="BL683" s="195"/>
      <c r="BM683" s="195"/>
    </row>
    <row r="684" ht="15.75" customHeight="1">
      <c r="L684" s="15"/>
      <c r="M684" s="15"/>
      <c r="Y684" s="90"/>
      <c r="AE684" s="193"/>
      <c r="AF684" s="90"/>
      <c r="AM684" s="90"/>
      <c r="AN684" s="194"/>
      <c r="AO684" s="194"/>
      <c r="AP684" s="193"/>
      <c r="AR684" s="193"/>
      <c r="AS684" s="193"/>
      <c r="AT684" s="90"/>
      <c r="BH684" s="193"/>
      <c r="BI684" s="193"/>
      <c r="BJ684" s="193"/>
      <c r="BL684" s="195"/>
      <c r="BM684" s="195"/>
    </row>
    <row r="685" ht="15.75" customHeight="1">
      <c r="L685" s="15"/>
      <c r="M685" s="15"/>
      <c r="Y685" s="90"/>
      <c r="AE685" s="193"/>
      <c r="AF685" s="90"/>
      <c r="AM685" s="90"/>
      <c r="AN685" s="194"/>
      <c r="AO685" s="194"/>
      <c r="AP685" s="193"/>
      <c r="AR685" s="193"/>
      <c r="AS685" s="193"/>
      <c r="AT685" s="90"/>
      <c r="BH685" s="193"/>
      <c r="BI685" s="193"/>
      <c r="BJ685" s="193"/>
      <c r="BL685" s="195"/>
      <c r="BM685" s="195"/>
    </row>
    <row r="686" ht="15.75" customHeight="1">
      <c r="L686" s="15"/>
      <c r="M686" s="15"/>
      <c r="Y686" s="90"/>
      <c r="AE686" s="193"/>
      <c r="AF686" s="90"/>
      <c r="AM686" s="90"/>
      <c r="AN686" s="194"/>
      <c r="AO686" s="194"/>
      <c r="AP686" s="193"/>
      <c r="AR686" s="193"/>
      <c r="AS686" s="193"/>
      <c r="AT686" s="90"/>
      <c r="BH686" s="193"/>
      <c r="BI686" s="193"/>
      <c r="BJ686" s="193"/>
      <c r="BL686" s="195"/>
      <c r="BM686" s="195"/>
    </row>
    <row r="687" ht="15.75" customHeight="1">
      <c r="L687" s="15"/>
      <c r="M687" s="15"/>
      <c r="Y687" s="90"/>
      <c r="AE687" s="193"/>
      <c r="AF687" s="90"/>
      <c r="AM687" s="90"/>
      <c r="AN687" s="194"/>
      <c r="AO687" s="194"/>
      <c r="AP687" s="193"/>
      <c r="AR687" s="193"/>
      <c r="AS687" s="193"/>
      <c r="AT687" s="90"/>
      <c r="BH687" s="193"/>
      <c r="BI687" s="193"/>
      <c r="BJ687" s="193"/>
      <c r="BL687" s="195"/>
      <c r="BM687" s="195"/>
    </row>
    <row r="688" ht="15.75" customHeight="1">
      <c r="L688" s="15"/>
      <c r="M688" s="15"/>
      <c r="Y688" s="90"/>
      <c r="AE688" s="193"/>
      <c r="AF688" s="90"/>
      <c r="AM688" s="90"/>
      <c r="AN688" s="194"/>
      <c r="AO688" s="194"/>
      <c r="AP688" s="193"/>
      <c r="AR688" s="193"/>
      <c r="AS688" s="193"/>
      <c r="AT688" s="90"/>
      <c r="BH688" s="193"/>
      <c r="BI688" s="193"/>
      <c r="BJ688" s="193"/>
      <c r="BL688" s="195"/>
      <c r="BM688" s="195"/>
    </row>
    <row r="689" ht="15.75" customHeight="1">
      <c r="L689" s="15"/>
      <c r="M689" s="15"/>
      <c r="Y689" s="90"/>
      <c r="AE689" s="193"/>
      <c r="AF689" s="90"/>
      <c r="AM689" s="90"/>
      <c r="AN689" s="194"/>
      <c r="AO689" s="194"/>
      <c r="AP689" s="193"/>
      <c r="AR689" s="193"/>
      <c r="AS689" s="193"/>
      <c r="AT689" s="90"/>
      <c r="BH689" s="193"/>
      <c r="BI689" s="193"/>
      <c r="BJ689" s="193"/>
      <c r="BL689" s="195"/>
      <c r="BM689" s="195"/>
    </row>
    <row r="690" ht="15.75" customHeight="1">
      <c r="L690" s="15"/>
      <c r="M690" s="15"/>
      <c r="Y690" s="90"/>
      <c r="AE690" s="193"/>
      <c r="AF690" s="90"/>
      <c r="AM690" s="90"/>
      <c r="AN690" s="194"/>
      <c r="AO690" s="194"/>
      <c r="AP690" s="193"/>
      <c r="AR690" s="193"/>
      <c r="AS690" s="193"/>
      <c r="AT690" s="90"/>
      <c r="BH690" s="193"/>
      <c r="BI690" s="193"/>
      <c r="BJ690" s="193"/>
      <c r="BL690" s="195"/>
      <c r="BM690" s="195"/>
    </row>
    <row r="691" ht="15.75" customHeight="1">
      <c r="L691" s="15"/>
      <c r="M691" s="15"/>
      <c r="Y691" s="90"/>
      <c r="AE691" s="193"/>
      <c r="AF691" s="90"/>
      <c r="AM691" s="90"/>
      <c r="AN691" s="194"/>
      <c r="AO691" s="194"/>
      <c r="AP691" s="193"/>
      <c r="AR691" s="193"/>
      <c r="AS691" s="193"/>
      <c r="AT691" s="90"/>
      <c r="BH691" s="193"/>
      <c r="BI691" s="193"/>
      <c r="BJ691" s="193"/>
      <c r="BL691" s="195"/>
      <c r="BM691" s="195"/>
    </row>
    <row r="692" ht="15.75" customHeight="1">
      <c r="L692" s="15"/>
      <c r="M692" s="15"/>
      <c r="Y692" s="90"/>
      <c r="AE692" s="193"/>
      <c r="AF692" s="90"/>
      <c r="AM692" s="90"/>
      <c r="AN692" s="194"/>
      <c r="AO692" s="194"/>
      <c r="AP692" s="193"/>
      <c r="AR692" s="193"/>
      <c r="AS692" s="193"/>
      <c r="AT692" s="90"/>
      <c r="BH692" s="193"/>
      <c r="BI692" s="193"/>
      <c r="BJ692" s="193"/>
      <c r="BL692" s="195"/>
      <c r="BM692" s="195"/>
    </row>
    <row r="693" ht="15.75" customHeight="1">
      <c r="L693" s="15"/>
      <c r="M693" s="15"/>
      <c r="Y693" s="90"/>
      <c r="AE693" s="193"/>
      <c r="AF693" s="90"/>
      <c r="AM693" s="90"/>
      <c r="AN693" s="194"/>
      <c r="AO693" s="194"/>
      <c r="AP693" s="193"/>
      <c r="AR693" s="193"/>
      <c r="AS693" s="193"/>
      <c r="AT693" s="90"/>
      <c r="BH693" s="193"/>
      <c r="BI693" s="193"/>
      <c r="BJ693" s="193"/>
      <c r="BL693" s="195"/>
      <c r="BM693" s="195"/>
    </row>
    <row r="694" ht="15.75" customHeight="1">
      <c r="L694" s="15"/>
      <c r="M694" s="15"/>
      <c r="Y694" s="90"/>
      <c r="AE694" s="193"/>
      <c r="AF694" s="90"/>
      <c r="AM694" s="90"/>
      <c r="AN694" s="194"/>
      <c r="AO694" s="194"/>
      <c r="AP694" s="193"/>
      <c r="AR694" s="193"/>
      <c r="AS694" s="193"/>
      <c r="AT694" s="90"/>
      <c r="BH694" s="193"/>
      <c r="BI694" s="193"/>
      <c r="BJ694" s="193"/>
      <c r="BL694" s="195"/>
      <c r="BM694" s="195"/>
    </row>
    <row r="695" ht="15.75" customHeight="1">
      <c r="L695" s="15"/>
      <c r="M695" s="15"/>
      <c r="Y695" s="90"/>
      <c r="AE695" s="193"/>
      <c r="AF695" s="90"/>
      <c r="AM695" s="90"/>
      <c r="AN695" s="194"/>
      <c r="AO695" s="194"/>
      <c r="AP695" s="193"/>
      <c r="AR695" s="193"/>
      <c r="AS695" s="193"/>
      <c r="AT695" s="90"/>
      <c r="BH695" s="193"/>
      <c r="BI695" s="193"/>
      <c r="BJ695" s="193"/>
      <c r="BL695" s="195"/>
      <c r="BM695" s="195"/>
    </row>
    <row r="696" ht="15.75" customHeight="1">
      <c r="L696" s="15"/>
      <c r="M696" s="15"/>
      <c r="Y696" s="90"/>
      <c r="AE696" s="193"/>
      <c r="AF696" s="90"/>
      <c r="AM696" s="90"/>
      <c r="AN696" s="194"/>
      <c r="AO696" s="194"/>
      <c r="AP696" s="193"/>
      <c r="AR696" s="193"/>
      <c r="AS696" s="193"/>
      <c r="AT696" s="90"/>
      <c r="BH696" s="193"/>
      <c r="BI696" s="193"/>
      <c r="BJ696" s="193"/>
      <c r="BL696" s="195"/>
      <c r="BM696" s="195"/>
    </row>
    <row r="697" ht="15.75" customHeight="1">
      <c r="L697" s="15"/>
      <c r="M697" s="15"/>
      <c r="Y697" s="90"/>
      <c r="AE697" s="193"/>
      <c r="AF697" s="90"/>
      <c r="AM697" s="90"/>
      <c r="AN697" s="194"/>
      <c r="AO697" s="194"/>
      <c r="AP697" s="193"/>
      <c r="AR697" s="193"/>
      <c r="AS697" s="193"/>
      <c r="AT697" s="90"/>
      <c r="BH697" s="193"/>
      <c r="BI697" s="193"/>
      <c r="BJ697" s="193"/>
      <c r="BL697" s="195"/>
      <c r="BM697" s="195"/>
    </row>
    <row r="698" ht="15.75" customHeight="1">
      <c r="L698" s="15"/>
      <c r="M698" s="15"/>
      <c r="Y698" s="90"/>
      <c r="AE698" s="193"/>
      <c r="AF698" s="90"/>
      <c r="AM698" s="90"/>
      <c r="AN698" s="194"/>
      <c r="AO698" s="194"/>
      <c r="AP698" s="193"/>
      <c r="AR698" s="193"/>
      <c r="AS698" s="193"/>
      <c r="AT698" s="90"/>
      <c r="BH698" s="193"/>
      <c r="BI698" s="193"/>
      <c r="BJ698" s="193"/>
      <c r="BL698" s="195"/>
      <c r="BM698" s="195"/>
    </row>
    <row r="699" ht="15.75" customHeight="1">
      <c r="L699" s="15"/>
      <c r="M699" s="15"/>
      <c r="Y699" s="90"/>
      <c r="AE699" s="193"/>
      <c r="AF699" s="90"/>
      <c r="AM699" s="90"/>
      <c r="AN699" s="194"/>
      <c r="AO699" s="194"/>
      <c r="AP699" s="193"/>
      <c r="AR699" s="193"/>
      <c r="AS699" s="193"/>
      <c r="AT699" s="90"/>
      <c r="BH699" s="193"/>
      <c r="BI699" s="193"/>
      <c r="BJ699" s="193"/>
      <c r="BL699" s="195"/>
      <c r="BM699" s="195"/>
    </row>
    <row r="700" ht="15.75" customHeight="1">
      <c r="L700" s="15"/>
      <c r="M700" s="15"/>
      <c r="Y700" s="90"/>
      <c r="AE700" s="193"/>
      <c r="AF700" s="90"/>
      <c r="AM700" s="90"/>
      <c r="AN700" s="194"/>
      <c r="AO700" s="194"/>
      <c r="AP700" s="193"/>
      <c r="AR700" s="193"/>
      <c r="AS700" s="193"/>
      <c r="AT700" s="90"/>
      <c r="BH700" s="193"/>
      <c r="BI700" s="193"/>
      <c r="BJ700" s="193"/>
      <c r="BL700" s="195"/>
      <c r="BM700" s="195"/>
    </row>
    <row r="701" ht="15.75" customHeight="1">
      <c r="L701" s="15"/>
      <c r="M701" s="15"/>
      <c r="Y701" s="90"/>
      <c r="AE701" s="193"/>
      <c r="AF701" s="90"/>
      <c r="AM701" s="90"/>
      <c r="AN701" s="194"/>
      <c r="AO701" s="194"/>
      <c r="AP701" s="193"/>
      <c r="AR701" s="193"/>
      <c r="AS701" s="193"/>
      <c r="AT701" s="90"/>
      <c r="BH701" s="193"/>
      <c r="BI701" s="193"/>
      <c r="BJ701" s="193"/>
      <c r="BL701" s="195"/>
      <c r="BM701" s="195"/>
    </row>
    <row r="702" ht="15.75" customHeight="1">
      <c r="L702" s="15"/>
      <c r="M702" s="15"/>
      <c r="Y702" s="90"/>
      <c r="AE702" s="193"/>
      <c r="AF702" s="90"/>
      <c r="AM702" s="90"/>
      <c r="AN702" s="194"/>
      <c r="AO702" s="194"/>
      <c r="AP702" s="193"/>
      <c r="AR702" s="193"/>
      <c r="AS702" s="193"/>
      <c r="AT702" s="90"/>
      <c r="BH702" s="193"/>
      <c r="BI702" s="193"/>
      <c r="BJ702" s="193"/>
      <c r="BL702" s="195"/>
      <c r="BM702" s="195"/>
    </row>
    <row r="703" ht="15.75" customHeight="1">
      <c r="L703" s="15"/>
      <c r="M703" s="15"/>
      <c r="Y703" s="90"/>
      <c r="AE703" s="193"/>
      <c r="AF703" s="90"/>
      <c r="AM703" s="90"/>
      <c r="AN703" s="194"/>
      <c r="AO703" s="194"/>
      <c r="AP703" s="193"/>
      <c r="AR703" s="193"/>
      <c r="AS703" s="193"/>
      <c r="AT703" s="90"/>
      <c r="BH703" s="193"/>
      <c r="BI703" s="193"/>
      <c r="BJ703" s="193"/>
      <c r="BL703" s="195"/>
      <c r="BM703" s="195"/>
    </row>
    <row r="704" ht="15.75" customHeight="1">
      <c r="L704" s="15"/>
      <c r="M704" s="15"/>
      <c r="Y704" s="90"/>
      <c r="AE704" s="193"/>
      <c r="AF704" s="90"/>
      <c r="AM704" s="90"/>
      <c r="AN704" s="194"/>
      <c r="AO704" s="194"/>
      <c r="AP704" s="193"/>
      <c r="AR704" s="193"/>
      <c r="AS704" s="193"/>
      <c r="AT704" s="90"/>
      <c r="BH704" s="193"/>
      <c r="BI704" s="193"/>
      <c r="BJ704" s="193"/>
      <c r="BL704" s="195"/>
      <c r="BM704" s="195"/>
    </row>
    <row r="705" ht="15.75" customHeight="1">
      <c r="L705" s="15"/>
      <c r="M705" s="15"/>
      <c r="Y705" s="90"/>
      <c r="AE705" s="193"/>
      <c r="AF705" s="90"/>
      <c r="AM705" s="90"/>
      <c r="AN705" s="194"/>
      <c r="AO705" s="194"/>
      <c r="AP705" s="193"/>
      <c r="AR705" s="193"/>
      <c r="AS705" s="193"/>
      <c r="AT705" s="90"/>
      <c r="BH705" s="193"/>
      <c r="BI705" s="193"/>
      <c r="BJ705" s="193"/>
      <c r="BL705" s="195"/>
      <c r="BM705" s="195"/>
    </row>
    <row r="706" ht="15.75" customHeight="1">
      <c r="L706" s="15"/>
      <c r="M706" s="15"/>
      <c r="Y706" s="90"/>
      <c r="AE706" s="193"/>
      <c r="AF706" s="90"/>
      <c r="AM706" s="90"/>
      <c r="AN706" s="194"/>
      <c r="AO706" s="194"/>
      <c r="AP706" s="193"/>
      <c r="AR706" s="193"/>
      <c r="AS706" s="193"/>
      <c r="AT706" s="90"/>
      <c r="BH706" s="193"/>
      <c r="BI706" s="193"/>
      <c r="BJ706" s="193"/>
      <c r="BL706" s="195"/>
      <c r="BM706" s="195"/>
    </row>
    <row r="707" ht="15.75" customHeight="1">
      <c r="L707" s="15"/>
      <c r="M707" s="15"/>
      <c r="Y707" s="90"/>
      <c r="AE707" s="193"/>
      <c r="AF707" s="90"/>
      <c r="AM707" s="90"/>
      <c r="AN707" s="194"/>
      <c r="AO707" s="194"/>
      <c r="AP707" s="193"/>
      <c r="AR707" s="193"/>
      <c r="AS707" s="193"/>
      <c r="AT707" s="90"/>
      <c r="BH707" s="193"/>
      <c r="BI707" s="193"/>
      <c r="BJ707" s="193"/>
      <c r="BL707" s="195"/>
      <c r="BM707" s="195"/>
    </row>
    <row r="708" ht="15.75" customHeight="1">
      <c r="L708" s="15"/>
      <c r="M708" s="15"/>
      <c r="Y708" s="90"/>
      <c r="AE708" s="193"/>
      <c r="AF708" s="90"/>
      <c r="AM708" s="90"/>
      <c r="AN708" s="194"/>
      <c r="AO708" s="194"/>
      <c r="AP708" s="193"/>
      <c r="AR708" s="193"/>
      <c r="AS708" s="193"/>
      <c r="AT708" s="90"/>
      <c r="BH708" s="193"/>
      <c r="BI708" s="193"/>
      <c r="BJ708" s="193"/>
      <c r="BL708" s="195"/>
      <c r="BM708" s="195"/>
    </row>
    <row r="709" ht="15.75" customHeight="1">
      <c r="L709" s="15"/>
      <c r="M709" s="15"/>
      <c r="Y709" s="90"/>
      <c r="AE709" s="193"/>
      <c r="AF709" s="90"/>
      <c r="AM709" s="90"/>
      <c r="AN709" s="194"/>
      <c r="AO709" s="194"/>
      <c r="AP709" s="193"/>
      <c r="AR709" s="193"/>
      <c r="AS709" s="193"/>
      <c r="AT709" s="90"/>
      <c r="BH709" s="193"/>
      <c r="BI709" s="193"/>
      <c r="BJ709" s="193"/>
      <c r="BL709" s="195"/>
      <c r="BM709" s="195"/>
    </row>
    <row r="710" ht="15.75" customHeight="1">
      <c r="L710" s="15"/>
      <c r="M710" s="15"/>
      <c r="Y710" s="90"/>
      <c r="AE710" s="193"/>
      <c r="AF710" s="90"/>
      <c r="AM710" s="90"/>
      <c r="AN710" s="194"/>
      <c r="AO710" s="194"/>
      <c r="AP710" s="193"/>
      <c r="AR710" s="193"/>
      <c r="AS710" s="193"/>
      <c r="AT710" s="90"/>
      <c r="BH710" s="193"/>
      <c r="BI710" s="193"/>
      <c r="BJ710" s="193"/>
      <c r="BL710" s="195"/>
      <c r="BM710" s="195"/>
    </row>
    <row r="711" ht="15.75" customHeight="1">
      <c r="L711" s="15"/>
      <c r="M711" s="15"/>
      <c r="Y711" s="90"/>
      <c r="AE711" s="193"/>
      <c r="AF711" s="90"/>
      <c r="AM711" s="90"/>
      <c r="AN711" s="194"/>
      <c r="AO711" s="194"/>
      <c r="AP711" s="193"/>
      <c r="AR711" s="193"/>
      <c r="AS711" s="193"/>
      <c r="AT711" s="90"/>
      <c r="BH711" s="193"/>
      <c r="BI711" s="193"/>
      <c r="BJ711" s="193"/>
      <c r="BL711" s="195"/>
      <c r="BM711" s="195"/>
    </row>
    <row r="712" ht="15.75" customHeight="1">
      <c r="L712" s="15"/>
      <c r="M712" s="15"/>
      <c r="Y712" s="90"/>
      <c r="AE712" s="193"/>
      <c r="AF712" s="90"/>
      <c r="AM712" s="90"/>
      <c r="AN712" s="194"/>
      <c r="AO712" s="194"/>
      <c r="AP712" s="193"/>
      <c r="AR712" s="193"/>
      <c r="AS712" s="193"/>
      <c r="AT712" s="90"/>
      <c r="BH712" s="193"/>
      <c r="BI712" s="193"/>
      <c r="BJ712" s="193"/>
      <c r="BL712" s="195"/>
      <c r="BM712" s="195"/>
    </row>
    <row r="713" ht="15.75" customHeight="1">
      <c r="L713" s="15"/>
      <c r="M713" s="15"/>
      <c r="Y713" s="90"/>
      <c r="AE713" s="193"/>
      <c r="AF713" s="90"/>
      <c r="AM713" s="90"/>
      <c r="AN713" s="194"/>
      <c r="AO713" s="194"/>
      <c r="AP713" s="193"/>
      <c r="AR713" s="193"/>
      <c r="AS713" s="193"/>
      <c r="AT713" s="90"/>
      <c r="BH713" s="193"/>
      <c r="BI713" s="193"/>
      <c r="BJ713" s="193"/>
      <c r="BL713" s="195"/>
      <c r="BM713" s="195"/>
    </row>
    <row r="714" ht="15.75" customHeight="1">
      <c r="L714" s="15"/>
      <c r="M714" s="15"/>
      <c r="Y714" s="90"/>
      <c r="AE714" s="193"/>
      <c r="AF714" s="90"/>
      <c r="AM714" s="90"/>
      <c r="AN714" s="194"/>
      <c r="AO714" s="194"/>
      <c r="AP714" s="193"/>
      <c r="AR714" s="193"/>
      <c r="AS714" s="193"/>
      <c r="AT714" s="90"/>
      <c r="BH714" s="193"/>
      <c r="BI714" s="193"/>
      <c r="BJ714" s="193"/>
      <c r="BL714" s="195"/>
      <c r="BM714" s="195"/>
    </row>
    <row r="715" ht="15.75" customHeight="1">
      <c r="L715" s="15"/>
      <c r="M715" s="15"/>
      <c r="Y715" s="90"/>
      <c r="AE715" s="193"/>
      <c r="AF715" s="90"/>
      <c r="AM715" s="90"/>
      <c r="AN715" s="194"/>
      <c r="AO715" s="194"/>
      <c r="AP715" s="193"/>
      <c r="AR715" s="193"/>
      <c r="AS715" s="193"/>
      <c r="AT715" s="90"/>
      <c r="BH715" s="193"/>
      <c r="BI715" s="193"/>
      <c r="BJ715" s="193"/>
      <c r="BL715" s="195"/>
      <c r="BM715" s="195"/>
    </row>
    <row r="716" ht="15.75" customHeight="1">
      <c r="L716" s="15"/>
      <c r="M716" s="15"/>
      <c r="Y716" s="90"/>
      <c r="AE716" s="193"/>
      <c r="AF716" s="90"/>
      <c r="AM716" s="90"/>
      <c r="AN716" s="194"/>
      <c r="AO716" s="194"/>
      <c r="AP716" s="193"/>
      <c r="AR716" s="193"/>
      <c r="AS716" s="193"/>
      <c r="AT716" s="90"/>
      <c r="BH716" s="193"/>
      <c r="BI716" s="193"/>
      <c r="BJ716" s="193"/>
      <c r="BL716" s="195"/>
      <c r="BM716" s="195"/>
    </row>
    <row r="717" ht="15.75" customHeight="1">
      <c r="L717" s="15"/>
      <c r="M717" s="15"/>
      <c r="Y717" s="90"/>
      <c r="AE717" s="193"/>
      <c r="AF717" s="90"/>
      <c r="AM717" s="90"/>
      <c r="AN717" s="194"/>
      <c r="AO717" s="194"/>
      <c r="AP717" s="193"/>
      <c r="AR717" s="193"/>
      <c r="AS717" s="193"/>
      <c r="AT717" s="90"/>
      <c r="BH717" s="193"/>
      <c r="BI717" s="193"/>
      <c r="BJ717" s="193"/>
      <c r="BL717" s="195"/>
      <c r="BM717" s="195"/>
    </row>
    <row r="718" ht="15.75" customHeight="1">
      <c r="L718" s="15"/>
      <c r="M718" s="15"/>
      <c r="Y718" s="90"/>
      <c r="AE718" s="193"/>
      <c r="AF718" s="90"/>
      <c r="AM718" s="90"/>
      <c r="AN718" s="194"/>
      <c r="AO718" s="194"/>
      <c r="AP718" s="193"/>
      <c r="AR718" s="193"/>
      <c r="AS718" s="193"/>
      <c r="AT718" s="90"/>
      <c r="BH718" s="193"/>
      <c r="BI718" s="193"/>
      <c r="BJ718" s="193"/>
      <c r="BL718" s="195"/>
      <c r="BM718" s="195"/>
    </row>
    <row r="719" ht="15.75" customHeight="1">
      <c r="L719" s="15"/>
      <c r="M719" s="15"/>
      <c r="Y719" s="90"/>
      <c r="AE719" s="193"/>
      <c r="AF719" s="90"/>
      <c r="AM719" s="90"/>
      <c r="AN719" s="194"/>
      <c r="AO719" s="194"/>
      <c r="AP719" s="193"/>
      <c r="AR719" s="193"/>
      <c r="AS719" s="193"/>
      <c r="AT719" s="90"/>
      <c r="BH719" s="193"/>
      <c r="BI719" s="193"/>
      <c r="BJ719" s="193"/>
      <c r="BL719" s="195"/>
      <c r="BM719" s="195"/>
    </row>
    <row r="720" ht="15.75" customHeight="1">
      <c r="L720" s="15"/>
      <c r="M720" s="15"/>
      <c r="Y720" s="90"/>
      <c r="AE720" s="193"/>
      <c r="AF720" s="90"/>
      <c r="AM720" s="90"/>
      <c r="AN720" s="194"/>
      <c r="AO720" s="194"/>
      <c r="AP720" s="193"/>
      <c r="AR720" s="193"/>
      <c r="AS720" s="193"/>
      <c r="AT720" s="90"/>
      <c r="BH720" s="193"/>
      <c r="BI720" s="193"/>
      <c r="BJ720" s="193"/>
      <c r="BL720" s="195"/>
      <c r="BM720" s="195"/>
    </row>
    <row r="721" ht="15.75" customHeight="1">
      <c r="L721" s="15"/>
      <c r="M721" s="15"/>
      <c r="Y721" s="90"/>
      <c r="AE721" s="193"/>
      <c r="AF721" s="90"/>
      <c r="AM721" s="90"/>
      <c r="AN721" s="194"/>
      <c r="AO721" s="194"/>
      <c r="AP721" s="193"/>
      <c r="AR721" s="193"/>
      <c r="AS721" s="193"/>
      <c r="AT721" s="90"/>
      <c r="BH721" s="193"/>
      <c r="BI721" s="193"/>
      <c r="BJ721" s="193"/>
      <c r="BL721" s="195"/>
      <c r="BM721" s="195"/>
    </row>
    <row r="722" ht="15.75" customHeight="1">
      <c r="L722" s="15"/>
      <c r="M722" s="15"/>
      <c r="Y722" s="90"/>
      <c r="AE722" s="193"/>
      <c r="AF722" s="90"/>
      <c r="AM722" s="90"/>
      <c r="AN722" s="194"/>
      <c r="AO722" s="194"/>
      <c r="AP722" s="193"/>
      <c r="AR722" s="193"/>
      <c r="AS722" s="193"/>
      <c r="AT722" s="90"/>
      <c r="BH722" s="193"/>
      <c r="BI722" s="193"/>
      <c r="BJ722" s="193"/>
      <c r="BL722" s="195"/>
      <c r="BM722" s="195"/>
    </row>
    <row r="723" ht="15.75" customHeight="1">
      <c r="L723" s="15"/>
      <c r="M723" s="15"/>
      <c r="Y723" s="90"/>
      <c r="AE723" s="193"/>
      <c r="AF723" s="90"/>
      <c r="AM723" s="90"/>
      <c r="AN723" s="194"/>
      <c r="AO723" s="194"/>
      <c r="AP723" s="193"/>
      <c r="AR723" s="193"/>
      <c r="AS723" s="193"/>
      <c r="AT723" s="90"/>
      <c r="BH723" s="193"/>
      <c r="BI723" s="193"/>
      <c r="BJ723" s="193"/>
      <c r="BL723" s="195"/>
      <c r="BM723" s="195"/>
    </row>
    <row r="724" ht="15.75" customHeight="1">
      <c r="L724" s="15"/>
      <c r="M724" s="15"/>
      <c r="Y724" s="90"/>
      <c r="AE724" s="193"/>
      <c r="AF724" s="90"/>
      <c r="AM724" s="90"/>
      <c r="AN724" s="194"/>
      <c r="AO724" s="194"/>
      <c r="AP724" s="193"/>
      <c r="AR724" s="193"/>
      <c r="AS724" s="193"/>
      <c r="AT724" s="90"/>
      <c r="BH724" s="193"/>
      <c r="BI724" s="193"/>
      <c r="BJ724" s="193"/>
      <c r="BL724" s="195"/>
      <c r="BM724" s="195"/>
    </row>
    <row r="725" ht="15.75" customHeight="1">
      <c r="L725" s="15"/>
      <c r="M725" s="15"/>
      <c r="Y725" s="90"/>
      <c r="AE725" s="193"/>
      <c r="AF725" s="90"/>
      <c r="AM725" s="90"/>
      <c r="AN725" s="194"/>
      <c r="AO725" s="194"/>
      <c r="AP725" s="193"/>
      <c r="AR725" s="193"/>
      <c r="AS725" s="193"/>
      <c r="AT725" s="90"/>
      <c r="BH725" s="193"/>
      <c r="BI725" s="193"/>
      <c r="BJ725" s="193"/>
      <c r="BL725" s="195"/>
      <c r="BM725" s="195"/>
    </row>
    <row r="726" ht="15.75" customHeight="1">
      <c r="L726" s="15"/>
      <c r="M726" s="15"/>
      <c r="Y726" s="90"/>
      <c r="AE726" s="193"/>
      <c r="AF726" s="90"/>
      <c r="AM726" s="90"/>
      <c r="AN726" s="194"/>
      <c r="AO726" s="194"/>
      <c r="AP726" s="193"/>
      <c r="AR726" s="193"/>
      <c r="AS726" s="193"/>
      <c r="AT726" s="90"/>
      <c r="BH726" s="193"/>
      <c r="BI726" s="193"/>
      <c r="BJ726" s="193"/>
      <c r="BL726" s="195"/>
      <c r="BM726" s="195"/>
    </row>
    <row r="727" ht="15.75" customHeight="1">
      <c r="L727" s="15"/>
      <c r="M727" s="15"/>
      <c r="Y727" s="90"/>
      <c r="AE727" s="193"/>
      <c r="AF727" s="90"/>
      <c r="AM727" s="90"/>
      <c r="AN727" s="194"/>
      <c r="AO727" s="194"/>
      <c r="AP727" s="193"/>
      <c r="AR727" s="193"/>
      <c r="AS727" s="193"/>
      <c r="AT727" s="90"/>
      <c r="BH727" s="193"/>
      <c r="BI727" s="193"/>
      <c r="BJ727" s="193"/>
      <c r="BL727" s="195"/>
      <c r="BM727" s="195"/>
    </row>
    <row r="728" ht="15.75" customHeight="1">
      <c r="L728" s="15"/>
      <c r="M728" s="15"/>
      <c r="Y728" s="90"/>
      <c r="AE728" s="193"/>
      <c r="AF728" s="90"/>
      <c r="AM728" s="90"/>
      <c r="AN728" s="194"/>
      <c r="AO728" s="194"/>
      <c r="AP728" s="193"/>
      <c r="AR728" s="193"/>
      <c r="AS728" s="193"/>
      <c r="AT728" s="90"/>
      <c r="BH728" s="193"/>
      <c r="BI728" s="193"/>
      <c r="BJ728" s="193"/>
      <c r="BL728" s="195"/>
      <c r="BM728" s="195"/>
    </row>
    <row r="729" ht="15.75" customHeight="1">
      <c r="L729" s="15"/>
      <c r="M729" s="15"/>
      <c r="Y729" s="90"/>
      <c r="AE729" s="193"/>
      <c r="AF729" s="90"/>
      <c r="AM729" s="90"/>
      <c r="AN729" s="194"/>
      <c r="AO729" s="194"/>
      <c r="AP729" s="193"/>
      <c r="AR729" s="193"/>
      <c r="AS729" s="193"/>
      <c r="AT729" s="90"/>
      <c r="BH729" s="193"/>
      <c r="BI729" s="193"/>
      <c r="BJ729" s="193"/>
      <c r="BL729" s="195"/>
      <c r="BM729" s="195"/>
    </row>
    <row r="730" ht="15.75" customHeight="1">
      <c r="L730" s="15"/>
      <c r="M730" s="15"/>
      <c r="Y730" s="90"/>
      <c r="AE730" s="193"/>
      <c r="AF730" s="90"/>
      <c r="AM730" s="90"/>
      <c r="AN730" s="194"/>
      <c r="AO730" s="194"/>
      <c r="AP730" s="193"/>
      <c r="AR730" s="193"/>
      <c r="AS730" s="193"/>
      <c r="AT730" s="90"/>
      <c r="BH730" s="193"/>
      <c r="BI730" s="193"/>
      <c r="BJ730" s="193"/>
      <c r="BL730" s="195"/>
      <c r="BM730" s="195"/>
    </row>
    <row r="731" ht="15.75" customHeight="1">
      <c r="L731" s="15"/>
      <c r="M731" s="15"/>
      <c r="Y731" s="90"/>
      <c r="AE731" s="193"/>
      <c r="AF731" s="90"/>
      <c r="AM731" s="90"/>
      <c r="AN731" s="194"/>
      <c r="AO731" s="194"/>
      <c r="AP731" s="193"/>
      <c r="AR731" s="193"/>
      <c r="AS731" s="193"/>
      <c r="AT731" s="90"/>
      <c r="BH731" s="193"/>
      <c r="BI731" s="193"/>
      <c r="BJ731" s="193"/>
      <c r="BL731" s="195"/>
      <c r="BM731" s="195"/>
    </row>
    <row r="732" ht="15.75" customHeight="1">
      <c r="L732" s="15"/>
      <c r="M732" s="15"/>
      <c r="Y732" s="90"/>
      <c r="AE732" s="193"/>
      <c r="AF732" s="90"/>
      <c r="AM732" s="90"/>
      <c r="AN732" s="194"/>
      <c r="AO732" s="194"/>
      <c r="AP732" s="193"/>
      <c r="AR732" s="193"/>
      <c r="AS732" s="193"/>
      <c r="AT732" s="90"/>
      <c r="BH732" s="193"/>
      <c r="BI732" s="193"/>
      <c r="BJ732" s="193"/>
      <c r="BL732" s="195"/>
      <c r="BM732" s="195"/>
    </row>
    <row r="733" ht="15.75" customHeight="1">
      <c r="L733" s="15"/>
      <c r="M733" s="15"/>
      <c r="Y733" s="90"/>
      <c r="AE733" s="193"/>
      <c r="AF733" s="90"/>
      <c r="AM733" s="90"/>
      <c r="AN733" s="194"/>
      <c r="AO733" s="194"/>
      <c r="AP733" s="193"/>
      <c r="AR733" s="193"/>
      <c r="AS733" s="193"/>
      <c r="AT733" s="90"/>
      <c r="BH733" s="193"/>
      <c r="BI733" s="193"/>
      <c r="BJ733" s="193"/>
      <c r="BL733" s="195"/>
      <c r="BM733" s="195"/>
    </row>
    <row r="734" ht="15.75" customHeight="1">
      <c r="L734" s="15"/>
      <c r="M734" s="15"/>
      <c r="Y734" s="90"/>
      <c r="AE734" s="193"/>
      <c r="AF734" s="90"/>
      <c r="AM734" s="90"/>
      <c r="AN734" s="194"/>
      <c r="AO734" s="194"/>
      <c r="AP734" s="193"/>
      <c r="AR734" s="193"/>
      <c r="AS734" s="193"/>
      <c r="AT734" s="90"/>
      <c r="BH734" s="193"/>
      <c r="BI734" s="193"/>
      <c r="BJ734" s="193"/>
      <c r="BL734" s="195"/>
      <c r="BM734" s="195"/>
    </row>
    <row r="735" ht="15.75" customHeight="1">
      <c r="L735" s="15"/>
      <c r="M735" s="15"/>
      <c r="Y735" s="90"/>
      <c r="AE735" s="193"/>
      <c r="AF735" s="90"/>
      <c r="AM735" s="90"/>
      <c r="AN735" s="194"/>
      <c r="AO735" s="194"/>
      <c r="AP735" s="193"/>
      <c r="AR735" s="193"/>
      <c r="AS735" s="193"/>
      <c r="AT735" s="90"/>
      <c r="BH735" s="193"/>
      <c r="BI735" s="193"/>
      <c r="BJ735" s="193"/>
      <c r="BL735" s="195"/>
      <c r="BM735" s="195"/>
    </row>
    <row r="736" ht="15.75" customHeight="1">
      <c r="L736" s="15"/>
      <c r="M736" s="15"/>
      <c r="Y736" s="90"/>
      <c r="AE736" s="193"/>
      <c r="AF736" s="90"/>
      <c r="AM736" s="90"/>
      <c r="AN736" s="194"/>
      <c r="AO736" s="194"/>
      <c r="AP736" s="193"/>
      <c r="AR736" s="193"/>
      <c r="AS736" s="193"/>
      <c r="AT736" s="90"/>
      <c r="BH736" s="193"/>
      <c r="BI736" s="193"/>
      <c r="BJ736" s="193"/>
      <c r="BL736" s="195"/>
      <c r="BM736" s="195"/>
    </row>
    <row r="737" ht="15.75" customHeight="1">
      <c r="L737" s="15"/>
      <c r="M737" s="15"/>
      <c r="Y737" s="90"/>
      <c r="AE737" s="193"/>
      <c r="AF737" s="90"/>
      <c r="AM737" s="90"/>
      <c r="AN737" s="194"/>
      <c r="AO737" s="194"/>
      <c r="AP737" s="193"/>
      <c r="AR737" s="193"/>
      <c r="AS737" s="193"/>
      <c r="AT737" s="90"/>
      <c r="BH737" s="193"/>
      <c r="BI737" s="193"/>
      <c r="BJ737" s="193"/>
      <c r="BL737" s="195"/>
      <c r="BM737" s="195"/>
    </row>
    <row r="738" ht="15.75" customHeight="1">
      <c r="L738" s="15"/>
      <c r="M738" s="15"/>
      <c r="Y738" s="90"/>
      <c r="AE738" s="193"/>
      <c r="AF738" s="90"/>
      <c r="AM738" s="90"/>
      <c r="AN738" s="194"/>
      <c r="AO738" s="194"/>
      <c r="AP738" s="193"/>
      <c r="AR738" s="193"/>
      <c r="AS738" s="193"/>
      <c r="AT738" s="90"/>
      <c r="BH738" s="193"/>
      <c r="BI738" s="193"/>
      <c r="BJ738" s="193"/>
      <c r="BL738" s="195"/>
      <c r="BM738" s="195"/>
    </row>
    <row r="739" ht="15.75" customHeight="1">
      <c r="L739" s="15"/>
      <c r="M739" s="15"/>
      <c r="Y739" s="90"/>
      <c r="AE739" s="193"/>
      <c r="AF739" s="90"/>
      <c r="AM739" s="90"/>
      <c r="AN739" s="194"/>
      <c r="AO739" s="194"/>
      <c r="AP739" s="193"/>
      <c r="AR739" s="193"/>
      <c r="AS739" s="193"/>
      <c r="AT739" s="90"/>
      <c r="BH739" s="193"/>
      <c r="BI739" s="193"/>
      <c r="BJ739" s="193"/>
      <c r="BL739" s="195"/>
      <c r="BM739" s="195"/>
    </row>
    <row r="740" ht="15.75" customHeight="1">
      <c r="L740" s="15"/>
      <c r="M740" s="15"/>
      <c r="Y740" s="90"/>
      <c r="AE740" s="193"/>
      <c r="AF740" s="90"/>
      <c r="AM740" s="90"/>
      <c r="AN740" s="194"/>
      <c r="AO740" s="194"/>
      <c r="AP740" s="193"/>
      <c r="AR740" s="193"/>
      <c r="AS740" s="193"/>
      <c r="AT740" s="90"/>
      <c r="BH740" s="193"/>
      <c r="BI740" s="193"/>
      <c r="BJ740" s="193"/>
      <c r="BL740" s="195"/>
      <c r="BM740" s="195"/>
    </row>
    <row r="741" ht="15.75" customHeight="1">
      <c r="L741" s="15"/>
      <c r="M741" s="15"/>
      <c r="Y741" s="90"/>
      <c r="AE741" s="193"/>
      <c r="AF741" s="90"/>
      <c r="AM741" s="90"/>
      <c r="AN741" s="194"/>
      <c r="AO741" s="194"/>
      <c r="AP741" s="193"/>
      <c r="AR741" s="193"/>
      <c r="AS741" s="193"/>
      <c r="AT741" s="90"/>
      <c r="BH741" s="193"/>
      <c r="BI741" s="193"/>
      <c r="BJ741" s="193"/>
      <c r="BL741" s="195"/>
      <c r="BM741" s="195"/>
    </row>
    <row r="742" ht="15.75" customHeight="1">
      <c r="L742" s="15"/>
      <c r="M742" s="15"/>
      <c r="Y742" s="90"/>
      <c r="AE742" s="193"/>
      <c r="AF742" s="90"/>
      <c r="AM742" s="90"/>
      <c r="AN742" s="194"/>
      <c r="AO742" s="194"/>
      <c r="AP742" s="193"/>
      <c r="AR742" s="193"/>
      <c r="AS742" s="193"/>
      <c r="AT742" s="90"/>
      <c r="BH742" s="193"/>
      <c r="BI742" s="193"/>
      <c r="BJ742" s="193"/>
      <c r="BL742" s="195"/>
      <c r="BM742" s="195"/>
    </row>
    <row r="743" ht="15.75" customHeight="1">
      <c r="L743" s="15"/>
      <c r="M743" s="15"/>
      <c r="Y743" s="90"/>
      <c r="AE743" s="193"/>
      <c r="AF743" s="90"/>
      <c r="AM743" s="90"/>
      <c r="AN743" s="194"/>
      <c r="AO743" s="194"/>
      <c r="AP743" s="193"/>
      <c r="AR743" s="193"/>
      <c r="AS743" s="193"/>
      <c r="AT743" s="90"/>
      <c r="BH743" s="193"/>
      <c r="BI743" s="193"/>
      <c r="BJ743" s="193"/>
      <c r="BL743" s="195"/>
      <c r="BM743" s="195"/>
    </row>
    <row r="744" ht="15.75" customHeight="1">
      <c r="L744" s="15"/>
      <c r="M744" s="15"/>
      <c r="Y744" s="90"/>
      <c r="AE744" s="193"/>
      <c r="AF744" s="90"/>
      <c r="AM744" s="90"/>
      <c r="AN744" s="194"/>
      <c r="AO744" s="194"/>
      <c r="AP744" s="193"/>
      <c r="AR744" s="193"/>
      <c r="AS744" s="193"/>
      <c r="AT744" s="90"/>
      <c r="BH744" s="193"/>
      <c r="BI744" s="193"/>
      <c r="BJ744" s="193"/>
      <c r="BL744" s="195"/>
      <c r="BM744" s="195"/>
    </row>
    <row r="745" ht="15.75" customHeight="1">
      <c r="L745" s="15"/>
      <c r="M745" s="15"/>
      <c r="Y745" s="90"/>
      <c r="AE745" s="193"/>
      <c r="AF745" s="90"/>
      <c r="AM745" s="90"/>
      <c r="AN745" s="194"/>
      <c r="AO745" s="194"/>
      <c r="AP745" s="193"/>
      <c r="AR745" s="193"/>
      <c r="AS745" s="193"/>
      <c r="AT745" s="90"/>
      <c r="BH745" s="193"/>
      <c r="BI745" s="193"/>
      <c r="BJ745" s="193"/>
      <c r="BL745" s="195"/>
      <c r="BM745" s="195"/>
    </row>
    <row r="746" ht="15.75" customHeight="1">
      <c r="L746" s="15"/>
      <c r="M746" s="15"/>
      <c r="Y746" s="90"/>
      <c r="AE746" s="193"/>
      <c r="AF746" s="90"/>
      <c r="AM746" s="90"/>
      <c r="AN746" s="194"/>
      <c r="AO746" s="194"/>
      <c r="AP746" s="193"/>
      <c r="AR746" s="193"/>
      <c r="AS746" s="193"/>
      <c r="AT746" s="90"/>
      <c r="BH746" s="193"/>
      <c r="BI746" s="193"/>
      <c r="BJ746" s="193"/>
      <c r="BL746" s="195"/>
      <c r="BM746" s="195"/>
    </row>
    <row r="747" ht="15.75" customHeight="1">
      <c r="L747" s="15"/>
      <c r="M747" s="15"/>
      <c r="Y747" s="90"/>
      <c r="AE747" s="193"/>
      <c r="AF747" s="90"/>
      <c r="AM747" s="90"/>
      <c r="AN747" s="194"/>
      <c r="AO747" s="194"/>
      <c r="AP747" s="193"/>
      <c r="AR747" s="193"/>
      <c r="AS747" s="193"/>
      <c r="AT747" s="90"/>
      <c r="BH747" s="193"/>
      <c r="BI747" s="193"/>
      <c r="BJ747" s="193"/>
      <c r="BL747" s="195"/>
      <c r="BM747" s="195"/>
    </row>
    <row r="748" ht="15.75" customHeight="1">
      <c r="L748" s="15"/>
      <c r="M748" s="15"/>
      <c r="Y748" s="90"/>
      <c r="AE748" s="193"/>
      <c r="AF748" s="90"/>
      <c r="AM748" s="90"/>
      <c r="AN748" s="194"/>
      <c r="AO748" s="194"/>
      <c r="AP748" s="193"/>
      <c r="AR748" s="193"/>
      <c r="AS748" s="193"/>
      <c r="AT748" s="90"/>
      <c r="BH748" s="193"/>
      <c r="BI748" s="193"/>
      <c r="BJ748" s="193"/>
      <c r="BL748" s="195"/>
      <c r="BM748" s="195"/>
    </row>
    <row r="749" ht="15.75" customHeight="1">
      <c r="L749" s="15"/>
      <c r="M749" s="15"/>
      <c r="Y749" s="90"/>
      <c r="AE749" s="193"/>
      <c r="AF749" s="90"/>
      <c r="AM749" s="90"/>
      <c r="AN749" s="194"/>
      <c r="AO749" s="194"/>
      <c r="AP749" s="193"/>
      <c r="AR749" s="193"/>
      <c r="AS749" s="193"/>
      <c r="AT749" s="90"/>
      <c r="BH749" s="193"/>
      <c r="BI749" s="193"/>
      <c r="BJ749" s="193"/>
      <c r="BL749" s="195"/>
      <c r="BM749" s="195"/>
    </row>
    <row r="750" ht="15.75" customHeight="1">
      <c r="L750" s="15"/>
      <c r="M750" s="15"/>
      <c r="Y750" s="90"/>
      <c r="AE750" s="193"/>
      <c r="AF750" s="90"/>
      <c r="AM750" s="90"/>
      <c r="AN750" s="194"/>
      <c r="AO750" s="194"/>
      <c r="AP750" s="193"/>
      <c r="AR750" s="193"/>
      <c r="AS750" s="193"/>
      <c r="AT750" s="90"/>
      <c r="BH750" s="193"/>
      <c r="BI750" s="193"/>
      <c r="BJ750" s="193"/>
      <c r="BL750" s="195"/>
      <c r="BM750" s="195"/>
    </row>
    <row r="751" ht="15.75" customHeight="1">
      <c r="L751" s="15"/>
      <c r="M751" s="15"/>
      <c r="Y751" s="90"/>
      <c r="AE751" s="193"/>
      <c r="AF751" s="90"/>
      <c r="AM751" s="90"/>
      <c r="AN751" s="194"/>
      <c r="AO751" s="194"/>
      <c r="AP751" s="193"/>
      <c r="AR751" s="193"/>
      <c r="AS751" s="193"/>
      <c r="AT751" s="90"/>
      <c r="BH751" s="193"/>
      <c r="BI751" s="193"/>
      <c r="BJ751" s="193"/>
      <c r="BL751" s="195"/>
      <c r="BM751" s="195"/>
    </row>
    <row r="752" ht="15.75" customHeight="1">
      <c r="L752" s="15"/>
      <c r="M752" s="15"/>
      <c r="Y752" s="90"/>
      <c r="AE752" s="193"/>
      <c r="AF752" s="90"/>
      <c r="AM752" s="90"/>
      <c r="AN752" s="194"/>
      <c r="AO752" s="194"/>
      <c r="AP752" s="193"/>
      <c r="AR752" s="193"/>
      <c r="AS752" s="193"/>
      <c r="AT752" s="90"/>
      <c r="BH752" s="193"/>
      <c r="BI752" s="193"/>
      <c r="BJ752" s="193"/>
      <c r="BL752" s="195"/>
      <c r="BM752" s="195"/>
    </row>
    <row r="753" ht="15.75" customHeight="1">
      <c r="L753" s="15"/>
      <c r="M753" s="15"/>
      <c r="Y753" s="90"/>
      <c r="AE753" s="193"/>
      <c r="AF753" s="90"/>
      <c r="AM753" s="90"/>
      <c r="AN753" s="194"/>
      <c r="AO753" s="194"/>
      <c r="AP753" s="193"/>
      <c r="AR753" s="193"/>
      <c r="AS753" s="193"/>
      <c r="AT753" s="90"/>
      <c r="BH753" s="193"/>
      <c r="BI753" s="193"/>
      <c r="BJ753" s="193"/>
      <c r="BL753" s="195"/>
      <c r="BM753" s="195"/>
    </row>
    <row r="754" ht="15.75" customHeight="1">
      <c r="L754" s="15"/>
      <c r="M754" s="15"/>
      <c r="Y754" s="90"/>
      <c r="AE754" s="193"/>
      <c r="AF754" s="90"/>
      <c r="AM754" s="90"/>
      <c r="AN754" s="194"/>
      <c r="AO754" s="194"/>
      <c r="AP754" s="193"/>
      <c r="AR754" s="193"/>
      <c r="AS754" s="193"/>
      <c r="AT754" s="90"/>
      <c r="BH754" s="193"/>
      <c r="BI754" s="193"/>
      <c r="BJ754" s="193"/>
      <c r="BL754" s="195"/>
      <c r="BM754" s="195"/>
    </row>
    <row r="755" ht="15.75" customHeight="1">
      <c r="L755" s="15"/>
      <c r="M755" s="15"/>
      <c r="Y755" s="90"/>
      <c r="AE755" s="193"/>
      <c r="AF755" s="90"/>
      <c r="AM755" s="90"/>
      <c r="AN755" s="194"/>
      <c r="AO755" s="194"/>
      <c r="AP755" s="193"/>
      <c r="AR755" s="193"/>
      <c r="AS755" s="193"/>
      <c r="AT755" s="90"/>
      <c r="BH755" s="193"/>
      <c r="BI755" s="193"/>
      <c r="BJ755" s="193"/>
      <c r="BL755" s="195"/>
      <c r="BM755" s="195"/>
    </row>
    <row r="756" ht="15.75" customHeight="1">
      <c r="L756" s="15"/>
      <c r="M756" s="15"/>
      <c r="Y756" s="90"/>
      <c r="AE756" s="193"/>
      <c r="AF756" s="90"/>
      <c r="AM756" s="90"/>
      <c r="AN756" s="194"/>
      <c r="AO756" s="194"/>
      <c r="AP756" s="193"/>
      <c r="AR756" s="193"/>
      <c r="AS756" s="193"/>
      <c r="AT756" s="90"/>
      <c r="BH756" s="193"/>
      <c r="BI756" s="193"/>
      <c r="BJ756" s="193"/>
      <c r="BL756" s="195"/>
      <c r="BM756" s="195"/>
    </row>
    <row r="757" ht="15.75" customHeight="1">
      <c r="L757" s="15"/>
      <c r="M757" s="15"/>
      <c r="Y757" s="90"/>
      <c r="AE757" s="193"/>
      <c r="AF757" s="90"/>
      <c r="AM757" s="90"/>
      <c r="AN757" s="194"/>
      <c r="AO757" s="194"/>
      <c r="AP757" s="193"/>
      <c r="AR757" s="193"/>
      <c r="AS757" s="193"/>
      <c r="AT757" s="90"/>
      <c r="BH757" s="193"/>
      <c r="BI757" s="193"/>
      <c r="BJ757" s="193"/>
      <c r="BL757" s="195"/>
      <c r="BM757" s="195"/>
    </row>
    <row r="758" ht="15.75" customHeight="1">
      <c r="L758" s="15"/>
      <c r="M758" s="15"/>
      <c r="Y758" s="90"/>
      <c r="AE758" s="193"/>
      <c r="AF758" s="90"/>
      <c r="AM758" s="90"/>
      <c r="AN758" s="194"/>
      <c r="AO758" s="194"/>
      <c r="AP758" s="193"/>
      <c r="AR758" s="193"/>
      <c r="AS758" s="193"/>
      <c r="AT758" s="90"/>
      <c r="BH758" s="193"/>
      <c r="BI758" s="193"/>
      <c r="BJ758" s="193"/>
      <c r="BL758" s="195"/>
      <c r="BM758" s="195"/>
    </row>
    <row r="759" ht="15.75" customHeight="1">
      <c r="L759" s="15"/>
      <c r="M759" s="15"/>
      <c r="Y759" s="90"/>
      <c r="AE759" s="193"/>
      <c r="AF759" s="90"/>
      <c r="AM759" s="90"/>
      <c r="AN759" s="194"/>
      <c r="AO759" s="194"/>
      <c r="AP759" s="193"/>
      <c r="AR759" s="193"/>
      <c r="AS759" s="193"/>
      <c r="AT759" s="90"/>
      <c r="BH759" s="193"/>
      <c r="BI759" s="193"/>
      <c r="BJ759" s="193"/>
      <c r="BL759" s="195"/>
      <c r="BM759" s="195"/>
    </row>
    <row r="760" ht="15.75" customHeight="1">
      <c r="L760" s="15"/>
      <c r="M760" s="15"/>
      <c r="Y760" s="90"/>
      <c r="AE760" s="193"/>
      <c r="AF760" s="90"/>
      <c r="AM760" s="90"/>
      <c r="AN760" s="194"/>
      <c r="AO760" s="194"/>
      <c r="AP760" s="193"/>
      <c r="AR760" s="193"/>
      <c r="AS760" s="193"/>
      <c r="AT760" s="90"/>
      <c r="BH760" s="193"/>
      <c r="BI760" s="193"/>
      <c r="BJ760" s="193"/>
      <c r="BL760" s="195"/>
      <c r="BM760" s="195"/>
    </row>
    <row r="761" ht="15.75" customHeight="1">
      <c r="L761" s="15"/>
      <c r="M761" s="15"/>
      <c r="Y761" s="90"/>
      <c r="AE761" s="193"/>
      <c r="AF761" s="90"/>
      <c r="AM761" s="90"/>
      <c r="AN761" s="194"/>
      <c r="AO761" s="194"/>
      <c r="AP761" s="193"/>
      <c r="AR761" s="193"/>
      <c r="AS761" s="193"/>
      <c r="AT761" s="90"/>
      <c r="BH761" s="193"/>
      <c r="BI761" s="193"/>
      <c r="BJ761" s="193"/>
      <c r="BL761" s="195"/>
      <c r="BM761" s="195"/>
    </row>
    <row r="762" ht="15.75" customHeight="1">
      <c r="L762" s="15"/>
      <c r="M762" s="15"/>
      <c r="Y762" s="90"/>
      <c r="AE762" s="193"/>
      <c r="AF762" s="90"/>
      <c r="AM762" s="90"/>
      <c r="AN762" s="194"/>
      <c r="AO762" s="194"/>
      <c r="AP762" s="193"/>
      <c r="AR762" s="193"/>
      <c r="AS762" s="193"/>
      <c r="AT762" s="90"/>
      <c r="BH762" s="193"/>
      <c r="BI762" s="193"/>
      <c r="BJ762" s="193"/>
      <c r="BL762" s="195"/>
      <c r="BM762" s="195"/>
    </row>
    <row r="763" ht="15.75" customHeight="1">
      <c r="L763" s="15"/>
      <c r="M763" s="15"/>
      <c r="Y763" s="90"/>
      <c r="AE763" s="193"/>
      <c r="AF763" s="90"/>
      <c r="AM763" s="90"/>
      <c r="AN763" s="194"/>
      <c r="AO763" s="194"/>
      <c r="AP763" s="193"/>
      <c r="AR763" s="193"/>
      <c r="AS763" s="193"/>
      <c r="AT763" s="90"/>
      <c r="BH763" s="193"/>
      <c r="BI763" s="193"/>
      <c r="BJ763" s="193"/>
      <c r="BL763" s="195"/>
      <c r="BM763" s="195"/>
    </row>
    <row r="764" ht="15.75" customHeight="1">
      <c r="L764" s="15"/>
      <c r="M764" s="15"/>
      <c r="Y764" s="90"/>
      <c r="AE764" s="193"/>
      <c r="AF764" s="90"/>
      <c r="AM764" s="90"/>
      <c r="AN764" s="194"/>
      <c r="AO764" s="194"/>
      <c r="AP764" s="193"/>
      <c r="AR764" s="193"/>
      <c r="AS764" s="193"/>
      <c r="AT764" s="90"/>
      <c r="BH764" s="193"/>
      <c r="BI764" s="193"/>
      <c r="BJ764" s="193"/>
      <c r="BL764" s="195"/>
      <c r="BM764" s="195"/>
    </row>
    <row r="765" ht="15.75" customHeight="1">
      <c r="L765" s="15"/>
      <c r="M765" s="15"/>
      <c r="Y765" s="90"/>
      <c r="AE765" s="193"/>
      <c r="AF765" s="90"/>
      <c r="AM765" s="90"/>
      <c r="AN765" s="194"/>
      <c r="AO765" s="194"/>
      <c r="AP765" s="193"/>
      <c r="AR765" s="193"/>
      <c r="AS765" s="193"/>
      <c r="AT765" s="90"/>
      <c r="BH765" s="193"/>
      <c r="BI765" s="193"/>
      <c r="BJ765" s="193"/>
      <c r="BL765" s="195"/>
      <c r="BM765" s="195"/>
    </row>
    <row r="766" ht="15.75" customHeight="1">
      <c r="L766" s="15"/>
      <c r="M766" s="15"/>
      <c r="Y766" s="90"/>
      <c r="AE766" s="193"/>
      <c r="AF766" s="90"/>
      <c r="AM766" s="90"/>
      <c r="AN766" s="194"/>
      <c r="AO766" s="194"/>
      <c r="AP766" s="193"/>
      <c r="AR766" s="193"/>
      <c r="AS766" s="193"/>
      <c r="AT766" s="90"/>
      <c r="BH766" s="193"/>
      <c r="BI766" s="193"/>
      <c r="BJ766" s="193"/>
      <c r="BL766" s="195"/>
      <c r="BM766" s="195"/>
    </row>
    <row r="767" ht="15.75" customHeight="1">
      <c r="L767" s="15"/>
      <c r="M767" s="15"/>
      <c r="Y767" s="90"/>
      <c r="AE767" s="193"/>
      <c r="AF767" s="90"/>
      <c r="AM767" s="90"/>
      <c r="AN767" s="194"/>
      <c r="AO767" s="194"/>
      <c r="AP767" s="193"/>
      <c r="AR767" s="193"/>
      <c r="AS767" s="193"/>
      <c r="AT767" s="90"/>
      <c r="BH767" s="193"/>
      <c r="BI767" s="193"/>
      <c r="BJ767" s="193"/>
      <c r="BL767" s="195"/>
      <c r="BM767" s="195"/>
    </row>
    <row r="768" ht="15.75" customHeight="1">
      <c r="L768" s="15"/>
      <c r="M768" s="15"/>
      <c r="Y768" s="90"/>
      <c r="AE768" s="193"/>
      <c r="AF768" s="90"/>
      <c r="AM768" s="90"/>
      <c r="AN768" s="194"/>
      <c r="AO768" s="194"/>
      <c r="AP768" s="193"/>
      <c r="AR768" s="193"/>
      <c r="AS768" s="193"/>
      <c r="AT768" s="90"/>
      <c r="BH768" s="193"/>
      <c r="BI768" s="193"/>
      <c r="BJ768" s="193"/>
      <c r="BL768" s="195"/>
      <c r="BM768" s="195"/>
    </row>
    <row r="769" ht="15.75" customHeight="1">
      <c r="L769" s="15"/>
      <c r="M769" s="15"/>
      <c r="Y769" s="90"/>
      <c r="AE769" s="193"/>
      <c r="AF769" s="90"/>
      <c r="AM769" s="90"/>
      <c r="AN769" s="194"/>
      <c r="AO769" s="194"/>
      <c r="AP769" s="193"/>
      <c r="AR769" s="193"/>
      <c r="AS769" s="193"/>
      <c r="AT769" s="90"/>
      <c r="BH769" s="193"/>
      <c r="BI769" s="193"/>
      <c r="BJ769" s="193"/>
      <c r="BL769" s="195"/>
      <c r="BM769" s="195"/>
    </row>
    <row r="770" ht="15.75" customHeight="1">
      <c r="L770" s="15"/>
      <c r="M770" s="15"/>
      <c r="Y770" s="90"/>
      <c r="AE770" s="193"/>
      <c r="AF770" s="90"/>
      <c r="AM770" s="90"/>
      <c r="AN770" s="194"/>
      <c r="AO770" s="194"/>
      <c r="AP770" s="193"/>
      <c r="AR770" s="193"/>
      <c r="AS770" s="193"/>
      <c r="AT770" s="90"/>
      <c r="BH770" s="193"/>
      <c r="BI770" s="193"/>
      <c r="BJ770" s="193"/>
      <c r="BL770" s="195"/>
      <c r="BM770" s="195"/>
    </row>
    <row r="771" ht="15.75" customHeight="1">
      <c r="L771" s="15"/>
      <c r="M771" s="15"/>
      <c r="Y771" s="90"/>
      <c r="AE771" s="193"/>
      <c r="AF771" s="90"/>
      <c r="AM771" s="90"/>
      <c r="AN771" s="194"/>
      <c r="AO771" s="194"/>
      <c r="AP771" s="193"/>
      <c r="AR771" s="193"/>
      <c r="AS771" s="193"/>
      <c r="AT771" s="90"/>
      <c r="BH771" s="193"/>
      <c r="BI771" s="193"/>
      <c r="BJ771" s="193"/>
      <c r="BL771" s="195"/>
      <c r="BM771" s="195"/>
    </row>
    <row r="772" ht="15.75" customHeight="1">
      <c r="L772" s="15"/>
      <c r="M772" s="15"/>
      <c r="Y772" s="90"/>
      <c r="AE772" s="193"/>
      <c r="AF772" s="90"/>
      <c r="AM772" s="90"/>
      <c r="AN772" s="194"/>
      <c r="AO772" s="194"/>
      <c r="AP772" s="193"/>
      <c r="AR772" s="193"/>
      <c r="AS772" s="193"/>
      <c r="AT772" s="90"/>
      <c r="BH772" s="193"/>
      <c r="BI772" s="193"/>
      <c r="BJ772" s="193"/>
      <c r="BL772" s="195"/>
      <c r="BM772" s="195"/>
    </row>
    <row r="773" ht="15.75" customHeight="1">
      <c r="L773" s="15"/>
      <c r="M773" s="15"/>
      <c r="Y773" s="90"/>
      <c r="AE773" s="193"/>
      <c r="AF773" s="90"/>
      <c r="AM773" s="90"/>
      <c r="AN773" s="194"/>
      <c r="AO773" s="194"/>
      <c r="AP773" s="193"/>
      <c r="AR773" s="193"/>
      <c r="AS773" s="193"/>
      <c r="AT773" s="90"/>
      <c r="BH773" s="193"/>
      <c r="BI773" s="193"/>
      <c r="BJ773" s="193"/>
      <c r="BL773" s="195"/>
      <c r="BM773" s="195"/>
    </row>
    <row r="774" ht="15.75" customHeight="1">
      <c r="L774" s="15"/>
      <c r="M774" s="15"/>
      <c r="Y774" s="90"/>
      <c r="AE774" s="193"/>
      <c r="AF774" s="90"/>
      <c r="AM774" s="90"/>
      <c r="AN774" s="194"/>
      <c r="AO774" s="194"/>
      <c r="AP774" s="193"/>
      <c r="AR774" s="193"/>
      <c r="AS774" s="193"/>
      <c r="AT774" s="90"/>
      <c r="BH774" s="193"/>
      <c r="BI774" s="193"/>
      <c r="BJ774" s="193"/>
      <c r="BL774" s="195"/>
      <c r="BM774" s="195"/>
    </row>
    <row r="775" ht="15.75" customHeight="1">
      <c r="L775" s="15"/>
      <c r="M775" s="15"/>
      <c r="Y775" s="90"/>
      <c r="AE775" s="193"/>
      <c r="AF775" s="90"/>
      <c r="AM775" s="90"/>
      <c r="AN775" s="194"/>
      <c r="AO775" s="194"/>
      <c r="AP775" s="193"/>
      <c r="AR775" s="193"/>
      <c r="AS775" s="193"/>
      <c r="AT775" s="90"/>
      <c r="BH775" s="193"/>
      <c r="BI775" s="193"/>
      <c r="BJ775" s="193"/>
      <c r="BL775" s="195"/>
      <c r="BM775" s="195"/>
    </row>
    <row r="776" ht="15.75" customHeight="1">
      <c r="L776" s="15"/>
      <c r="M776" s="15"/>
      <c r="Y776" s="90"/>
      <c r="AE776" s="193"/>
      <c r="AF776" s="90"/>
      <c r="AM776" s="90"/>
      <c r="AN776" s="194"/>
      <c r="AO776" s="194"/>
      <c r="AP776" s="193"/>
      <c r="AR776" s="193"/>
      <c r="AS776" s="193"/>
      <c r="AT776" s="90"/>
      <c r="BH776" s="193"/>
      <c r="BI776" s="193"/>
      <c r="BJ776" s="193"/>
      <c r="BL776" s="195"/>
      <c r="BM776" s="195"/>
    </row>
    <row r="777" ht="15.75" customHeight="1">
      <c r="L777" s="15"/>
      <c r="M777" s="15"/>
      <c r="Y777" s="90"/>
      <c r="AE777" s="193"/>
      <c r="AF777" s="90"/>
      <c r="AM777" s="90"/>
      <c r="AN777" s="194"/>
      <c r="AO777" s="194"/>
      <c r="AP777" s="193"/>
      <c r="AR777" s="193"/>
      <c r="AS777" s="193"/>
      <c r="AT777" s="90"/>
      <c r="BH777" s="193"/>
      <c r="BI777" s="193"/>
      <c r="BJ777" s="193"/>
      <c r="BL777" s="195"/>
      <c r="BM777" s="195"/>
    </row>
    <row r="778" ht="15.75" customHeight="1">
      <c r="L778" s="15"/>
      <c r="M778" s="15"/>
      <c r="Y778" s="90"/>
      <c r="AE778" s="193"/>
      <c r="AF778" s="90"/>
      <c r="AM778" s="90"/>
      <c r="AN778" s="194"/>
      <c r="AO778" s="194"/>
      <c r="AP778" s="193"/>
      <c r="AR778" s="193"/>
      <c r="AS778" s="193"/>
      <c r="AT778" s="90"/>
      <c r="BH778" s="193"/>
      <c r="BI778" s="193"/>
      <c r="BJ778" s="193"/>
      <c r="BL778" s="195"/>
      <c r="BM778" s="195"/>
    </row>
    <row r="779" ht="15.75" customHeight="1">
      <c r="L779" s="15"/>
      <c r="M779" s="15"/>
      <c r="Y779" s="90"/>
      <c r="AE779" s="193"/>
      <c r="AF779" s="90"/>
      <c r="AM779" s="90"/>
      <c r="AN779" s="194"/>
      <c r="AO779" s="194"/>
      <c r="AP779" s="193"/>
      <c r="AR779" s="193"/>
      <c r="AS779" s="193"/>
      <c r="AT779" s="90"/>
      <c r="BH779" s="193"/>
      <c r="BI779" s="193"/>
      <c r="BJ779" s="193"/>
      <c r="BL779" s="195"/>
      <c r="BM779" s="195"/>
    </row>
    <row r="780" ht="15.75" customHeight="1">
      <c r="L780" s="15"/>
      <c r="M780" s="15"/>
      <c r="Y780" s="90"/>
      <c r="AE780" s="193"/>
      <c r="AF780" s="90"/>
      <c r="AM780" s="90"/>
      <c r="AN780" s="194"/>
      <c r="AO780" s="194"/>
      <c r="AP780" s="193"/>
      <c r="AR780" s="193"/>
      <c r="AS780" s="193"/>
      <c r="AT780" s="90"/>
      <c r="BH780" s="193"/>
      <c r="BI780" s="193"/>
      <c r="BJ780" s="193"/>
      <c r="BL780" s="195"/>
      <c r="BM780" s="195"/>
    </row>
    <row r="781" ht="15.75" customHeight="1">
      <c r="L781" s="15"/>
      <c r="M781" s="15"/>
      <c r="Y781" s="90"/>
      <c r="AE781" s="193"/>
      <c r="AF781" s="90"/>
      <c r="AM781" s="90"/>
      <c r="AN781" s="194"/>
      <c r="AO781" s="194"/>
      <c r="AP781" s="193"/>
      <c r="AR781" s="193"/>
      <c r="AS781" s="193"/>
      <c r="AT781" s="90"/>
      <c r="BH781" s="193"/>
      <c r="BI781" s="193"/>
      <c r="BJ781" s="193"/>
      <c r="BL781" s="195"/>
      <c r="BM781" s="195"/>
    </row>
    <row r="782" ht="15.75" customHeight="1">
      <c r="L782" s="15"/>
      <c r="M782" s="15"/>
      <c r="Y782" s="90"/>
      <c r="AE782" s="193"/>
      <c r="AF782" s="90"/>
      <c r="AM782" s="90"/>
      <c r="AN782" s="194"/>
      <c r="AO782" s="194"/>
      <c r="AP782" s="193"/>
      <c r="AR782" s="193"/>
      <c r="AS782" s="193"/>
      <c r="AT782" s="90"/>
      <c r="BH782" s="193"/>
      <c r="BI782" s="193"/>
      <c r="BJ782" s="193"/>
      <c r="BL782" s="195"/>
      <c r="BM782" s="195"/>
    </row>
    <row r="783" ht="15.75" customHeight="1">
      <c r="L783" s="15"/>
      <c r="M783" s="15"/>
      <c r="Y783" s="90"/>
      <c r="AE783" s="193"/>
      <c r="AF783" s="90"/>
      <c r="AM783" s="90"/>
      <c r="AN783" s="194"/>
      <c r="AO783" s="194"/>
      <c r="AP783" s="193"/>
      <c r="AR783" s="193"/>
      <c r="AS783" s="193"/>
      <c r="AT783" s="90"/>
      <c r="BH783" s="193"/>
      <c r="BI783" s="193"/>
      <c r="BJ783" s="193"/>
      <c r="BL783" s="195"/>
      <c r="BM783" s="195"/>
    </row>
    <row r="784" ht="15.75" customHeight="1">
      <c r="L784" s="15"/>
      <c r="M784" s="15"/>
      <c r="Y784" s="90"/>
      <c r="AE784" s="193"/>
      <c r="AF784" s="90"/>
      <c r="AM784" s="90"/>
      <c r="AN784" s="194"/>
      <c r="AO784" s="194"/>
      <c r="AP784" s="193"/>
      <c r="AR784" s="193"/>
      <c r="AS784" s="193"/>
      <c r="AT784" s="90"/>
      <c r="BH784" s="193"/>
      <c r="BI784" s="193"/>
      <c r="BJ784" s="193"/>
      <c r="BL784" s="195"/>
      <c r="BM784" s="195"/>
    </row>
    <row r="785" ht="15.75" customHeight="1">
      <c r="L785" s="15"/>
      <c r="M785" s="15"/>
      <c r="Y785" s="90"/>
      <c r="AE785" s="193"/>
      <c r="AF785" s="90"/>
      <c r="AM785" s="90"/>
      <c r="AN785" s="194"/>
      <c r="AO785" s="194"/>
      <c r="AP785" s="193"/>
      <c r="AR785" s="193"/>
      <c r="AS785" s="193"/>
      <c r="AT785" s="90"/>
      <c r="BH785" s="193"/>
      <c r="BI785" s="193"/>
      <c r="BJ785" s="193"/>
      <c r="BL785" s="195"/>
      <c r="BM785" s="195"/>
    </row>
    <row r="786" ht="15.75" customHeight="1">
      <c r="L786" s="15"/>
      <c r="M786" s="15"/>
      <c r="Y786" s="90"/>
      <c r="AE786" s="193"/>
      <c r="AF786" s="90"/>
      <c r="AM786" s="90"/>
      <c r="AN786" s="194"/>
      <c r="AO786" s="194"/>
      <c r="AP786" s="193"/>
      <c r="AR786" s="193"/>
      <c r="AS786" s="193"/>
      <c r="AT786" s="90"/>
      <c r="BH786" s="193"/>
      <c r="BI786" s="193"/>
      <c r="BJ786" s="193"/>
      <c r="BL786" s="195"/>
      <c r="BM786" s="195"/>
    </row>
    <row r="787" ht="15.75" customHeight="1">
      <c r="L787" s="15"/>
      <c r="M787" s="15"/>
      <c r="Y787" s="90"/>
      <c r="AE787" s="193"/>
      <c r="AF787" s="90"/>
      <c r="AM787" s="90"/>
      <c r="AN787" s="194"/>
      <c r="AO787" s="194"/>
      <c r="AP787" s="193"/>
      <c r="AR787" s="193"/>
      <c r="AS787" s="193"/>
      <c r="AT787" s="90"/>
      <c r="BH787" s="193"/>
      <c r="BI787" s="193"/>
      <c r="BJ787" s="193"/>
      <c r="BL787" s="195"/>
      <c r="BM787" s="195"/>
    </row>
    <row r="788" ht="15.75" customHeight="1">
      <c r="L788" s="15"/>
      <c r="M788" s="15"/>
      <c r="Y788" s="90"/>
      <c r="AE788" s="193"/>
      <c r="AF788" s="90"/>
      <c r="AM788" s="90"/>
      <c r="AN788" s="194"/>
      <c r="AO788" s="194"/>
      <c r="AP788" s="193"/>
      <c r="AR788" s="193"/>
      <c r="AS788" s="193"/>
      <c r="AT788" s="90"/>
      <c r="BH788" s="193"/>
      <c r="BI788" s="193"/>
      <c r="BJ788" s="193"/>
      <c r="BL788" s="195"/>
      <c r="BM788" s="195"/>
    </row>
    <row r="789" ht="15.75" customHeight="1">
      <c r="L789" s="15"/>
      <c r="M789" s="15"/>
      <c r="Y789" s="90"/>
      <c r="AE789" s="193"/>
      <c r="AF789" s="90"/>
      <c r="AM789" s="90"/>
      <c r="AN789" s="194"/>
      <c r="AO789" s="194"/>
      <c r="AP789" s="193"/>
      <c r="AR789" s="193"/>
      <c r="AS789" s="193"/>
      <c r="AT789" s="90"/>
      <c r="BH789" s="193"/>
      <c r="BI789" s="193"/>
      <c r="BJ789" s="193"/>
      <c r="BL789" s="195"/>
      <c r="BM789" s="195"/>
    </row>
    <row r="790" ht="15.75" customHeight="1">
      <c r="L790" s="15"/>
      <c r="M790" s="15"/>
      <c r="Y790" s="90"/>
      <c r="AE790" s="193"/>
      <c r="AF790" s="90"/>
      <c r="AM790" s="90"/>
      <c r="AN790" s="194"/>
      <c r="AO790" s="194"/>
      <c r="AP790" s="193"/>
      <c r="AR790" s="193"/>
      <c r="AS790" s="193"/>
      <c r="AT790" s="90"/>
      <c r="BH790" s="193"/>
      <c r="BI790" s="193"/>
      <c r="BJ790" s="193"/>
      <c r="BL790" s="195"/>
      <c r="BM790" s="195"/>
    </row>
    <row r="791" ht="15.75" customHeight="1">
      <c r="L791" s="15"/>
      <c r="M791" s="15"/>
      <c r="Y791" s="90"/>
      <c r="AE791" s="193"/>
      <c r="AF791" s="90"/>
      <c r="AM791" s="90"/>
      <c r="AN791" s="194"/>
      <c r="AO791" s="194"/>
      <c r="AP791" s="193"/>
      <c r="AR791" s="193"/>
      <c r="AS791" s="193"/>
      <c r="AT791" s="90"/>
      <c r="BH791" s="193"/>
      <c r="BI791" s="193"/>
      <c r="BJ791" s="193"/>
      <c r="BL791" s="195"/>
      <c r="BM791" s="195"/>
    </row>
    <row r="792" ht="15.75" customHeight="1">
      <c r="L792" s="15"/>
      <c r="M792" s="15"/>
      <c r="Y792" s="90"/>
      <c r="AE792" s="193"/>
      <c r="AF792" s="90"/>
      <c r="AM792" s="90"/>
      <c r="AN792" s="194"/>
      <c r="AO792" s="194"/>
      <c r="AP792" s="193"/>
      <c r="AR792" s="193"/>
      <c r="AS792" s="193"/>
      <c r="AT792" s="90"/>
      <c r="BH792" s="193"/>
      <c r="BI792" s="193"/>
      <c r="BJ792" s="193"/>
      <c r="BL792" s="195"/>
      <c r="BM792" s="195"/>
    </row>
    <row r="793" ht="15.75" customHeight="1">
      <c r="L793" s="15"/>
      <c r="M793" s="15"/>
      <c r="Y793" s="90"/>
      <c r="AE793" s="193"/>
      <c r="AF793" s="90"/>
      <c r="AM793" s="90"/>
      <c r="AN793" s="194"/>
      <c r="AO793" s="194"/>
      <c r="AP793" s="193"/>
      <c r="AR793" s="193"/>
      <c r="AS793" s="193"/>
      <c r="AT793" s="90"/>
      <c r="BH793" s="193"/>
      <c r="BI793" s="193"/>
      <c r="BJ793" s="193"/>
      <c r="BL793" s="195"/>
      <c r="BM793" s="195"/>
    </row>
    <row r="794" ht="15.75" customHeight="1">
      <c r="L794" s="15"/>
      <c r="M794" s="15"/>
      <c r="Y794" s="90"/>
      <c r="AE794" s="193"/>
      <c r="AF794" s="90"/>
      <c r="AM794" s="90"/>
      <c r="AN794" s="194"/>
      <c r="AO794" s="194"/>
      <c r="AP794" s="193"/>
      <c r="AR794" s="193"/>
      <c r="AS794" s="193"/>
      <c r="AT794" s="90"/>
      <c r="BH794" s="193"/>
      <c r="BI794" s="193"/>
      <c r="BJ794" s="193"/>
      <c r="BL794" s="195"/>
      <c r="BM794" s="195"/>
    </row>
    <row r="795" ht="15.75" customHeight="1">
      <c r="L795" s="15"/>
      <c r="M795" s="15"/>
      <c r="Y795" s="90"/>
      <c r="AE795" s="193"/>
      <c r="AF795" s="90"/>
      <c r="AM795" s="90"/>
      <c r="AN795" s="194"/>
      <c r="AO795" s="194"/>
      <c r="AP795" s="193"/>
      <c r="AR795" s="193"/>
      <c r="AS795" s="193"/>
      <c r="AT795" s="90"/>
      <c r="BH795" s="193"/>
      <c r="BI795" s="193"/>
      <c r="BJ795" s="193"/>
      <c r="BL795" s="195"/>
      <c r="BM795" s="195"/>
    </row>
    <row r="796" ht="15.75" customHeight="1">
      <c r="L796" s="15"/>
      <c r="M796" s="15"/>
      <c r="Y796" s="90"/>
      <c r="AE796" s="193"/>
      <c r="AF796" s="90"/>
      <c r="AM796" s="90"/>
      <c r="AN796" s="194"/>
      <c r="AO796" s="194"/>
      <c r="AP796" s="193"/>
      <c r="AR796" s="193"/>
      <c r="AS796" s="193"/>
      <c r="AT796" s="90"/>
      <c r="BH796" s="193"/>
      <c r="BI796" s="193"/>
      <c r="BJ796" s="193"/>
      <c r="BL796" s="195"/>
      <c r="BM796" s="195"/>
    </row>
    <row r="797" ht="15.75" customHeight="1">
      <c r="L797" s="15"/>
      <c r="M797" s="15"/>
      <c r="Y797" s="90"/>
      <c r="AE797" s="193"/>
      <c r="AF797" s="90"/>
      <c r="AM797" s="90"/>
      <c r="AN797" s="194"/>
      <c r="AO797" s="194"/>
      <c r="AP797" s="193"/>
      <c r="AR797" s="193"/>
      <c r="AS797" s="193"/>
      <c r="AT797" s="90"/>
      <c r="BH797" s="193"/>
      <c r="BI797" s="193"/>
      <c r="BJ797" s="193"/>
      <c r="BL797" s="195"/>
      <c r="BM797" s="195"/>
    </row>
    <row r="798" ht="15.75" customHeight="1">
      <c r="L798" s="15"/>
      <c r="M798" s="15"/>
      <c r="Y798" s="90"/>
      <c r="AE798" s="193"/>
      <c r="AF798" s="90"/>
      <c r="AM798" s="90"/>
      <c r="AN798" s="194"/>
      <c r="AO798" s="194"/>
      <c r="AP798" s="193"/>
      <c r="AR798" s="193"/>
      <c r="AS798" s="193"/>
      <c r="AT798" s="90"/>
      <c r="BH798" s="193"/>
      <c r="BI798" s="193"/>
      <c r="BJ798" s="193"/>
      <c r="BL798" s="195"/>
      <c r="BM798" s="195"/>
    </row>
    <row r="799" ht="15.75" customHeight="1">
      <c r="L799" s="15"/>
      <c r="M799" s="15"/>
      <c r="Y799" s="90"/>
      <c r="AE799" s="193"/>
      <c r="AF799" s="90"/>
      <c r="AM799" s="90"/>
      <c r="AN799" s="194"/>
      <c r="AO799" s="194"/>
      <c r="AP799" s="193"/>
      <c r="AR799" s="193"/>
      <c r="AS799" s="193"/>
      <c r="AT799" s="90"/>
      <c r="BH799" s="193"/>
      <c r="BI799" s="193"/>
      <c r="BJ799" s="193"/>
      <c r="BL799" s="195"/>
      <c r="BM799" s="195"/>
    </row>
    <row r="800" ht="15.75" customHeight="1">
      <c r="L800" s="15"/>
      <c r="M800" s="15"/>
      <c r="Y800" s="90"/>
      <c r="AE800" s="193"/>
      <c r="AF800" s="90"/>
      <c r="AM800" s="90"/>
      <c r="AN800" s="194"/>
      <c r="AO800" s="194"/>
      <c r="AP800" s="193"/>
      <c r="AR800" s="193"/>
      <c r="AS800" s="193"/>
      <c r="AT800" s="90"/>
      <c r="BH800" s="193"/>
      <c r="BI800" s="193"/>
      <c r="BJ800" s="193"/>
      <c r="BL800" s="195"/>
      <c r="BM800" s="195"/>
    </row>
    <row r="801" ht="15.75" customHeight="1">
      <c r="L801" s="15"/>
      <c r="M801" s="15"/>
      <c r="Y801" s="90"/>
      <c r="AE801" s="193"/>
      <c r="AF801" s="90"/>
      <c r="AM801" s="90"/>
      <c r="AN801" s="194"/>
      <c r="AO801" s="194"/>
      <c r="AP801" s="193"/>
      <c r="AR801" s="193"/>
      <c r="AS801" s="193"/>
      <c r="AT801" s="90"/>
      <c r="BH801" s="193"/>
      <c r="BI801" s="193"/>
      <c r="BJ801" s="193"/>
      <c r="BL801" s="195"/>
      <c r="BM801" s="195"/>
    </row>
    <row r="802" ht="15.75" customHeight="1">
      <c r="L802" s="15"/>
      <c r="M802" s="15"/>
      <c r="Y802" s="90"/>
      <c r="AE802" s="193"/>
      <c r="AF802" s="90"/>
      <c r="AM802" s="90"/>
      <c r="AN802" s="194"/>
      <c r="AO802" s="194"/>
      <c r="AP802" s="193"/>
      <c r="AR802" s="193"/>
      <c r="AS802" s="193"/>
      <c r="AT802" s="90"/>
      <c r="BH802" s="193"/>
      <c r="BI802" s="193"/>
      <c r="BJ802" s="193"/>
      <c r="BL802" s="195"/>
      <c r="BM802" s="195"/>
    </row>
    <row r="803" ht="15.75" customHeight="1">
      <c r="L803" s="15"/>
      <c r="M803" s="15"/>
      <c r="Y803" s="90"/>
      <c r="AE803" s="193"/>
      <c r="AF803" s="90"/>
      <c r="AM803" s="90"/>
      <c r="AN803" s="194"/>
      <c r="AO803" s="194"/>
      <c r="AP803" s="193"/>
      <c r="AR803" s="193"/>
      <c r="AS803" s="193"/>
      <c r="AT803" s="90"/>
      <c r="BH803" s="193"/>
      <c r="BI803" s="193"/>
      <c r="BJ803" s="193"/>
      <c r="BL803" s="195"/>
      <c r="BM803" s="195"/>
    </row>
    <row r="804" ht="15.75" customHeight="1">
      <c r="L804" s="15"/>
      <c r="M804" s="15"/>
      <c r="Y804" s="90"/>
      <c r="AE804" s="193"/>
      <c r="AF804" s="90"/>
      <c r="AM804" s="90"/>
      <c r="AN804" s="194"/>
      <c r="AO804" s="194"/>
      <c r="AP804" s="193"/>
      <c r="AR804" s="193"/>
      <c r="AS804" s="193"/>
      <c r="AT804" s="90"/>
      <c r="BH804" s="193"/>
      <c r="BI804" s="193"/>
      <c r="BJ804" s="193"/>
      <c r="BL804" s="195"/>
      <c r="BM804" s="195"/>
    </row>
    <row r="805" ht="15.75" customHeight="1">
      <c r="L805" s="15"/>
      <c r="M805" s="15"/>
      <c r="Y805" s="90"/>
      <c r="AE805" s="193"/>
      <c r="AF805" s="90"/>
      <c r="AM805" s="90"/>
      <c r="AN805" s="194"/>
      <c r="AO805" s="194"/>
      <c r="AP805" s="193"/>
      <c r="AR805" s="193"/>
      <c r="AS805" s="193"/>
      <c r="AT805" s="90"/>
      <c r="BH805" s="193"/>
      <c r="BI805" s="193"/>
      <c r="BJ805" s="193"/>
      <c r="BL805" s="195"/>
      <c r="BM805" s="195"/>
    </row>
    <row r="806" ht="15.75" customHeight="1">
      <c r="L806" s="15"/>
      <c r="M806" s="15"/>
      <c r="Y806" s="90"/>
      <c r="AE806" s="193"/>
      <c r="AF806" s="90"/>
      <c r="AM806" s="90"/>
      <c r="AN806" s="194"/>
      <c r="AO806" s="194"/>
      <c r="AP806" s="193"/>
      <c r="AR806" s="193"/>
      <c r="AS806" s="193"/>
      <c r="AT806" s="90"/>
      <c r="BH806" s="193"/>
      <c r="BI806" s="193"/>
      <c r="BJ806" s="193"/>
      <c r="BL806" s="195"/>
      <c r="BM806" s="195"/>
    </row>
    <row r="807" ht="15.75" customHeight="1">
      <c r="L807" s="15"/>
      <c r="M807" s="15"/>
      <c r="Y807" s="90"/>
      <c r="AE807" s="193"/>
      <c r="AF807" s="90"/>
      <c r="AM807" s="90"/>
      <c r="AN807" s="194"/>
      <c r="AO807" s="194"/>
      <c r="AP807" s="193"/>
      <c r="AR807" s="193"/>
      <c r="AS807" s="193"/>
      <c r="AT807" s="90"/>
      <c r="BH807" s="193"/>
      <c r="BI807" s="193"/>
      <c r="BJ807" s="193"/>
      <c r="BL807" s="195"/>
      <c r="BM807" s="195"/>
    </row>
    <row r="808" ht="15.75" customHeight="1">
      <c r="L808" s="15"/>
      <c r="M808" s="15"/>
      <c r="Y808" s="90"/>
      <c r="AE808" s="193"/>
      <c r="AF808" s="90"/>
      <c r="AM808" s="90"/>
      <c r="AN808" s="194"/>
      <c r="AO808" s="194"/>
      <c r="AP808" s="193"/>
      <c r="AR808" s="193"/>
      <c r="AS808" s="193"/>
      <c r="AT808" s="90"/>
      <c r="BH808" s="193"/>
      <c r="BI808" s="193"/>
      <c r="BJ808" s="193"/>
      <c r="BL808" s="195"/>
      <c r="BM808" s="195"/>
    </row>
    <row r="809" ht="15.75" customHeight="1">
      <c r="L809" s="15"/>
      <c r="M809" s="15"/>
      <c r="Y809" s="90"/>
      <c r="AE809" s="193"/>
      <c r="AF809" s="90"/>
      <c r="AM809" s="90"/>
      <c r="AN809" s="194"/>
      <c r="AO809" s="194"/>
      <c r="AP809" s="193"/>
      <c r="AR809" s="193"/>
      <c r="AS809" s="193"/>
      <c r="AT809" s="90"/>
      <c r="BH809" s="193"/>
      <c r="BI809" s="193"/>
      <c r="BJ809" s="193"/>
      <c r="BL809" s="195"/>
      <c r="BM809" s="195"/>
    </row>
    <row r="810" ht="15.75" customHeight="1">
      <c r="L810" s="15"/>
      <c r="M810" s="15"/>
      <c r="Y810" s="90"/>
      <c r="AE810" s="193"/>
      <c r="AF810" s="90"/>
      <c r="AM810" s="90"/>
      <c r="AN810" s="194"/>
      <c r="AO810" s="194"/>
      <c r="AP810" s="193"/>
      <c r="AR810" s="193"/>
      <c r="AS810" s="193"/>
      <c r="AT810" s="90"/>
      <c r="BH810" s="193"/>
      <c r="BI810" s="193"/>
      <c r="BJ810" s="193"/>
      <c r="BL810" s="195"/>
      <c r="BM810" s="195"/>
    </row>
    <row r="811" ht="15.75" customHeight="1">
      <c r="L811" s="15"/>
      <c r="M811" s="15"/>
      <c r="Y811" s="90"/>
      <c r="AE811" s="193"/>
      <c r="AF811" s="90"/>
      <c r="AM811" s="90"/>
      <c r="AN811" s="194"/>
      <c r="AO811" s="194"/>
      <c r="AP811" s="193"/>
      <c r="AR811" s="193"/>
      <c r="AS811" s="193"/>
      <c r="AT811" s="90"/>
      <c r="BH811" s="193"/>
      <c r="BI811" s="193"/>
      <c r="BJ811" s="193"/>
      <c r="BL811" s="195"/>
      <c r="BM811" s="195"/>
    </row>
    <row r="812" ht="15.75" customHeight="1">
      <c r="L812" s="15"/>
      <c r="M812" s="15"/>
      <c r="Y812" s="90"/>
      <c r="AE812" s="193"/>
      <c r="AF812" s="90"/>
      <c r="AM812" s="90"/>
      <c r="AN812" s="194"/>
      <c r="AO812" s="194"/>
      <c r="AP812" s="193"/>
      <c r="AR812" s="193"/>
      <c r="AS812" s="193"/>
      <c r="AT812" s="90"/>
      <c r="BH812" s="193"/>
      <c r="BI812" s="193"/>
      <c r="BJ812" s="193"/>
      <c r="BL812" s="195"/>
      <c r="BM812" s="195"/>
    </row>
    <row r="813" ht="15.75" customHeight="1">
      <c r="L813" s="15"/>
      <c r="M813" s="15"/>
      <c r="Y813" s="90"/>
      <c r="AE813" s="193"/>
      <c r="AF813" s="90"/>
      <c r="AM813" s="90"/>
      <c r="AN813" s="194"/>
      <c r="AO813" s="194"/>
      <c r="AP813" s="193"/>
      <c r="AR813" s="193"/>
      <c r="AS813" s="193"/>
      <c r="AT813" s="90"/>
      <c r="BH813" s="193"/>
      <c r="BI813" s="193"/>
      <c r="BJ813" s="193"/>
      <c r="BL813" s="195"/>
      <c r="BM813" s="195"/>
    </row>
    <row r="814" ht="15.75" customHeight="1">
      <c r="L814" s="15"/>
      <c r="M814" s="15"/>
      <c r="Y814" s="90"/>
      <c r="AE814" s="193"/>
      <c r="AF814" s="90"/>
      <c r="AM814" s="90"/>
      <c r="AN814" s="194"/>
      <c r="AO814" s="194"/>
      <c r="AP814" s="193"/>
      <c r="AR814" s="193"/>
      <c r="AS814" s="193"/>
      <c r="AT814" s="90"/>
      <c r="BH814" s="193"/>
      <c r="BI814" s="193"/>
      <c r="BJ814" s="193"/>
      <c r="BL814" s="195"/>
      <c r="BM814" s="195"/>
    </row>
    <row r="815" ht="15.75" customHeight="1">
      <c r="L815" s="15"/>
      <c r="M815" s="15"/>
      <c r="Y815" s="90"/>
      <c r="AE815" s="193"/>
      <c r="AF815" s="90"/>
      <c r="AM815" s="90"/>
      <c r="AN815" s="194"/>
      <c r="AO815" s="194"/>
      <c r="AP815" s="193"/>
      <c r="AR815" s="193"/>
      <c r="AS815" s="193"/>
      <c r="AT815" s="90"/>
      <c r="BH815" s="193"/>
      <c r="BI815" s="193"/>
      <c r="BJ815" s="193"/>
      <c r="BL815" s="195"/>
      <c r="BM815" s="195"/>
    </row>
    <row r="816" ht="15.75" customHeight="1">
      <c r="L816" s="15"/>
      <c r="M816" s="15"/>
      <c r="Y816" s="90"/>
      <c r="AE816" s="193"/>
      <c r="AF816" s="90"/>
      <c r="AM816" s="90"/>
      <c r="AN816" s="194"/>
      <c r="AO816" s="194"/>
      <c r="AP816" s="193"/>
      <c r="AR816" s="193"/>
      <c r="AS816" s="193"/>
      <c r="AT816" s="90"/>
      <c r="BH816" s="193"/>
      <c r="BI816" s="193"/>
      <c r="BJ816" s="193"/>
      <c r="BL816" s="195"/>
      <c r="BM816" s="195"/>
    </row>
    <row r="817" ht="15.75" customHeight="1">
      <c r="L817" s="15"/>
      <c r="M817" s="15"/>
      <c r="Y817" s="90"/>
      <c r="AE817" s="193"/>
      <c r="AF817" s="90"/>
      <c r="AM817" s="90"/>
      <c r="AN817" s="194"/>
      <c r="AO817" s="194"/>
      <c r="AP817" s="193"/>
      <c r="AR817" s="193"/>
      <c r="AS817" s="193"/>
      <c r="AT817" s="90"/>
      <c r="BH817" s="193"/>
      <c r="BI817" s="193"/>
      <c r="BJ817" s="193"/>
      <c r="BL817" s="195"/>
      <c r="BM817" s="195"/>
    </row>
    <row r="818" ht="15.75" customHeight="1">
      <c r="L818" s="15"/>
      <c r="M818" s="15"/>
      <c r="Y818" s="90"/>
      <c r="AE818" s="193"/>
      <c r="AF818" s="90"/>
      <c r="AM818" s="90"/>
      <c r="AN818" s="194"/>
      <c r="AO818" s="194"/>
      <c r="AP818" s="193"/>
      <c r="AR818" s="193"/>
      <c r="AS818" s="193"/>
      <c r="AT818" s="90"/>
      <c r="BH818" s="193"/>
      <c r="BI818" s="193"/>
      <c r="BJ818" s="193"/>
      <c r="BL818" s="195"/>
      <c r="BM818" s="195"/>
    </row>
    <row r="819" ht="15.75" customHeight="1">
      <c r="L819" s="15"/>
      <c r="M819" s="15"/>
      <c r="Y819" s="90"/>
      <c r="AE819" s="193"/>
      <c r="AF819" s="90"/>
      <c r="AM819" s="90"/>
      <c r="AN819" s="194"/>
      <c r="AO819" s="194"/>
      <c r="AP819" s="193"/>
      <c r="AR819" s="193"/>
      <c r="AS819" s="193"/>
      <c r="AT819" s="90"/>
      <c r="BH819" s="193"/>
      <c r="BI819" s="193"/>
      <c r="BJ819" s="193"/>
      <c r="BL819" s="195"/>
      <c r="BM819" s="195"/>
    </row>
    <row r="820" ht="15.75" customHeight="1">
      <c r="L820" s="15"/>
      <c r="M820" s="15"/>
      <c r="Y820" s="90"/>
      <c r="AE820" s="193"/>
      <c r="AF820" s="90"/>
      <c r="AM820" s="90"/>
      <c r="AN820" s="194"/>
      <c r="AO820" s="194"/>
      <c r="AP820" s="193"/>
      <c r="AR820" s="193"/>
      <c r="AS820" s="193"/>
      <c r="AT820" s="90"/>
      <c r="BH820" s="193"/>
      <c r="BI820" s="193"/>
      <c r="BJ820" s="193"/>
      <c r="BL820" s="195"/>
      <c r="BM820" s="195"/>
    </row>
    <row r="821" ht="15.75" customHeight="1">
      <c r="L821" s="15"/>
      <c r="M821" s="15"/>
      <c r="Y821" s="90"/>
      <c r="AE821" s="193"/>
      <c r="AF821" s="90"/>
      <c r="AM821" s="90"/>
      <c r="AN821" s="194"/>
      <c r="AO821" s="194"/>
      <c r="AP821" s="193"/>
      <c r="AR821" s="193"/>
      <c r="AS821" s="193"/>
      <c r="AT821" s="90"/>
      <c r="BH821" s="193"/>
      <c r="BI821" s="193"/>
      <c r="BJ821" s="193"/>
      <c r="BL821" s="195"/>
      <c r="BM821" s="195"/>
    </row>
    <row r="822" ht="15.75" customHeight="1">
      <c r="L822" s="15"/>
      <c r="M822" s="15"/>
      <c r="Y822" s="90"/>
      <c r="AE822" s="193"/>
      <c r="AF822" s="90"/>
      <c r="AM822" s="90"/>
      <c r="AN822" s="194"/>
      <c r="AO822" s="194"/>
      <c r="AP822" s="193"/>
      <c r="AR822" s="193"/>
      <c r="AS822" s="193"/>
      <c r="AT822" s="90"/>
      <c r="BH822" s="193"/>
      <c r="BI822" s="193"/>
      <c r="BJ822" s="193"/>
      <c r="BL822" s="195"/>
      <c r="BM822" s="195"/>
    </row>
    <row r="823" ht="15.75" customHeight="1">
      <c r="L823" s="15"/>
      <c r="M823" s="15"/>
      <c r="Y823" s="90"/>
      <c r="AE823" s="193"/>
      <c r="AF823" s="90"/>
      <c r="AM823" s="90"/>
      <c r="AN823" s="194"/>
      <c r="AO823" s="194"/>
      <c r="AP823" s="193"/>
      <c r="AR823" s="193"/>
      <c r="AS823" s="193"/>
      <c r="AT823" s="90"/>
      <c r="BH823" s="193"/>
      <c r="BI823" s="193"/>
      <c r="BJ823" s="193"/>
      <c r="BL823" s="195"/>
      <c r="BM823" s="195"/>
    </row>
    <row r="824" ht="15.75" customHeight="1">
      <c r="L824" s="15"/>
      <c r="M824" s="15"/>
      <c r="Y824" s="90"/>
      <c r="AE824" s="193"/>
      <c r="AF824" s="90"/>
      <c r="AM824" s="90"/>
      <c r="AN824" s="194"/>
      <c r="AO824" s="194"/>
      <c r="AP824" s="193"/>
      <c r="AR824" s="193"/>
      <c r="AS824" s="193"/>
      <c r="AT824" s="90"/>
      <c r="BH824" s="193"/>
      <c r="BI824" s="193"/>
      <c r="BJ824" s="193"/>
      <c r="BL824" s="195"/>
      <c r="BM824" s="195"/>
    </row>
    <row r="825" ht="15.75" customHeight="1">
      <c r="L825" s="15"/>
      <c r="M825" s="15"/>
      <c r="Y825" s="90"/>
      <c r="AE825" s="193"/>
      <c r="AF825" s="90"/>
      <c r="AM825" s="90"/>
      <c r="AN825" s="194"/>
      <c r="AO825" s="194"/>
      <c r="AP825" s="193"/>
      <c r="AR825" s="193"/>
      <c r="AS825" s="193"/>
      <c r="AT825" s="90"/>
      <c r="BH825" s="193"/>
      <c r="BI825" s="193"/>
      <c r="BJ825" s="193"/>
      <c r="BL825" s="195"/>
      <c r="BM825" s="195"/>
    </row>
    <row r="826" ht="15.75" customHeight="1">
      <c r="L826" s="15"/>
      <c r="M826" s="15"/>
      <c r="Y826" s="90"/>
      <c r="AE826" s="193"/>
      <c r="AF826" s="90"/>
      <c r="AM826" s="90"/>
      <c r="AN826" s="194"/>
      <c r="AO826" s="194"/>
      <c r="AP826" s="193"/>
      <c r="AR826" s="193"/>
      <c r="AS826" s="193"/>
      <c r="AT826" s="90"/>
      <c r="BH826" s="193"/>
      <c r="BI826" s="193"/>
      <c r="BJ826" s="193"/>
      <c r="BL826" s="195"/>
      <c r="BM826" s="195"/>
    </row>
    <row r="827" ht="15.75" customHeight="1">
      <c r="L827" s="15"/>
      <c r="M827" s="15"/>
      <c r="Y827" s="90"/>
      <c r="AE827" s="193"/>
      <c r="AF827" s="90"/>
      <c r="AM827" s="90"/>
      <c r="AN827" s="194"/>
      <c r="AO827" s="194"/>
      <c r="AP827" s="193"/>
      <c r="AR827" s="193"/>
      <c r="AS827" s="193"/>
      <c r="AT827" s="90"/>
      <c r="BH827" s="193"/>
      <c r="BI827" s="193"/>
      <c r="BJ827" s="193"/>
      <c r="BL827" s="195"/>
      <c r="BM827" s="195"/>
    </row>
    <row r="828" ht="15.75" customHeight="1">
      <c r="L828" s="15"/>
      <c r="M828" s="15"/>
      <c r="Y828" s="90"/>
      <c r="AE828" s="193"/>
      <c r="AF828" s="90"/>
      <c r="AM828" s="90"/>
      <c r="AN828" s="194"/>
      <c r="AO828" s="194"/>
      <c r="AP828" s="193"/>
      <c r="AR828" s="193"/>
      <c r="AS828" s="193"/>
      <c r="AT828" s="90"/>
      <c r="BH828" s="193"/>
      <c r="BI828" s="193"/>
      <c r="BJ828" s="193"/>
      <c r="BL828" s="195"/>
      <c r="BM828" s="195"/>
    </row>
    <row r="829" ht="15.75" customHeight="1">
      <c r="L829" s="15"/>
      <c r="M829" s="15"/>
      <c r="Y829" s="90"/>
      <c r="AE829" s="193"/>
      <c r="AF829" s="90"/>
      <c r="AM829" s="90"/>
      <c r="AN829" s="194"/>
      <c r="AO829" s="194"/>
      <c r="AP829" s="193"/>
      <c r="AR829" s="193"/>
      <c r="AS829" s="193"/>
      <c r="AT829" s="90"/>
      <c r="BH829" s="193"/>
      <c r="BI829" s="193"/>
      <c r="BJ829" s="193"/>
      <c r="BL829" s="195"/>
      <c r="BM829" s="195"/>
    </row>
    <row r="830" ht="15.75" customHeight="1">
      <c r="L830" s="15"/>
      <c r="M830" s="15"/>
      <c r="Y830" s="90"/>
      <c r="AE830" s="193"/>
      <c r="AF830" s="90"/>
      <c r="AM830" s="90"/>
      <c r="AN830" s="194"/>
      <c r="AO830" s="194"/>
      <c r="AP830" s="193"/>
      <c r="AR830" s="193"/>
      <c r="AS830" s="193"/>
      <c r="AT830" s="90"/>
      <c r="BH830" s="193"/>
      <c r="BI830" s="193"/>
      <c r="BJ830" s="193"/>
      <c r="BL830" s="195"/>
      <c r="BM830" s="195"/>
    </row>
    <row r="831" ht="15.75" customHeight="1">
      <c r="L831" s="15"/>
      <c r="M831" s="15"/>
      <c r="Y831" s="90"/>
      <c r="AE831" s="193"/>
      <c r="AF831" s="90"/>
      <c r="AM831" s="90"/>
      <c r="AN831" s="194"/>
      <c r="AO831" s="194"/>
      <c r="AP831" s="193"/>
      <c r="AR831" s="193"/>
      <c r="AS831" s="193"/>
      <c r="AT831" s="90"/>
      <c r="BH831" s="193"/>
      <c r="BI831" s="193"/>
      <c r="BJ831" s="193"/>
      <c r="BL831" s="195"/>
      <c r="BM831" s="195"/>
    </row>
    <row r="832" ht="15.75" customHeight="1">
      <c r="L832" s="15"/>
      <c r="M832" s="15"/>
      <c r="Y832" s="90"/>
      <c r="AE832" s="193"/>
      <c r="AF832" s="90"/>
      <c r="AM832" s="90"/>
      <c r="AN832" s="194"/>
      <c r="AO832" s="194"/>
      <c r="AP832" s="193"/>
      <c r="AR832" s="193"/>
      <c r="AS832" s="193"/>
      <c r="AT832" s="90"/>
      <c r="BH832" s="193"/>
      <c r="BI832" s="193"/>
      <c r="BJ832" s="193"/>
      <c r="BL832" s="195"/>
      <c r="BM832" s="195"/>
    </row>
    <row r="833" ht="15.75" customHeight="1">
      <c r="L833" s="15"/>
      <c r="M833" s="15"/>
      <c r="Y833" s="90"/>
      <c r="AE833" s="193"/>
      <c r="AF833" s="90"/>
      <c r="AM833" s="90"/>
      <c r="AN833" s="194"/>
      <c r="AO833" s="194"/>
      <c r="AP833" s="193"/>
      <c r="AR833" s="193"/>
      <c r="AS833" s="193"/>
      <c r="AT833" s="90"/>
      <c r="BH833" s="193"/>
      <c r="BI833" s="193"/>
      <c r="BJ833" s="193"/>
      <c r="BL833" s="195"/>
      <c r="BM833" s="195"/>
    </row>
    <row r="834" ht="15.75" customHeight="1">
      <c r="L834" s="15"/>
      <c r="M834" s="15"/>
      <c r="Y834" s="90"/>
      <c r="AE834" s="193"/>
      <c r="AF834" s="90"/>
      <c r="AM834" s="90"/>
      <c r="AN834" s="194"/>
      <c r="AO834" s="194"/>
      <c r="AP834" s="193"/>
      <c r="AR834" s="193"/>
      <c r="AS834" s="193"/>
      <c r="AT834" s="90"/>
      <c r="BH834" s="193"/>
      <c r="BI834" s="193"/>
      <c r="BJ834" s="193"/>
      <c r="BL834" s="195"/>
      <c r="BM834" s="195"/>
    </row>
    <row r="835" ht="15.75" customHeight="1">
      <c r="L835" s="15"/>
      <c r="M835" s="15"/>
      <c r="Y835" s="90"/>
      <c r="AE835" s="193"/>
      <c r="AF835" s="90"/>
      <c r="AM835" s="90"/>
      <c r="AN835" s="194"/>
      <c r="AO835" s="194"/>
      <c r="AP835" s="193"/>
      <c r="AR835" s="193"/>
      <c r="AS835" s="193"/>
      <c r="AT835" s="90"/>
      <c r="BH835" s="193"/>
      <c r="BI835" s="193"/>
      <c r="BJ835" s="193"/>
      <c r="BL835" s="195"/>
      <c r="BM835" s="195"/>
    </row>
    <row r="836" ht="15.75" customHeight="1">
      <c r="L836" s="15"/>
      <c r="M836" s="15"/>
      <c r="Y836" s="90"/>
      <c r="AE836" s="193"/>
      <c r="AF836" s="90"/>
      <c r="AM836" s="90"/>
      <c r="AN836" s="194"/>
      <c r="AO836" s="194"/>
      <c r="AP836" s="193"/>
      <c r="AR836" s="193"/>
      <c r="AS836" s="193"/>
      <c r="AT836" s="90"/>
      <c r="BH836" s="193"/>
      <c r="BI836" s="193"/>
      <c r="BJ836" s="193"/>
      <c r="BL836" s="195"/>
      <c r="BM836" s="195"/>
    </row>
    <row r="837" ht="15.75" customHeight="1">
      <c r="L837" s="15"/>
      <c r="M837" s="15"/>
      <c r="Y837" s="90"/>
      <c r="AE837" s="193"/>
      <c r="AF837" s="90"/>
      <c r="AM837" s="90"/>
      <c r="AN837" s="194"/>
      <c r="AO837" s="194"/>
      <c r="AP837" s="193"/>
      <c r="AR837" s="193"/>
      <c r="AS837" s="193"/>
      <c r="AT837" s="90"/>
      <c r="BH837" s="193"/>
      <c r="BI837" s="193"/>
      <c r="BJ837" s="193"/>
      <c r="BL837" s="195"/>
      <c r="BM837" s="195"/>
    </row>
    <row r="838" ht="15.75" customHeight="1">
      <c r="L838" s="15"/>
      <c r="M838" s="15"/>
      <c r="Y838" s="90"/>
      <c r="AE838" s="193"/>
      <c r="AF838" s="90"/>
      <c r="AM838" s="90"/>
      <c r="AN838" s="194"/>
      <c r="AO838" s="194"/>
      <c r="AP838" s="193"/>
      <c r="AR838" s="193"/>
      <c r="AS838" s="193"/>
      <c r="AT838" s="90"/>
      <c r="BH838" s="193"/>
      <c r="BI838" s="193"/>
      <c r="BJ838" s="193"/>
      <c r="BL838" s="195"/>
      <c r="BM838" s="195"/>
    </row>
    <row r="839" ht="15.75" customHeight="1">
      <c r="L839" s="15"/>
      <c r="M839" s="15"/>
      <c r="Y839" s="90"/>
      <c r="AE839" s="193"/>
      <c r="AF839" s="90"/>
      <c r="AM839" s="90"/>
      <c r="AN839" s="194"/>
      <c r="AO839" s="194"/>
      <c r="AP839" s="193"/>
      <c r="AR839" s="193"/>
      <c r="AS839" s="193"/>
      <c r="AT839" s="90"/>
      <c r="BH839" s="193"/>
      <c r="BI839" s="193"/>
      <c r="BJ839" s="193"/>
      <c r="BL839" s="195"/>
      <c r="BM839" s="195"/>
    </row>
    <row r="840" ht="15.75" customHeight="1">
      <c r="L840" s="15"/>
      <c r="M840" s="15"/>
      <c r="Y840" s="90"/>
      <c r="AE840" s="193"/>
      <c r="AF840" s="90"/>
      <c r="AM840" s="90"/>
      <c r="AN840" s="194"/>
      <c r="AO840" s="194"/>
      <c r="AP840" s="193"/>
      <c r="AR840" s="193"/>
      <c r="AS840" s="193"/>
      <c r="AT840" s="90"/>
      <c r="BH840" s="193"/>
      <c r="BI840" s="193"/>
      <c r="BJ840" s="193"/>
      <c r="BL840" s="195"/>
      <c r="BM840" s="195"/>
    </row>
    <row r="841" ht="15.75" customHeight="1">
      <c r="L841" s="15"/>
      <c r="M841" s="15"/>
      <c r="Y841" s="90"/>
      <c r="AE841" s="193"/>
      <c r="AF841" s="90"/>
      <c r="AM841" s="90"/>
      <c r="AN841" s="194"/>
      <c r="AO841" s="194"/>
      <c r="AP841" s="193"/>
      <c r="AR841" s="193"/>
      <c r="AS841" s="193"/>
      <c r="AT841" s="90"/>
      <c r="BH841" s="193"/>
      <c r="BI841" s="193"/>
      <c r="BJ841" s="193"/>
      <c r="BL841" s="195"/>
      <c r="BM841" s="195"/>
    </row>
    <row r="842" ht="15.75" customHeight="1">
      <c r="L842" s="15"/>
      <c r="M842" s="15"/>
      <c r="Y842" s="90"/>
      <c r="AE842" s="193"/>
      <c r="AF842" s="90"/>
      <c r="AM842" s="90"/>
      <c r="AN842" s="194"/>
      <c r="AO842" s="194"/>
      <c r="AP842" s="193"/>
      <c r="AR842" s="193"/>
      <c r="AS842" s="193"/>
      <c r="AT842" s="90"/>
      <c r="BH842" s="193"/>
      <c r="BI842" s="193"/>
      <c r="BJ842" s="193"/>
      <c r="BL842" s="195"/>
      <c r="BM842" s="195"/>
    </row>
    <row r="843" ht="15.75" customHeight="1">
      <c r="L843" s="15"/>
      <c r="M843" s="15"/>
      <c r="Y843" s="90"/>
      <c r="AE843" s="193"/>
      <c r="AF843" s="90"/>
      <c r="AM843" s="90"/>
      <c r="AN843" s="194"/>
      <c r="AO843" s="194"/>
      <c r="AP843" s="193"/>
      <c r="AR843" s="193"/>
      <c r="AS843" s="193"/>
      <c r="AT843" s="90"/>
      <c r="BH843" s="193"/>
      <c r="BI843" s="193"/>
      <c r="BJ843" s="193"/>
      <c r="BL843" s="195"/>
      <c r="BM843" s="195"/>
    </row>
    <row r="844" ht="15.75" customHeight="1">
      <c r="L844" s="15"/>
      <c r="M844" s="15"/>
      <c r="Y844" s="90"/>
      <c r="AE844" s="193"/>
      <c r="AF844" s="90"/>
      <c r="AM844" s="90"/>
      <c r="AN844" s="194"/>
      <c r="AO844" s="194"/>
      <c r="AP844" s="193"/>
      <c r="AR844" s="193"/>
      <c r="AS844" s="193"/>
      <c r="AT844" s="90"/>
      <c r="BH844" s="193"/>
      <c r="BI844" s="193"/>
      <c r="BJ844" s="193"/>
      <c r="BL844" s="195"/>
      <c r="BM844" s="195"/>
    </row>
    <row r="845" ht="15.75" customHeight="1">
      <c r="L845" s="15"/>
      <c r="M845" s="15"/>
      <c r="Y845" s="90"/>
      <c r="AE845" s="193"/>
      <c r="AF845" s="90"/>
      <c r="AM845" s="90"/>
      <c r="AN845" s="194"/>
      <c r="AO845" s="194"/>
      <c r="AP845" s="193"/>
      <c r="AR845" s="193"/>
      <c r="AS845" s="193"/>
      <c r="AT845" s="90"/>
      <c r="BH845" s="193"/>
      <c r="BI845" s="193"/>
      <c r="BJ845" s="193"/>
      <c r="BL845" s="195"/>
      <c r="BM845" s="195"/>
    </row>
    <row r="846" ht="15.75" customHeight="1">
      <c r="L846" s="15"/>
      <c r="M846" s="15"/>
      <c r="Y846" s="90"/>
      <c r="AE846" s="193"/>
      <c r="AF846" s="90"/>
      <c r="AM846" s="90"/>
      <c r="AN846" s="194"/>
      <c r="AO846" s="194"/>
      <c r="AP846" s="193"/>
      <c r="AR846" s="193"/>
      <c r="AS846" s="193"/>
      <c r="AT846" s="90"/>
      <c r="BH846" s="193"/>
      <c r="BI846" s="193"/>
      <c r="BJ846" s="193"/>
      <c r="BL846" s="195"/>
      <c r="BM846" s="195"/>
    </row>
    <row r="847" ht="15.75" customHeight="1">
      <c r="L847" s="15"/>
      <c r="M847" s="15"/>
      <c r="Y847" s="90"/>
      <c r="AE847" s="193"/>
      <c r="AF847" s="90"/>
      <c r="AM847" s="90"/>
      <c r="AN847" s="194"/>
      <c r="AO847" s="194"/>
      <c r="AP847" s="193"/>
      <c r="AR847" s="193"/>
      <c r="AS847" s="193"/>
      <c r="AT847" s="90"/>
      <c r="BH847" s="193"/>
      <c r="BI847" s="193"/>
      <c r="BJ847" s="193"/>
      <c r="BL847" s="195"/>
      <c r="BM847" s="195"/>
    </row>
    <row r="848" ht="15.75" customHeight="1">
      <c r="L848" s="15"/>
      <c r="M848" s="15"/>
      <c r="Y848" s="90"/>
      <c r="AE848" s="193"/>
      <c r="AF848" s="90"/>
      <c r="AM848" s="90"/>
      <c r="AN848" s="194"/>
      <c r="AO848" s="194"/>
      <c r="AP848" s="193"/>
      <c r="AR848" s="193"/>
      <c r="AS848" s="193"/>
      <c r="AT848" s="90"/>
      <c r="BH848" s="193"/>
      <c r="BI848" s="193"/>
      <c r="BJ848" s="193"/>
      <c r="BL848" s="195"/>
      <c r="BM848" s="195"/>
    </row>
    <row r="849" ht="15.75" customHeight="1">
      <c r="L849" s="15"/>
      <c r="M849" s="15"/>
      <c r="Y849" s="90"/>
      <c r="AE849" s="193"/>
      <c r="AF849" s="90"/>
      <c r="AM849" s="90"/>
      <c r="AN849" s="194"/>
      <c r="AO849" s="194"/>
      <c r="AP849" s="193"/>
      <c r="AR849" s="193"/>
      <c r="AS849" s="193"/>
      <c r="AT849" s="90"/>
      <c r="BH849" s="193"/>
      <c r="BI849" s="193"/>
      <c r="BJ849" s="193"/>
      <c r="BL849" s="195"/>
      <c r="BM849" s="195"/>
    </row>
    <row r="850" ht="15.75" customHeight="1">
      <c r="L850" s="15"/>
      <c r="M850" s="15"/>
      <c r="Y850" s="90"/>
      <c r="AE850" s="193"/>
      <c r="AF850" s="90"/>
      <c r="AM850" s="90"/>
      <c r="AN850" s="194"/>
      <c r="AO850" s="194"/>
      <c r="AP850" s="193"/>
      <c r="AR850" s="193"/>
      <c r="AS850" s="193"/>
      <c r="AT850" s="90"/>
      <c r="BH850" s="193"/>
      <c r="BI850" s="193"/>
      <c r="BJ850" s="193"/>
      <c r="BL850" s="195"/>
      <c r="BM850" s="195"/>
    </row>
    <row r="851" ht="15.75" customHeight="1">
      <c r="L851" s="15"/>
      <c r="M851" s="15"/>
      <c r="Y851" s="90"/>
      <c r="AE851" s="193"/>
      <c r="AF851" s="90"/>
      <c r="AM851" s="90"/>
      <c r="AN851" s="194"/>
      <c r="AO851" s="194"/>
      <c r="AP851" s="193"/>
      <c r="AR851" s="193"/>
      <c r="AS851" s="193"/>
      <c r="AT851" s="90"/>
      <c r="BH851" s="193"/>
      <c r="BI851" s="193"/>
      <c r="BJ851" s="193"/>
      <c r="BL851" s="195"/>
      <c r="BM851" s="195"/>
    </row>
    <row r="852" ht="15.75" customHeight="1">
      <c r="L852" s="15"/>
      <c r="M852" s="15"/>
      <c r="Y852" s="90"/>
      <c r="AE852" s="193"/>
      <c r="AF852" s="90"/>
      <c r="AM852" s="90"/>
      <c r="AN852" s="194"/>
      <c r="AO852" s="194"/>
      <c r="AP852" s="193"/>
      <c r="AR852" s="193"/>
      <c r="AS852" s="193"/>
      <c r="AT852" s="90"/>
      <c r="BH852" s="193"/>
      <c r="BI852" s="193"/>
      <c r="BJ852" s="193"/>
      <c r="BL852" s="195"/>
      <c r="BM852" s="195"/>
    </row>
    <row r="853" ht="15.75" customHeight="1">
      <c r="L853" s="15"/>
      <c r="M853" s="15"/>
      <c r="Y853" s="90"/>
      <c r="AE853" s="193"/>
      <c r="AF853" s="90"/>
      <c r="AM853" s="90"/>
      <c r="AN853" s="194"/>
      <c r="AO853" s="194"/>
      <c r="AP853" s="193"/>
      <c r="AR853" s="193"/>
      <c r="AS853" s="193"/>
      <c r="AT853" s="90"/>
      <c r="BH853" s="193"/>
      <c r="BI853" s="193"/>
      <c r="BJ853" s="193"/>
      <c r="BL853" s="195"/>
      <c r="BM853" s="195"/>
    </row>
    <row r="854" ht="15.75" customHeight="1">
      <c r="L854" s="15"/>
      <c r="M854" s="15"/>
      <c r="Y854" s="90"/>
      <c r="AE854" s="193"/>
      <c r="AF854" s="90"/>
      <c r="AM854" s="90"/>
      <c r="AN854" s="194"/>
      <c r="AO854" s="194"/>
      <c r="AP854" s="193"/>
      <c r="AR854" s="193"/>
      <c r="AS854" s="193"/>
      <c r="AT854" s="90"/>
      <c r="BH854" s="193"/>
      <c r="BI854" s="193"/>
      <c r="BJ854" s="193"/>
      <c r="BL854" s="195"/>
      <c r="BM854" s="195"/>
    </row>
    <row r="855" ht="15.75" customHeight="1">
      <c r="L855" s="15"/>
      <c r="M855" s="15"/>
      <c r="Y855" s="90"/>
      <c r="AE855" s="193"/>
      <c r="AF855" s="90"/>
      <c r="AM855" s="90"/>
      <c r="AN855" s="194"/>
      <c r="AO855" s="194"/>
      <c r="AP855" s="193"/>
      <c r="AR855" s="193"/>
      <c r="AS855" s="193"/>
      <c r="AT855" s="90"/>
      <c r="BH855" s="193"/>
      <c r="BI855" s="193"/>
      <c r="BJ855" s="193"/>
      <c r="BL855" s="195"/>
      <c r="BM855" s="195"/>
    </row>
    <row r="856" ht="15.75" customHeight="1">
      <c r="L856" s="15"/>
      <c r="M856" s="15"/>
      <c r="Y856" s="90"/>
      <c r="AE856" s="193"/>
      <c r="AF856" s="90"/>
      <c r="AM856" s="90"/>
      <c r="AN856" s="194"/>
      <c r="AO856" s="194"/>
      <c r="AP856" s="193"/>
      <c r="AR856" s="193"/>
      <c r="AS856" s="193"/>
      <c r="AT856" s="90"/>
      <c r="BH856" s="193"/>
      <c r="BI856" s="193"/>
      <c r="BJ856" s="193"/>
      <c r="BL856" s="195"/>
      <c r="BM856" s="195"/>
    </row>
    <row r="857" ht="15.75" customHeight="1">
      <c r="L857" s="15"/>
      <c r="M857" s="15"/>
      <c r="Y857" s="90"/>
      <c r="AE857" s="193"/>
      <c r="AF857" s="90"/>
      <c r="AM857" s="90"/>
      <c r="AN857" s="194"/>
      <c r="AO857" s="194"/>
      <c r="AP857" s="193"/>
      <c r="AR857" s="193"/>
      <c r="AS857" s="193"/>
      <c r="AT857" s="90"/>
      <c r="BH857" s="193"/>
      <c r="BI857" s="193"/>
      <c r="BJ857" s="193"/>
      <c r="BL857" s="195"/>
      <c r="BM857" s="195"/>
    </row>
    <row r="858" ht="15.75" customHeight="1">
      <c r="L858" s="15"/>
      <c r="M858" s="15"/>
      <c r="Y858" s="90"/>
      <c r="AE858" s="193"/>
      <c r="AF858" s="90"/>
      <c r="AM858" s="90"/>
      <c r="AN858" s="194"/>
      <c r="AO858" s="194"/>
      <c r="AP858" s="193"/>
      <c r="AR858" s="193"/>
      <c r="AS858" s="193"/>
      <c r="AT858" s="90"/>
      <c r="BH858" s="193"/>
      <c r="BI858" s="193"/>
      <c r="BJ858" s="193"/>
      <c r="BL858" s="195"/>
      <c r="BM858" s="195"/>
    </row>
    <row r="859" ht="15.75" customHeight="1">
      <c r="L859" s="15"/>
      <c r="M859" s="15"/>
      <c r="Y859" s="90"/>
      <c r="AE859" s="193"/>
      <c r="AF859" s="90"/>
      <c r="AM859" s="90"/>
      <c r="AN859" s="194"/>
      <c r="AO859" s="194"/>
      <c r="AP859" s="193"/>
      <c r="AR859" s="193"/>
      <c r="AS859" s="193"/>
      <c r="AT859" s="90"/>
      <c r="BH859" s="193"/>
      <c r="BI859" s="193"/>
      <c r="BJ859" s="193"/>
      <c r="BL859" s="195"/>
      <c r="BM859" s="195"/>
    </row>
    <row r="860" ht="15.75" customHeight="1">
      <c r="L860" s="15"/>
      <c r="M860" s="15"/>
      <c r="Y860" s="90"/>
      <c r="AE860" s="193"/>
      <c r="AF860" s="90"/>
      <c r="AM860" s="90"/>
      <c r="AN860" s="194"/>
      <c r="AO860" s="194"/>
      <c r="AP860" s="193"/>
      <c r="AR860" s="193"/>
      <c r="AS860" s="193"/>
      <c r="AT860" s="90"/>
      <c r="BH860" s="193"/>
      <c r="BI860" s="193"/>
      <c r="BJ860" s="193"/>
      <c r="BL860" s="195"/>
      <c r="BM860" s="195"/>
    </row>
    <row r="861" ht="15.75" customHeight="1">
      <c r="L861" s="15"/>
      <c r="M861" s="15"/>
      <c r="Y861" s="90"/>
      <c r="AE861" s="193"/>
      <c r="AF861" s="90"/>
      <c r="AM861" s="90"/>
      <c r="AN861" s="194"/>
      <c r="AO861" s="194"/>
      <c r="AP861" s="193"/>
      <c r="AR861" s="193"/>
      <c r="AS861" s="193"/>
      <c r="AT861" s="90"/>
      <c r="BH861" s="193"/>
      <c r="BI861" s="193"/>
      <c r="BJ861" s="193"/>
      <c r="BL861" s="195"/>
      <c r="BM861" s="195"/>
    </row>
    <row r="862" ht="15.75" customHeight="1">
      <c r="L862" s="15"/>
      <c r="M862" s="15"/>
      <c r="Y862" s="90"/>
      <c r="AE862" s="193"/>
      <c r="AF862" s="90"/>
      <c r="AM862" s="90"/>
      <c r="AN862" s="194"/>
      <c r="AO862" s="194"/>
      <c r="AP862" s="193"/>
      <c r="AR862" s="193"/>
      <c r="AS862" s="193"/>
      <c r="AT862" s="90"/>
      <c r="BH862" s="193"/>
      <c r="BI862" s="193"/>
      <c r="BJ862" s="193"/>
      <c r="BL862" s="195"/>
      <c r="BM862" s="195"/>
    </row>
    <row r="863" ht="15.75" customHeight="1">
      <c r="L863" s="15"/>
      <c r="M863" s="15"/>
      <c r="Y863" s="90"/>
      <c r="AE863" s="193"/>
      <c r="AF863" s="90"/>
      <c r="AM863" s="90"/>
      <c r="AN863" s="194"/>
      <c r="AO863" s="194"/>
      <c r="AP863" s="193"/>
      <c r="AR863" s="193"/>
      <c r="AS863" s="193"/>
      <c r="AT863" s="90"/>
      <c r="BH863" s="193"/>
      <c r="BI863" s="193"/>
      <c r="BJ863" s="193"/>
      <c r="BL863" s="195"/>
      <c r="BM863" s="195"/>
    </row>
    <row r="864" ht="15.75" customHeight="1">
      <c r="L864" s="15"/>
      <c r="M864" s="15"/>
      <c r="Y864" s="90"/>
      <c r="AE864" s="193"/>
      <c r="AF864" s="90"/>
      <c r="AM864" s="90"/>
      <c r="AN864" s="194"/>
      <c r="AO864" s="194"/>
      <c r="AP864" s="193"/>
      <c r="AR864" s="193"/>
      <c r="AS864" s="193"/>
      <c r="AT864" s="90"/>
      <c r="BH864" s="193"/>
      <c r="BI864" s="193"/>
      <c r="BJ864" s="193"/>
      <c r="BL864" s="195"/>
      <c r="BM864" s="195"/>
    </row>
    <row r="865" ht="15.75" customHeight="1">
      <c r="L865" s="15"/>
      <c r="M865" s="15"/>
      <c r="Y865" s="90"/>
      <c r="AE865" s="193"/>
      <c r="AF865" s="90"/>
      <c r="AM865" s="90"/>
      <c r="AN865" s="194"/>
      <c r="AO865" s="194"/>
      <c r="AP865" s="193"/>
      <c r="AR865" s="193"/>
      <c r="AS865" s="193"/>
      <c r="AT865" s="90"/>
      <c r="BH865" s="193"/>
      <c r="BI865" s="193"/>
      <c r="BJ865" s="193"/>
      <c r="BL865" s="195"/>
      <c r="BM865" s="195"/>
    </row>
    <row r="866" ht="15.75" customHeight="1">
      <c r="L866" s="15"/>
      <c r="M866" s="15"/>
      <c r="Y866" s="90"/>
      <c r="AE866" s="193"/>
      <c r="AF866" s="90"/>
      <c r="AM866" s="90"/>
      <c r="AN866" s="194"/>
      <c r="AO866" s="194"/>
      <c r="AP866" s="193"/>
      <c r="AR866" s="193"/>
      <c r="AS866" s="193"/>
      <c r="AT866" s="90"/>
      <c r="BH866" s="193"/>
      <c r="BI866" s="193"/>
      <c r="BJ866" s="193"/>
      <c r="BL866" s="195"/>
      <c r="BM866" s="195"/>
    </row>
    <row r="867" ht="15.75" customHeight="1">
      <c r="L867" s="15"/>
      <c r="M867" s="15"/>
      <c r="Y867" s="90"/>
      <c r="AE867" s="193"/>
      <c r="AF867" s="90"/>
      <c r="AM867" s="90"/>
      <c r="AN867" s="194"/>
      <c r="AO867" s="194"/>
      <c r="AP867" s="193"/>
      <c r="AR867" s="193"/>
      <c r="AS867" s="193"/>
      <c r="AT867" s="90"/>
      <c r="BH867" s="193"/>
      <c r="BI867" s="193"/>
      <c r="BJ867" s="193"/>
      <c r="BL867" s="195"/>
      <c r="BM867" s="195"/>
    </row>
    <row r="868" ht="15.75" customHeight="1">
      <c r="L868" s="15"/>
      <c r="M868" s="15"/>
      <c r="Y868" s="90"/>
      <c r="AE868" s="193"/>
      <c r="AF868" s="90"/>
      <c r="AM868" s="90"/>
      <c r="AN868" s="194"/>
      <c r="AO868" s="194"/>
      <c r="AP868" s="193"/>
      <c r="AR868" s="193"/>
      <c r="AS868" s="193"/>
      <c r="AT868" s="90"/>
      <c r="BH868" s="193"/>
      <c r="BI868" s="193"/>
      <c r="BJ868" s="193"/>
      <c r="BL868" s="195"/>
      <c r="BM868" s="195"/>
    </row>
    <row r="869" ht="15.75" customHeight="1">
      <c r="L869" s="15"/>
      <c r="M869" s="15"/>
      <c r="Y869" s="90"/>
      <c r="AE869" s="193"/>
      <c r="AF869" s="90"/>
      <c r="AM869" s="90"/>
      <c r="AN869" s="194"/>
      <c r="AO869" s="194"/>
      <c r="AP869" s="193"/>
      <c r="AR869" s="193"/>
      <c r="AS869" s="193"/>
      <c r="AT869" s="90"/>
      <c r="BH869" s="193"/>
      <c r="BI869" s="193"/>
      <c r="BJ869" s="193"/>
      <c r="BL869" s="195"/>
      <c r="BM869" s="195"/>
    </row>
    <row r="870" ht="15.75" customHeight="1">
      <c r="L870" s="15"/>
      <c r="M870" s="15"/>
      <c r="Y870" s="90"/>
      <c r="AE870" s="193"/>
      <c r="AF870" s="90"/>
      <c r="AM870" s="90"/>
      <c r="AN870" s="194"/>
      <c r="AO870" s="194"/>
      <c r="AP870" s="193"/>
      <c r="AR870" s="193"/>
      <c r="AS870" s="193"/>
      <c r="AT870" s="90"/>
      <c r="BH870" s="193"/>
      <c r="BI870" s="193"/>
      <c r="BJ870" s="193"/>
      <c r="BL870" s="195"/>
      <c r="BM870" s="195"/>
    </row>
    <row r="871" ht="15.75" customHeight="1">
      <c r="L871" s="15"/>
      <c r="M871" s="15"/>
      <c r="Y871" s="90"/>
      <c r="AE871" s="193"/>
      <c r="AF871" s="90"/>
      <c r="AM871" s="90"/>
      <c r="AN871" s="194"/>
      <c r="AO871" s="194"/>
      <c r="AP871" s="193"/>
      <c r="AR871" s="193"/>
      <c r="AS871" s="193"/>
      <c r="AT871" s="90"/>
      <c r="BH871" s="193"/>
      <c r="BI871" s="193"/>
      <c r="BJ871" s="193"/>
      <c r="BL871" s="195"/>
      <c r="BM871" s="195"/>
    </row>
    <row r="872" ht="15.75" customHeight="1">
      <c r="L872" s="15"/>
      <c r="M872" s="15"/>
      <c r="Y872" s="90"/>
      <c r="AE872" s="193"/>
      <c r="AF872" s="90"/>
      <c r="AM872" s="90"/>
      <c r="AN872" s="194"/>
      <c r="AO872" s="194"/>
      <c r="AP872" s="193"/>
      <c r="AR872" s="193"/>
      <c r="AS872" s="193"/>
      <c r="AT872" s="90"/>
      <c r="BH872" s="193"/>
      <c r="BI872" s="193"/>
      <c r="BJ872" s="193"/>
      <c r="BL872" s="195"/>
      <c r="BM872" s="195"/>
    </row>
    <row r="873" ht="15.75" customHeight="1">
      <c r="L873" s="15"/>
      <c r="M873" s="15"/>
      <c r="Y873" s="90"/>
      <c r="AE873" s="193"/>
      <c r="AF873" s="90"/>
      <c r="AM873" s="90"/>
      <c r="AN873" s="194"/>
      <c r="AO873" s="194"/>
      <c r="AP873" s="193"/>
      <c r="AR873" s="193"/>
      <c r="AS873" s="193"/>
      <c r="AT873" s="90"/>
      <c r="BH873" s="193"/>
      <c r="BI873" s="193"/>
      <c r="BJ873" s="193"/>
      <c r="BL873" s="195"/>
      <c r="BM873" s="195"/>
    </row>
    <row r="874" ht="15.75" customHeight="1">
      <c r="L874" s="15"/>
      <c r="M874" s="15"/>
      <c r="Y874" s="90"/>
      <c r="AE874" s="193"/>
      <c r="AF874" s="90"/>
      <c r="AM874" s="90"/>
      <c r="AN874" s="194"/>
      <c r="AO874" s="194"/>
      <c r="AP874" s="193"/>
      <c r="AR874" s="193"/>
      <c r="AS874" s="193"/>
      <c r="AT874" s="90"/>
      <c r="BH874" s="193"/>
      <c r="BI874" s="193"/>
      <c r="BJ874" s="193"/>
      <c r="BL874" s="195"/>
      <c r="BM874" s="195"/>
    </row>
    <row r="875" ht="15.75" customHeight="1">
      <c r="L875" s="15"/>
      <c r="M875" s="15"/>
      <c r="Y875" s="90"/>
      <c r="AE875" s="193"/>
      <c r="AF875" s="90"/>
      <c r="AM875" s="90"/>
      <c r="AN875" s="194"/>
      <c r="AO875" s="194"/>
      <c r="AP875" s="193"/>
      <c r="AR875" s="193"/>
      <c r="AS875" s="193"/>
      <c r="AT875" s="90"/>
      <c r="BH875" s="193"/>
      <c r="BI875" s="193"/>
      <c r="BJ875" s="193"/>
      <c r="BL875" s="195"/>
      <c r="BM875" s="195"/>
    </row>
    <row r="876" ht="15.75" customHeight="1">
      <c r="L876" s="15"/>
      <c r="M876" s="15"/>
      <c r="Y876" s="90"/>
      <c r="AE876" s="193"/>
      <c r="AF876" s="90"/>
      <c r="AM876" s="90"/>
      <c r="AN876" s="194"/>
      <c r="AO876" s="194"/>
      <c r="AP876" s="193"/>
      <c r="AR876" s="193"/>
      <c r="AS876" s="193"/>
      <c r="AT876" s="90"/>
      <c r="BH876" s="193"/>
      <c r="BI876" s="193"/>
      <c r="BJ876" s="193"/>
      <c r="BL876" s="195"/>
      <c r="BM876" s="195"/>
    </row>
    <row r="877" ht="15.75" customHeight="1">
      <c r="L877" s="15"/>
      <c r="M877" s="15"/>
      <c r="Y877" s="90"/>
      <c r="AE877" s="193"/>
      <c r="AF877" s="90"/>
      <c r="AM877" s="90"/>
      <c r="AN877" s="194"/>
      <c r="AO877" s="194"/>
      <c r="AP877" s="193"/>
      <c r="AR877" s="193"/>
      <c r="AS877" s="193"/>
      <c r="AT877" s="90"/>
      <c r="BH877" s="193"/>
      <c r="BI877" s="193"/>
      <c r="BJ877" s="193"/>
      <c r="BL877" s="195"/>
      <c r="BM877" s="195"/>
    </row>
    <row r="878" ht="15.75" customHeight="1">
      <c r="L878" s="15"/>
      <c r="M878" s="15"/>
      <c r="Y878" s="90"/>
      <c r="AE878" s="193"/>
      <c r="AF878" s="90"/>
      <c r="AM878" s="90"/>
      <c r="AN878" s="194"/>
      <c r="AO878" s="194"/>
      <c r="AP878" s="193"/>
      <c r="AR878" s="193"/>
      <c r="AS878" s="193"/>
      <c r="AT878" s="90"/>
      <c r="BH878" s="193"/>
      <c r="BI878" s="193"/>
      <c r="BJ878" s="193"/>
      <c r="BL878" s="195"/>
      <c r="BM878" s="195"/>
    </row>
    <row r="879" ht="15.75" customHeight="1">
      <c r="L879" s="15"/>
      <c r="M879" s="15"/>
      <c r="Y879" s="90"/>
      <c r="AE879" s="193"/>
      <c r="AF879" s="90"/>
      <c r="AM879" s="90"/>
      <c r="AN879" s="194"/>
      <c r="AO879" s="194"/>
      <c r="AP879" s="193"/>
      <c r="AR879" s="193"/>
      <c r="AS879" s="193"/>
      <c r="AT879" s="90"/>
      <c r="BH879" s="193"/>
      <c r="BI879" s="193"/>
      <c r="BJ879" s="193"/>
      <c r="BL879" s="195"/>
      <c r="BM879" s="195"/>
    </row>
    <row r="880" ht="15.75" customHeight="1">
      <c r="L880" s="15"/>
      <c r="M880" s="15"/>
      <c r="Y880" s="90"/>
      <c r="AE880" s="193"/>
      <c r="AF880" s="90"/>
      <c r="AM880" s="90"/>
      <c r="AN880" s="194"/>
      <c r="AO880" s="194"/>
      <c r="AP880" s="193"/>
      <c r="AR880" s="193"/>
      <c r="AS880" s="193"/>
      <c r="AT880" s="90"/>
      <c r="BH880" s="193"/>
      <c r="BI880" s="193"/>
      <c r="BJ880" s="193"/>
      <c r="BL880" s="195"/>
      <c r="BM880" s="195"/>
    </row>
    <row r="881">
      <c r="L881" s="15"/>
      <c r="M881" s="15"/>
      <c r="Y881" s="90"/>
      <c r="AE881" s="193"/>
      <c r="AF881" s="90"/>
      <c r="AM881" s="90"/>
      <c r="AN881" s="194"/>
      <c r="AO881" s="194"/>
      <c r="AP881" s="193"/>
      <c r="AR881" s="193"/>
      <c r="AS881" s="193"/>
      <c r="AT881" s="90"/>
      <c r="BH881" s="193"/>
      <c r="BI881" s="193"/>
      <c r="BJ881" s="193"/>
      <c r="BL881" s="195"/>
      <c r="BM881" s="195"/>
    </row>
    <row r="882">
      <c r="L882" s="15"/>
      <c r="M882" s="15"/>
      <c r="Y882" s="90"/>
      <c r="AE882" s="193"/>
      <c r="AF882" s="90"/>
      <c r="AM882" s="90"/>
      <c r="AN882" s="194"/>
      <c r="AO882" s="194"/>
      <c r="AP882" s="193"/>
      <c r="AR882" s="193"/>
      <c r="AS882" s="193"/>
      <c r="AT882" s="90"/>
      <c r="BH882" s="193"/>
      <c r="BI882" s="193"/>
      <c r="BJ882" s="193"/>
      <c r="BL882" s="195"/>
      <c r="BM882" s="195"/>
    </row>
    <row r="883">
      <c r="L883" s="15"/>
      <c r="M883" s="15"/>
      <c r="Y883" s="90"/>
      <c r="AE883" s="193"/>
      <c r="AF883" s="90"/>
      <c r="AM883" s="90"/>
      <c r="AN883" s="194"/>
      <c r="AO883" s="194"/>
      <c r="AP883" s="193"/>
      <c r="AR883" s="193"/>
      <c r="AS883" s="193"/>
      <c r="AT883" s="90"/>
      <c r="BH883" s="193"/>
      <c r="BI883" s="193"/>
      <c r="BJ883" s="193"/>
      <c r="BL883" s="195"/>
      <c r="BM883" s="195"/>
    </row>
    <row r="884">
      <c r="L884" s="15"/>
      <c r="M884" s="15"/>
      <c r="Y884" s="90"/>
      <c r="AE884" s="193"/>
      <c r="AF884" s="90"/>
      <c r="AM884" s="90"/>
      <c r="AN884" s="194"/>
      <c r="AO884" s="194"/>
      <c r="AP884" s="193"/>
      <c r="AR884" s="193"/>
      <c r="AS884" s="193"/>
      <c r="AT884" s="90"/>
      <c r="BH884" s="193"/>
      <c r="BI884" s="193"/>
      <c r="BJ884" s="193"/>
      <c r="BL884" s="195"/>
      <c r="BM884" s="195"/>
    </row>
    <row r="885">
      <c r="L885" s="15"/>
      <c r="M885" s="15"/>
      <c r="Y885" s="90"/>
      <c r="AE885" s="193"/>
      <c r="AF885" s="90"/>
      <c r="AM885" s="90"/>
      <c r="AN885" s="194"/>
      <c r="AO885" s="194"/>
      <c r="AP885" s="193"/>
      <c r="AR885" s="193"/>
      <c r="AS885" s="193"/>
      <c r="AT885" s="90"/>
      <c r="BH885" s="193"/>
      <c r="BI885" s="193"/>
      <c r="BJ885" s="193"/>
      <c r="BL885" s="195"/>
      <c r="BM885" s="195"/>
    </row>
    <row r="886">
      <c r="L886" s="15"/>
      <c r="M886" s="15"/>
      <c r="Y886" s="90"/>
      <c r="AE886" s="193"/>
      <c r="AF886" s="90"/>
      <c r="AM886" s="90"/>
      <c r="AN886" s="194"/>
      <c r="AO886" s="194"/>
      <c r="AP886" s="193"/>
      <c r="AR886" s="193"/>
      <c r="AS886" s="193"/>
      <c r="AT886" s="90"/>
      <c r="BH886" s="193"/>
      <c r="BI886" s="193"/>
      <c r="BJ886" s="193"/>
      <c r="BL886" s="195"/>
      <c r="BM886" s="195"/>
    </row>
    <row r="887">
      <c r="L887" s="15"/>
      <c r="M887" s="15"/>
      <c r="Y887" s="90"/>
      <c r="AE887" s="193"/>
      <c r="AF887" s="90"/>
      <c r="AM887" s="90"/>
      <c r="AN887" s="194"/>
      <c r="AO887" s="194"/>
      <c r="AP887" s="193"/>
      <c r="AR887" s="193"/>
      <c r="AS887" s="193"/>
      <c r="AT887" s="90"/>
      <c r="BH887" s="193"/>
      <c r="BI887" s="193"/>
      <c r="BJ887" s="193"/>
      <c r="BL887" s="195"/>
      <c r="BM887" s="195"/>
    </row>
    <row r="888">
      <c r="L888" s="15"/>
      <c r="M888" s="15"/>
      <c r="Y888" s="90"/>
      <c r="AE888" s="193"/>
      <c r="AF888" s="90"/>
      <c r="AM888" s="90"/>
      <c r="AN888" s="194"/>
      <c r="AO888" s="194"/>
      <c r="AP888" s="193"/>
      <c r="AR888" s="193"/>
      <c r="AS888" s="193"/>
      <c r="AT888" s="90"/>
      <c r="BH888" s="193"/>
      <c r="BI888" s="193"/>
      <c r="BJ888" s="193"/>
      <c r="BL888" s="195"/>
      <c r="BM888" s="195"/>
    </row>
    <row r="889">
      <c r="L889" s="15"/>
      <c r="M889" s="15"/>
      <c r="Y889" s="90"/>
      <c r="AE889" s="193"/>
      <c r="AF889" s="90"/>
      <c r="AM889" s="90"/>
      <c r="AN889" s="194"/>
      <c r="AO889" s="194"/>
      <c r="AP889" s="193"/>
      <c r="AR889" s="193"/>
      <c r="AS889" s="193"/>
      <c r="AT889" s="90"/>
      <c r="BH889" s="193"/>
      <c r="BI889" s="193"/>
      <c r="BJ889" s="193"/>
      <c r="BL889" s="195"/>
      <c r="BM889" s="195"/>
    </row>
    <row r="890">
      <c r="L890" s="15"/>
      <c r="M890" s="15"/>
      <c r="Y890" s="90"/>
      <c r="AE890" s="193"/>
      <c r="AF890" s="90"/>
      <c r="AM890" s="90"/>
      <c r="AN890" s="194"/>
      <c r="AO890" s="194"/>
      <c r="AP890" s="193"/>
      <c r="AR890" s="193"/>
      <c r="AS890" s="193"/>
      <c r="AT890" s="90"/>
      <c r="BH890" s="193"/>
      <c r="BI890" s="193"/>
      <c r="BJ890" s="193"/>
      <c r="BL890" s="195"/>
      <c r="BM890" s="195"/>
    </row>
    <row r="891">
      <c r="L891" s="15"/>
      <c r="M891" s="15"/>
      <c r="Y891" s="90"/>
      <c r="AE891" s="193"/>
      <c r="AF891" s="90"/>
      <c r="AM891" s="90"/>
      <c r="AN891" s="194"/>
      <c r="AO891" s="194"/>
      <c r="AP891" s="193"/>
      <c r="AR891" s="193"/>
      <c r="AS891" s="193"/>
      <c r="AT891" s="90"/>
      <c r="BH891" s="193"/>
      <c r="BI891" s="193"/>
      <c r="BJ891" s="193"/>
      <c r="BL891" s="195"/>
      <c r="BM891" s="195"/>
    </row>
    <row r="892">
      <c r="L892" s="15"/>
      <c r="M892" s="15"/>
      <c r="Y892" s="90"/>
      <c r="AE892" s="193"/>
      <c r="AF892" s="90"/>
      <c r="AM892" s="90"/>
      <c r="AN892" s="194"/>
      <c r="AO892" s="194"/>
      <c r="AP892" s="193"/>
      <c r="AR892" s="193"/>
      <c r="AS892" s="193"/>
      <c r="AT892" s="90"/>
      <c r="BH892" s="193"/>
      <c r="BI892" s="193"/>
      <c r="BJ892" s="193"/>
      <c r="BL892" s="195"/>
      <c r="BM892" s="195"/>
    </row>
    <row r="893">
      <c r="L893" s="15"/>
      <c r="M893" s="15"/>
      <c r="Y893" s="90"/>
      <c r="AE893" s="193"/>
      <c r="AF893" s="90"/>
      <c r="AM893" s="90"/>
      <c r="AN893" s="194"/>
      <c r="AO893" s="194"/>
      <c r="AP893" s="193"/>
      <c r="AR893" s="193"/>
      <c r="AS893" s="193"/>
      <c r="AT893" s="90"/>
      <c r="BH893" s="193"/>
      <c r="BI893" s="193"/>
      <c r="BJ893" s="193"/>
      <c r="BL893" s="195"/>
      <c r="BM893" s="195"/>
    </row>
    <row r="894">
      <c r="L894" s="15"/>
      <c r="M894" s="15"/>
      <c r="Y894" s="90"/>
      <c r="AE894" s="193"/>
      <c r="AF894" s="90"/>
      <c r="AM894" s="90"/>
      <c r="AN894" s="194"/>
      <c r="AO894" s="194"/>
      <c r="AP894" s="193"/>
      <c r="AR894" s="193"/>
      <c r="AS894" s="193"/>
      <c r="AT894" s="90"/>
      <c r="BH894" s="193"/>
      <c r="BI894" s="193"/>
      <c r="BJ894" s="193"/>
      <c r="BL894" s="195"/>
      <c r="BM894" s="195"/>
    </row>
    <row r="895">
      <c r="L895" s="15"/>
      <c r="M895" s="15"/>
      <c r="Y895" s="90"/>
      <c r="AE895" s="193"/>
      <c r="AF895" s="90"/>
      <c r="AM895" s="90"/>
      <c r="AN895" s="194"/>
      <c r="AO895" s="194"/>
      <c r="AP895" s="193"/>
      <c r="AR895" s="193"/>
      <c r="AS895" s="193"/>
      <c r="AT895" s="90"/>
      <c r="BH895" s="193"/>
      <c r="BI895" s="193"/>
      <c r="BJ895" s="193"/>
      <c r="BL895" s="195"/>
      <c r="BM895" s="195"/>
    </row>
    <row r="896">
      <c r="L896" s="15"/>
      <c r="M896" s="15"/>
      <c r="Y896" s="90"/>
      <c r="AE896" s="193"/>
      <c r="AF896" s="90"/>
      <c r="AM896" s="90"/>
      <c r="AN896" s="194"/>
      <c r="AO896" s="194"/>
      <c r="AP896" s="193"/>
      <c r="AR896" s="193"/>
      <c r="AS896" s="193"/>
      <c r="AT896" s="90"/>
      <c r="BH896" s="193"/>
      <c r="BI896" s="193"/>
      <c r="BJ896" s="193"/>
      <c r="BL896" s="195"/>
      <c r="BM896" s="195"/>
    </row>
    <row r="897">
      <c r="L897" s="15"/>
      <c r="M897" s="15"/>
      <c r="Y897" s="90"/>
      <c r="AE897" s="193"/>
      <c r="AF897" s="90"/>
      <c r="AM897" s="90"/>
      <c r="AN897" s="194"/>
      <c r="AO897" s="194"/>
      <c r="AP897" s="193"/>
      <c r="AR897" s="193"/>
      <c r="AS897" s="193"/>
      <c r="AT897" s="90"/>
      <c r="BH897" s="193"/>
      <c r="BI897" s="193"/>
      <c r="BJ897" s="193"/>
      <c r="BL897" s="195"/>
      <c r="BM897" s="195"/>
    </row>
    <row r="898">
      <c r="L898" s="15"/>
      <c r="M898" s="15"/>
      <c r="Y898" s="90"/>
      <c r="AE898" s="193"/>
      <c r="AF898" s="90"/>
      <c r="AM898" s="90"/>
      <c r="AN898" s="194"/>
      <c r="AO898" s="194"/>
      <c r="AP898" s="193"/>
      <c r="AR898" s="193"/>
      <c r="AS898" s="193"/>
      <c r="AT898" s="90"/>
      <c r="BH898" s="193"/>
      <c r="BI898" s="193"/>
      <c r="BJ898" s="193"/>
      <c r="BL898" s="195"/>
      <c r="BM898" s="195"/>
    </row>
    <row r="899">
      <c r="L899" s="15"/>
      <c r="M899" s="15"/>
      <c r="Y899" s="90"/>
      <c r="AE899" s="193"/>
      <c r="AF899" s="90"/>
      <c r="AM899" s="90"/>
      <c r="AN899" s="194"/>
      <c r="AO899" s="194"/>
      <c r="AP899" s="193"/>
      <c r="AR899" s="193"/>
      <c r="AS899" s="193"/>
      <c r="AT899" s="90"/>
      <c r="BH899" s="193"/>
      <c r="BI899" s="193"/>
      <c r="BJ899" s="193"/>
      <c r="BL899" s="195"/>
      <c r="BM899" s="195"/>
    </row>
    <row r="900">
      <c r="L900" s="15"/>
      <c r="M900" s="15"/>
      <c r="Y900" s="90"/>
      <c r="AE900" s="193"/>
      <c r="AF900" s="90"/>
      <c r="AM900" s="90"/>
      <c r="AN900" s="194"/>
      <c r="AO900" s="194"/>
      <c r="AP900" s="193"/>
      <c r="AR900" s="193"/>
      <c r="AS900" s="193"/>
      <c r="AT900" s="90"/>
      <c r="BH900" s="193"/>
      <c r="BI900" s="193"/>
      <c r="BJ900" s="193"/>
      <c r="BL900" s="195"/>
      <c r="BM900" s="195"/>
    </row>
    <row r="901">
      <c r="L901" s="15"/>
      <c r="M901" s="15"/>
      <c r="Y901" s="90"/>
      <c r="AE901" s="193"/>
      <c r="AF901" s="90"/>
      <c r="AM901" s="90"/>
      <c r="AN901" s="194"/>
      <c r="AO901" s="194"/>
      <c r="AP901" s="193"/>
      <c r="AR901" s="193"/>
      <c r="AS901" s="193"/>
      <c r="AT901" s="90"/>
      <c r="BH901" s="193"/>
      <c r="BI901" s="193"/>
      <c r="BJ901" s="193"/>
      <c r="BL901" s="195"/>
      <c r="BM901" s="195"/>
    </row>
    <row r="902">
      <c r="L902" s="15"/>
      <c r="M902" s="15"/>
      <c r="Y902" s="90"/>
      <c r="AE902" s="193"/>
      <c r="AF902" s="90"/>
      <c r="AM902" s="90"/>
      <c r="AN902" s="194"/>
      <c r="AO902" s="194"/>
      <c r="AP902" s="193"/>
      <c r="AR902" s="193"/>
      <c r="AS902" s="193"/>
      <c r="AT902" s="90"/>
      <c r="BH902" s="193"/>
      <c r="BI902" s="193"/>
      <c r="BJ902" s="193"/>
      <c r="BL902" s="195"/>
      <c r="BM902" s="19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63"/>
    <col customWidth="1" min="3" max="3" width="17.63"/>
    <col customWidth="1" min="4" max="4" width="13.38"/>
    <col customWidth="1" min="5" max="5" width="14.5"/>
    <col customWidth="1" min="6" max="6" width="12.63"/>
    <col customWidth="1" min="7" max="26" width="6.5"/>
  </cols>
  <sheetData>
    <row r="1" ht="15.75" customHeight="1">
      <c r="A1" s="196" t="s">
        <v>285</v>
      </c>
      <c r="B1" s="196" t="s">
        <v>1</v>
      </c>
      <c r="C1" s="196" t="s">
        <v>2</v>
      </c>
      <c r="D1" s="196" t="s">
        <v>3</v>
      </c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ht="15.75" customHeight="1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ht="15.75" customHeight="1">
      <c r="A3" s="198" t="s">
        <v>286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ht="15.75" customHeight="1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ht="15.75" customHeight="1">
      <c r="A5" s="197"/>
      <c r="B5" s="197"/>
      <c r="C5" s="197"/>
      <c r="D5" s="197"/>
      <c r="E5" s="199" t="s">
        <v>287</v>
      </c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ht="15.75" customHeight="1">
      <c r="A6" s="197"/>
      <c r="B6" s="197"/>
      <c r="C6" s="200"/>
      <c r="D6" s="201"/>
      <c r="E6" s="197"/>
      <c r="F6" s="202" t="s">
        <v>288</v>
      </c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ht="15.75" customHeight="1">
      <c r="A7" s="203" t="s">
        <v>289</v>
      </c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ht="15.75" customHeight="1">
      <c r="A8" s="204">
        <v>45614.0</v>
      </c>
      <c r="B8" s="95" t="s">
        <v>173</v>
      </c>
      <c r="C8" s="205">
        <v>100000.0</v>
      </c>
      <c r="D8" s="206">
        <v>0.0875</v>
      </c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ht="15.75" customHeight="1"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ht="15.75" customHeight="1">
      <c r="A10" s="203" t="s">
        <v>290</v>
      </c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ht="15.75" customHeight="1">
      <c r="A11" s="207">
        <v>45565.0</v>
      </c>
      <c r="B11" s="208" t="s">
        <v>42</v>
      </c>
      <c r="C11" s="209">
        <v>50000.0</v>
      </c>
      <c r="D11" s="210">
        <v>0.0875</v>
      </c>
      <c r="E11" s="211">
        <f t="shared" ref="E11:E65" si="1">C11/$C$68</f>
        <v>0.01</v>
      </c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ht="15.75" customHeight="1">
      <c r="A12" s="207">
        <v>45582.0</v>
      </c>
      <c r="B12" s="208" t="s">
        <v>42</v>
      </c>
      <c r="C12" s="209">
        <v>50000.0</v>
      </c>
      <c r="D12" s="210">
        <v>0.0875</v>
      </c>
      <c r="E12" s="211">
        <f t="shared" si="1"/>
        <v>0.01</v>
      </c>
      <c r="F12" s="212">
        <f>sum(E11:E12)</f>
        <v>0.02</v>
      </c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ht="15.75" customHeight="1">
      <c r="A13" s="213">
        <v>45566.0</v>
      </c>
      <c r="B13" s="214" t="s">
        <v>53</v>
      </c>
      <c r="C13" s="215">
        <v>50000.0</v>
      </c>
      <c r="D13" s="216">
        <v>0.0875</v>
      </c>
      <c r="E13" s="211">
        <f t="shared" si="1"/>
        <v>0.01</v>
      </c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ht="15.75" customHeight="1">
      <c r="A14" s="213">
        <v>45593.0</v>
      </c>
      <c r="B14" s="214" t="s">
        <v>53</v>
      </c>
      <c r="C14" s="215">
        <v>30000.0</v>
      </c>
      <c r="D14" s="216">
        <v>0.085</v>
      </c>
      <c r="E14" s="211">
        <f t="shared" si="1"/>
        <v>0.006</v>
      </c>
      <c r="F14" s="212">
        <f>sum(E13:E14)</f>
        <v>0.016</v>
      </c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ht="15.75" customHeight="1">
      <c r="A15" s="217">
        <v>45567.0</v>
      </c>
      <c r="B15" s="218" t="s">
        <v>69</v>
      </c>
      <c r="C15" s="219">
        <v>30000.0</v>
      </c>
      <c r="D15" s="220">
        <v>0.085</v>
      </c>
      <c r="E15" s="211">
        <f t="shared" si="1"/>
        <v>0.006</v>
      </c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ht="15.75" customHeight="1">
      <c r="A16" s="217">
        <v>45580.0</v>
      </c>
      <c r="B16" s="218" t="s">
        <v>69</v>
      </c>
      <c r="C16" s="219">
        <v>20000.0</v>
      </c>
      <c r="D16" s="220">
        <v>0.085</v>
      </c>
      <c r="E16" s="211">
        <f t="shared" si="1"/>
        <v>0.004</v>
      </c>
      <c r="F16" s="212">
        <f>sum(E15:E16)</f>
        <v>0.01</v>
      </c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 ht="15.75" customHeight="1">
      <c r="A17" s="221">
        <v>45573.0</v>
      </c>
      <c r="B17" s="222" t="s">
        <v>220</v>
      </c>
      <c r="C17" s="223">
        <v>500000.0</v>
      </c>
      <c r="D17" s="224">
        <v>0.11</v>
      </c>
      <c r="E17" s="211">
        <f t="shared" si="1"/>
        <v>0.1</v>
      </c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</row>
    <row r="18" ht="15.75" customHeight="1">
      <c r="A18" s="225">
        <v>45565.0</v>
      </c>
      <c r="B18" s="95" t="s">
        <v>33</v>
      </c>
      <c r="C18" s="205">
        <v>20000.0</v>
      </c>
      <c r="D18" s="206">
        <v>0.085</v>
      </c>
      <c r="E18" s="211">
        <f t="shared" si="1"/>
        <v>0.004</v>
      </c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 ht="15.75" customHeight="1">
      <c r="A19" s="225">
        <v>45567.0</v>
      </c>
      <c r="B19" s="95" t="s">
        <v>64</v>
      </c>
      <c r="C19" s="205">
        <v>50000.0</v>
      </c>
      <c r="D19" s="206">
        <v>0.085</v>
      </c>
      <c r="E19" s="211">
        <f t="shared" si="1"/>
        <v>0.01</v>
      </c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ht="15.75" customHeight="1">
      <c r="A20" s="225">
        <v>45567.0</v>
      </c>
      <c r="B20" s="95" t="s">
        <v>80</v>
      </c>
      <c r="C20" s="205">
        <v>170000.0</v>
      </c>
      <c r="D20" s="206">
        <v>0.085</v>
      </c>
      <c r="E20" s="211">
        <f t="shared" si="1"/>
        <v>0.034</v>
      </c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ht="15.75" customHeight="1">
      <c r="A21" s="225">
        <v>45567.0</v>
      </c>
      <c r="B21" s="95" t="s">
        <v>85</v>
      </c>
      <c r="C21" s="205">
        <v>100000.0</v>
      </c>
      <c r="D21" s="206">
        <v>0.085</v>
      </c>
      <c r="E21" s="211">
        <f t="shared" si="1"/>
        <v>0.02</v>
      </c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ht="15.75" customHeight="1">
      <c r="A22" s="225">
        <v>45567.0</v>
      </c>
      <c r="B22" s="95" t="s">
        <v>89</v>
      </c>
      <c r="C22" s="205">
        <v>20000.0</v>
      </c>
      <c r="D22" s="206">
        <v>0.085</v>
      </c>
      <c r="E22" s="211">
        <f t="shared" si="1"/>
        <v>0.004</v>
      </c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ht="15.75" customHeight="1">
      <c r="A23" s="225">
        <v>45567.0</v>
      </c>
      <c r="B23" s="95" t="s">
        <v>291</v>
      </c>
      <c r="C23" s="205">
        <v>30000.0</v>
      </c>
      <c r="D23" s="206">
        <v>0.085</v>
      </c>
      <c r="E23" s="211">
        <f t="shared" si="1"/>
        <v>0.006</v>
      </c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ht="15.75" customHeight="1">
      <c r="A24" s="225">
        <v>45567.0</v>
      </c>
      <c r="B24" s="95" t="s">
        <v>98</v>
      </c>
      <c r="C24" s="205">
        <v>50000.0</v>
      </c>
      <c r="D24" s="206">
        <v>0.085</v>
      </c>
      <c r="E24" s="211">
        <f t="shared" si="1"/>
        <v>0.01</v>
      </c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ht="15.75" customHeight="1">
      <c r="A25" s="225">
        <v>45567.0</v>
      </c>
      <c r="B25" s="95" t="s">
        <v>103</v>
      </c>
      <c r="C25" s="205">
        <v>50000.0</v>
      </c>
      <c r="D25" s="206">
        <v>0.085</v>
      </c>
      <c r="E25" s="211">
        <f t="shared" si="1"/>
        <v>0.01</v>
      </c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ht="15.75" customHeight="1">
      <c r="A26" s="225">
        <v>45567.0</v>
      </c>
      <c r="B26" s="95" t="s">
        <v>107</v>
      </c>
      <c r="C26" s="205">
        <v>100000.0</v>
      </c>
      <c r="D26" s="206">
        <v>0.085</v>
      </c>
      <c r="E26" s="211">
        <f t="shared" si="1"/>
        <v>0.02</v>
      </c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ht="15.75" customHeight="1">
      <c r="A27" s="225">
        <v>45567.0</v>
      </c>
      <c r="B27" s="95" t="s">
        <v>112</v>
      </c>
      <c r="C27" s="205">
        <v>150000.0</v>
      </c>
      <c r="D27" s="206">
        <v>0.085</v>
      </c>
      <c r="E27" s="211">
        <f t="shared" si="1"/>
        <v>0.03</v>
      </c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ht="15.75" customHeight="1">
      <c r="A28" s="225">
        <v>45567.0</v>
      </c>
      <c r="B28" s="95" t="s">
        <v>117</v>
      </c>
      <c r="C28" s="205">
        <v>200000.0</v>
      </c>
      <c r="D28" s="206">
        <v>0.0875</v>
      </c>
      <c r="E28" s="211">
        <f t="shared" si="1"/>
        <v>0.04</v>
      </c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 ht="15.75" customHeight="1">
      <c r="A29" s="225">
        <v>45568.0</v>
      </c>
      <c r="B29" s="95" t="s">
        <v>292</v>
      </c>
      <c r="C29" s="205">
        <v>10000.0</v>
      </c>
      <c r="D29" s="206">
        <v>0.085</v>
      </c>
      <c r="E29" s="211">
        <f t="shared" si="1"/>
        <v>0.002</v>
      </c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 ht="15.75" customHeight="1">
      <c r="A30" s="225">
        <v>45568.0</v>
      </c>
      <c r="B30" s="95" t="s">
        <v>126</v>
      </c>
      <c r="C30" s="205">
        <v>180000.0</v>
      </c>
      <c r="D30" s="206">
        <v>0.0875</v>
      </c>
      <c r="E30" s="211">
        <f t="shared" si="1"/>
        <v>0.036</v>
      </c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ht="15.75" customHeight="1">
      <c r="A31" s="226">
        <v>45568.0</v>
      </c>
      <c r="B31" s="227" t="s">
        <v>131</v>
      </c>
      <c r="C31" s="228">
        <v>10000.0</v>
      </c>
      <c r="D31" s="229">
        <v>0.085</v>
      </c>
      <c r="E31" s="211">
        <f t="shared" si="1"/>
        <v>0.002</v>
      </c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ht="15.75" customHeight="1">
      <c r="A32" s="230">
        <v>45568.0</v>
      </c>
      <c r="B32" s="231" t="s">
        <v>136</v>
      </c>
      <c r="C32" s="232">
        <v>50000.0</v>
      </c>
      <c r="D32" s="233">
        <v>0.085</v>
      </c>
      <c r="E32" s="211">
        <f t="shared" si="1"/>
        <v>0.01</v>
      </c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ht="15.75" customHeight="1">
      <c r="A33" s="225">
        <v>45568.0</v>
      </c>
      <c r="B33" s="95" t="s">
        <v>142</v>
      </c>
      <c r="C33" s="205">
        <v>200000.0</v>
      </c>
      <c r="D33" s="206">
        <v>0.0875</v>
      </c>
      <c r="E33" s="211">
        <f t="shared" si="1"/>
        <v>0.04</v>
      </c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ht="15.75" customHeight="1">
      <c r="A34" s="225">
        <v>45569.0</v>
      </c>
      <c r="B34" s="95" t="s">
        <v>146</v>
      </c>
      <c r="C34" s="205">
        <v>60000.0</v>
      </c>
      <c r="D34" s="206">
        <v>0.085</v>
      </c>
      <c r="E34" s="211">
        <f t="shared" si="1"/>
        <v>0.012</v>
      </c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ht="15.75" customHeight="1">
      <c r="A35" s="225">
        <v>45569.0</v>
      </c>
      <c r="B35" s="95" t="s">
        <v>151</v>
      </c>
      <c r="C35" s="205">
        <v>10000.0</v>
      </c>
      <c r="D35" s="206">
        <v>0.085</v>
      </c>
      <c r="E35" s="211">
        <f t="shared" si="1"/>
        <v>0.002</v>
      </c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ht="15.75" customHeight="1">
      <c r="A36" s="225">
        <v>45569.0</v>
      </c>
      <c r="B36" s="95" t="s">
        <v>155</v>
      </c>
      <c r="C36" s="205">
        <v>20000.0</v>
      </c>
      <c r="D36" s="206">
        <v>0.085</v>
      </c>
      <c r="E36" s="211">
        <f t="shared" si="1"/>
        <v>0.004</v>
      </c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ht="15.75" customHeight="1">
      <c r="A37" s="225">
        <v>45569.0</v>
      </c>
      <c r="B37" s="95" t="s">
        <v>159</v>
      </c>
      <c r="C37" s="205">
        <v>30000.0</v>
      </c>
      <c r="D37" s="206">
        <v>0.085</v>
      </c>
      <c r="E37" s="211">
        <f t="shared" si="1"/>
        <v>0.006</v>
      </c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ht="15.75" customHeight="1">
      <c r="A38" s="225">
        <v>45569.0</v>
      </c>
      <c r="B38" s="95" t="s">
        <v>164</v>
      </c>
      <c r="C38" s="205">
        <v>70000.0</v>
      </c>
      <c r="D38" s="206">
        <v>0.09</v>
      </c>
      <c r="E38" s="211">
        <f t="shared" si="1"/>
        <v>0.014</v>
      </c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ht="15.75" customHeight="1">
      <c r="A39" s="225">
        <v>45569.0</v>
      </c>
      <c r="B39" s="95" t="s">
        <v>168</v>
      </c>
      <c r="C39" s="205">
        <v>300000.0</v>
      </c>
      <c r="D39" s="206">
        <v>0.095</v>
      </c>
      <c r="E39" s="211">
        <f t="shared" si="1"/>
        <v>0.06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>
      <c r="E40" s="211">
        <f t="shared" si="1"/>
        <v>0</v>
      </c>
    </row>
    <row r="41" ht="15.75" customHeight="1">
      <c r="A41" s="225">
        <v>45569.0</v>
      </c>
      <c r="B41" s="95" t="s">
        <v>177</v>
      </c>
      <c r="C41" s="205">
        <v>200000.0</v>
      </c>
      <c r="D41" s="206">
        <v>0.0875</v>
      </c>
      <c r="E41" s="211">
        <f t="shared" si="1"/>
        <v>0.04</v>
      </c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ht="15.75" customHeight="1">
      <c r="A42" s="225">
        <v>45569.0</v>
      </c>
      <c r="B42" s="95" t="s">
        <v>182</v>
      </c>
      <c r="C42" s="205">
        <v>90000.0</v>
      </c>
      <c r="D42" s="206">
        <v>0.0875</v>
      </c>
      <c r="E42" s="211">
        <f t="shared" si="1"/>
        <v>0.018</v>
      </c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ht="15.75" customHeight="1">
      <c r="A43" s="230">
        <v>45572.0</v>
      </c>
      <c r="B43" s="231" t="s">
        <v>185</v>
      </c>
      <c r="C43" s="232">
        <v>200000.0</v>
      </c>
      <c r="D43" s="233">
        <v>0.09</v>
      </c>
      <c r="E43" s="211">
        <f t="shared" si="1"/>
        <v>0.04</v>
      </c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ht="15.75" customHeight="1">
      <c r="A44" s="225">
        <v>45572.0</v>
      </c>
      <c r="B44" s="95" t="s">
        <v>188</v>
      </c>
      <c r="C44" s="205">
        <v>20000.0</v>
      </c>
      <c r="D44" s="206">
        <v>0.085</v>
      </c>
      <c r="E44" s="211">
        <f t="shared" si="1"/>
        <v>0.004</v>
      </c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ht="15.75" customHeight="1">
      <c r="A45" s="225">
        <v>45572.0</v>
      </c>
      <c r="B45" s="95" t="s">
        <v>193</v>
      </c>
      <c r="C45" s="205">
        <v>50000.0</v>
      </c>
      <c r="D45" s="206">
        <v>0.085</v>
      </c>
      <c r="E45" s="211">
        <f t="shared" si="1"/>
        <v>0.01</v>
      </c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ht="15.75" customHeight="1">
      <c r="A46" s="225">
        <v>45572.0</v>
      </c>
      <c r="B46" s="95" t="s">
        <v>293</v>
      </c>
      <c r="C46" s="205">
        <v>40000.0</v>
      </c>
      <c r="D46" s="206">
        <v>0.085</v>
      </c>
      <c r="E46" s="211">
        <f t="shared" si="1"/>
        <v>0.008</v>
      </c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ht="15.75" customHeight="1">
      <c r="A47" s="225">
        <v>45572.0</v>
      </c>
      <c r="B47" s="95" t="s">
        <v>202</v>
      </c>
      <c r="C47" s="205">
        <v>30000.0</v>
      </c>
      <c r="D47" s="206">
        <v>0.085</v>
      </c>
      <c r="E47" s="211">
        <f t="shared" si="1"/>
        <v>0.006</v>
      </c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ht="15.75" customHeight="1">
      <c r="A48" s="225">
        <v>45573.0</v>
      </c>
      <c r="B48" s="95" t="s">
        <v>207</v>
      </c>
      <c r="C48" s="205">
        <v>30000.0</v>
      </c>
      <c r="D48" s="206">
        <v>0.085</v>
      </c>
      <c r="E48" s="211">
        <f t="shared" si="1"/>
        <v>0.006</v>
      </c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ht="15.75" customHeight="1">
      <c r="A49" s="225">
        <v>45573.0</v>
      </c>
      <c r="B49" s="95" t="s">
        <v>294</v>
      </c>
      <c r="C49" s="205">
        <v>20000.0</v>
      </c>
      <c r="D49" s="206">
        <v>0.0875</v>
      </c>
      <c r="E49" s="211">
        <f t="shared" si="1"/>
        <v>0.004</v>
      </c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ht="15.75" customHeight="1">
      <c r="A50" s="225">
        <v>45573.0</v>
      </c>
      <c r="B50" s="95" t="s">
        <v>216</v>
      </c>
      <c r="C50" s="205">
        <v>50000.0</v>
      </c>
      <c r="D50" s="206">
        <v>0.085</v>
      </c>
      <c r="E50" s="211">
        <f t="shared" si="1"/>
        <v>0.01</v>
      </c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ht="15.75" customHeight="1">
      <c r="A51" s="225">
        <v>45573.0</v>
      </c>
      <c r="B51" s="95" t="s">
        <v>225</v>
      </c>
      <c r="C51" s="205">
        <v>100000.0</v>
      </c>
      <c r="D51" s="206">
        <v>0.085</v>
      </c>
      <c r="E51" s="211">
        <f t="shared" si="1"/>
        <v>0.02</v>
      </c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ht="15.75" customHeight="1">
      <c r="A52" s="230">
        <v>45573.0</v>
      </c>
      <c r="B52" s="231" t="s">
        <v>230</v>
      </c>
      <c r="C52" s="232">
        <v>40000.0</v>
      </c>
      <c r="D52" s="233">
        <v>0.085</v>
      </c>
      <c r="E52" s="211">
        <f t="shared" si="1"/>
        <v>0.008</v>
      </c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ht="15.75" customHeight="1">
      <c r="A53" s="225">
        <v>45574.0</v>
      </c>
      <c r="B53" s="95" t="s">
        <v>233</v>
      </c>
      <c r="C53" s="205">
        <v>50000.0</v>
      </c>
      <c r="D53" s="206">
        <v>0.085</v>
      </c>
      <c r="E53" s="211">
        <f t="shared" si="1"/>
        <v>0.01</v>
      </c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ht="15.75" customHeight="1">
      <c r="A54" s="225">
        <v>45574.0</v>
      </c>
      <c r="B54" s="95" t="s">
        <v>238</v>
      </c>
      <c r="C54" s="205">
        <v>200000.0</v>
      </c>
      <c r="D54" s="206">
        <v>0.09</v>
      </c>
      <c r="E54" s="211">
        <f t="shared" si="1"/>
        <v>0.04</v>
      </c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ht="15.75" customHeight="1">
      <c r="A55" s="225">
        <v>45574.0</v>
      </c>
      <c r="B55" s="95" t="s">
        <v>242</v>
      </c>
      <c r="C55" s="205">
        <v>450000.0</v>
      </c>
      <c r="D55" s="206">
        <v>0.0875</v>
      </c>
      <c r="E55" s="211">
        <f t="shared" si="1"/>
        <v>0.09</v>
      </c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ht="15.75" customHeight="1">
      <c r="A56" s="225">
        <v>45575.0</v>
      </c>
      <c r="B56" s="95" t="s">
        <v>246</v>
      </c>
      <c r="C56" s="205">
        <v>100000.0</v>
      </c>
      <c r="D56" s="206">
        <v>0.085</v>
      </c>
      <c r="E56" s="211">
        <f t="shared" si="1"/>
        <v>0.02</v>
      </c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ht="15.75" customHeight="1">
      <c r="A57" s="225">
        <v>45580.0</v>
      </c>
      <c r="B57" s="95" t="s">
        <v>251</v>
      </c>
      <c r="C57" s="205">
        <v>140000.0</v>
      </c>
      <c r="D57" s="206">
        <v>0.0875</v>
      </c>
      <c r="E57" s="211">
        <f t="shared" si="1"/>
        <v>0.028</v>
      </c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ht="15.75" customHeight="1">
      <c r="A58" s="225">
        <v>45581.0</v>
      </c>
      <c r="B58" s="95" t="s">
        <v>255</v>
      </c>
      <c r="C58" s="205">
        <v>200000.0</v>
      </c>
      <c r="D58" s="206">
        <v>0.0925</v>
      </c>
      <c r="E58" s="211">
        <f t="shared" si="1"/>
        <v>0.04</v>
      </c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ht="15.75" customHeight="1">
      <c r="A59" s="225">
        <v>45582.0</v>
      </c>
      <c r="B59" s="95" t="s">
        <v>258</v>
      </c>
      <c r="C59" s="205">
        <v>20000.0</v>
      </c>
      <c r="D59" s="206">
        <v>0.0875</v>
      </c>
      <c r="E59" s="211">
        <f t="shared" si="1"/>
        <v>0.004</v>
      </c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ht="15.75" customHeight="1">
      <c r="A60" s="225">
        <v>45583.0</v>
      </c>
      <c r="B60" s="95" t="s">
        <v>261</v>
      </c>
      <c r="C60" s="205">
        <v>50000.0</v>
      </c>
      <c r="D60" s="206">
        <v>0.085</v>
      </c>
      <c r="E60" s="211">
        <f t="shared" si="1"/>
        <v>0.01</v>
      </c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ht="15.75" customHeight="1">
      <c r="A61" s="225">
        <v>45588.0</v>
      </c>
      <c r="B61" s="95" t="s">
        <v>264</v>
      </c>
      <c r="C61" s="205">
        <v>40000.0</v>
      </c>
      <c r="D61" s="206">
        <v>0.085</v>
      </c>
      <c r="E61" s="211">
        <f t="shared" si="1"/>
        <v>0.008</v>
      </c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ht="15.75" customHeight="1">
      <c r="A62" s="225">
        <v>45589.0</v>
      </c>
      <c r="B62" s="95" t="s">
        <v>267</v>
      </c>
      <c r="C62" s="205">
        <v>60000.0</v>
      </c>
      <c r="D62" s="206">
        <v>0.085</v>
      </c>
      <c r="E62" s="211">
        <f t="shared" si="1"/>
        <v>0.012</v>
      </c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ht="15.75" customHeight="1">
      <c r="A63" s="230">
        <v>45593.0</v>
      </c>
      <c r="B63" s="231" t="s">
        <v>271</v>
      </c>
      <c r="C63" s="232">
        <v>20000.0</v>
      </c>
      <c r="D63" s="233">
        <v>0.085</v>
      </c>
      <c r="E63" s="211">
        <f t="shared" si="1"/>
        <v>0.004</v>
      </c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ht="15.75" customHeight="1">
      <c r="A64" s="225">
        <v>45595.0</v>
      </c>
      <c r="B64" s="95" t="s">
        <v>273</v>
      </c>
      <c r="C64" s="205">
        <v>50000.0</v>
      </c>
      <c r="D64" s="206">
        <v>0.085</v>
      </c>
      <c r="E64" s="211">
        <f t="shared" si="1"/>
        <v>0.01</v>
      </c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ht="15.75" customHeight="1">
      <c r="A65" s="234">
        <v>45614.0</v>
      </c>
      <c r="B65" s="235" t="s">
        <v>277</v>
      </c>
      <c r="C65" s="236">
        <v>140000.0</v>
      </c>
      <c r="D65" s="237">
        <v>0.0875</v>
      </c>
      <c r="E65" s="211">
        <f t="shared" si="1"/>
        <v>0.028</v>
      </c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ht="15.75" customHeight="1">
      <c r="A66" s="197"/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ht="15.75" customHeight="1">
      <c r="A67" s="197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ht="15.75" customHeight="1">
      <c r="A68" s="197"/>
      <c r="B68" s="238" t="s">
        <v>295</v>
      </c>
      <c r="C68" s="205">
        <f>SUM(C11:C65)</f>
        <v>5000000</v>
      </c>
      <c r="D68" s="197"/>
      <c r="E68" s="211">
        <f>SUM(E11:E65)</f>
        <v>1</v>
      </c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ht="15.75" customHeight="1">
      <c r="A69" s="197"/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ht="15.75" customHeight="1">
      <c r="A70" s="197"/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ht="15.75" customHeight="1">
      <c r="A71" s="197"/>
      <c r="B71" s="197"/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ht="15.75" customHeight="1">
      <c r="A72" s="197"/>
      <c r="B72" s="197"/>
      <c r="C72" s="197"/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ht="15.75" customHeight="1">
      <c r="A73" s="197"/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ht="15.75" customHeight="1">
      <c r="A74" s="197"/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ht="15.75" customHeight="1">
      <c r="A75" s="197"/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ht="15.75" customHeight="1">
      <c r="A76" s="197"/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ht="15.75" customHeight="1">
      <c r="A77" s="197"/>
      <c r="B77" s="197"/>
      <c r="C77" s="197"/>
      <c r="D77" s="197"/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ht="15.75" customHeight="1">
      <c r="A78" s="197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ht="15.75" customHeight="1">
      <c r="A79" s="197"/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ht="15.75" customHeight="1">
      <c r="A80" s="197"/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ht="15.75" customHeight="1">
      <c r="A81" s="197"/>
      <c r="B81" s="197"/>
      <c r="C81" s="197"/>
      <c r="D81" s="197"/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ht="15.75" customHeight="1">
      <c r="A82" s="197"/>
      <c r="B82" s="197"/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ht="15.75" customHeight="1">
      <c r="A83" s="197"/>
      <c r="B83" s="197"/>
      <c r="C83" s="197"/>
      <c r="D83" s="197"/>
      <c r="E83" s="197"/>
      <c r="F83" s="197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ht="15.75" customHeight="1">
      <c r="A84" s="197"/>
      <c r="B84" s="197"/>
      <c r="C84" s="197"/>
      <c r="D84" s="197"/>
      <c r="E84" s="197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ht="15.75" customHeight="1">
      <c r="A85" s="197"/>
      <c r="B85" s="197"/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ht="15.75" customHeight="1">
      <c r="A86" s="197"/>
      <c r="B86" s="197"/>
      <c r="C86" s="197"/>
      <c r="D86" s="197"/>
      <c r="E86" s="197"/>
      <c r="F86" s="197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ht="15.75" customHeight="1">
      <c r="A87" s="197"/>
      <c r="B87" s="197"/>
      <c r="C87" s="197"/>
      <c r="D87" s="197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ht="15.75" customHeight="1">
      <c r="A88" s="197"/>
      <c r="B88" s="197"/>
      <c r="C88" s="197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ht="15.75" customHeight="1">
      <c r="A89" s="197"/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ht="15.75" customHeight="1">
      <c r="A90" s="197"/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ht="15.75" customHeight="1">
      <c r="A91" s="197"/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ht="15.75" customHeight="1">
      <c r="A92" s="197"/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ht="15.75" customHeight="1">
      <c r="A93" s="197"/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ht="15.75" customHeight="1">
      <c r="A94" s="197"/>
      <c r="B94" s="197"/>
      <c r="C94" s="197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ht="15.75" customHeight="1">
      <c r="A95" s="197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ht="15.75" customHeight="1">
      <c r="A96" s="197"/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ht="15.75" customHeight="1">
      <c r="A97" s="197"/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ht="15.75" customHeight="1">
      <c r="A98" s="197"/>
      <c r="B98" s="197"/>
      <c r="C98" s="197"/>
      <c r="D98" s="197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ht="15.75" customHeight="1">
      <c r="A99" s="197"/>
      <c r="B99" s="197"/>
      <c r="C99" s="197"/>
      <c r="D99" s="197"/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ht="15.75" customHeight="1">
      <c r="A100" s="197"/>
      <c r="B100" s="197"/>
      <c r="C100" s="197"/>
      <c r="D100" s="197"/>
      <c r="E100" s="197"/>
      <c r="F100" s="197"/>
      <c r="G100" s="197"/>
      <c r="H100" s="197"/>
      <c r="I100" s="197"/>
      <c r="J100" s="197"/>
      <c r="K100" s="197"/>
      <c r="L100" s="197"/>
      <c r="M100" s="197"/>
      <c r="N100" s="197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ht="15.75" customHeight="1">
      <c r="A101" s="197"/>
      <c r="B101" s="197"/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ht="15.75" customHeight="1">
      <c r="A102" s="197"/>
      <c r="B102" s="197"/>
      <c r="C102" s="197"/>
      <c r="D102" s="197"/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ht="15.75" customHeight="1">
      <c r="A103" s="197"/>
      <c r="B103" s="197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ht="15.75" customHeight="1">
      <c r="A104" s="197"/>
      <c r="B104" s="197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ht="15.75" customHeight="1">
      <c r="A105" s="197"/>
      <c r="B105" s="197"/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ht="15.75" customHeight="1">
      <c r="A106" s="197"/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ht="15.75" customHeight="1">
      <c r="A107" s="197"/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ht="15.75" customHeight="1">
      <c r="A108" s="197"/>
      <c r="B108" s="197"/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ht="15.75" customHeight="1">
      <c r="A109" s="197"/>
      <c r="B109" s="197"/>
      <c r="C109" s="197"/>
      <c r="D109" s="197"/>
      <c r="E109" s="197"/>
      <c r="F109" s="197"/>
      <c r="G109" s="197"/>
      <c r="H109" s="197"/>
      <c r="I109" s="197"/>
      <c r="J109" s="197"/>
      <c r="K109" s="197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ht="15.75" customHeight="1">
      <c r="A110" s="197"/>
      <c r="B110" s="197"/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197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ht="15.75" customHeight="1">
      <c r="A111" s="197"/>
      <c r="B111" s="197"/>
      <c r="C111" s="19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ht="15.75" customHeight="1">
      <c r="A112" s="197"/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ht="15.75" customHeight="1">
      <c r="A113" s="197"/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ht="15.75" customHeight="1">
      <c r="A114" s="197"/>
      <c r="B114" s="197"/>
      <c r="C114" s="197"/>
      <c r="D114" s="197"/>
      <c r="E114" s="197"/>
      <c r="F114" s="197"/>
      <c r="G114" s="197"/>
      <c r="H114" s="197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ht="15.75" customHeight="1">
      <c r="A115" s="197"/>
      <c r="B115" s="197"/>
      <c r="C115" s="197"/>
      <c r="D115" s="197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ht="15.75" customHeight="1">
      <c r="A116" s="197"/>
      <c r="B116" s="197"/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ht="15.75" customHeight="1">
      <c r="A117" s="197"/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ht="15.75" customHeight="1">
      <c r="A118" s="197"/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ht="15.75" customHeight="1">
      <c r="A119" s="197"/>
      <c r="B119" s="197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ht="15.75" customHeight="1">
      <c r="A120" s="197"/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ht="15.75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ht="15.7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ht="15.75" customHeight="1">
      <c r="A123" s="197"/>
      <c r="B123" s="197"/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ht="15.75" customHeight="1">
      <c r="A124" s="197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ht="15.75" customHeight="1">
      <c r="A125" s="197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ht="15.75" customHeight="1">
      <c r="A126" s="197"/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ht="15.75" customHeight="1">
      <c r="A127" s="197"/>
      <c r="B127" s="197"/>
      <c r="C127" s="197"/>
      <c r="D127" s="197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ht="15.75" customHeight="1">
      <c r="A128" s="197"/>
      <c r="B128" s="197"/>
      <c r="C128" s="197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197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ht="15.75" customHeight="1">
      <c r="A129" s="197"/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ht="15.75" customHeight="1">
      <c r="A130" s="197"/>
      <c r="B130" s="197"/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ht="15.75" customHeight="1">
      <c r="A131" s="197"/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ht="15.75" customHeight="1">
      <c r="A132" s="197"/>
      <c r="B132" s="197"/>
      <c r="C132" s="197"/>
      <c r="D132" s="197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ht="15.75" customHeight="1">
      <c r="A133" s="197"/>
      <c r="B133" s="197"/>
      <c r="C133" s="197"/>
      <c r="D133" s="197"/>
      <c r="E133" s="197"/>
      <c r="F133" s="197"/>
      <c r="G133" s="197"/>
      <c r="H133" s="197"/>
      <c r="I133" s="197"/>
      <c r="J133" s="197"/>
      <c r="K133" s="197"/>
      <c r="L133" s="197"/>
      <c r="M133" s="197"/>
      <c r="N133" s="197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ht="15.75" customHeight="1">
      <c r="A134" s="197"/>
      <c r="B134" s="197"/>
      <c r="C134" s="197"/>
      <c r="D134" s="197"/>
      <c r="E134" s="197"/>
      <c r="F134" s="197"/>
      <c r="G134" s="197"/>
      <c r="H134" s="197"/>
      <c r="I134" s="197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ht="15.75" customHeight="1">
      <c r="A135" s="197"/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ht="15.75" customHeight="1">
      <c r="A136" s="197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ht="15.75" customHeight="1">
      <c r="A137" s="197"/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ht="15.75" customHeight="1">
      <c r="A138" s="197"/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ht="15.75" customHeight="1">
      <c r="A139" s="197"/>
      <c r="B139" s="197"/>
      <c r="C139" s="197"/>
      <c r="D139" s="197"/>
      <c r="E139" s="197"/>
      <c r="F139" s="197"/>
      <c r="G139" s="197"/>
      <c r="H139" s="197"/>
      <c r="I139" s="197"/>
      <c r="J139" s="197"/>
      <c r="K139" s="197"/>
      <c r="L139" s="197"/>
      <c r="M139" s="197"/>
      <c r="N139" s="197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ht="15.75" customHeight="1">
      <c r="A140" s="197"/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ht="15.75" customHeight="1">
      <c r="A141" s="197"/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197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ht="15.75" customHeight="1">
      <c r="A142" s="197"/>
      <c r="B142" s="197"/>
      <c r="C142" s="197"/>
      <c r="D142" s="197"/>
      <c r="E142" s="197"/>
      <c r="F142" s="197"/>
      <c r="G142" s="197"/>
      <c r="H142" s="197"/>
      <c r="I142" s="197"/>
      <c r="J142" s="197"/>
      <c r="K142" s="197"/>
      <c r="L142" s="197"/>
      <c r="M142" s="197"/>
      <c r="N142" s="197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ht="15.75" customHeight="1">
      <c r="A143" s="197"/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ht="15.75" customHeight="1">
      <c r="A144" s="197"/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ht="15.75" customHeight="1">
      <c r="A145" s="197"/>
      <c r="B145" s="197"/>
      <c r="C145" s="197"/>
      <c r="D145" s="197"/>
      <c r="E145" s="197"/>
      <c r="F145" s="197"/>
      <c r="G145" s="197"/>
      <c r="H145" s="197"/>
      <c r="I145" s="197"/>
      <c r="J145" s="197"/>
      <c r="K145" s="197"/>
      <c r="L145" s="197"/>
      <c r="M145" s="197"/>
      <c r="N145" s="197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ht="15.75" customHeight="1">
      <c r="A146" s="197"/>
      <c r="B146" s="197"/>
      <c r="C146" s="197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197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ht="15.75" customHeight="1">
      <c r="A147" s="197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ht="15.75" customHeight="1">
      <c r="A148" s="197"/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ht="15.75" customHeight="1">
      <c r="A149" s="197"/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ht="15.75" customHeight="1">
      <c r="A150" s="197"/>
      <c r="B150" s="197"/>
      <c r="C150" s="197"/>
      <c r="D150" s="197"/>
      <c r="E150" s="197"/>
      <c r="F150" s="197"/>
      <c r="G150" s="197"/>
      <c r="H150" s="197"/>
      <c r="I150" s="197"/>
      <c r="J150" s="197"/>
      <c r="K150" s="197"/>
      <c r="L150" s="197"/>
      <c r="M150" s="197"/>
      <c r="N150" s="197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ht="15.75" customHeight="1">
      <c r="A151" s="197"/>
      <c r="B151" s="197"/>
      <c r="C151" s="197"/>
      <c r="D151" s="197"/>
      <c r="E151" s="197"/>
      <c r="F151" s="197"/>
      <c r="G151" s="197"/>
      <c r="H151" s="197"/>
      <c r="I151" s="197"/>
      <c r="J151" s="197"/>
      <c r="K151" s="197"/>
      <c r="L151" s="197"/>
      <c r="M151" s="197"/>
      <c r="N151" s="197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ht="15.75" customHeight="1">
      <c r="A152" s="197"/>
      <c r="B152" s="197"/>
      <c r="C152" s="197"/>
      <c r="D152" s="197"/>
      <c r="E152" s="197"/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ht="15.75" customHeight="1">
      <c r="A153" s="197"/>
      <c r="B153" s="197"/>
      <c r="C153" s="197"/>
      <c r="D153" s="19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ht="15.75" customHeight="1">
      <c r="A154" s="197"/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ht="15.75" customHeight="1">
      <c r="A155" s="197"/>
      <c r="B155" s="197"/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ht="15.75" customHeight="1">
      <c r="A156" s="197"/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ht="15.75" customHeight="1">
      <c r="A157" s="197"/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ht="15.75" customHeight="1">
      <c r="A158" s="197"/>
      <c r="B158" s="197"/>
      <c r="C158" s="197"/>
      <c r="D158" s="197"/>
      <c r="E158" s="197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ht="15.75" customHeight="1">
      <c r="A159" s="197"/>
      <c r="B159" s="197"/>
      <c r="C159" s="197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ht="15.75" customHeight="1">
      <c r="A160" s="197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ht="15.75" customHeight="1">
      <c r="A161" s="197"/>
      <c r="B161" s="197"/>
      <c r="C161" s="197"/>
      <c r="D161" s="197"/>
      <c r="E161" s="197"/>
      <c r="F161" s="197"/>
      <c r="G161" s="197"/>
      <c r="H161" s="197"/>
      <c r="I161" s="197"/>
      <c r="J161" s="197"/>
      <c r="K161" s="197"/>
      <c r="L161" s="197"/>
      <c r="M161" s="197"/>
      <c r="N161" s="197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ht="15.75" customHeight="1">
      <c r="A162" s="197"/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ht="15.75" customHeight="1">
      <c r="A163" s="197"/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ht="15.75" customHeight="1">
      <c r="A164" s="197"/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197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ht="15.75" customHeight="1">
      <c r="A165" s="197"/>
      <c r="B165" s="197"/>
      <c r="C165" s="197"/>
      <c r="D165" s="197"/>
      <c r="E165" s="197"/>
      <c r="F165" s="197"/>
      <c r="G165" s="197"/>
      <c r="H165" s="197"/>
      <c r="I165" s="197"/>
      <c r="J165" s="197"/>
      <c r="K165" s="197"/>
      <c r="L165" s="197"/>
      <c r="M165" s="197"/>
      <c r="N165" s="197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ht="15.75" customHeight="1">
      <c r="A166" s="197"/>
      <c r="B166" s="197"/>
      <c r="C166" s="197"/>
      <c r="D166" s="197"/>
      <c r="E166" s="197"/>
      <c r="F166" s="197"/>
      <c r="G166" s="197"/>
      <c r="H166" s="197"/>
      <c r="I166" s="197"/>
      <c r="J166" s="197"/>
      <c r="K166" s="197"/>
      <c r="L166" s="197"/>
      <c r="M166" s="197"/>
      <c r="N166" s="197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ht="15.75" customHeight="1">
      <c r="A167" s="197"/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ht="15.75" customHeight="1">
      <c r="A168" s="197"/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ht="15.75" customHeight="1">
      <c r="A169" s="197"/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7"/>
      <c r="M169" s="197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ht="15.75" customHeight="1">
      <c r="A170" s="197"/>
      <c r="B170" s="197"/>
      <c r="C170" s="197"/>
      <c r="D170" s="197"/>
      <c r="E170" s="197"/>
      <c r="F170" s="197"/>
      <c r="G170" s="197"/>
      <c r="H170" s="197"/>
      <c r="I170" s="197"/>
      <c r="J170" s="197"/>
      <c r="K170" s="197"/>
      <c r="L170" s="197"/>
      <c r="M170" s="197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ht="15.75" customHeight="1">
      <c r="A171" s="197"/>
      <c r="B171" s="197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ht="15.75" customHeight="1">
      <c r="A172" s="197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ht="15.75" customHeight="1">
      <c r="A173" s="197"/>
      <c r="B173" s="197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ht="15.75" customHeight="1">
      <c r="A174" s="197"/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ht="15.75" customHeight="1">
      <c r="A175" s="197"/>
      <c r="B175" s="197"/>
      <c r="C175" s="197"/>
      <c r="D175" s="197"/>
      <c r="E175" s="197"/>
      <c r="F175" s="197"/>
      <c r="G175" s="197"/>
      <c r="H175" s="197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ht="15.75" customHeight="1">
      <c r="A176" s="197"/>
      <c r="B176" s="197"/>
      <c r="C176" s="197"/>
      <c r="D176" s="197"/>
      <c r="E176" s="197"/>
      <c r="F176" s="197"/>
      <c r="G176" s="197"/>
      <c r="H176" s="197"/>
      <c r="I176" s="197"/>
      <c r="J176" s="197"/>
      <c r="K176" s="197"/>
      <c r="L176" s="197"/>
      <c r="M176" s="197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ht="15.75" customHeight="1">
      <c r="A177" s="197"/>
      <c r="B177" s="197"/>
      <c r="C177" s="197"/>
      <c r="D177" s="197"/>
      <c r="E177" s="197"/>
      <c r="F177" s="197"/>
      <c r="G177" s="197"/>
      <c r="H177" s="197"/>
      <c r="I177" s="197"/>
      <c r="J177" s="197"/>
      <c r="K177" s="197"/>
      <c r="L177" s="197"/>
      <c r="M177" s="197"/>
      <c r="N177" s="197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ht="15.75" customHeight="1">
      <c r="A178" s="197"/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ht="15.75" customHeight="1">
      <c r="A179" s="197"/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ht="15.75" customHeight="1">
      <c r="A180" s="197"/>
      <c r="B180" s="197"/>
      <c r="C180" s="197"/>
      <c r="D180" s="197"/>
      <c r="E180" s="197"/>
      <c r="F180" s="197"/>
      <c r="G180" s="197"/>
      <c r="H180" s="197"/>
      <c r="I180" s="197"/>
      <c r="J180" s="197"/>
      <c r="K180" s="197"/>
      <c r="L180" s="197"/>
      <c r="M180" s="197"/>
      <c r="N180" s="197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ht="15.75" customHeight="1">
      <c r="A181" s="197"/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197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ht="15.75" customHeight="1">
      <c r="A182" s="197"/>
      <c r="B182" s="197"/>
      <c r="C182" s="197"/>
      <c r="D182" s="197"/>
      <c r="E182" s="197"/>
      <c r="F182" s="197"/>
      <c r="G182" s="197"/>
      <c r="H182" s="197"/>
      <c r="I182" s="197"/>
      <c r="J182" s="197"/>
      <c r="K182" s="197"/>
      <c r="L182" s="197"/>
      <c r="M182" s="197"/>
      <c r="N182" s="197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ht="15.75" customHeight="1">
      <c r="A183" s="197"/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ht="15.75" customHeight="1">
      <c r="A184" s="197"/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ht="15.75" customHeight="1">
      <c r="A185" s="197"/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  <c r="L185" s="197"/>
      <c r="M185" s="197"/>
      <c r="N185" s="197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ht="15.75" customHeight="1">
      <c r="A186" s="197"/>
      <c r="B186" s="197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ht="15.75" customHeight="1">
      <c r="A187" s="197"/>
      <c r="B187" s="197"/>
      <c r="C187" s="197"/>
      <c r="D187" s="197"/>
      <c r="E187" s="197"/>
      <c r="F187" s="197"/>
      <c r="G187" s="197"/>
      <c r="H187" s="197"/>
      <c r="I187" s="197"/>
      <c r="J187" s="197"/>
      <c r="K187" s="197"/>
      <c r="L187" s="197"/>
      <c r="M187" s="197"/>
      <c r="N187" s="197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ht="15.75" customHeight="1">
      <c r="A188" s="197"/>
      <c r="B188" s="197"/>
      <c r="C188" s="197"/>
      <c r="D188" s="197"/>
      <c r="E188" s="197"/>
      <c r="F188" s="197"/>
      <c r="G188" s="197"/>
      <c r="H188" s="197"/>
      <c r="I188" s="197"/>
      <c r="J188" s="197"/>
      <c r="K188" s="197"/>
      <c r="L188" s="197"/>
      <c r="M188" s="197"/>
      <c r="N188" s="197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ht="15.75" customHeight="1">
      <c r="A189" s="197"/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ht="15.75" customHeight="1">
      <c r="A190" s="197"/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ht="15.75" customHeight="1">
      <c r="A191" s="197"/>
      <c r="B191" s="197"/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  <c r="M191" s="197"/>
      <c r="N191" s="197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ht="15.75" customHeight="1">
      <c r="A192" s="197"/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ht="15.75" customHeight="1">
      <c r="A193" s="197"/>
      <c r="B193" s="197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ht="15.75" customHeight="1">
      <c r="A194" s="197"/>
      <c r="B194" s="197"/>
      <c r="C194" s="197"/>
      <c r="D194" s="197"/>
      <c r="E194" s="197"/>
      <c r="F194" s="197"/>
      <c r="G194" s="197"/>
      <c r="H194" s="197"/>
      <c r="I194" s="197"/>
      <c r="J194" s="197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ht="15.75" customHeight="1">
      <c r="A195" s="197"/>
      <c r="B195" s="197"/>
      <c r="C195" s="197"/>
      <c r="D195" s="197"/>
      <c r="E195" s="197"/>
      <c r="F195" s="197"/>
      <c r="G195" s="197"/>
      <c r="H195" s="197"/>
      <c r="I195" s="197"/>
      <c r="J195" s="197"/>
      <c r="K195" s="197"/>
      <c r="L195" s="197"/>
      <c r="M195" s="197"/>
      <c r="N195" s="19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ht="15.75" customHeight="1">
      <c r="A196" s="197"/>
      <c r="B196" s="197"/>
      <c r="C196" s="197"/>
      <c r="D196" s="197"/>
      <c r="E196" s="197"/>
      <c r="F196" s="197"/>
      <c r="G196" s="197"/>
      <c r="H196" s="197"/>
      <c r="I196" s="197"/>
      <c r="J196" s="197"/>
      <c r="K196" s="197"/>
      <c r="L196" s="197"/>
      <c r="M196" s="197"/>
      <c r="N196" s="197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ht="15.75" customHeight="1">
      <c r="A197" s="197"/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ht="15.75" customHeight="1">
      <c r="A198" s="197"/>
      <c r="B198" s="197"/>
      <c r="C198" s="197"/>
      <c r="D198" s="197"/>
      <c r="E198" s="197"/>
      <c r="F198" s="197"/>
      <c r="G198" s="197"/>
      <c r="H198" s="197"/>
      <c r="I198" s="197"/>
      <c r="J198" s="197"/>
      <c r="K198" s="197"/>
      <c r="L198" s="197"/>
      <c r="M198" s="197"/>
      <c r="N198" s="197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ht="15.75" customHeight="1">
      <c r="A199" s="197"/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ht="15.75" customHeight="1">
      <c r="A200" s="197"/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ht="15.75" customHeight="1">
      <c r="A201" s="197"/>
      <c r="B201" s="197"/>
      <c r="C201" s="197"/>
      <c r="D201" s="197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ht="15.75" customHeight="1">
      <c r="A202" s="197"/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ht="15.75" customHeight="1">
      <c r="A203" s="197"/>
      <c r="B203" s="197"/>
      <c r="C203" s="197"/>
      <c r="D203" s="197"/>
      <c r="E203" s="197"/>
      <c r="F203" s="197"/>
      <c r="G203" s="197"/>
      <c r="H203" s="197"/>
      <c r="I203" s="197"/>
      <c r="J203" s="197"/>
      <c r="K203" s="197"/>
      <c r="L203" s="197"/>
      <c r="M203" s="197"/>
      <c r="N203" s="19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ht="15.75" customHeight="1">
      <c r="A204" s="197"/>
      <c r="B204" s="197"/>
      <c r="C204" s="197"/>
      <c r="D204" s="197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ht="15.75" customHeight="1">
      <c r="A205" s="197"/>
      <c r="B205" s="197"/>
      <c r="C205" s="197"/>
      <c r="D205" s="197"/>
      <c r="E205" s="197"/>
      <c r="F205" s="197"/>
      <c r="G205" s="197"/>
      <c r="H205" s="197"/>
      <c r="I205" s="197"/>
      <c r="J205" s="197"/>
      <c r="K205" s="197"/>
      <c r="L205" s="197"/>
      <c r="M205" s="197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ht="15.75" customHeight="1">
      <c r="A206" s="197"/>
      <c r="B206" s="197"/>
      <c r="C206" s="197"/>
      <c r="D206" s="197"/>
      <c r="E206" s="197"/>
      <c r="F206" s="197"/>
      <c r="G206" s="197"/>
      <c r="H206" s="197"/>
      <c r="I206" s="197"/>
      <c r="J206" s="197"/>
      <c r="K206" s="197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ht="15.75" customHeight="1">
      <c r="A207" s="197"/>
      <c r="B207" s="197"/>
      <c r="C207" s="197"/>
      <c r="D207" s="197"/>
      <c r="E207" s="197"/>
      <c r="F207" s="197"/>
      <c r="G207" s="197"/>
      <c r="H207" s="197"/>
      <c r="I207" s="197"/>
      <c r="J207" s="197"/>
      <c r="K207" s="197"/>
      <c r="L207" s="197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ht="15.75" customHeight="1">
      <c r="A208" s="197"/>
      <c r="B208" s="197"/>
      <c r="C208" s="197"/>
      <c r="D208" s="197"/>
      <c r="E208" s="197"/>
      <c r="F208" s="197"/>
      <c r="G208" s="197"/>
      <c r="H208" s="197"/>
      <c r="I208" s="197"/>
      <c r="J208" s="197"/>
      <c r="K208" s="197"/>
      <c r="L208" s="197"/>
      <c r="M208" s="197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ht="15.75" customHeight="1">
      <c r="A209" s="197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ht="15.75" customHeight="1">
      <c r="A210" s="197"/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ht="15.75" customHeight="1">
      <c r="A211" s="197"/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ht="15.75" customHeight="1">
      <c r="A212" s="197"/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ht="15.75" customHeight="1">
      <c r="A213" s="197"/>
      <c r="B213" s="197"/>
      <c r="C213" s="197"/>
      <c r="D213" s="197"/>
      <c r="E213" s="197"/>
      <c r="F213" s="197"/>
      <c r="G213" s="197"/>
      <c r="H213" s="197"/>
      <c r="I213" s="197"/>
      <c r="J213" s="197"/>
      <c r="K213" s="197"/>
      <c r="L213" s="197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ht="15.75" customHeight="1">
      <c r="A214" s="197"/>
      <c r="B214" s="197"/>
      <c r="C214" s="197"/>
      <c r="D214" s="197"/>
      <c r="E214" s="197"/>
      <c r="F214" s="197"/>
      <c r="G214" s="197"/>
      <c r="H214" s="197"/>
      <c r="I214" s="197"/>
      <c r="J214" s="197"/>
      <c r="K214" s="197"/>
      <c r="L214" s="197"/>
      <c r="M214" s="197"/>
      <c r="N214" s="197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ht="15.75" customHeight="1">
      <c r="A215" s="197"/>
      <c r="B215" s="197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ht="15.75" customHeight="1">
      <c r="A216" s="197"/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7"/>
      <c r="M216" s="197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ht="15.75" customHeight="1">
      <c r="A217" s="197"/>
      <c r="B217" s="197"/>
      <c r="C217" s="197"/>
      <c r="D217" s="197"/>
      <c r="E217" s="197"/>
      <c r="F217" s="197"/>
      <c r="G217" s="197"/>
      <c r="H217" s="197"/>
      <c r="I217" s="197"/>
      <c r="J217" s="197"/>
      <c r="K217" s="197"/>
      <c r="L217" s="197"/>
      <c r="M217" s="197"/>
      <c r="N217" s="197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ht="15.75" customHeight="1">
      <c r="A218" s="197"/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ht="15.75" customHeight="1">
      <c r="A219" s="197"/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ht="15.75" customHeight="1">
      <c r="A220" s="197"/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ht="15.75" customHeight="1">
      <c r="A221" s="197"/>
      <c r="B221" s="197"/>
      <c r="C221" s="197"/>
      <c r="D221" s="197"/>
      <c r="E221" s="197"/>
      <c r="F221" s="197"/>
      <c r="G221" s="197"/>
      <c r="H221" s="197"/>
      <c r="I221" s="197"/>
      <c r="J221" s="197"/>
      <c r="K221" s="197"/>
      <c r="L221" s="197"/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ht="15.75" customHeight="1">
      <c r="A222" s="197"/>
      <c r="B222" s="197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197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ht="15.75" customHeight="1">
      <c r="A223" s="197"/>
      <c r="B223" s="197"/>
      <c r="C223" s="197"/>
      <c r="D223" s="197"/>
      <c r="E223" s="197"/>
      <c r="F223" s="197"/>
      <c r="G223" s="197"/>
      <c r="H223" s="197"/>
      <c r="I223" s="197"/>
      <c r="J223" s="197"/>
      <c r="K223" s="197"/>
      <c r="L223" s="197"/>
      <c r="M223" s="197"/>
      <c r="N223" s="197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ht="15.75" customHeight="1">
      <c r="A224" s="197"/>
      <c r="B224" s="197"/>
      <c r="C224" s="197"/>
      <c r="D224" s="197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ht="15.75" customHeight="1">
      <c r="A225" s="197"/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ht="15.75" customHeight="1">
      <c r="A226" s="197"/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ht="15.75" customHeight="1">
      <c r="A227" s="197"/>
      <c r="B227" s="197"/>
      <c r="C227" s="197"/>
      <c r="D227" s="197"/>
      <c r="E227" s="197"/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ht="15.75" customHeight="1">
      <c r="A228" s="197"/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197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ht="15.75" customHeight="1">
      <c r="A229" s="197"/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197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ht="15.75" customHeight="1">
      <c r="A230" s="197"/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ht="15.75" customHeight="1">
      <c r="A231" s="197"/>
      <c r="B231" s="197"/>
      <c r="C231" s="197"/>
      <c r="D231" s="197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ht="15.75" customHeight="1">
      <c r="A232" s="197"/>
      <c r="B232" s="197"/>
      <c r="C232" s="197"/>
      <c r="D232" s="197"/>
      <c r="E232" s="197"/>
      <c r="F232" s="197"/>
      <c r="G232" s="197"/>
      <c r="H232" s="197"/>
      <c r="I232" s="197"/>
      <c r="J232" s="197"/>
      <c r="K232" s="197"/>
      <c r="L232" s="197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ht="15.75" customHeight="1">
      <c r="A233" s="197"/>
      <c r="B233" s="197"/>
      <c r="C233" s="197"/>
      <c r="D233" s="197"/>
      <c r="E233" s="197"/>
      <c r="F233" s="197"/>
      <c r="G233" s="197"/>
      <c r="H233" s="197"/>
      <c r="I233" s="197"/>
      <c r="J233" s="197"/>
      <c r="K233" s="197"/>
      <c r="L233" s="197"/>
      <c r="M233" s="197"/>
      <c r="N233" s="197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ht="15.75" customHeight="1">
      <c r="A234" s="197"/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197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ht="15.75" customHeight="1">
      <c r="A235" s="197"/>
      <c r="B235" s="197"/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ht="15.75" customHeight="1">
      <c r="A236" s="197"/>
      <c r="B236" s="197"/>
      <c r="C236" s="197"/>
      <c r="D236" s="197"/>
      <c r="E236" s="197"/>
      <c r="F236" s="197"/>
      <c r="G236" s="197"/>
      <c r="H236" s="197"/>
      <c r="I236" s="197"/>
      <c r="J236" s="197"/>
      <c r="K236" s="197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ht="15.75" customHeight="1">
      <c r="A237" s="197"/>
      <c r="B237" s="197"/>
      <c r="C237" s="197"/>
      <c r="D237" s="197"/>
      <c r="E237" s="197"/>
      <c r="F237" s="197"/>
      <c r="G237" s="197"/>
      <c r="H237" s="197"/>
      <c r="I237" s="197"/>
      <c r="J237" s="197"/>
      <c r="K237" s="197"/>
      <c r="L237" s="197"/>
      <c r="M237" s="197"/>
      <c r="N237" s="197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ht="15.75" customHeight="1">
      <c r="A238" s="197"/>
      <c r="B238" s="197"/>
      <c r="C238" s="197"/>
      <c r="D238" s="197"/>
      <c r="E238" s="197"/>
      <c r="F238" s="197"/>
      <c r="G238" s="197"/>
      <c r="H238" s="197"/>
      <c r="I238" s="197"/>
      <c r="J238" s="197"/>
      <c r="K238" s="197"/>
      <c r="L238" s="197"/>
      <c r="M238" s="197"/>
      <c r="N238" s="197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ht="15.75" customHeight="1">
      <c r="A239" s="197"/>
      <c r="B239" s="197"/>
      <c r="C239" s="197"/>
      <c r="D239" s="197"/>
      <c r="E239" s="197"/>
      <c r="F239" s="197"/>
      <c r="G239" s="197"/>
      <c r="H239" s="197"/>
      <c r="I239" s="197"/>
      <c r="J239" s="197"/>
      <c r="K239" s="197"/>
      <c r="L239" s="197"/>
      <c r="M239" s="197"/>
      <c r="N239" s="197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ht="15.75" customHeight="1">
      <c r="A240" s="197"/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ht="15.75" customHeight="1">
      <c r="A241" s="197"/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7"/>
      <c r="M241" s="197"/>
      <c r="N241" s="197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ht="15.75" customHeight="1">
      <c r="A242" s="197"/>
      <c r="B242" s="197"/>
      <c r="C242" s="197"/>
      <c r="D242" s="197"/>
      <c r="E242" s="197"/>
      <c r="F242" s="197"/>
      <c r="G242" s="197"/>
      <c r="H242" s="197"/>
      <c r="I242" s="197"/>
      <c r="J242" s="197"/>
      <c r="K242" s="197"/>
      <c r="L242" s="197"/>
      <c r="M242" s="197"/>
      <c r="N242" s="197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ht="15.75" customHeight="1">
      <c r="A243" s="197"/>
      <c r="B243" s="197"/>
      <c r="C243" s="197"/>
      <c r="D243" s="197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ht="15.75" customHeight="1">
      <c r="A244" s="197"/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ht="15.75" customHeight="1">
      <c r="A245" s="197"/>
      <c r="B245" s="197"/>
      <c r="C245" s="197"/>
      <c r="D245" s="197"/>
      <c r="E245" s="197"/>
      <c r="F245" s="197"/>
      <c r="G245" s="197"/>
      <c r="H245" s="197"/>
      <c r="I245" s="197"/>
      <c r="J245" s="197"/>
      <c r="K245" s="197"/>
      <c r="L245" s="197"/>
      <c r="M245" s="197"/>
      <c r="N245" s="197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ht="15.75" customHeight="1">
      <c r="A246" s="197"/>
      <c r="B246" s="197"/>
      <c r="C246" s="197"/>
      <c r="D246" s="197"/>
      <c r="E246" s="197"/>
      <c r="F246" s="197"/>
      <c r="G246" s="197"/>
      <c r="H246" s="197"/>
      <c r="I246" s="197"/>
      <c r="J246" s="197"/>
      <c r="K246" s="197"/>
      <c r="L246" s="197"/>
      <c r="M246" s="197"/>
      <c r="N246" s="197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ht="15.75" customHeight="1">
      <c r="A247" s="197"/>
      <c r="B247" s="197"/>
      <c r="C247" s="197"/>
      <c r="D247" s="197"/>
      <c r="E247" s="197"/>
      <c r="F247" s="197"/>
      <c r="G247" s="197"/>
      <c r="H247" s="197"/>
      <c r="I247" s="197"/>
      <c r="J247" s="197"/>
      <c r="K247" s="197"/>
      <c r="L247" s="197"/>
      <c r="M247" s="197"/>
      <c r="N247" s="197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ht="15.75" customHeight="1">
      <c r="A248" s="197"/>
      <c r="B248" s="197"/>
      <c r="C248" s="197"/>
      <c r="D248" s="197"/>
      <c r="E248" s="197"/>
      <c r="F248" s="197"/>
      <c r="G248" s="197"/>
      <c r="H248" s="197"/>
      <c r="I248" s="197"/>
      <c r="J248" s="197"/>
      <c r="K248" s="197"/>
      <c r="L248" s="197"/>
      <c r="M248" s="197"/>
      <c r="N248" s="197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ht="15.75" customHeight="1">
      <c r="A249" s="197"/>
      <c r="B249" s="197"/>
      <c r="C249" s="197"/>
      <c r="D249" s="197"/>
      <c r="E249" s="197"/>
      <c r="F249" s="197"/>
      <c r="G249" s="197"/>
      <c r="H249" s="197"/>
      <c r="I249" s="197"/>
      <c r="J249" s="197"/>
      <c r="K249" s="197"/>
      <c r="L249" s="197"/>
      <c r="M249" s="197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ht="15.75" customHeight="1">
      <c r="A250" s="197"/>
      <c r="B250" s="197"/>
      <c r="C250" s="197"/>
      <c r="D250" s="197"/>
      <c r="E250" s="197"/>
      <c r="F250" s="197"/>
      <c r="G250" s="197"/>
      <c r="H250" s="197"/>
      <c r="I250" s="197"/>
      <c r="J250" s="197"/>
      <c r="K250" s="197"/>
      <c r="L250" s="197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ht="15.75" customHeight="1">
      <c r="A251" s="197"/>
      <c r="B251" s="197"/>
      <c r="C251" s="197"/>
      <c r="D251" s="197"/>
      <c r="E251" s="197"/>
      <c r="F251" s="197"/>
      <c r="G251" s="197"/>
      <c r="H251" s="197"/>
      <c r="I251" s="197"/>
      <c r="J251" s="197"/>
      <c r="K251" s="197"/>
      <c r="L251" s="197"/>
      <c r="M251" s="197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ht="15.75" customHeight="1">
      <c r="A252" s="197"/>
      <c r="B252" s="197"/>
      <c r="C252" s="197"/>
      <c r="D252" s="197"/>
      <c r="E252" s="197"/>
      <c r="F252" s="197"/>
      <c r="G252" s="197"/>
      <c r="H252" s="197"/>
      <c r="I252" s="197"/>
      <c r="J252" s="197"/>
      <c r="K252" s="197"/>
      <c r="L252" s="197"/>
      <c r="M252" s="197"/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ht="15.75" customHeight="1">
      <c r="A253" s="197"/>
      <c r="B253" s="197"/>
      <c r="C253" s="197"/>
      <c r="D253" s="197"/>
      <c r="E253" s="197"/>
      <c r="F253" s="197"/>
      <c r="G253" s="197"/>
      <c r="H253" s="197"/>
      <c r="I253" s="197"/>
      <c r="J253" s="197"/>
      <c r="K253" s="197"/>
      <c r="L253" s="197"/>
      <c r="M253" s="197"/>
      <c r="N253" s="197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ht="15.75" customHeight="1">
      <c r="A254" s="197"/>
      <c r="B254" s="197"/>
      <c r="C254" s="197"/>
      <c r="D254" s="197"/>
      <c r="E254" s="197"/>
      <c r="F254" s="197"/>
      <c r="G254" s="197"/>
      <c r="H254" s="197"/>
      <c r="I254" s="197"/>
      <c r="J254" s="197"/>
      <c r="K254" s="197"/>
      <c r="L254" s="197"/>
      <c r="M254" s="197"/>
      <c r="N254" s="197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ht="15.75" customHeight="1">
      <c r="A255" s="197"/>
      <c r="B255" s="197"/>
      <c r="C255" s="197"/>
      <c r="D255" s="197"/>
      <c r="E255" s="197"/>
      <c r="F255" s="197"/>
      <c r="G255" s="197"/>
      <c r="H255" s="197"/>
      <c r="I255" s="197"/>
      <c r="J255" s="197"/>
      <c r="K255" s="197"/>
      <c r="L255" s="197"/>
      <c r="M255" s="197"/>
      <c r="N255" s="197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ht="15.75" customHeight="1">
      <c r="A256" s="197"/>
      <c r="B256" s="197"/>
      <c r="C256" s="197"/>
      <c r="D256" s="197"/>
      <c r="E256" s="197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ht="15.75" customHeight="1">
      <c r="A257" s="197"/>
      <c r="B257" s="197"/>
      <c r="C257" s="197"/>
      <c r="D257" s="197"/>
      <c r="E257" s="197"/>
      <c r="F257" s="197"/>
      <c r="G257" s="197"/>
      <c r="H257" s="197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ht="15.75" customHeight="1">
      <c r="A258" s="197"/>
      <c r="B258" s="197"/>
      <c r="C258" s="197"/>
      <c r="D258" s="197"/>
      <c r="E258" s="197"/>
      <c r="F258" s="197"/>
      <c r="G258" s="197"/>
      <c r="H258" s="197"/>
      <c r="I258" s="197"/>
      <c r="J258" s="197"/>
      <c r="K258" s="197"/>
      <c r="L258" s="197"/>
      <c r="M258" s="197"/>
      <c r="N258" s="197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ht="15.75" customHeight="1">
      <c r="A259" s="197"/>
      <c r="B259" s="197"/>
      <c r="C259" s="197"/>
      <c r="D259" s="197"/>
      <c r="E259" s="197"/>
      <c r="F259" s="197"/>
      <c r="G259" s="197"/>
      <c r="H259" s="197"/>
      <c r="I259" s="197"/>
      <c r="J259" s="197"/>
      <c r="K259" s="197"/>
      <c r="L259" s="197"/>
      <c r="M259" s="197"/>
      <c r="N259" s="197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ht="15.75" customHeight="1">
      <c r="A260" s="197"/>
      <c r="B260" s="197"/>
      <c r="C260" s="197"/>
      <c r="D260" s="197"/>
      <c r="E260" s="197"/>
      <c r="F260" s="197"/>
      <c r="G260" s="197"/>
      <c r="H260" s="197"/>
      <c r="I260" s="197"/>
      <c r="J260" s="197"/>
      <c r="K260" s="197"/>
      <c r="L260" s="197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ht="15.75" customHeight="1">
      <c r="A261" s="197"/>
      <c r="B261" s="197"/>
      <c r="C261" s="197"/>
      <c r="D261" s="197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ht="15.75" customHeight="1">
      <c r="A262" s="197"/>
      <c r="B262" s="197"/>
      <c r="C262" s="197"/>
      <c r="D262" s="197"/>
      <c r="E262" s="197"/>
      <c r="F262" s="197"/>
      <c r="G262" s="197"/>
      <c r="H262" s="197"/>
      <c r="I262" s="197"/>
      <c r="J262" s="197"/>
      <c r="K262" s="197"/>
      <c r="L262" s="197"/>
      <c r="M262" s="197"/>
      <c r="N262" s="197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ht="15.75" customHeight="1">
      <c r="A263" s="197"/>
      <c r="B263" s="197"/>
      <c r="C263" s="197"/>
      <c r="D263" s="197"/>
      <c r="E263" s="197"/>
      <c r="F263" s="197"/>
      <c r="G263" s="197"/>
      <c r="H263" s="197"/>
      <c r="I263" s="197"/>
      <c r="J263" s="197"/>
      <c r="K263" s="197"/>
      <c r="L263" s="197"/>
      <c r="M263" s="197"/>
      <c r="N263" s="197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ht="15.75" customHeight="1">
      <c r="A264" s="197"/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  <c r="M264" s="197"/>
      <c r="N264" s="197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ht="15.75" customHeight="1">
      <c r="A265" s="197"/>
      <c r="B265" s="197"/>
      <c r="C265" s="197"/>
      <c r="D265" s="197"/>
      <c r="E265" s="197"/>
      <c r="F265" s="197"/>
      <c r="G265" s="197"/>
      <c r="H265" s="197"/>
      <c r="I265" s="197"/>
      <c r="J265" s="197"/>
      <c r="K265" s="197"/>
      <c r="L265" s="197"/>
      <c r="M265" s="197"/>
      <c r="N265" s="197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ht="15.75" customHeight="1">
      <c r="A266" s="197"/>
      <c r="B266" s="197"/>
      <c r="C266" s="197"/>
      <c r="D266" s="197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ht="15.75" customHeight="1">
      <c r="A267" s="197"/>
      <c r="B267" s="197"/>
      <c r="C267" s="197"/>
      <c r="D267" s="197"/>
      <c r="E267" s="197"/>
      <c r="F267" s="197"/>
      <c r="G267" s="197"/>
      <c r="H267" s="197"/>
      <c r="I267" s="197"/>
      <c r="J267" s="197"/>
      <c r="K267" s="197"/>
      <c r="L267" s="197"/>
      <c r="M267" s="197"/>
      <c r="N267" s="197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ht="15.75" customHeight="1">
      <c r="A268" s="197"/>
      <c r="B268" s="197"/>
      <c r="C268" s="197"/>
      <c r="D268" s="197"/>
      <c r="E268" s="197"/>
      <c r="F268" s="197"/>
      <c r="G268" s="197"/>
      <c r="H268" s="197"/>
      <c r="I268" s="197"/>
      <c r="J268" s="197"/>
      <c r="K268" s="197"/>
      <c r="L268" s="197"/>
      <c r="M268" s="197"/>
      <c r="N268" s="197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ht="15.75" customHeight="1">
      <c r="A269" s="197"/>
      <c r="B269" s="197"/>
      <c r="C269" s="197"/>
      <c r="D269" s="197"/>
      <c r="E269" s="197"/>
      <c r="F269" s="197"/>
      <c r="G269" s="197"/>
      <c r="H269" s="197"/>
      <c r="I269" s="197"/>
      <c r="J269" s="197"/>
      <c r="K269" s="197"/>
      <c r="L269" s="197"/>
      <c r="M269" s="197"/>
      <c r="N269" s="197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ht="15.75" customHeight="1">
      <c r="A270" s="197"/>
      <c r="B270" s="197"/>
      <c r="C270" s="197"/>
      <c r="D270" s="197"/>
      <c r="E270" s="197"/>
      <c r="F270" s="197"/>
      <c r="G270" s="197"/>
      <c r="H270" s="197"/>
      <c r="I270" s="197"/>
      <c r="J270" s="197"/>
      <c r="K270" s="197"/>
      <c r="L270" s="197"/>
      <c r="M270" s="197"/>
      <c r="N270" s="197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ht="15.75" customHeight="1">
      <c r="A271" s="197"/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97"/>
      <c r="M271" s="197"/>
      <c r="N271" s="197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ht="15.75" customHeight="1">
      <c r="A272" s="197"/>
      <c r="B272" s="197"/>
      <c r="C272" s="197"/>
      <c r="D272" s="197"/>
      <c r="E272" s="197"/>
      <c r="F272" s="197"/>
      <c r="G272" s="197"/>
      <c r="H272" s="197"/>
      <c r="I272" s="197"/>
      <c r="J272" s="197"/>
      <c r="K272" s="197"/>
      <c r="L272" s="197"/>
      <c r="M272" s="197"/>
      <c r="N272" s="197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ht="15.75" customHeight="1">
      <c r="A273" s="197"/>
      <c r="B273" s="197"/>
      <c r="C273" s="197"/>
      <c r="D273" s="197"/>
      <c r="E273" s="197"/>
      <c r="F273" s="197"/>
      <c r="G273" s="197"/>
      <c r="H273" s="197"/>
      <c r="I273" s="197"/>
      <c r="J273" s="197"/>
      <c r="K273" s="197"/>
      <c r="L273" s="197"/>
      <c r="M273" s="197"/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ht="15.75" customHeight="1">
      <c r="A274" s="197"/>
      <c r="B274" s="197"/>
      <c r="C274" s="197"/>
      <c r="D274" s="197"/>
      <c r="E274" s="197"/>
      <c r="F274" s="197"/>
      <c r="G274" s="197"/>
      <c r="H274" s="197"/>
      <c r="I274" s="197"/>
      <c r="J274" s="197"/>
      <c r="K274" s="197"/>
      <c r="L274" s="197"/>
      <c r="M274" s="197"/>
      <c r="N274" s="197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ht="15.75" customHeight="1">
      <c r="A275" s="197"/>
      <c r="B275" s="197"/>
      <c r="C275" s="197"/>
      <c r="D275" s="197"/>
      <c r="E275" s="197"/>
      <c r="F275" s="197"/>
      <c r="G275" s="197"/>
      <c r="H275" s="197"/>
      <c r="I275" s="197"/>
      <c r="J275" s="197"/>
      <c r="K275" s="197"/>
      <c r="L275" s="197"/>
      <c r="M275" s="197"/>
      <c r="N275" s="197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ht="15.75" customHeight="1">
      <c r="A276" s="197"/>
      <c r="B276" s="197"/>
      <c r="C276" s="197"/>
      <c r="D276" s="197"/>
      <c r="E276" s="197"/>
      <c r="F276" s="197"/>
      <c r="G276" s="197"/>
      <c r="H276" s="197"/>
      <c r="I276" s="197"/>
      <c r="J276" s="197"/>
      <c r="K276" s="197"/>
      <c r="L276" s="197"/>
      <c r="M276" s="197"/>
      <c r="N276" s="197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ht="15.75" customHeight="1">
      <c r="A277" s="197"/>
      <c r="B277" s="197"/>
      <c r="C277" s="197"/>
      <c r="D277" s="197"/>
      <c r="E277" s="197"/>
      <c r="F277" s="197"/>
      <c r="G277" s="197"/>
      <c r="H277" s="197"/>
      <c r="I277" s="197"/>
      <c r="J277" s="197"/>
      <c r="K277" s="197"/>
      <c r="L277" s="197"/>
      <c r="M277" s="197"/>
      <c r="N277" s="197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ht="15.75" customHeight="1">
      <c r="A278" s="197"/>
      <c r="B278" s="197"/>
      <c r="C278" s="197"/>
      <c r="D278" s="197"/>
      <c r="E278" s="197"/>
      <c r="F278" s="197"/>
      <c r="G278" s="197"/>
      <c r="H278" s="197"/>
      <c r="I278" s="197"/>
      <c r="J278" s="197"/>
      <c r="K278" s="197"/>
      <c r="L278" s="197"/>
      <c r="M278" s="197"/>
      <c r="N278" s="197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ht="15.75" customHeight="1">
      <c r="A279" s="197"/>
      <c r="B279" s="197"/>
      <c r="C279" s="197"/>
      <c r="D279" s="197"/>
      <c r="E279" s="197"/>
      <c r="F279" s="197"/>
      <c r="G279" s="197"/>
      <c r="H279" s="197"/>
      <c r="I279" s="197"/>
      <c r="J279" s="197"/>
      <c r="K279" s="197"/>
      <c r="L279" s="197"/>
      <c r="M279" s="197"/>
      <c r="N279" s="197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ht="15.75" customHeight="1">
      <c r="A280" s="197"/>
      <c r="B280" s="197"/>
      <c r="C280" s="197"/>
      <c r="D280" s="197"/>
      <c r="E280" s="197"/>
      <c r="F280" s="197"/>
      <c r="G280" s="197"/>
      <c r="H280" s="197"/>
      <c r="I280" s="197"/>
      <c r="J280" s="197"/>
      <c r="K280" s="197"/>
      <c r="L280" s="197"/>
      <c r="M280" s="197"/>
      <c r="N280" s="197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ht="15.75" customHeight="1">
      <c r="A281" s="197"/>
      <c r="B281" s="197"/>
      <c r="C281" s="197"/>
      <c r="D281" s="197"/>
      <c r="E281" s="197"/>
      <c r="F281" s="197"/>
      <c r="G281" s="197"/>
      <c r="H281" s="197"/>
      <c r="I281" s="197"/>
      <c r="J281" s="197"/>
      <c r="K281" s="197"/>
      <c r="L281" s="197"/>
      <c r="M281" s="197"/>
      <c r="N281" s="197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ht="15.75" customHeight="1">
      <c r="A282" s="197"/>
      <c r="B282" s="197"/>
      <c r="C282" s="197"/>
      <c r="D282" s="197"/>
      <c r="E282" s="197"/>
      <c r="F282" s="197"/>
      <c r="G282" s="197"/>
      <c r="H282" s="197"/>
      <c r="I282" s="197"/>
      <c r="J282" s="197"/>
      <c r="K282" s="197"/>
      <c r="L282" s="197"/>
      <c r="M282" s="197"/>
      <c r="N282" s="197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ht="15.75" customHeight="1">
      <c r="A283" s="197"/>
      <c r="B283" s="197"/>
      <c r="C283" s="197"/>
      <c r="D283" s="197"/>
      <c r="E283" s="197"/>
      <c r="F283" s="197"/>
      <c r="G283" s="197"/>
      <c r="H283" s="197"/>
      <c r="I283" s="197"/>
      <c r="J283" s="197"/>
      <c r="K283" s="197"/>
      <c r="L283" s="197"/>
      <c r="M283" s="197"/>
      <c r="N283" s="197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ht="15.75" customHeight="1">
      <c r="A284" s="197"/>
      <c r="B284" s="197"/>
      <c r="C284" s="197"/>
      <c r="D284" s="197"/>
      <c r="E284" s="197"/>
      <c r="F284" s="197"/>
      <c r="G284" s="197"/>
      <c r="H284" s="197"/>
      <c r="I284" s="197"/>
      <c r="J284" s="197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ht="15.75" customHeight="1">
      <c r="A285" s="197"/>
      <c r="B285" s="197"/>
      <c r="C285" s="197"/>
      <c r="D285" s="197"/>
      <c r="E285" s="197"/>
      <c r="F285" s="197"/>
      <c r="G285" s="197"/>
      <c r="H285" s="197"/>
      <c r="I285" s="197"/>
      <c r="J285" s="197"/>
      <c r="K285" s="197"/>
      <c r="L285" s="197"/>
      <c r="M285" s="197"/>
      <c r="N285" s="197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ht="15.75" customHeight="1">
      <c r="A286" s="197"/>
      <c r="B286" s="197"/>
      <c r="C286" s="197"/>
      <c r="D286" s="197"/>
      <c r="E286" s="197"/>
      <c r="F286" s="197"/>
      <c r="G286" s="197"/>
      <c r="H286" s="197"/>
      <c r="I286" s="197"/>
      <c r="J286" s="197"/>
      <c r="K286" s="197"/>
      <c r="L286" s="197"/>
      <c r="M286" s="197"/>
      <c r="N286" s="197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ht="15.75" customHeight="1">
      <c r="A287" s="197"/>
      <c r="B287" s="197"/>
      <c r="C287" s="197"/>
      <c r="D287" s="197"/>
      <c r="E287" s="197"/>
      <c r="F287" s="197"/>
      <c r="G287" s="197"/>
      <c r="H287" s="197"/>
      <c r="I287" s="197"/>
      <c r="J287" s="197"/>
      <c r="K287" s="197"/>
      <c r="L287" s="197"/>
      <c r="M287" s="197"/>
      <c r="N287" s="197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ht="15.75" customHeight="1">
      <c r="A288" s="197"/>
      <c r="B288" s="197"/>
      <c r="C288" s="197"/>
      <c r="D288" s="197"/>
      <c r="E288" s="197"/>
      <c r="F288" s="197"/>
      <c r="G288" s="197"/>
      <c r="H288" s="197"/>
      <c r="I288" s="197"/>
      <c r="J288" s="197"/>
      <c r="K288" s="197"/>
      <c r="L288" s="197"/>
      <c r="M288" s="197"/>
      <c r="N288" s="197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ht="15.75" customHeight="1">
      <c r="A289" s="197"/>
      <c r="B289" s="197"/>
      <c r="C289" s="197"/>
      <c r="D289" s="197"/>
      <c r="E289" s="197"/>
      <c r="F289" s="197"/>
      <c r="G289" s="197"/>
      <c r="H289" s="197"/>
      <c r="I289" s="197"/>
      <c r="J289" s="197"/>
      <c r="K289" s="197"/>
      <c r="L289" s="197"/>
      <c r="M289" s="197"/>
      <c r="N289" s="197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ht="15.75" customHeight="1">
      <c r="A290" s="197"/>
      <c r="B290" s="197"/>
      <c r="C290" s="197"/>
      <c r="D290" s="197"/>
      <c r="E290" s="197"/>
      <c r="F290" s="197"/>
      <c r="G290" s="197"/>
      <c r="H290" s="197"/>
      <c r="I290" s="197"/>
      <c r="J290" s="197"/>
      <c r="K290" s="197"/>
      <c r="L290" s="197"/>
      <c r="M290" s="197"/>
      <c r="N290" s="197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ht="15.75" customHeight="1">
      <c r="A291" s="197"/>
      <c r="B291" s="197"/>
      <c r="C291" s="197"/>
      <c r="D291" s="197"/>
      <c r="E291" s="197"/>
      <c r="F291" s="197"/>
      <c r="G291" s="197"/>
      <c r="H291" s="197"/>
      <c r="I291" s="197"/>
      <c r="J291" s="197"/>
      <c r="K291" s="197"/>
      <c r="L291" s="197"/>
      <c r="M291" s="197"/>
      <c r="N291" s="197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ht="15.75" customHeight="1">
      <c r="A292" s="197"/>
      <c r="B292" s="197"/>
      <c r="C292" s="197"/>
      <c r="D292" s="197"/>
      <c r="E292" s="197"/>
      <c r="F292" s="197"/>
      <c r="G292" s="197"/>
      <c r="H292" s="197"/>
      <c r="I292" s="197"/>
      <c r="J292" s="197"/>
      <c r="K292" s="197"/>
      <c r="L292" s="197"/>
      <c r="M292" s="197"/>
      <c r="N292" s="197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ht="15.75" customHeight="1">
      <c r="A293" s="197"/>
      <c r="B293" s="197"/>
      <c r="C293" s="197"/>
      <c r="D293" s="197"/>
      <c r="E293" s="197"/>
      <c r="F293" s="197"/>
      <c r="G293" s="197"/>
      <c r="H293" s="197"/>
      <c r="I293" s="197"/>
      <c r="J293" s="197"/>
      <c r="K293" s="197"/>
      <c r="L293" s="197"/>
      <c r="M293" s="197"/>
      <c r="N293" s="197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ht="15.75" customHeight="1">
      <c r="A294" s="197"/>
      <c r="B294" s="197"/>
      <c r="C294" s="197"/>
      <c r="D294" s="197"/>
      <c r="E294" s="197"/>
      <c r="F294" s="197"/>
      <c r="G294" s="197"/>
      <c r="H294" s="197"/>
      <c r="I294" s="197"/>
      <c r="J294" s="197"/>
      <c r="K294" s="197"/>
      <c r="L294" s="197"/>
      <c r="M294" s="197"/>
      <c r="N294" s="197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ht="15.75" customHeight="1">
      <c r="A295" s="197"/>
      <c r="B295" s="197"/>
      <c r="C295" s="197"/>
      <c r="D295" s="197"/>
      <c r="E295" s="197"/>
      <c r="F295" s="197"/>
      <c r="G295" s="197"/>
      <c r="H295" s="197"/>
      <c r="I295" s="197"/>
      <c r="J295" s="197"/>
      <c r="K295" s="197"/>
      <c r="L295" s="197"/>
      <c r="M295" s="197"/>
      <c r="N295" s="197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ht="15.75" customHeight="1">
      <c r="A296" s="197"/>
      <c r="B296" s="197"/>
      <c r="C296" s="197"/>
      <c r="D296" s="197"/>
      <c r="E296" s="197"/>
      <c r="F296" s="197"/>
      <c r="G296" s="197"/>
      <c r="H296" s="197"/>
      <c r="I296" s="197"/>
      <c r="J296" s="197"/>
      <c r="K296" s="197"/>
      <c r="L296" s="197"/>
      <c r="M296" s="197"/>
      <c r="N296" s="197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ht="15.75" customHeight="1">
      <c r="A297" s="197"/>
      <c r="B297" s="197"/>
      <c r="C297" s="197"/>
      <c r="D297" s="197"/>
      <c r="E297" s="197"/>
      <c r="F297" s="197"/>
      <c r="G297" s="197"/>
      <c r="H297" s="197"/>
      <c r="I297" s="197"/>
      <c r="J297" s="197"/>
      <c r="K297" s="197"/>
      <c r="L297" s="197"/>
      <c r="M297" s="197"/>
      <c r="N297" s="197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ht="15.75" customHeight="1">
      <c r="A298" s="197"/>
      <c r="B298" s="197"/>
      <c r="C298" s="197"/>
      <c r="D298" s="197"/>
      <c r="E298" s="197"/>
      <c r="F298" s="197"/>
      <c r="G298" s="197"/>
      <c r="H298" s="197"/>
      <c r="I298" s="197"/>
      <c r="J298" s="197"/>
      <c r="K298" s="197"/>
      <c r="L298" s="197"/>
      <c r="M298" s="197"/>
      <c r="N298" s="197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ht="15.75" customHeight="1">
      <c r="A299" s="197"/>
      <c r="B299" s="197"/>
      <c r="C299" s="197"/>
      <c r="D299" s="197"/>
      <c r="E299" s="197"/>
      <c r="F299" s="197"/>
      <c r="G299" s="197"/>
      <c r="H299" s="197"/>
      <c r="I299" s="197"/>
      <c r="J299" s="197"/>
      <c r="K299" s="197"/>
      <c r="L299" s="197"/>
      <c r="M299" s="197"/>
      <c r="N299" s="197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ht="15.75" customHeight="1">
      <c r="A300" s="197"/>
      <c r="B300" s="197"/>
      <c r="C300" s="197"/>
      <c r="D300" s="197"/>
      <c r="E300" s="197"/>
      <c r="F300" s="197"/>
      <c r="G300" s="197"/>
      <c r="H300" s="197"/>
      <c r="I300" s="197"/>
      <c r="J300" s="197"/>
      <c r="K300" s="197"/>
      <c r="L300" s="197"/>
      <c r="M300" s="197"/>
      <c r="N300" s="197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ht="15.75" customHeight="1">
      <c r="A301" s="197"/>
      <c r="B301" s="197"/>
      <c r="C301" s="197"/>
      <c r="D301" s="197"/>
      <c r="E301" s="197"/>
      <c r="F301" s="197"/>
      <c r="G301" s="197"/>
      <c r="H301" s="197"/>
      <c r="I301" s="197"/>
      <c r="J301" s="197"/>
      <c r="K301" s="197"/>
      <c r="L301" s="197"/>
      <c r="M301" s="197"/>
      <c r="N301" s="197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ht="15.75" customHeight="1">
      <c r="A302" s="197"/>
      <c r="B302" s="197"/>
      <c r="C302" s="197"/>
      <c r="D302" s="197"/>
      <c r="E302" s="197"/>
      <c r="F302" s="197"/>
      <c r="G302" s="197"/>
      <c r="H302" s="197"/>
      <c r="I302" s="197"/>
      <c r="J302" s="197"/>
      <c r="K302" s="197"/>
      <c r="L302" s="197"/>
      <c r="M302" s="197"/>
      <c r="N302" s="197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ht="15.75" customHeight="1">
      <c r="A303" s="197"/>
      <c r="B303" s="197"/>
      <c r="C303" s="197"/>
      <c r="D303" s="197"/>
      <c r="E303" s="197"/>
      <c r="F303" s="197"/>
      <c r="G303" s="197"/>
      <c r="H303" s="197"/>
      <c r="I303" s="197"/>
      <c r="J303" s="197"/>
      <c r="K303" s="197"/>
      <c r="L303" s="197"/>
      <c r="M303" s="197"/>
      <c r="N303" s="197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ht="15.75" customHeight="1">
      <c r="A304" s="197"/>
      <c r="B304" s="197"/>
      <c r="C304" s="197"/>
      <c r="D304" s="197"/>
      <c r="E304" s="197"/>
      <c r="F304" s="197"/>
      <c r="G304" s="197"/>
      <c r="H304" s="197"/>
      <c r="I304" s="197"/>
      <c r="J304" s="197"/>
      <c r="K304" s="197"/>
      <c r="L304" s="197"/>
      <c r="M304" s="197"/>
      <c r="N304" s="197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ht="15.75" customHeight="1">
      <c r="A305" s="197"/>
      <c r="B305" s="197"/>
      <c r="C305" s="197"/>
      <c r="D305" s="197"/>
      <c r="E305" s="197"/>
      <c r="F305" s="197"/>
      <c r="G305" s="197"/>
      <c r="H305" s="197"/>
      <c r="I305" s="197"/>
      <c r="J305" s="197"/>
      <c r="K305" s="197"/>
      <c r="L305" s="197"/>
      <c r="M305" s="197"/>
      <c r="N305" s="197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ht="15.75" customHeight="1">
      <c r="A306" s="197"/>
      <c r="B306" s="197"/>
      <c r="C306" s="197"/>
      <c r="D306" s="197"/>
      <c r="E306" s="197"/>
      <c r="F306" s="197"/>
      <c r="G306" s="197"/>
      <c r="H306" s="197"/>
      <c r="I306" s="197"/>
      <c r="J306" s="197"/>
      <c r="K306" s="197"/>
      <c r="L306" s="197"/>
      <c r="M306" s="197"/>
      <c r="N306" s="197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ht="15.75" customHeight="1">
      <c r="A307" s="197"/>
      <c r="B307" s="197"/>
      <c r="C307" s="197"/>
      <c r="D307" s="197"/>
      <c r="E307" s="197"/>
      <c r="F307" s="197"/>
      <c r="G307" s="197"/>
      <c r="H307" s="197"/>
      <c r="I307" s="197"/>
      <c r="J307" s="197"/>
      <c r="K307" s="197"/>
      <c r="L307" s="197"/>
      <c r="M307" s="197"/>
      <c r="N307" s="197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ht="15.75" customHeight="1">
      <c r="A308" s="197"/>
      <c r="B308" s="197"/>
      <c r="C308" s="197"/>
      <c r="D308" s="197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ht="15.75" customHeight="1">
      <c r="A309" s="197"/>
      <c r="B309" s="197"/>
      <c r="C309" s="197"/>
      <c r="D309" s="197"/>
      <c r="E309" s="197"/>
      <c r="F309" s="197"/>
      <c r="G309" s="197"/>
      <c r="H309" s="197"/>
      <c r="I309" s="197"/>
      <c r="J309" s="197"/>
      <c r="K309" s="197"/>
      <c r="L309" s="197"/>
      <c r="M309" s="197"/>
      <c r="N309" s="197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ht="15.75" customHeight="1">
      <c r="A310" s="197"/>
      <c r="B310" s="197"/>
      <c r="C310" s="197"/>
      <c r="D310" s="197"/>
      <c r="E310" s="197"/>
      <c r="F310" s="197"/>
      <c r="G310" s="197"/>
      <c r="H310" s="197"/>
      <c r="I310" s="197"/>
      <c r="J310" s="197"/>
      <c r="K310" s="197"/>
      <c r="L310" s="197"/>
      <c r="M310" s="197"/>
      <c r="N310" s="197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ht="15.75" customHeight="1">
      <c r="A311" s="197"/>
      <c r="B311" s="197"/>
      <c r="C311" s="197"/>
      <c r="D311" s="197"/>
      <c r="E311" s="197"/>
      <c r="F311" s="197"/>
      <c r="G311" s="197"/>
      <c r="H311" s="197"/>
      <c r="I311" s="197"/>
      <c r="J311" s="197"/>
      <c r="K311" s="197"/>
      <c r="L311" s="197"/>
      <c r="M311" s="197"/>
      <c r="N311" s="197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ht="15.75" customHeight="1">
      <c r="A312" s="197"/>
      <c r="B312" s="197"/>
      <c r="C312" s="197"/>
      <c r="D312" s="197"/>
      <c r="E312" s="197"/>
      <c r="F312" s="197"/>
      <c r="G312" s="197"/>
      <c r="H312" s="197"/>
      <c r="I312" s="197"/>
      <c r="J312" s="197"/>
      <c r="K312" s="197"/>
      <c r="L312" s="197"/>
      <c r="M312" s="197"/>
      <c r="N312" s="197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ht="15.75" customHeight="1">
      <c r="A313" s="197"/>
      <c r="B313" s="197"/>
      <c r="C313" s="197"/>
      <c r="D313" s="197"/>
      <c r="E313" s="197"/>
      <c r="F313" s="197"/>
      <c r="G313" s="197"/>
      <c r="H313" s="197"/>
      <c r="I313" s="197"/>
      <c r="J313" s="197"/>
      <c r="K313" s="197"/>
      <c r="L313" s="197"/>
      <c r="M313" s="197"/>
      <c r="N313" s="197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ht="15.75" customHeight="1">
      <c r="A314" s="197"/>
      <c r="B314" s="197"/>
      <c r="C314" s="197"/>
      <c r="D314" s="197"/>
      <c r="E314" s="197"/>
      <c r="F314" s="197"/>
      <c r="G314" s="197"/>
      <c r="H314" s="197"/>
      <c r="I314" s="197"/>
      <c r="J314" s="197"/>
      <c r="K314" s="197"/>
      <c r="L314" s="197"/>
      <c r="M314" s="197"/>
      <c r="N314" s="197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ht="15.75" customHeight="1">
      <c r="A315" s="197"/>
      <c r="B315" s="197"/>
      <c r="C315" s="197"/>
      <c r="D315" s="197"/>
      <c r="E315" s="197"/>
      <c r="F315" s="197"/>
      <c r="G315" s="197"/>
      <c r="H315" s="197"/>
      <c r="I315" s="197"/>
      <c r="J315" s="197"/>
      <c r="K315" s="197"/>
      <c r="L315" s="197"/>
      <c r="M315" s="197"/>
      <c r="N315" s="197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ht="15.75" customHeight="1">
      <c r="A316" s="197"/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ht="15.75" customHeight="1">
      <c r="A317" s="197"/>
      <c r="B317" s="197"/>
      <c r="C317" s="197"/>
      <c r="D317" s="197"/>
      <c r="E317" s="197"/>
      <c r="F317" s="197"/>
      <c r="G317" s="197"/>
      <c r="H317" s="197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ht="15.75" customHeight="1">
      <c r="A318" s="197"/>
      <c r="B318" s="197"/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ht="15.75" customHeight="1">
      <c r="A319" s="197"/>
      <c r="B319" s="197"/>
      <c r="C319" s="197"/>
      <c r="D319" s="197"/>
      <c r="E319" s="197"/>
      <c r="F319" s="197"/>
      <c r="G319" s="197"/>
      <c r="H319" s="197"/>
      <c r="I319" s="197"/>
      <c r="J319" s="197"/>
      <c r="K319" s="197"/>
      <c r="L319" s="197"/>
      <c r="M319" s="197"/>
      <c r="N319" s="197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ht="15.75" customHeight="1">
      <c r="A320" s="197"/>
      <c r="B320" s="197"/>
      <c r="C320" s="197"/>
      <c r="D320" s="197"/>
      <c r="E320" s="197"/>
      <c r="F320" s="197"/>
      <c r="G320" s="197"/>
      <c r="H320" s="197"/>
      <c r="I320" s="197"/>
      <c r="J320" s="197"/>
      <c r="K320" s="197"/>
      <c r="L320" s="197"/>
      <c r="M320" s="197"/>
      <c r="N320" s="197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ht="15.75" customHeight="1">
      <c r="A321" s="197"/>
      <c r="B321" s="197"/>
      <c r="C321" s="197"/>
      <c r="D321" s="197"/>
      <c r="E321" s="197"/>
      <c r="F321" s="197"/>
      <c r="G321" s="197"/>
      <c r="H321" s="197"/>
      <c r="I321" s="197"/>
      <c r="J321" s="197"/>
      <c r="K321" s="197"/>
      <c r="L321" s="197"/>
      <c r="M321" s="197"/>
      <c r="N321" s="197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ht="15.75" customHeight="1">
      <c r="A322" s="197"/>
      <c r="B322" s="197"/>
      <c r="C322" s="197"/>
      <c r="D322" s="197"/>
      <c r="E322" s="197"/>
      <c r="F322" s="197"/>
      <c r="G322" s="197"/>
      <c r="H322" s="197"/>
      <c r="I322" s="197"/>
      <c r="J322" s="197"/>
      <c r="K322" s="197"/>
      <c r="L322" s="197"/>
      <c r="M322" s="197"/>
      <c r="N322" s="197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ht="15.75" customHeight="1">
      <c r="A323" s="197"/>
      <c r="B323" s="197"/>
      <c r="C323" s="197"/>
      <c r="D323" s="197"/>
      <c r="E323" s="197"/>
      <c r="F323" s="197"/>
      <c r="G323" s="197"/>
      <c r="H323" s="197"/>
      <c r="I323" s="197"/>
      <c r="J323" s="197"/>
      <c r="K323" s="197"/>
      <c r="L323" s="197"/>
      <c r="M323" s="197"/>
      <c r="N323" s="197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ht="15.75" customHeight="1">
      <c r="A324" s="197"/>
      <c r="B324" s="197"/>
      <c r="C324" s="197"/>
      <c r="D324" s="197"/>
      <c r="E324" s="197"/>
      <c r="F324" s="197"/>
      <c r="G324" s="197"/>
      <c r="H324" s="197"/>
      <c r="I324" s="197"/>
      <c r="J324" s="197"/>
      <c r="K324" s="197"/>
      <c r="L324" s="197"/>
      <c r="M324" s="197"/>
      <c r="N324" s="197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ht="15.75" customHeight="1">
      <c r="A325" s="197"/>
      <c r="B325" s="197"/>
      <c r="C325" s="197"/>
      <c r="D325" s="197"/>
      <c r="E325" s="197"/>
      <c r="F325" s="197"/>
      <c r="G325" s="197"/>
      <c r="H325" s="197"/>
      <c r="I325" s="197"/>
      <c r="J325" s="197"/>
      <c r="K325" s="197"/>
      <c r="L325" s="197"/>
      <c r="M325" s="197"/>
      <c r="N325" s="197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ht="15.75" customHeight="1">
      <c r="A326" s="197"/>
      <c r="B326" s="197"/>
      <c r="C326" s="197"/>
      <c r="D326" s="197"/>
      <c r="E326" s="197"/>
      <c r="F326" s="197"/>
      <c r="G326" s="197"/>
      <c r="H326" s="197"/>
      <c r="I326" s="197"/>
      <c r="J326" s="197"/>
      <c r="K326" s="197"/>
      <c r="L326" s="197"/>
      <c r="M326" s="197"/>
      <c r="N326" s="197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ht="15.75" customHeight="1">
      <c r="A327" s="197"/>
      <c r="B327" s="197"/>
      <c r="C327" s="197"/>
      <c r="D327" s="197"/>
      <c r="E327" s="197"/>
      <c r="F327" s="197"/>
      <c r="G327" s="197"/>
      <c r="H327" s="197"/>
      <c r="I327" s="197"/>
      <c r="J327" s="197"/>
      <c r="K327" s="197"/>
      <c r="L327" s="197"/>
      <c r="M327" s="197"/>
      <c r="N327" s="197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ht="15.75" customHeight="1">
      <c r="A328" s="197"/>
      <c r="B328" s="197"/>
      <c r="C328" s="197"/>
      <c r="D328" s="197"/>
      <c r="E328" s="197"/>
      <c r="F328" s="197"/>
      <c r="G328" s="197"/>
      <c r="H328" s="197"/>
      <c r="I328" s="197"/>
      <c r="J328" s="197"/>
      <c r="K328" s="197"/>
      <c r="L328" s="197"/>
      <c r="M328" s="197"/>
      <c r="N328" s="197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ht="15.75" customHeight="1">
      <c r="A329" s="197"/>
      <c r="B329" s="197"/>
      <c r="C329" s="197"/>
      <c r="D329" s="197"/>
      <c r="E329" s="197"/>
      <c r="F329" s="197"/>
      <c r="G329" s="197"/>
      <c r="H329" s="197"/>
      <c r="I329" s="197"/>
      <c r="J329" s="197"/>
      <c r="K329" s="197"/>
      <c r="L329" s="197"/>
      <c r="M329" s="197"/>
      <c r="N329" s="197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ht="15.75" customHeight="1">
      <c r="A330" s="197"/>
      <c r="B330" s="197"/>
      <c r="C330" s="197"/>
      <c r="D330" s="197"/>
      <c r="E330" s="197"/>
      <c r="F330" s="197"/>
      <c r="G330" s="197"/>
      <c r="H330" s="197"/>
      <c r="I330" s="197"/>
      <c r="J330" s="197"/>
      <c r="K330" s="197"/>
      <c r="L330" s="197"/>
      <c r="M330" s="197"/>
      <c r="N330" s="197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ht="15.75" customHeight="1">
      <c r="A331" s="197"/>
      <c r="B331" s="197"/>
      <c r="C331" s="197"/>
      <c r="D331" s="197"/>
      <c r="E331" s="197"/>
      <c r="F331" s="197"/>
      <c r="G331" s="197"/>
      <c r="H331" s="197"/>
      <c r="I331" s="197"/>
      <c r="J331" s="197"/>
      <c r="K331" s="197"/>
      <c r="L331" s="197"/>
      <c r="M331" s="197"/>
      <c r="N331" s="197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ht="15.75" customHeight="1">
      <c r="A332" s="197"/>
      <c r="B332" s="197"/>
      <c r="C332" s="197"/>
      <c r="D332" s="197"/>
      <c r="E332" s="197"/>
      <c r="F332" s="197"/>
      <c r="G332" s="197"/>
      <c r="H332" s="197"/>
      <c r="I332" s="197"/>
      <c r="J332" s="197"/>
      <c r="K332" s="197"/>
      <c r="L332" s="197"/>
      <c r="M332" s="197"/>
      <c r="N332" s="197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ht="15.75" customHeight="1">
      <c r="A333" s="197"/>
      <c r="B333" s="197"/>
      <c r="C333" s="197"/>
      <c r="D333" s="197"/>
      <c r="E333" s="197"/>
      <c r="F333" s="197"/>
      <c r="G333" s="197"/>
      <c r="H333" s="197"/>
      <c r="I333" s="197"/>
      <c r="J333" s="197"/>
      <c r="K333" s="197"/>
      <c r="L333" s="197"/>
      <c r="M333" s="197"/>
      <c r="N333" s="197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ht="15.75" customHeight="1">
      <c r="A334" s="197"/>
      <c r="B334" s="197"/>
      <c r="C334" s="197"/>
      <c r="D334" s="197"/>
      <c r="E334" s="197"/>
      <c r="F334" s="197"/>
      <c r="G334" s="197"/>
      <c r="H334" s="197"/>
      <c r="I334" s="197"/>
      <c r="J334" s="197"/>
      <c r="K334" s="197"/>
      <c r="L334" s="197"/>
      <c r="M334" s="197"/>
      <c r="N334" s="197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ht="15.75" customHeight="1">
      <c r="A335" s="197"/>
      <c r="B335" s="197"/>
      <c r="C335" s="197"/>
      <c r="D335" s="197"/>
      <c r="E335" s="197"/>
      <c r="F335" s="197"/>
      <c r="G335" s="197"/>
      <c r="H335" s="197"/>
      <c r="I335" s="197"/>
      <c r="J335" s="197"/>
      <c r="K335" s="197"/>
      <c r="L335" s="197"/>
      <c r="M335" s="197"/>
      <c r="N335" s="197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ht="15.75" customHeight="1">
      <c r="A336" s="197"/>
      <c r="B336" s="197"/>
      <c r="C336" s="197"/>
      <c r="D336" s="197"/>
      <c r="E336" s="197"/>
      <c r="F336" s="197"/>
      <c r="G336" s="197"/>
      <c r="H336" s="197"/>
      <c r="I336" s="197"/>
      <c r="J336" s="197"/>
      <c r="K336" s="197"/>
      <c r="L336" s="197"/>
      <c r="M336" s="197"/>
      <c r="N336" s="197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ht="15.75" customHeight="1">
      <c r="A337" s="197"/>
      <c r="B337" s="197"/>
      <c r="C337" s="197"/>
      <c r="D337" s="197"/>
      <c r="E337" s="197"/>
      <c r="F337" s="197"/>
      <c r="G337" s="197"/>
      <c r="H337" s="197"/>
      <c r="I337" s="197"/>
      <c r="J337" s="197"/>
      <c r="K337" s="197"/>
      <c r="L337" s="197"/>
      <c r="M337" s="197"/>
      <c r="N337" s="197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ht="15.75" customHeight="1">
      <c r="A338" s="197"/>
      <c r="B338" s="197"/>
      <c r="C338" s="197"/>
      <c r="D338" s="197"/>
      <c r="E338" s="197"/>
      <c r="F338" s="197"/>
      <c r="G338" s="197"/>
      <c r="H338" s="197"/>
      <c r="I338" s="197"/>
      <c r="J338" s="197"/>
      <c r="K338" s="197"/>
      <c r="L338" s="197"/>
      <c r="M338" s="197"/>
      <c r="N338" s="197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ht="15.75" customHeight="1">
      <c r="A339" s="197"/>
      <c r="B339" s="197"/>
      <c r="C339" s="197"/>
      <c r="D339" s="197"/>
      <c r="E339" s="197"/>
      <c r="F339" s="197"/>
      <c r="G339" s="197"/>
      <c r="H339" s="197"/>
      <c r="I339" s="197"/>
      <c r="J339" s="197"/>
      <c r="K339" s="197"/>
      <c r="L339" s="197"/>
      <c r="M339" s="197"/>
      <c r="N339" s="197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ht="15.75" customHeight="1">
      <c r="A340" s="197"/>
      <c r="B340" s="197"/>
      <c r="C340" s="197"/>
      <c r="D340" s="197"/>
      <c r="E340" s="197"/>
      <c r="F340" s="197"/>
      <c r="G340" s="197"/>
      <c r="H340" s="197"/>
      <c r="I340" s="197"/>
      <c r="J340" s="197"/>
      <c r="K340" s="197"/>
      <c r="L340" s="197"/>
      <c r="M340" s="197"/>
      <c r="N340" s="197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ht="15.75" customHeight="1">
      <c r="A341" s="197"/>
      <c r="B341" s="197"/>
      <c r="C341" s="197"/>
      <c r="D341" s="197"/>
      <c r="E341" s="197"/>
      <c r="F341" s="197"/>
      <c r="G341" s="197"/>
      <c r="H341" s="197"/>
      <c r="I341" s="197"/>
      <c r="J341" s="197"/>
      <c r="K341" s="197"/>
      <c r="L341" s="197"/>
      <c r="M341" s="197"/>
      <c r="N341" s="197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ht="15.75" customHeight="1">
      <c r="A342" s="197"/>
      <c r="B342" s="197"/>
      <c r="C342" s="197"/>
      <c r="D342" s="197"/>
      <c r="E342" s="197"/>
      <c r="F342" s="197"/>
      <c r="G342" s="197"/>
      <c r="H342" s="197"/>
      <c r="I342" s="197"/>
      <c r="J342" s="197"/>
      <c r="K342" s="197"/>
      <c r="L342" s="197"/>
      <c r="M342" s="197"/>
      <c r="N342" s="197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ht="15.75" customHeight="1">
      <c r="A343" s="197"/>
      <c r="B343" s="197"/>
      <c r="C343" s="197"/>
      <c r="D343" s="197"/>
      <c r="E343" s="197"/>
      <c r="F343" s="197"/>
      <c r="G343" s="197"/>
      <c r="H343" s="197"/>
      <c r="I343" s="197"/>
      <c r="J343" s="197"/>
      <c r="K343" s="197"/>
      <c r="L343" s="197"/>
      <c r="M343" s="197"/>
      <c r="N343" s="197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ht="15.75" customHeight="1">
      <c r="A344" s="197"/>
      <c r="B344" s="197"/>
      <c r="C344" s="197"/>
      <c r="D344" s="197"/>
      <c r="E344" s="197"/>
      <c r="F344" s="197"/>
      <c r="G344" s="197"/>
      <c r="H344" s="197"/>
      <c r="I344" s="197"/>
      <c r="J344" s="197"/>
      <c r="K344" s="197"/>
      <c r="L344" s="197"/>
      <c r="M344" s="197"/>
      <c r="N344" s="197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ht="15.75" customHeight="1">
      <c r="A345" s="197"/>
      <c r="B345" s="197"/>
      <c r="C345" s="197"/>
      <c r="D345" s="197"/>
      <c r="E345" s="197"/>
      <c r="F345" s="197"/>
      <c r="G345" s="197"/>
      <c r="H345" s="197"/>
      <c r="I345" s="197"/>
      <c r="J345" s="197"/>
      <c r="K345" s="197"/>
      <c r="L345" s="197"/>
      <c r="M345" s="197"/>
      <c r="N345" s="197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ht="15.75" customHeight="1">
      <c r="A346" s="197"/>
      <c r="B346" s="197"/>
      <c r="C346" s="197"/>
      <c r="D346" s="197"/>
      <c r="E346" s="197"/>
      <c r="F346" s="197"/>
      <c r="G346" s="197"/>
      <c r="H346" s="197"/>
      <c r="I346" s="197"/>
      <c r="J346" s="197"/>
      <c r="K346" s="197"/>
      <c r="L346" s="197"/>
      <c r="M346" s="197"/>
      <c r="N346" s="197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ht="15.75" customHeight="1">
      <c r="A347" s="197"/>
      <c r="B347" s="197"/>
      <c r="C347" s="197"/>
      <c r="D347" s="197"/>
      <c r="E347" s="197"/>
      <c r="F347" s="197"/>
      <c r="G347" s="197"/>
      <c r="H347" s="197"/>
      <c r="I347" s="197"/>
      <c r="J347" s="197"/>
      <c r="K347" s="197"/>
      <c r="L347" s="197"/>
      <c r="M347" s="197"/>
      <c r="N347" s="197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ht="15.75" customHeight="1">
      <c r="A348" s="197"/>
      <c r="B348" s="197"/>
      <c r="C348" s="197"/>
      <c r="D348" s="197"/>
      <c r="E348" s="197"/>
      <c r="F348" s="197"/>
      <c r="G348" s="197"/>
      <c r="H348" s="197"/>
      <c r="I348" s="197"/>
      <c r="J348" s="197"/>
      <c r="K348" s="197"/>
      <c r="L348" s="197"/>
      <c r="M348" s="197"/>
      <c r="N348" s="197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ht="15.75" customHeight="1">
      <c r="A349" s="197"/>
      <c r="B349" s="197"/>
      <c r="C349" s="197"/>
      <c r="D349" s="197"/>
      <c r="E349" s="197"/>
      <c r="F349" s="197"/>
      <c r="G349" s="197"/>
      <c r="H349" s="197"/>
      <c r="I349" s="197"/>
      <c r="J349" s="197"/>
      <c r="K349" s="197"/>
      <c r="L349" s="197"/>
      <c r="M349" s="197"/>
      <c r="N349" s="197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ht="15.75" customHeight="1">
      <c r="A350" s="197"/>
      <c r="B350" s="197"/>
      <c r="C350" s="197"/>
      <c r="D350" s="197"/>
      <c r="E350" s="197"/>
      <c r="F350" s="197"/>
      <c r="G350" s="197"/>
      <c r="H350" s="197"/>
      <c r="I350" s="197"/>
      <c r="J350" s="197"/>
      <c r="K350" s="197"/>
      <c r="L350" s="197"/>
      <c r="M350" s="197"/>
      <c r="N350" s="197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ht="15.75" customHeight="1">
      <c r="A351" s="197"/>
      <c r="B351" s="197"/>
      <c r="C351" s="197"/>
      <c r="D351" s="197"/>
      <c r="E351" s="197"/>
      <c r="F351" s="197"/>
      <c r="G351" s="197"/>
      <c r="H351" s="197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ht="15.75" customHeight="1">
      <c r="A352" s="197"/>
      <c r="B352" s="197"/>
      <c r="C352" s="197"/>
      <c r="D352" s="197"/>
      <c r="E352" s="197"/>
      <c r="F352" s="197"/>
      <c r="G352" s="197"/>
      <c r="H352" s="197"/>
      <c r="I352" s="197"/>
      <c r="J352" s="197"/>
      <c r="K352" s="197"/>
      <c r="L352" s="197"/>
      <c r="M352" s="197"/>
      <c r="N352" s="197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ht="15.75" customHeight="1">
      <c r="A353" s="197"/>
      <c r="B353" s="197"/>
      <c r="C353" s="197"/>
      <c r="D353" s="197"/>
      <c r="E353" s="197"/>
      <c r="F353" s="197"/>
      <c r="G353" s="197"/>
      <c r="H353" s="197"/>
      <c r="I353" s="197"/>
      <c r="J353" s="197"/>
      <c r="K353" s="197"/>
      <c r="L353" s="197"/>
      <c r="M353" s="197"/>
      <c r="N353" s="197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ht="15.75" customHeight="1">
      <c r="A354" s="197"/>
      <c r="B354" s="197"/>
      <c r="C354" s="197"/>
      <c r="D354" s="197"/>
      <c r="E354" s="197"/>
      <c r="F354" s="197"/>
      <c r="G354" s="197"/>
      <c r="H354" s="197"/>
      <c r="I354" s="197"/>
      <c r="J354" s="197"/>
      <c r="K354" s="197"/>
      <c r="L354" s="197"/>
      <c r="M354" s="197"/>
      <c r="N354" s="197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ht="15.75" customHeight="1">
      <c r="A355" s="197"/>
      <c r="B355" s="197"/>
      <c r="C355" s="197"/>
      <c r="D355" s="197"/>
      <c r="E355" s="197"/>
      <c r="F355" s="197"/>
      <c r="G355" s="197"/>
      <c r="H355" s="197"/>
      <c r="I355" s="197"/>
      <c r="J355" s="197"/>
      <c r="K355" s="197"/>
      <c r="L355" s="197"/>
      <c r="M355" s="197"/>
      <c r="N355" s="197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ht="15.75" customHeight="1">
      <c r="A356" s="197"/>
      <c r="B356" s="197"/>
      <c r="C356" s="197"/>
      <c r="D356" s="197"/>
      <c r="E356" s="197"/>
      <c r="F356" s="197"/>
      <c r="G356" s="197"/>
      <c r="H356" s="197"/>
      <c r="I356" s="197"/>
      <c r="J356" s="197"/>
      <c r="K356" s="197"/>
      <c r="L356" s="197"/>
      <c r="M356" s="197"/>
      <c r="N356" s="197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ht="15.75" customHeight="1">
      <c r="A357" s="197"/>
      <c r="B357" s="197"/>
      <c r="C357" s="197"/>
      <c r="D357" s="197"/>
      <c r="E357" s="197"/>
      <c r="F357" s="197"/>
      <c r="G357" s="197"/>
      <c r="H357" s="197"/>
      <c r="I357" s="197"/>
      <c r="J357" s="197"/>
      <c r="K357" s="197"/>
      <c r="L357" s="197"/>
      <c r="M357" s="197"/>
      <c r="N357" s="197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ht="15.75" customHeight="1">
      <c r="A358" s="197"/>
      <c r="B358" s="197"/>
      <c r="C358" s="197"/>
      <c r="D358" s="197"/>
      <c r="E358" s="197"/>
      <c r="F358" s="197"/>
      <c r="G358" s="197"/>
      <c r="H358" s="197"/>
      <c r="I358" s="197"/>
      <c r="J358" s="197"/>
      <c r="K358" s="197"/>
      <c r="L358" s="197"/>
      <c r="M358" s="197"/>
      <c r="N358" s="197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ht="15.75" customHeight="1">
      <c r="A359" s="197"/>
      <c r="B359" s="197"/>
      <c r="C359" s="197"/>
      <c r="D359" s="197"/>
      <c r="E359" s="197"/>
      <c r="F359" s="197"/>
      <c r="G359" s="197"/>
      <c r="H359" s="197"/>
      <c r="I359" s="197"/>
      <c r="J359" s="197"/>
      <c r="K359" s="197"/>
      <c r="L359" s="197"/>
      <c r="M359" s="197"/>
      <c r="N359" s="197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ht="15.75" customHeight="1">
      <c r="A360" s="197"/>
      <c r="B360" s="197"/>
      <c r="C360" s="197"/>
      <c r="D360" s="197"/>
      <c r="E360" s="197"/>
      <c r="F360" s="197"/>
      <c r="G360" s="197"/>
      <c r="H360" s="197"/>
      <c r="I360" s="197"/>
      <c r="J360" s="197"/>
      <c r="K360" s="197"/>
      <c r="L360" s="197"/>
      <c r="M360" s="197"/>
      <c r="N360" s="197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ht="15.75" customHeight="1">
      <c r="A361" s="197"/>
      <c r="B361" s="197"/>
      <c r="C361" s="197"/>
      <c r="D361" s="197"/>
      <c r="E361" s="197"/>
      <c r="F361" s="197"/>
      <c r="G361" s="197"/>
      <c r="H361" s="197"/>
      <c r="I361" s="197"/>
      <c r="J361" s="197"/>
      <c r="K361" s="197"/>
      <c r="L361" s="197"/>
      <c r="M361" s="197"/>
      <c r="N361" s="197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ht="15.75" customHeight="1">
      <c r="A362" s="197"/>
      <c r="B362" s="197"/>
      <c r="C362" s="197"/>
      <c r="D362" s="197"/>
      <c r="E362" s="197"/>
      <c r="F362" s="197"/>
      <c r="G362" s="197"/>
      <c r="H362" s="197"/>
      <c r="I362" s="197"/>
      <c r="J362" s="197"/>
      <c r="K362" s="197"/>
      <c r="L362" s="197"/>
      <c r="M362" s="197"/>
      <c r="N362" s="197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ht="15.75" customHeight="1">
      <c r="A363" s="197"/>
      <c r="B363" s="197"/>
      <c r="C363" s="197"/>
      <c r="D363" s="197"/>
      <c r="E363" s="197"/>
      <c r="F363" s="197"/>
      <c r="G363" s="197"/>
      <c r="H363" s="197"/>
      <c r="I363" s="197"/>
      <c r="J363" s="197"/>
      <c r="K363" s="197"/>
      <c r="L363" s="197"/>
      <c r="M363" s="197"/>
      <c r="N363" s="197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ht="15.75" customHeight="1">
      <c r="A364" s="197"/>
      <c r="B364" s="197"/>
      <c r="C364" s="197"/>
      <c r="D364" s="197"/>
      <c r="E364" s="197"/>
      <c r="F364" s="197"/>
      <c r="G364" s="197"/>
      <c r="H364" s="197"/>
      <c r="I364" s="197"/>
      <c r="J364" s="197"/>
      <c r="K364" s="197"/>
      <c r="L364" s="197"/>
      <c r="M364" s="197"/>
      <c r="N364" s="197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ht="15.75" customHeight="1">
      <c r="A365" s="197"/>
      <c r="B365" s="197"/>
      <c r="C365" s="197"/>
      <c r="D365" s="197"/>
      <c r="E365" s="197"/>
      <c r="F365" s="197"/>
      <c r="G365" s="197"/>
      <c r="H365" s="197"/>
      <c r="I365" s="197"/>
      <c r="J365" s="197"/>
      <c r="K365" s="197"/>
      <c r="L365" s="197"/>
      <c r="M365" s="197"/>
      <c r="N365" s="197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ht="15.75" customHeight="1">
      <c r="A366" s="197"/>
      <c r="B366" s="197"/>
      <c r="C366" s="197"/>
      <c r="D366" s="197"/>
      <c r="E366" s="197"/>
      <c r="F366" s="197"/>
      <c r="G366" s="197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ht="15.75" customHeight="1">
      <c r="A367" s="197"/>
      <c r="B367" s="197"/>
      <c r="C367" s="197"/>
      <c r="D367" s="197"/>
      <c r="E367" s="197"/>
      <c r="F367" s="197"/>
      <c r="G367" s="197"/>
      <c r="H367" s="197"/>
      <c r="I367" s="197"/>
      <c r="J367" s="197"/>
      <c r="K367" s="197"/>
      <c r="L367" s="197"/>
      <c r="M367" s="197"/>
      <c r="N367" s="197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ht="15.75" customHeight="1">
      <c r="A368" s="197"/>
      <c r="B368" s="197"/>
      <c r="C368" s="197"/>
      <c r="D368" s="197"/>
      <c r="E368" s="197"/>
      <c r="F368" s="197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ht="15.75" customHeight="1">
      <c r="A369" s="197"/>
      <c r="B369" s="197"/>
      <c r="C369" s="197"/>
      <c r="D369" s="197"/>
      <c r="E369" s="197"/>
      <c r="F369" s="197"/>
      <c r="G369" s="197"/>
      <c r="H369" s="197"/>
      <c r="I369" s="197"/>
      <c r="J369" s="197"/>
      <c r="K369" s="197"/>
      <c r="L369" s="197"/>
      <c r="M369" s="197"/>
      <c r="N369" s="197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ht="15.75" customHeight="1">
      <c r="A370" s="197"/>
      <c r="B370" s="197"/>
      <c r="C370" s="197"/>
      <c r="D370" s="197"/>
      <c r="E370" s="197"/>
      <c r="F370" s="197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ht="15.75" customHeight="1">
      <c r="A371" s="197"/>
      <c r="B371" s="197"/>
      <c r="C371" s="197"/>
      <c r="D371" s="197"/>
      <c r="E371" s="197"/>
      <c r="F371" s="197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ht="15.75" customHeight="1">
      <c r="A372" s="197"/>
      <c r="B372" s="197"/>
      <c r="C372" s="197"/>
      <c r="D372" s="197"/>
      <c r="E372" s="197"/>
      <c r="F372" s="197"/>
      <c r="G372" s="197"/>
      <c r="H372" s="197"/>
      <c r="I372" s="197"/>
      <c r="J372" s="197"/>
      <c r="K372" s="197"/>
      <c r="L372" s="197"/>
      <c r="M372" s="197"/>
      <c r="N372" s="197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ht="15.75" customHeight="1">
      <c r="A373" s="197"/>
      <c r="B373" s="197"/>
      <c r="C373" s="197"/>
      <c r="D373" s="197"/>
      <c r="E373" s="197"/>
      <c r="F373" s="197"/>
      <c r="G373" s="197"/>
      <c r="H373" s="197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ht="15.75" customHeight="1">
      <c r="A374" s="197"/>
      <c r="B374" s="197"/>
      <c r="C374" s="197"/>
      <c r="D374" s="197"/>
      <c r="E374" s="197"/>
      <c r="F374" s="197"/>
      <c r="G374" s="197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ht="15.75" customHeight="1">
      <c r="A375" s="197"/>
      <c r="B375" s="197"/>
      <c r="C375" s="197"/>
      <c r="D375" s="197"/>
      <c r="E375" s="197"/>
      <c r="F375" s="197"/>
      <c r="G375" s="197"/>
      <c r="H375" s="197"/>
      <c r="I375" s="197"/>
      <c r="J375" s="197"/>
      <c r="K375" s="197"/>
      <c r="L375" s="197"/>
      <c r="M375" s="197"/>
      <c r="N375" s="197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ht="15.75" customHeight="1">
      <c r="A376" s="197"/>
      <c r="B376" s="197"/>
      <c r="C376" s="197"/>
      <c r="D376" s="197"/>
      <c r="E376" s="197"/>
      <c r="F376" s="197"/>
      <c r="G376" s="197"/>
      <c r="H376" s="197"/>
      <c r="I376" s="197"/>
      <c r="J376" s="197"/>
      <c r="K376" s="197"/>
      <c r="L376" s="197"/>
      <c r="M376" s="197"/>
      <c r="N376" s="197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ht="15.75" customHeight="1">
      <c r="A377" s="197"/>
      <c r="B377" s="197"/>
      <c r="C377" s="197"/>
      <c r="D377" s="197"/>
      <c r="E377" s="197"/>
      <c r="F377" s="197"/>
      <c r="G377" s="197"/>
      <c r="H377" s="197"/>
      <c r="I377" s="197"/>
      <c r="J377" s="197"/>
      <c r="K377" s="197"/>
      <c r="L377" s="197"/>
      <c r="M377" s="197"/>
      <c r="N377" s="197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ht="15.75" customHeight="1">
      <c r="A378" s="197"/>
      <c r="B378" s="197"/>
      <c r="C378" s="197"/>
      <c r="D378" s="197"/>
      <c r="E378" s="197"/>
      <c r="F378" s="197"/>
      <c r="G378" s="197"/>
      <c r="H378" s="197"/>
      <c r="I378" s="197"/>
      <c r="J378" s="197"/>
      <c r="K378" s="197"/>
      <c r="L378" s="197"/>
      <c r="M378" s="197"/>
      <c r="N378" s="197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ht="15.75" customHeight="1">
      <c r="A379" s="197"/>
      <c r="B379" s="197"/>
      <c r="C379" s="197"/>
      <c r="D379" s="197"/>
      <c r="E379" s="197"/>
      <c r="F379" s="197"/>
      <c r="G379" s="197"/>
      <c r="H379" s="197"/>
      <c r="I379" s="197"/>
      <c r="J379" s="197"/>
      <c r="K379" s="197"/>
      <c r="L379" s="197"/>
      <c r="M379" s="197"/>
      <c r="N379" s="197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ht="15.75" customHeight="1">
      <c r="A380" s="197"/>
      <c r="B380" s="197"/>
      <c r="C380" s="197"/>
      <c r="D380" s="197"/>
      <c r="E380" s="197"/>
      <c r="F380" s="197"/>
      <c r="G380" s="197"/>
      <c r="H380" s="197"/>
      <c r="I380" s="197"/>
      <c r="J380" s="197"/>
      <c r="K380" s="197"/>
      <c r="L380" s="197"/>
      <c r="M380" s="197"/>
      <c r="N380" s="197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ht="15.75" customHeight="1">
      <c r="A381" s="197"/>
      <c r="B381" s="197"/>
      <c r="C381" s="197"/>
      <c r="D381" s="197"/>
      <c r="E381" s="197"/>
      <c r="F381" s="197"/>
      <c r="G381" s="197"/>
      <c r="H381" s="197"/>
      <c r="I381" s="197"/>
      <c r="J381" s="197"/>
      <c r="K381" s="197"/>
      <c r="L381" s="197"/>
      <c r="M381" s="197"/>
      <c r="N381" s="197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ht="15.75" customHeight="1">
      <c r="A382" s="197"/>
      <c r="B382" s="197"/>
      <c r="C382" s="197"/>
      <c r="D382" s="197"/>
      <c r="E382" s="197"/>
      <c r="F382" s="197"/>
      <c r="G382" s="197"/>
      <c r="H382" s="197"/>
      <c r="I382" s="197"/>
      <c r="J382" s="197"/>
      <c r="K382" s="197"/>
      <c r="L382" s="197"/>
      <c r="M382" s="197"/>
      <c r="N382" s="197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ht="15.75" customHeight="1">
      <c r="A383" s="197"/>
      <c r="B383" s="197"/>
      <c r="C383" s="197"/>
      <c r="D383" s="197"/>
      <c r="E383" s="197"/>
      <c r="F383" s="197"/>
      <c r="G383" s="197"/>
      <c r="H383" s="197"/>
      <c r="I383" s="197"/>
      <c r="J383" s="197"/>
      <c r="K383" s="197"/>
      <c r="L383" s="197"/>
      <c r="M383" s="197"/>
      <c r="N383" s="197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ht="15.75" customHeight="1">
      <c r="A384" s="197"/>
      <c r="B384" s="197"/>
      <c r="C384" s="197"/>
      <c r="D384" s="197"/>
      <c r="E384" s="197"/>
      <c r="F384" s="197"/>
      <c r="G384" s="197"/>
      <c r="H384" s="197"/>
      <c r="I384" s="197"/>
      <c r="J384" s="197"/>
      <c r="K384" s="197"/>
      <c r="L384" s="197"/>
      <c r="M384" s="197"/>
      <c r="N384" s="197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ht="15.75" customHeight="1">
      <c r="A385" s="197"/>
      <c r="B385" s="197"/>
      <c r="C385" s="197"/>
      <c r="D385" s="197"/>
      <c r="E385" s="197"/>
      <c r="F385" s="197"/>
      <c r="G385" s="197"/>
      <c r="H385" s="197"/>
      <c r="I385" s="197"/>
      <c r="J385" s="197"/>
      <c r="K385" s="197"/>
      <c r="L385" s="197"/>
      <c r="M385" s="197"/>
      <c r="N385" s="197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ht="15.75" customHeight="1">
      <c r="A386" s="197"/>
      <c r="B386" s="197"/>
      <c r="C386" s="197"/>
      <c r="D386" s="197"/>
      <c r="E386" s="197"/>
      <c r="F386" s="197"/>
      <c r="G386" s="197"/>
      <c r="H386" s="197"/>
      <c r="I386" s="197"/>
      <c r="J386" s="197"/>
      <c r="K386" s="197"/>
      <c r="L386" s="197"/>
      <c r="M386" s="197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ht="15.75" customHeight="1">
      <c r="A387" s="197"/>
      <c r="B387" s="197"/>
      <c r="C387" s="197"/>
      <c r="D387" s="197"/>
      <c r="E387" s="197"/>
      <c r="F387" s="197"/>
      <c r="G387" s="197"/>
      <c r="H387" s="197"/>
      <c r="I387" s="197"/>
      <c r="J387" s="197"/>
      <c r="K387" s="197"/>
      <c r="L387" s="197"/>
      <c r="M387" s="197"/>
      <c r="N387" s="197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ht="15.75" customHeight="1">
      <c r="A388" s="197"/>
      <c r="B388" s="197"/>
      <c r="C388" s="197"/>
      <c r="D388" s="197"/>
      <c r="E388" s="197"/>
      <c r="F388" s="197"/>
      <c r="G388" s="197"/>
      <c r="H388" s="197"/>
      <c r="I388" s="197"/>
      <c r="J388" s="197"/>
      <c r="K388" s="197"/>
      <c r="L388" s="197"/>
      <c r="M388" s="197"/>
      <c r="N388" s="197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ht="15.75" customHeight="1">
      <c r="A389" s="197"/>
      <c r="B389" s="197"/>
      <c r="C389" s="197"/>
      <c r="D389" s="197"/>
      <c r="E389" s="197"/>
      <c r="F389" s="197"/>
      <c r="G389" s="197"/>
      <c r="H389" s="197"/>
      <c r="I389" s="197"/>
      <c r="J389" s="197"/>
      <c r="K389" s="197"/>
      <c r="L389" s="197"/>
      <c r="M389" s="197"/>
      <c r="N389" s="197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ht="15.75" customHeight="1">
      <c r="A390" s="197"/>
      <c r="B390" s="197"/>
      <c r="C390" s="197"/>
      <c r="D390" s="197"/>
      <c r="E390" s="197"/>
      <c r="F390" s="197"/>
      <c r="G390" s="197"/>
      <c r="H390" s="197"/>
      <c r="I390" s="197"/>
      <c r="J390" s="197"/>
      <c r="K390" s="197"/>
      <c r="L390" s="197"/>
      <c r="M390" s="197"/>
      <c r="N390" s="197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ht="15.75" customHeight="1">
      <c r="A391" s="197"/>
      <c r="B391" s="197"/>
      <c r="C391" s="197"/>
      <c r="D391" s="197"/>
      <c r="E391" s="197"/>
      <c r="F391" s="197"/>
      <c r="G391" s="197"/>
      <c r="H391" s="197"/>
      <c r="I391" s="197"/>
      <c r="J391" s="197"/>
      <c r="K391" s="197"/>
      <c r="L391" s="197"/>
      <c r="M391" s="197"/>
      <c r="N391" s="197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ht="15.75" customHeight="1">
      <c r="A392" s="197"/>
      <c r="B392" s="197"/>
      <c r="C392" s="197"/>
      <c r="D392" s="197"/>
      <c r="E392" s="197"/>
      <c r="F392" s="197"/>
      <c r="G392" s="197"/>
      <c r="H392" s="197"/>
      <c r="I392" s="197"/>
      <c r="J392" s="197"/>
      <c r="K392" s="197"/>
      <c r="L392" s="197"/>
      <c r="M392" s="197"/>
      <c r="N392" s="197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ht="15.75" customHeight="1">
      <c r="A393" s="197"/>
      <c r="B393" s="197"/>
      <c r="C393" s="197"/>
      <c r="D393" s="197"/>
      <c r="E393" s="197"/>
      <c r="F393" s="197"/>
      <c r="G393" s="197"/>
      <c r="H393" s="197"/>
      <c r="I393" s="197"/>
      <c r="J393" s="197"/>
      <c r="K393" s="197"/>
      <c r="L393" s="197"/>
      <c r="M393" s="197"/>
      <c r="N393" s="197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ht="15.75" customHeight="1">
      <c r="A394" s="197"/>
      <c r="B394" s="197"/>
      <c r="C394" s="197"/>
      <c r="D394" s="197"/>
      <c r="E394" s="197"/>
      <c r="F394" s="197"/>
      <c r="G394" s="197"/>
      <c r="H394" s="197"/>
      <c r="I394" s="197"/>
      <c r="J394" s="197"/>
      <c r="K394" s="197"/>
      <c r="L394" s="197"/>
      <c r="M394" s="197"/>
      <c r="N394" s="197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ht="15.75" customHeight="1">
      <c r="A395" s="197"/>
      <c r="B395" s="197"/>
      <c r="C395" s="197"/>
      <c r="D395" s="197"/>
      <c r="E395" s="197"/>
      <c r="F395" s="197"/>
      <c r="G395" s="197"/>
      <c r="H395" s="197"/>
      <c r="I395" s="197"/>
      <c r="J395" s="197"/>
      <c r="K395" s="197"/>
      <c r="L395" s="197"/>
      <c r="M395" s="197"/>
      <c r="N395" s="197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ht="15.75" customHeight="1">
      <c r="A396" s="197"/>
      <c r="B396" s="197"/>
      <c r="C396" s="197"/>
      <c r="D396" s="197"/>
      <c r="E396" s="197"/>
      <c r="F396" s="197"/>
      <c r="G396" s="197"/>
      <c r="H396" s="197"/>
      <c r="I396" s="197"/>
      <c r="J396" s="197"/>
      <c r="K396" s="197"/>
      <c r="L396" s="197"/>
      <c r="M396" s="197"/>
      <c r="N396" s="197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ht="15.75" customHeight="1">
      <c r="A397" s="197"/>
      <c r="B397" s="197"/>
      <c r="C397" s="197"/>
      <c r="D397" s="197"/>
      <c r="E397" s="197"/>
      <c r="F397" s="197"/>
      <c r="G397" s="197"/>
      <c r="H397" s="197"/>
      <c r="I397" s="197"/>
      <c r="J397" s="197"/>
      <c r="K397" s="197"/>
      <c r="L397" s="197"/>
      <c r="M397" s="197"/>
      <c r="N397" s="197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ht="15.75" customHeight="1">
      <c r="A398" s="197"/>
      <c r="B398" s="197"/>
      <c r="C398" s="197"/>
      <c r="D398" s="197"/>
      <c r="E398" s="197"/>
      <c r="F398" s="197"/>
      <c r="G398" s="197"/>
      <c r="H398" s="197"/>
      <c r="I398" s="197"/>
      <c r="J398" s="197"/>
      <c r="K398" s="197"/>
      <c r="L398" s="197"/>
      <c r="M398" s="197"/>
      <c r="N398" s="197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ht="15.75" customHeight="1">
      <c r="A399" s="197"/>
      <c r="B399" s="197"/>
      <c r="C399" s="197"/>
      <c r="D399" s="197"/>
      <c r="E399" s="197"/>
      <c r="F399" s="197"/>
      <c r="G399" s="197"/>
      <c r="H399" s="197"/>
      <c r="I399" s="197"/>
      <c r="J399" s="197"/>
      <c r="K399" s="197"/>
      <c r="L399" s="197"/>
      <c r="M399" s="197"/>
      <c r="N399" s="197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ht="15.75" customHeight="1">
      <c r="A400" s="197"/>
      <c r="B400" s="197"/>
      <c r="C400" s="197"/>
      <c r="D400" s="197"/>
      <c r="E400" s="197"/>
      <c r="F400" s="197"/>
      <c r="G400" s="197"/>
      <c r="H400" s="197"/>
      <c r="I400" s="197"/>
      <c r="J400" s="197"/>
      <c r="K400" s="197"/>
      <c r="L400" s="197"/>
      <c r="M400" s="197"/>
      <c r="N400" s="197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ht="15.75" customHeight="1">
      <c r="A401" s="197"/>
      <c r="B401" s="197"/>
      <c r="C401" s="197"/>
      <c r="D401" s="197"/>
      <c r="E401" s="197"/>
      <c r="F401" s="197"/>
      <c r="G401" s="197"/>
      <c r="H401" s="197"/>
      <c r="I401" s="197"/>
      <c r="J401" s="197"/>
      <c r="K401" s="197"/>
      <c r="L401" s="197"/>
      <c r="M401" s="197"/>
      <c r="N401" s="197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ht="15.75" customHeight="1">
      <c r="A402" s="197"/>
      <c r="B402" s="197"/>
      <c r="C402" s="197"/>
      <c r="D402" s="197"/>
      <c r="E402" s="197"/>
      <c r="F402" s="197"/>
      <c r="G402" s="197"/>
      <c r="H402" s="197"/>
      <c r="I402" s="197"/>
      <c r="J402" s="197"/>
      <c r="K402" s="197"/>
      <c r="L402" s="197"/>
      <c r="M402" s="197"/>
      <c r="N402" s="197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ht="15.75" customHeight="1">
      <c r="A403" s="197"/>
      <c r="B403" s="197"/>
      <c r="C403" s="197"/>
      <c r="D403" s="197"/>
      <c r="E403" s="197"/>
      <c r="F403" s="197"/>
      <c r="G403" s="197"/>
      <c r="H403" s="197"/>
      <c r="I403" s="197"/>
      <c r="J403" s="197"/>
      <c r="K403" s="197"/>
      <c r="L403" s="197"/>
      <c r="M403" s="197"/>
      <c r="N403" s="197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ht="15.75" customHeight="1">
      <c r="A404" s="197"/>
      <c r="B404" s="197"/>
      <c r="C404" s="197"/>
      <c r="D404" s="197"/>
      <c r="E404" s="197"/>
      <c r="F404" s="197"/>
      <c r="G404" s="197"/>
      <c r="H404" s="197"/>
      <c r="I404" s="197"/>
      <c r="J404" s="197"/>
      <c r="K404" s="197"/>
      <c r="L404" s="197"/>
      <c r="M404" s="197"/>
      <c r="N404" s="197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ht="15.75" customHeight="1">
      <c r="A405" s="197"/>
      <c r="B405" s="197"/>
      <c r="C405" s="197"/>
      <c r="D405" s="197"/>
      <c r="E405" s="197"/>
      <c r="F405" s="197"/>
      <c r="G405" s="197"/>
      <c r="H405" s="197"/>
      <c r="I405" s="197"/>
      <c r="J405" s="197"/>
      <c r="K405" s="197"/>
      <c r="L405" s="197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ht="15.75" customHeight="1">
      <c r="A406" s="197"/>
      <c r="B406" s="197"/>
      <c r="C406" s="197"/>
      <c r="D406" s="197"/>
      <c r="E406" s="197"/>
      <c r="F406" s="197"/>
      <c r="G406" s="197"/>
      <c r="H406" s="197"/>
      <c r="I406" s="197"/>
      <c r="J406" s="197"/>
      <c r="K406" s="197"/>
      <c r="L406" s="197"/>
      <c r="M406" s="197"/>
      <c r="N406" s="197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ht="15.75" customHeight="1">
      <c r="A407" s="197"/>
      <c r="B407" s="197"/>
      <c r="C407" s="197"/>
      <c r="D407" s="197"/>
      <c r="E407" s="197"/>
      <c r="F407" s="197"/>
      <c r="G407" s="197"/>
      <c r="H407" s="197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ht="15.75" customHeight="1">
      <c r="A408" s="197"/>
      <c r="B408" s="197"/>
      <c r="C408" s="197"/>
      <c r="D408" s="197"/>
      <c r="E408" s="197"/>
      <c r="F408" s="197"/>
      <c r="G408" s="197"/>
      <c r="H408" s="197"/>
      <c r="I408" s="197"/>
      <c r="J408" s="197"/>
      <c r="K408" s="197"/>
      <c r="L408" s="197"/>
      <c r="M408" s="197"/>
      <c r="N408" s="197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ht="15.75" customHeight="1">
      <c r="A409" s="197"/>
      <c r="B409" s="197"/>
      <c r="C409" s="197"/>
      <c r="D409" s="197"/>
      <c r="E409" s="197"/>
      <c r="F409" s="197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ht="15.75" customHeight="1">
      <c r="A410" s="197"/>
      <c r="B410" s="197"/>
      <c r="C410" s="197"/>
      <c r="D410" s="197"/>
      <c r="E410" s="197"/>
      <c r="F410" s="197"/>
      <c r="G410" s="197"/>
      <c r="H410" s="197"/>
      <c r="I410" s="197"/>
      <c r="J410" s="197"/>
      <c r="K410" s="197"/>
      <c r="L410" s="197"/>
      <c r="M410" s="197"/>
      <c r="N410" s="197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ht="15.75" customHeight="1">
      <c r="A411" s="197"/>
      <c r="B411" s="197"/>
      <c r="C411" s="197"/>
      <c r="D411" s="197"/>
      <c r="E411" s="197"/>
      <c r="F411" s="197"/>
      <c r="G411" s="197"/>
      <c r="H411" s="197"/>
      <c r="I411" s="197"/>
      <c r="J411" s="197"/>
      <c r="K411" s="197"/>
      <c r="L411" s="197"/>
      <c r="M411" s="197"/>
      <c r="N411" s="197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ht="15.75" customHeight="1">
      <c r="A412" s="197"/>
      <c r="B412" s="197"/>
      <c r="C412" s="197"/>
      <c r="D412" s="197"/>
      <c r="E412" s="197"/>
      <c r="F412" s="197"/>
      <c r="G412" s="197"/>
      <c r="H412" s="197"/>
      <c r="I412" s="197"/>
      <c r="J412" s="197"/>
      <c r="K412" s="197"/>
      <c r="L412" s="197"/>
      <c r="M412" s="197"/>
      <c r="N412" s="197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ht="15.75" customHeight="1">
      <c r="A413" s="197"/>
      <c r="B413" s="197"/>
      <c r="C413" s="197"/>
      <c r="D413" s="197"/>
      <c r="E413" s="197"/>
      <c r="F413" s="197"/>
      <c r="G413" s="197"/>
      <c r="H413" s="197"/>
      <c r="I413" s="197"/>
      <c r="J413" s="197"/>
      <c r="K413" s="197"/>
      <c r="L413" s="197"/>
      <c r="M413" s="197"/>
      <c r="N413" s="197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ht="15.75" customHeight="1">
      <c r="A414" s="197"/>
      <c r="B414" s="197"/>
      <c r="C414" s="197"/>
      <c r="D414" s="197"/>
      <c r="E414" s="197"/>
      <c r="F414" s="197"/>
      <c r="G414" s="197"/>
      <c r="H414" s="197"/>
      <c r="I414" s="197"/>
      <c r="J414" s="197"/>
      <c r="K414" s="197"/>
      <c r="L414" s="197"/>
      <c r="M414" s="197"/>
      <c r="N414" s="197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ht="15.75" customHeight="1">
      <c r="A415" s="197"/>
      <c r="B415" s="197"/>
      <c r="C415" s="197"/>
      <c r="D415" s="197"/>
      <c r="E415" s="197"/>
      <c r="F415" s="197"/>
      <c r="G415" s="197"/>
      <c r="H415" s="197"/>
      <c r="I415" s="197"/>
      <c r="J415" s="197"/>
      <c r="K415" s="197"/>
      <c r="L415" s="197"/>
      <c r="M415" s="197"/>
      <c r="N415" s="197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ht="15.75" customHeight="1">
      <c r="A416" s="197"/>
      <c r="B416" s="197"/>
      <c r="C416" s="197"/>
      <c r="D416" s="197"/>
      <c r="E416" s="197"/>
      <c r="F416" s="197"/>
      <c r="G416" s="197"/>
      <c r="H416" s="197"/>
      <c r="I416" s="197"/>
      <c r="J416" s="197"/>
      <c r="K416" s="197"/>
      <c r="L416" s="197"/>
      <c r="M416" s="197"/>
      <c r="N416" s="197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ht="15.75" customHeight="1">
      <c r="A417" s="197"/>
      <c r="B417" s="197"/>
      <c r="C417" s="197"/>
      <c r="D417" s="197"/>
      <c r="E417" s="197"/>
      <c r="F417" s="197"/>
      <c r="G417" s="197"/>
      <c r="H417" s="197"/>
      <c r="I417" s="197"/>
      <c r="J417" s="197"/>
      <c r="K417" s="197"/>
      <c r="L417" s="197"/>
      <c r="M417" s="197"/>
      <c r="N417" s="197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ht="15.75" customHeight="1">
      <c r="A418" s="197"/>
      <c r="B418" s="197"/>
      <c r="C418" s="197"/>
      <c r="D418" s="197"/>
      <c r="E418" s="197"/>
      <c r="F418" s="197"/>
      <c r="G418" s="197"/>
      <c r="H418" s="197"/>
      <c r="I418" s="197"/>
      <c r="J418" s="197"/>
      <c r="K418" s="197"/>
      <c r="L418" s="197"/>
      <c r="M418" s="197"/>
      <c r="N418" s="197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ht="15.75" customHeight="1">
      <c r="A419" s="197"/>
      <c r="B419" s="197"/>
      <c r="C419" s="197"/>
      <c r="D419" s="197"/>
      <c r="E419" s="197"/>
      <c r="F419" s="197"/>
      <c r="G419" s="197"/>
      <c r="H419" s="197"/>
      <c r="I419" s="197"/>
      <c r="J419" s="197"/>
      <c r="K419" s="197"/>
      <c r="L419" s="197"/>
      <c r="M419" s="197"/>
      <c r="N419" s="197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ht="15.75" customHeight="1">
      <c r="A420" s="197"/>
      <c r="B420" s="197"/>
      <c r="C420" s="197"/>
      <c r="D420" s="197"/>
      <c r="E420" s="197"/>
      <c r="F420" s="197"/>
      <c r="G420" s="197"/>
      <c r="H420" s="197"/>
      <c r="I420" s="197"/>
      <c r="J420" s="197"/>
      <c r="K420" s="197"/>
      <c r="L420" s="197"/>
      <c r="M420" s="197"/>
      <c r="N420" s="197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ht="15.75" customHeight="1">
      <c r="A421" s="197"/>
      <c r="B421" s="197"/>
      <c r="C421" s="197"/>
      <c r="D421" s="197"/>
      <c r="E421" s="197"/>
      <c r="F421" s="197"/>
      <c r="G421" s="197"/>
      <c r="H421" s="197"/>
      <c r="I421" s="197"/>
      <c r="J421" s="197"/>
      <c r="K421" s="197"/>
      <c r="L421" s="197"/>
      <c r="M421" s="197"/>
      <c r="N421" s="197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ht="15.75" customHeight="1">
      <c r="A422" s="197"/>
      <c r="B422" s="197"/>
      <c r="C422" s="197"/>
      <c r="D422" s="197"/>
      <c r="E422" s="197"/>
      <c r="F422" s="197"/>
      <c r="G422" s="197"/>
      <c r="H422" s="197"/>
      <c r="I422" s="197"/>
      <c r="J422" s="197"/>
      <c r="K422" s="197"/>
      <c r="L422" s="197"/>
      <c r="M422" s="197"/>
      <c r="N422" s="197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ht="15.75" customHeight="1">
      <c r="A423" s="197"/>
      <c r="B423" s="197"/>
      <c r="C423" s="197"/>
      <c r="D423" s="197"/>
      <c r="E423" s="197"/>
      <c r="F423" s="197"/>
      <c r="G423" s="197"/>
      <c r="H423" s="197"/>
      <c r="I423" s="197"/>
      <c r="J423" s="197"/>
      <c r="K423" s="197"/>
      <c r="L423" s="197"/>
      <c r="M423" s="197"/>
      <c r="N423" s="197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ht="15.75" customHeight="1">
      <c r="A424" s="197"/>
      <c r="B424" s="197"/>
      <c r="C424" s="197"/>
      <c r="D424" s="197"/>
      <c r="E424" s="197"/>
      <c r="F424" s="197"/>
      <c r="G424" s="197"/>
      <c r="H424" s="197"/>
      <c r="I424" s="197"/>
      <c r="J424" s="197"/>
      <c r="K424" s="197"/>
      <c r="L424" s="197"/>
      <c r="M424" s="197"/>
      <c r="N424" s="197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ht="15.75" customHeight="1">
      <c r="A425" s="197"/>
      <c r="B425" s="197"/>
      <c r="C425" s="197"/>
      <c r="D425" s="197"/>
      <c r="E425" s="197"/>
      <c r="F425" s="197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ht="15.75" customHeight="1">
      <c r="A426" s="197"/>
      <c r="B426" s="197"/>
      <c r="C426" s="197"/>
      <c r="D426" s="197"/>
      <c r="E426" s="197"/>
      <c r="F426" s="197"/>
      <c r="G426" s="197"/>
      <c r="H426" s="197"/>
      <c r="I426" s="197"/>
      <c r="J426" s="197"/>
      <c r="K426" s="197"/>
      <c r="L426" s="197"/>
      <c r="M426" s="197"/>
      <c r="N426" s="197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ht="15.75" customHeight="1">
      <c r="A427" s="197"/>
      <c r="B427" s="197"/>
      <c r="C427" s="197"/>
      <c r="D427" s="197"/>
      <c r="E427" s="197"/>
      <c r="F427" s="197"/>
      <c r="G427" s="197"/>
      <c r="H427" s="197"/>
      <c r="I427" s="197"/>
      <c r="J427" s="197"/>
      <c r="K427" s="197"/>
      <c r="L427" s="197"/>
      <c r="M427" s="197"/>
      <c r="N427" s="197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ht="15.75" customHeight="1">
      <c r="A428" s="197"/>
      <c r="B428" s="197"/>
      <c r="C428" s="197"/>
      <c r="D428" s="197"/>
      <c r="E428" s="197"/>
      <c r="F428" s="197"/>
      <c r="G428" s="197"/>
      <c r="H428" s="197"/>
      <c r="I428" s="197"/>
      <c r="J428" s="197"/>
      <c r="K428" s="197"/>
      <c r="L428" s="197"/>
      <c r="M428" s="197"/>
      <c r="N428" s="197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ht="15.75" customHeight="1">
      <c r="A429" s="197"/>
      <c r="B429" s="197"/>
      <c r="C429" s="197"/>
      <c r="D429" s="197"/>
      <c r="E429" s="197"/>
      <c r="F429" s="197"/>
      <c r="G429" s="197"/>
      <c r="H429" s="197"/>
      <c r="I429" s="197"/>
      <c r="J429" s="197"/>
      <c r="K429" s="197"/>
      <c r="L429" s="197"/>
      <c r="M429" s="197"/>
      <c r="N429" s="197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ht="15.75" customHeight="1">
      <c r="A430" s="197"/>
      <c r="B430" s="197"/>
      <c r="C430" s="197"/>
      <c r="D430" s="197"/>
      <c r="E430" s="197"/>
      <c r="F430" s="197"/>
      <c r="G430" s="197"/>
      <c r="H430" s="197"/>
      <c r="I430" s="197"/>
      <c r="J430" s="197"/>
      <c r="K430" s="197"/>
      <c r="L430" s="197"/>
      <c r="M430" s="197"/>
      <c r="N430" s="197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ht="15.75" customHeight="1">
      <c r="A431" s="197"/>
      <c r="B431" s="197"/>
      <c r="C431" s="197"/>
      <c r="D431" s="197"/>
      <c r="E431" s="197"/>
      <c r="F431" s="197"/>
      <c r="G431" s="197"/>
      <c r="H431" s="197"/>
      <c r="I431" s="197"/>
      <c r="J431" s="197"/>
      <c r="K431" s="197"/>
      <c r="L431" s="197"/>
      <c r="M431" s="197"/>
      <c r="N431" s="197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ht="15.75" customHeight="1">
      <c r="A432" s="197"/>
      <c r="B432" s="197"/>
      <c r="C432" s="197"/>
      <c r="D432" s="197"/>
      <c r="E432" s="197"/>
      <c r="F432" s="197"/>
      <c r="G432" s="197"/>
      <c r="H432" s="197"/>
      <c r="I432" s="197"/>
      <c r="J432" s="197"/>
      <c r="K432" s="197"/>
      <c r="L432" s="197"/>
      <c r="M432" s="197"/>
      <c r="N432" s="197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ht="15.75" customHeight="1">
      <c r="A433" s="197"/>
      <c r="B433" s="197"/>
      <c r="C433" s="197"/>
      <c r="D433" s="197"/>
      <c r="E433" s="197"/>
      <c r="F433" s="197"/>
      <c r="G433" s="197"/>
      <c r="H433" s="197"/>
      <c r="I433" s="197"/>
      <c r="J433" s="197"/>
      <c r="K433" s="197"/>
      <c r="L433" s="197"/>
      <c r="M433" s="197"/>
      <c r="N433" s="197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ht="15.75" customHeight="1">
      <c r="A434" s="197"/>
      <c r="B434" s="197"/>
      <c r="C434" s="197"/>
      <c r="D434" s="197"/>
      <c r="E434" s="197"/>
      <c r="F434" s="197"/>
      <c r="G434" s="197"/>
      <c r="H434" s="197"/>
      <c r="I434" s="197"/>
      <c r="J434" s="197"/>
      <c r="K434" s="197"/>
      <c r="L434" s="197"/>
      <c r="M434" s="197"/>
      <c r="N434" s="197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ht="15.75" customHeight="1">
      <c r="A435" s="197"/>
      <c r="B435" s="197"/>
      <c r="C435" s="197"/>
      <c r="D435" s="197"/>
      <c r="E435" s="197"/>
      <c r="F435" s="197"/>
      <c r="G435" s="197"/>
      <c r="H435" s="197"/>
      <c r="I435" s="197"/>
      <c r="J435" s="197"/>
      <c r="K435" s="197"/>
      <c r="L435" s="197"/>
      <c r="M435" s="197"/>
      <c r="N435" s="197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ht="15.75" customHeight="1">
      <c r="A436" s="197"/>
      <c r="B436" s="197"/>
      <c r="C436" s="197"/>
      <c r="D436" s="197"/>
      <c r="E436" s="197"/>
      <c r="F436" s="197"/>
      <c r="G436" s="197"/>
      <c r="H436" s="197"/>
      <c r="I436" s="197"/>
      <c r="J436" s="197"/>
      <c r="K436" s="197"/>
      <c r="L436" s="197"/>
      <c r="M436" s="197"/>
      <c r="N436" s="197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ht="15.75" customHeight="1">
      <c r="A437" s="197"/>
      <c r="B437" s="197"/>
      <c r="C437" s="197"/>
      <c r="D437" s="197"/>
      <c r="E437" s="197"/>
      <c r="F437" s="197"/>
      <c r="G437" s="197"/>
      <c r="H437" s="197"/>
      <c r="I437" s="197"/>
      <c r="J437" s="197"/>
      <c r="K437" s="197"/>
      <c r="L437" s="197"/>
      <c r="M437" s="197"/>
      <c r="N437" s="197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ht="15.75" customHeight="1">
      <c r="A438" s="197"/>
      <c r="B438" s="197"/>
      <c r="C438" s="197"/>
      <c r="D438" s="197"/>
      <c r="E438" s="197"/>
      <c r="F438" s="197"/>
      <c r="G438" s="197"/>
      <c r="H438" s="197"/>
      <c r="I438" s="197"/>
      <c r="J438" s="197"/>
      <c r="K438" s="197"/>
      <c r="L438" s="197"/>
      <c r="M438" s="197"/>
      <c r="N438" s="197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ht="15.75" customHeight="1">
      <c r="A439" s="197"/>
      <c r="B439" s="197"/>
      <c r="C439" s="197"/>
      <c r="D439" s="197"/>
      <c r="E439" s="197"/>
      <c r="F439" s="197"/>
      <c r="G439" s="197"/>
      <c r="H439" s="197"/>
      <c r="I439" s="197"/>
      <c r="J439" s="197"/>
      <c r="K439" s="197"/>
      <c r="L439" s="197"/>
      <c r="M439" s="197"/>
      <c r="N439" s="197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ht="15.75" customHeight="1">
      <c r="A440" s="197"/>
      <c r="B440" s="197"/>
      <c r="C440" s="197"/>
      <c r="D440" s="197"/>
      <c r="E440" s="197"/>
      <c r="F440" s="197"/>
      <c r="G440" s="197"/>
      <c r="H440" s="197"/>
      <c r="I440" s="197"/>
      <c r="J440" s="197"/>
      <c r="K440" s="197"/>
      <c r="L440" s="197"/>
      <c r="M440" s="197"/>
      <c r="N440" s="197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ht="15.75" customHeight="1">
      <c r="A441" s="197"/>
      <c r="B441" s="197"/>
      <c r="C441" s="197"/>
      <c r="D441" s="197"/>
      <c r="E441" s="197"/>
      <c r="F441" s="197"/>
      <c r="G441" s="197"/>
      <c r="H441" s="197"/>
      <c r="I441" s="197"/>
      <c r="J441" s="197"/>
      <c r="K441" s="197"/>
      <c r="L441" s="197"/>
      <c r="M441" s="197"/>
      <c r="N441" s="197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ht="15.75" customHeight="1">
      <c r="A442" s="197"/>
      <c r="B442" s="197"/>
      <c r="C442" s="197"/>
      <c r="D442" s="197"/>
      <c r="E442" s="197"/>
      <c r="F442" s="197"/>
      <c r="G442" s="197"/>
      <c r="H442" s="197"/>
      <c r="I442" s="197"/>
      <c r="J442" s="197"/>
      <c r="K442" s="197"/>
      <c r="L442" s="197"/>
      <c r="M442" s="197"/>
      <c r="N442" s="197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ht="15.75" customHeight="1">
      <c r="A443" s="197"/>
      <c r="B443" s="197"/>
      <c r="C443" s="197"/>
      <c r="D443" s="197"/>
      <c r="E443" s="197"/>
      <c r="F443" s="197"/>
      <c r="G443" s="197"/>
      <c r="H443" s="197"/>
      <c r="I443" s="197"/>
      <c r="J443" s="197"/>
      <c r="K443" s="197"/>
      <c r="L443" s="197"/>
      <c r="M443" s="197"/>
      <c r="N443" s="197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ht="15.75" customHeight="1">
      <c r="A444" s="197"/>
      <c r="B444" s="197"/>
      <c r="C444" s="197"/>
      <c r="D444" s="197"/>
      <c r="E444" s="197"/>
      <c r="F444" s="197"/>
      <c r="G444" s="197"/>
      <c r="H444" s="197"/>
      <c r="I444" s="197"/>
      <c r="J444" s="197"/>
      <c r="K444" s="197"/>
      <c r="L444" s="197"/>
      <c r="M444" s="197"/>
      <c r="N444" s="197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ht="15.75" customHeight="1">
      <c r="A445" s="197"/>
      <c r="B445" s="197"/>
      <c r="C445" s="197"/>
      <c r="D445" s="197"/>
      <c r="E445" s="197"/>
      <c r="F445" s="197"/>
      <c r="G445" s="197"/>
      <c r="H445" s="197"/>
      <c r="I445" s="197"/>
      <c r="J445" s="197"/>
      <c r="K445" s="197"/>
      <c r="L445" s="197"/>
      <c r="M445" s="197"/>
      <c r="N445" s="197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ht="15.75" customHeight="1">
      <c r="A446" s="197"/>
      <c r="B446" s="197"/>
      <c r="C446" s="197"/>
      <c r="D446" s="197"/>
      <c r="E446" s="197"/>
      <c r="F446" s="197"/>
      <c r="G446" s="197"/>
      <c r="H446" s="197"/>
      <c r="I446" s="197"/>
      <c r="J446" s="197"/>
      <c r="K446" s="197"/>
      <c r="L446" s="197"/>
      <c r="M446" s="197"/>
      <c r="N446" s="197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ht="15.75" customHeight="1">
      <c r="A447" s="197"/>
      <c r="B447" s="197"/>
      <c r="C447" s="197"/>
      <c r="D447" s="197"/>
      <c r="E447" s="197"/>
      <c r="F447" s="197"/>
      <c r="G447" s="197"/>
      <c r="H447" s="197"/>
      <c r="I447" s="197"/>
      <c r="J447" s="197"/>
      <c r="K447" s="197"/>
      <c r="L447" s="197"/>
      <c r="M447" s="197"/>
      <c r="N447" s="197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ht="15.75" customHeight="1">
      <c r="A448" s="197"/>
      <c r="B448" s="197"/>
      <c r="C448" s="197"/>
      <c r="D448" s="197"/>
      <c r="E448" s="197"/>
      <c r="F448" s="197"/>
      <c r="G448" s="197"/>
      <c r="H448" s="197"/>
      <c r="I448" s="197"/>
      <c r="J448" s="197"/>
      <c r="K448" s="197"/>
      <c r="L448" s="197"/>
      <c r="M448" s="197"/>
      <c r="N448" s="197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ht="15.75" customHeight="1">
      <c r="A449" s="197"/>
      <c r="B449" s="197"/>
      <c r="C449" s="197"/>
      <c r="D449" s="197"/>
      <c r="E449" s="197"/>
      <c r="F449" s="197"/>
      <c r="G449" s="197"/>
      <c r="H449" s="197"/>
      <c r="I449" s="197"/>
      <c r="J449" s="197"/>
      <c r="K449" s="197"/>
      <c r="L449" s="197"/>
      <c r="M449" s="197"/>
      <c r="N449" s="197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ht="15.75" customHeight="1">
      <c r="A450" s="197"/>
      <c r="B450" s="197"/>
      <c r="C450" s="197"/>
      <c r="D450" s="197"/>
      <c r="E450" s="197"/>
      <c r="F450" s="197"/>
      <c r="G450" s="197"/>
      <c r="H450" s="197"/>
      <c r="I450" s="197"/>
      <c r="J450" s="197"/>
      <c r="K450" s="197"/>
      <c r="L450" s="197"/>
      <c r="M450" s="197"/>
      <c r="N450" s="197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ht="15.75" customHeight="1">
      <c r="A451" s="197"/>
      <c r="B451" s="197"/>
      <c r="C451" s="197"/>
      <c r="D451" s="197"/>
      <c r="E451" s="197"/>
      <c r="F451" s="197"/>
      <c r="G451" s="197"/>
      <c r="H451" s="197"/>
      <c r="I451" s="197"/>
      <c r="J451" s="197"/>
      <c r="K451" s="197"/>
      <c r="L451" s="197"/>
      <c r="M451" s="197"/>
      <c r="N451" s="197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ht="15.75" customHeight="1">
      <c r="A452" s="197"/>
      <c r="B452" s="197"/>
      <c r="C452" s="197"/>
      <c r="D452" s="197"/>
      <c r="E452" s="197"/>
      <c r="F452" s="197"/>
      <c r="G452" s="197"/>
      <c r="H452" s="197"/>
      <c r="I452" s="197"/>
      <c r="J452" s="197"/>
      <c r="K452" s="197"/>
      <c r="L452" s="197"/>
      <c r="M452" s="197"/>
      <c r="N452" s="197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ht="15.75" customHeight="1">
      <c r="A453" s="197"/>
      <c r="B453" s="197"/>
      <c r="C453" s="197"/>
      <c r="D453" s="197"/>
      <c r="E453" s="197"/>
      <c r="F453" s="197"/>
      <c r="G453" s="197"/>
      <c r="H453" s="197"/>
      <c r="I453" s="197"/>
      <c r="J453" s="197"/>
      <c r="K453" s="197"/>
      <c r="L453" s="197"/>
      <c r="M453" s="197"/>
      <c r="N453" s="197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ht="15.75" customHeight="1">
      <c r="A454" s="197"/>
      <c r="B454" s="197"/>
      <c r="C454" s="197"/>
      <c r="D454" s="197"/>
      <c r="E454" s="197"/>
      <c r="F454" s="197"/>
      <c r="G454" s="197"/>
      <c r="H454" s="197"/>
      <c r="I454" s="197"/>
      <c r="J454" s="197"/>
      <c r="K454" s="197"/>
      <c r="L454" s="197"/>
      <c r="M454" s="197"/>
      <c r="N454" s="197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ht="15.75" customHeight="1">
      <c r="A455" s="197"/>
      <c r="B455" s="197"/>
      <c r="C455" s="197"/>
      <c r="D455" s="197"/>
      <c r="E455" s="197"/>
      <c r="F455" s="197"/>
      <c r="G455" s="197"/>
      <c r="H455" s="197"/>
      <c r="I455" s="197"/>
      <c r="J455" s="197"/>
      <c r="K455" s="197"/>
      <c r="L455" s="197"/>
      <c r="M455" s="197"/>
      <c r="N455" s="197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ht="15.75" customHeight="1">
      <c r="A456" s="197"/>
      <c r="B456" s="197"/>
      <c r="C456" s="197"/>
      <c r="D456" s="197"/>
      <c r="E456" s="197"/>
      <c r="F456" s="197"/>
      <c r="G456" s="197"/>
      <c r="H456" s="197"/>
      <c r="I456" s="197"/>
      <c r="J456" s="197"/>
      <c r="K456" s="197"/>
      <c r="L456" s="197"/>
      <c r="M456" s="197"/>
      <c r="N456" s="197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ht="15.75" customHeight="1">
      <c r="A457" s="197"/>
      <c r="B457" s="197"/>
      <c r="C457" s="197"/>
      <c r="D457" s="197"/>
      <c r="E457" s="197"/>
      <c r="F457" s="197"/>
      <c r="G457" s="197"/>
      <c r="H457" s="197"/>
      <c r="I457" s="197"/>
      <c r="J457" s="197"/>
      <c r="K457" s="197"/>
      <c r="L457" s="197"/>
      <c r="M457" s="197"/>
      <c r="N457" s="197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ht="15.75" customHeight="1">
      <c r="A458" s="197"/>
      <c r="B458" s="197"/>
      <c r="C458" s="197"/>
      <c r="D458" s="197"/>
      <c r="E458" s="197"/>
      <c r="F458" s="197"/>
      <c r="G458" s="197"/>
      <c r="H458" s="197"/>
      <c r="I458" s="197"/>
      <c r="J458" s="197"/>
      <c r="K458" s="197"/>
      <c r="L458" s="197"/>
      <c r="M458" s="197"/>
      <c r="N458" s="197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ht="15.75" customHeight="1">
      <c r="A459" s="197"/>
      <c r="B459" s="197"/>
      <c r="C459" s="197"/>
      <c r="D459" s="197"/>
      <c r="E459" s="197"/>
      <c r="F459" s="197"/>
      <c r="G459" s="197"/>
      <c r="H459" s="197"/>
      <c r="I459" s="197"/>
      <c r="J459" s="197"/>
      <c r="K459" s="197"/>
      <c r="L459" s="197"/>
      <c r="M459" s="197"/>
      <c r="N459" s="197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ht="15.75" customHeight="1">
      <c r="A460" s="197"/>
      <c r="B460" s="197"/>
      <c r="C460" s="197"/>
      <c r="D460" s="197"/>
      <c r="E460" s="197"/>
      <c r="F460" s="197"/>
      <c r="G460" s="197"/>
      <c r="H460" s="197"/>
      <c r="I460" s="197"/>
      <c r="J460" s="197"/>
      <c r="K460" s="197"/>
      <c r="L460" s="197"/>
      <c r="M460" s="197"/>
      <c r="N460" s="197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ht="15.75" customHeight="1">
      <c r="A461" s="197"/>
      <c r="B461" s="197"/>
      <c r="C461" s="197"/>
      <c r="D461" s="197"/>
      <c r="E461" s="197"/>
      <c r="F461" s="197"/>
      <c r="G461" s="197"/>
      <c r="H461" s="197"/>
      <c r="I461" s="197"/>
      <c r="J461" s="197"/>
      <c r="K461" s="197"/>
      <c r="L461" s="197"/>
      <c r="M461" s="197"/>
      <c r="N461" s="197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ht="15.75" customHeight="1">
      <c r="A462" s="197"/>
      <c r="B462" s="197"/>
      <c r="C462" s="197"/>
      <c r="D462" s="197"/>
      <c r="E462" s="197"/>
      <c r="F462" s="197"/>
      <c r="G462" s="197"/>
      <c r="H462" s="197"/>
      <c r="I462" s="197"/>
      <c r="J462" s="197"/>
      <c r="K462" s="197"/>
      <c r="L462" s="197"/>
      <c r="M462" s="197"/>
      <c r="N462" s="197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ht="15.75" customHeight="1">
      <c r="A463" s="197"/>
      <c r="B463" s="197"/>
      <c r="C463" s="197"/>
      <c r="D463" s="197"/>
      <c r="E463" s="197"/>
      <c r="F463" s="197"/>
      <c r="G463" s="197"/>
      <c r="H463" s="197"/>
      <c r="I463" s="197"/>
      <c r="J463" s="197"/>
      <c r="K463" s="197"/>
      <c r="L463" s="197"/>
      <c r="M463" s="197"/>
      <c r="N463" s="197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ht="15.75" customHeight="1">
      <c r="A464" s="197"/>
      <c r="B464" s="197"/>
      <c r="C464" s="197"/>
      <c r="D464" s="197"/>
      <c r="E464" s="197"/>
      <c r="F464" s="197"/>
      <c r="G464" s="197"/>
      <c r="H464" s="197"/>
      <c r="I464" s="197"/>
      <c r="J464" s="197"/>
      <c r="K464" s="197"/>
      <c r="L464" s="197"/>
      <c r="M464" s="197"/>
      <c r="N464" s="197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ht="15.75" customHeight="1">
      <c r="A465" s="197"/>
      <c r="B465" s="197"/>
      <c r="C465" s="197"/>
      <c r="D465" s="197"/>
      <c r="E465" s="197"/>
      <c r="F465" s="197"/>
      <c r="G465" s="197"/>
      <c r="H465" s="197"/>
      <c r="I465" s="197"/>
      <c r="J465" s="197"/>
      <c r="K465" s="197"/>
      <c r="L465" s="197"/>
      <c r="M465" s="197"/>
      <c r="N465" s="197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ht="15.75" customHeight="1">
      <c r="A466" s="197"/>
      <c r="B466" s="197"/>
      <c r="C466" s="197"/>
      <c r="D466" s="197"/>
      <c r="E466" s="197"/>
      <c r="F466" s="197"/>
      <c r="G466" s="197"/>
      <c r="H466" s="197"/>
      <c r="I466" s="197"/>
      <c r="J466" s="197"/>
      <c r="K466" s="197"/>
      <c r="L466" s="197"/>
      <c r="M466" s="197"/>
      <c r="N466" s="197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ht="15.75" customHeight="1">
      <c r="A467" s="197"/>
      <c r="B467" s="197"/>
      <c r="C467" s="197"/>
      <c r="D467" s="197"/>
      <c r="E467" s="197"/>
      <c r="F467" s="197"/>
      <c r="G467" s="197"/>
      <c r="H467" s="197"/>
      <c r="I467" s="197"/>
      <c r="J467" s="197"/>
      <c r="K467" s="197"/>
      <c r="L467" s="197"/>
      <c r="M467" s="197"/>
      <c r="N467" s="197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ht="15.75" customHeight="1">
      <c r="A468" s="197"/>
      <c r="B468" s="197"/>
      <c r="C468" s="197"/>
      <c r="D468" s="197"/>
      <c r="E468" s="197"/>
      <c r="F468" s="197"/>
      <c r="G468" s="197"/>
      <c r="H468" s="197"/>
      <c r="I468" s="197"/>
      <c r="J468" s="197"/>
      <c r="K468" s="197"/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ht="15.75" customHeight="1">
      <c r="A469" s="197"/>
      <c r="B469" s="197"/>
      <c r="C469" s="197"/>
      <c r="D469" s="197"/>
      <c r="E469" s="197"/>
      <c r="F469" s="197"/>
      <c r="G469" s="197"/>
      <c r="H469" s="197"/>
      <c r="I469" s="197"/>
      <c r="J469" s="197"/>
      <c r="K469" s="197"/>
      <c r="L469" s="197"/>
      <c r="M469" s="197"/>
      <c r="N469" s="197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ht="15.75" customHeight="1">
      <c r="A470" s="197"/>
      <c r="B470" s="197"/>
      <c r="C470" s="197"/>
      <c r="D470" s="197"/>
      <c r="E470" s="197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ht="15.75" customHeight="1">
      <c r="A471" s="197"/>
      <c r="B471" s="197"/>
      <c r="C471" s="197"/>
      <c r="D471" s="197"/>
      <c r="E471" s="197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ht="15.75" customHeight="1">
      <c r="A472" s="197"/>
      <c r="B472" s="197"/>
      <c r="C472" s="197"/>
      <c r="D472" s="197"/>
      <c r="E472" s="197"/>
      <c r="F472" s="197"/>
      <c r="G472" s="197"/>
      <c r="H472" s="197"/>
      <c r="I472" s="197"/>
      <c r="J472" s="197"/>
      <c r="K472" s="197"/>
      <c r="L472" s="197"/>
      <c r="M472" s="197"/>
      <c r="N472" s="197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ht="15.75" customHeight="1">
      <c r="A473" s="197"/>
      <c r="B473" s="197"/>
      <c r="C473" s="197"/>
      <c r="D473" s="197"/>
      <c r="E473" s="197"/>
      <c r="F473" s="197"/>
      <c r="G473" s="197"/>
      <c r="H473" s="197"/>
      <c r="I473" s="197"/>
      <c r="J473" s="197"/>
      <c r="K473" s="197"/>
      <c r="L473" s="197"/>
      <c r="M473" s="197"/>
      <c r="N473" s="197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ht="15.75" customHeight="1">
      <c r="A474" s="197"/>
      <c r="B474" s="197"/>
      <c r="C474" s="197"/>
      <c r="D474" s="197"/>
      <c r="E474" s="197"/>
      <c r="F474" s="197"/>
      <c r="G474" s="197"/>
      <c r="H474" s="197"/>
      <c r="I474" s="197"/>
      <c r="J474" s="197"/>
      <c r="K474" s="197"/>
      <c r="L474" s="197"/>
      <c r="M474" s="197"/>
      <c r="N474" s="197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ht="15.75" customHeight="1">
      <c r="A475" s="197"/>
      <c r="B475" s="197"/>
      <c r="C475" s="197"/>
      <c r="D475" s="197"/>
      <c r="E475" s="197"/>
      <c r="F475" s="197"/>
      <c r="G475" s="197"/>
      <c r="H475" s="197"/>
      <c r="I475" s="197"/>
      <c r="J475" s="197"/>
      <c r="K475" s="197"/>
      <c r="L475" s="197"/>
      <c r="M475" s="197"/>
      <c r="N475" s="197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ht="15.75" customHeight="1">
      <c r="A476" s="197"/>
      <c r="B476" s="197"/>
      <c r="C476" s="197"/>
      <c r="D476" s="197"/>
      <c r="E476" s="197"/>
      <c r="F476" s="197"/>
      <c r="G476" s="197"/>
      <c r="H476" s="197"/>
      <c r="I476" s="197"/>
      <c r="J476" s="197"/>
      <c r="K476" s="197"/>
      <c r="L476" s="197"/>
      <c r="M476" s="197"/>
      <c r="N476" s="197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ht="15.75" customHeight="1">
      <c r="A477" s="197"/>
      <c r="B477" s="197"/>
      <c r="C477" s="197"/>
      <c r="D477" s="197"/>
      <c r="E477" s="197"/>
      <c r="F477" s="197"/>
      <c r="G477" s="197"/>
      <c r="H477" s="197"/>
      <c r="I477" s="197"/>
      <c r="J477" s="197"/>
      <c r="K477" s="197"/>
      <c r="L477" s="197"/>
      <c r="M477" s="197"/>
      <c r="N477" s="197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ht="15.75" customHeight="1">
      <c r="A478" s="197"/>
      <c r="B478" s="197"/>
      <c r="C478" s="197"/>
      <c r="D478" s="197"/>
      <c r="E478" s="197"/>
      <c r="F478" s="197"/>
      <c r="G478" s="197"/>
      <c r="H478" s="197"/>
      <c r="I478" s="197"/>
      <c r="J478" s="197"/>
      <c r="K478" s="197"/>
      <c r="L478" s="197"/>
      <c r="M478" s="197"/>
      <c r="N478" s="197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ht="15.75" customHeight="1">
      <c r="A479" s="197"/>
      <c r="B479" s="197"/>
      <c r="C479" s="197"/>
      <c r="D479" s="197"/>
      <c r="E479" s="197"/>
      <c r="F479" s="197"/>
      <c r="G479" s="197"/>
      <c r="H479" s="197"/>
      <c r="I479" s="197"/>
      <c r="J479" s="197"/>
      <c r="K479" s="197"/>
      <c r="L479" s="197"/>
      <c r="M479" s="197"/>
      <c r="N479" s="197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ht="15.75" customHeight="1">
      <c r="A480" s="197"/>
      <c r="B480" s="197"/>
      <c r="C480" s="197"/>
      <c r="D480" s="197"/>
      <c r="E480" s="197"/>
      <c r="F480" s="197"/>
      <c r="G480" s="197"/>
      <c r="H480" s="197"/>
      <c r="I480" s="197"/>
      <c r="J480" s="197"/>
      <c r="K480" s="197"/>
      <c r="L480" s="197"/>
      <c r="M480" s="197"/>
      <c r="N480" s="197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ht="15.75" customHeight="1">
      <c r="A481" s="197"/>
      <c r="B481" s="197"/>
      <c r="C481" s="197"/>
      <c r="D481" s="197"/>
      <c r="E481" s="197"/>
      <c r="F481" s="197"/>
      <c r="G481" s="197"/>
      <c r="H481" s="197"/>
      <c r="I481" s="197"/>
      <c r="J481" s="197"/>
      <c r="K481" s="197"/>
      <c r="L481" s="197"/>
      <c r="M481" s="197"/>
      <c r="N481" s="197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ht="15.75" customHeight="1">
      <c r="A482" s="197"/>
      <c r="B482" s="197"/>
      <c r="C482" s="197"/>
      <c r="D482" s="197"/>
      <c r="E482" s="197"/>
      <c r="F482" s="197"/>
      <c r="G482" s="197"/>
      <c r="H482" s="197"/>
      <c r="I482" s="197"/>
      <c r="J482" s="197"/>
      <c r="K482" s="197"/>
      <c r="L482" s="197"/>
      <c r="M482" s="197"/>
      <c r="N482" s="197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ht="15.75" customHeight="1">
      <c r="A483" s="197"/>
      <c r="B483" s="197"/>
      <c r="C483" s="197"/>
      <c r="D483" s="197"/>
      <c r="E483" s="197"/>
      <c r="F483" s="197"/>
      <c r="G483" s="197"/>
      <c r="H483" s="197"/>
      <c r="I483" s="197"/>
      <c r="J483" s="197"/>
      <c r="K483" s="197"/>
      <c r="L483" s="197"/>
      <c r="M483" s="197"/>
      <c r="N483" s="197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ht="15.75" customHeight="1">
      <c r="A484" s="197"/>
      <c r="B484" s="197"/>
      <c r="C484" s="197"/>
      <c r="D484" s="197"/>
      <c r="E484" s="197"/>
      <c r="F484" s="197"/>
      <c r="G484" s="197"/>
      <c r="H484" s="197"/>
      <c r="I484" s="197"/>
      <c r="J484" s="197"/>
      <c r="K484" s="197"/>
      <c r="L484" s="197"/>
      <c r="M484" s="197"/>
      <c r="N484" s="197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ht="15.75" customHeight="1">
      <c r="A485" s="197"/>
      <c r="B485" s="197"/>
      <c r="C485" s="197"/>
      <c r="D485" s="197"/>
      <c r="E485" s="197"/>
      <c r="F485" s="197"/>
      <c r="G485" s="197"/>
      <c r="H485" s="197"/>
      <c r="I485" s="197"/>
      <c r="J485" s="197"/>
      <c r="K485" s="197"/>
      <c r="L485" s="197"/>
      <c r="M485" s="197"/>
      <c r="N485" s="197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ht="15.75" customHeight="1">
      <c r="A486" s="197"/>
      <c r="B486" s="197"/>
      <c r="C486" s="197"/>
      <c r="D486" s="197"/>
      <c r="E486" s="197"/>
      <c r="F486" s="197"/>
      <c r="G486" s="197"/>
      <c r="H486" s="197"/>
      <c r="I486" s="197"/>
      <c r="J486" s="197"/>
      <c r="K486" s="197"/>
      <c r="L486" s="197"/>
      <c r="M486" s="197"/>
      <c r="N486" s="197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ht="15.75" customHeight="1">
      <c r="A487" s="197"/>
      <c r="B487" s="197"/>
      <c r="C487" s="197"/>
      <c r="D487" s="197"/>
      <c r="E487" s="197"/>
      <c r="F487" s="197"/>
      <c r="G487" s="197"/>
      <c r="H487" s="197"/>
      <c r="I487" s="197"/>
      <c r="J487" s="197"/>
      <c r="K487" s="197"/>
      <c r="L487" s="197"/>
      <c r="M487" s="197"/>
      <c r="N487" s="197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ht="15.75" customHeight="1">
      <c r="A488" s="197"/>
      <c r="B488" s="197"/>
      <c r="C488" s="197"/>
      <c r="D488" s="197"/>
      <c r="E488" s="197"/>
      <c r="F488" s="197"/>
      <c r="G488" s="197"/>
      <c r="H488" s="197"/>
      <c r="I488" s="197"/>
      <c r="J488" s="197"/>
      <c r="K488" s="197"/>
      <c r="L488" s="197"/>
      <c r="M488" s="197"/>
      <c r="N488" s="197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ht="15.75" customHeight="1">
      <c r="A489" s="197"/>
      <c r="B489" s="197"/>
      <c r="C489" s="197"/>
      <c r="D489" s="197"/>
      <c r="E489" s="197"/>
      <c r="F489" s="197"/>
      <c r="G489" s="197"/>
      <c r="H489" s="197"/>
      <c r="I489" s="197"/>
      <c r="J489" s="197"/>
      <c r="K489" s="197"/>
      <c r="L489" s="197"/>
      <c r="M489" s="197"/>
      <c r="N489" s="197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ht="15.75" customHeight="1">
      <c r="A490" s="197"/>
      <c r="B490" s="197"/>
      <c r="C490" s="197"/>
      <c r="D490" s="197"/>
      <c r="E490" s="197"/>
      <c r="F490" s="197"/>
      <c r="G490" s="197"/>
      <c r="H490" s="197"/>
      <c r="I490" s="197"/>
      <c r="J490" s="197"/>
      <c r="K490" s="197"/>
      <c r="L490" s="197"/>
      <c r="M490" s="197"/>
      <c r="N490" s="197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ht="15.75" customHeight="1">
      <c r="A491" s="197"/>
      <c r="B491" s="197"/>
      <c r="C491" s="197"/>
      <c r="D491" s="197"/>
      <c r="E491" s="197"/>
      <c r="F491" s="197"/>
      <c r="G491" s="197"/>
      <c r="H491" s="197"/>
      <c r="I491" s="197"/>
      <c r="J491" s="197"/>
      <c r="K491" s="197"/>
      <c r="L491" s="197"/>
      <c r="M491" s="197"/>
      <c r="N491" s="197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ht="15.75" customHeight="1">
      <c r="A492" s="197"/>
      <c r="B492" s="197"/>
      <c r="C492" s="197"/>
      <c r="D492" s="197"/>
      <c r="E492" s="197"/>
      <c r="F492" s="197"/>
      <c r="G492" s="197"/>
      <c r="H492" s="197"/>
      <c r="I492" s="197"/>
      <c r="J492" s="197"/>
      <c r="K492" s="197"/>
      <c r="L492" s="197"/>
      <c r="M492" s="197"/>
      <c r="N492" s="197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ht="15.75" customHeight="1">
      <c r="A493" s="197"/>
      <c r="B493" s="197"/>
      <c r="C493" s="197"/>
      <c r="D493" s="197"/>
      <c r="E493" s="197"/>
      <c r="F493" s="197"/>
      <c r="G493" s="197"/>
      <c r="H493" s="197"/>
      <c r="I493" s="197"/>
      <c r="J493" s="197"/>
      <c r="K493" s="197"/>
      <c r="L493" s="197"/>
      <c r="M493" s="197"/>
      <c r="N493" s="197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ht="15.75" customHeight="1">
      <c r="A494" s="197"/>
      <c r="B494" s="197"/>
      <c r="C494" s="197"/>
      <c r="D494" s="197"/>
      <c r="E494" s="197"/>
      <c r="F494" s="197"/>
      <c r="G494" s="197"/>
      <c r="H494" s="197"/>
      <c r="I494" s="197"/>
      <c r="J494" s="197"/>
      <c r="K494" s="197"/>
      <c r="L494" s="197"/>
      <c r="M494" s="197"/>
      <c r="N494" s="197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ht="15.75" customHeight="1">
      <c r="A495" s="197"/>
      <c r="B495" s="197"/>
      <c r="C495" s="197"/>
      <c r="D495" s="197"/>
      <c r="E495" s="197"/>
      <c r="F495" s="197"/>
      <c r="G495" s="197"/>
      <c r="H495" s="197"/>
      <c r="I495" s="197"/>
      <c r="J495" s="197"/>
      <c r="K495" s="197"/>
      <c r="L495" s="197"/>
      <c r="M495" s="197"/>
      <c r="N495" s="197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ht="15.75" customHeight="1">
      <c r="A496" s="197"/>
      <c r="B496" s="197"/>
      <c r="C496" s="197"/>
      <c r="D496" s="197"/>
      <c r="E496" s="197"/>
      <c r="F496" s="197"/>
      <c r="G496" s="197"/>
      <c r="H496" s="197"/>
      <c r="I496" s="197"/>
      <c r="J496" s="197"/>
      <c r="K496" s="197"/>
      <c r="L496" s="197"/>
      <c r="M496" s="197"/>
      <c r="N496" s="197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ht="15.75" customHeight="1">
      <c r="A497" s="197"/>
      <c r="B497" s="197"/>
      <c r="C497" s="197"/>
      <c r="D497" s="197"/>
      <c r="E497" s="197"/>
      <c r="F497" s="197"/>
      <c r="G497" s="197"/>
      <c r="H497" s="197"/>
      <c r="I497" s="197"/>
      <c r="J497" s="197"/>
      <c r="K497" s="197"/>
      <c r="L497" s="197"/>
      <c r="M497" s="197"/>
      <c r="N497" s="197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ht="15.75" customHeight="1">
      <c r="A498" s="197"/>
      <c r="B498" s="197"/>
      <c r="C498" s="197"/>
      <c r="D498" s="197"/>
      <c r="E498" s="197"/>
      <c r="F498" s="197"/>
      <c r="G498" s="197"/>
      <c r="H498" s="197"/>
      <c r="I498" s="197"/>
      <c r="J498" s="197"/>
      <c r="K498" s="197"/>
      <c r="L498" s="197"/>
      <c r="M498" s="197"/>
      <c r="N498" s="197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ht="15.75" customHeight="1">
      <c r="A499" s="197"/>
      <c r="B499" s="197"/>
      <c r="C499" s="197"/>
      <c r="D499" s="197"/>
      <c r="E499" s="197"/>
      <c r="F499" s="197"/>
      <c r="G499" s="197"/>
      <c r="H499" s="197"/>
      <c r="I499" s="197"/>
      <c r="J499" s="197"/>
      <c r="K499" s="197"/>
      <c r="L499" s="197"/>
      <c r="M499" s="197"/>
      <c r="N499" s="197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ht="15.75" customHeight="1">
      <c r="A500" s="197"/>
      <c r="B500" s="197"/>
      <c r="C500" s="197"/>
      <c r="D500" s="197"/>
      <c r="E500" s="197"/>
      <c r="F500" s="197"/>
      <c r="G500" s="197"/>
      <c r="H500" s="197"/>
      <c r="I500" s="197"/>
      <c r="J500" s="197"/>
      <c r="K500" s="197"/>
      <c r="L500" s="197"/>
      <c r="M500" s="197"/>
      <c r="N500" s="197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ht="15.75" customHeight="1">
      <c r="A501" s="197"/>
      <c r="B501" s="197"/>
      <c r="C501" s="197"/>
      <c r="D501" s="197"/>
      <c r="E501" s="197"/>
      <c r="F501" s="197"/>
      <c r="G501" s="197"/>
      <c r="H501" s="197"/>
      <c r="I501" s="197"/>
      <c r="J501" s="197"/>
      <c r="K501" s="197"/>
      <c r="L501" s="197"/>
      <c r="M501" s="197"/>
      <c r="N501" s="197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ht="15.75" customHeight="1">
      <c r="A502" s="197"/>
      <c r="B502" s="197"/>
      <c r="C502" s="197"/>
      <c r="D502" s="197"/>
      <c r="E502" s="197"/>
      <c r="F502" s="197"/>
      <c r="G502" s="197"/>
      <c r="H502" s="197"/>
      <c r="I502" s="197"/>
      <c r="J502" s="197"/>
      <c r="K502" s="197"/>
      <c r="L502" s="197"/>
      <c r="M502" s="197"/>
      <c r="N502" s="197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ht="15.75" customHeight="1">
      <c r="A503" s="197"/>
      <c r="B503" s="197"/>
      <c r="C503" s="197"/>
      <c r="D503" s="197"/>
      <c r="E503" s="197"/>
      <c r="F503" s="197"/>
      <c r="G503" s="197"/>
      <c r="H503" s="197"/>
      <c r="I503" s="197"/>
      <c r="J503" s="197"/>
      <c r="K503" s="197"/>
      <c r="L503" s="197"/>
      <c r="M503" s="197"/>
      <c r="N503" s="197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ht="15.75" customHeight="1">
      <c r="A504" s="197"/>
      <c r="B504" s="197"/>
      <c r="C504" s="197"/>
      <c r="D504" s="197"/>
      <c r="E504" s="197"/>
      <c r="F504" s="197"/>
      <c r="G504" s="197"/>
      <c r="H504" s="197"/>
      <c r="I504" s="197"/>
      <c r="J504" s="197"/>
      <c r="K504" s="197"/>
      <c r="L504" s="197"/>
      <c r="M504" s="197"/>
      <c r="N504" s="197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ht="15.75" customHeight="1">
      <c r="A505" s="197"/>
      <c r="B505" s="197"/>
      <c r="C505" s="197"/>
      <c r="D505" s="197"/>
      <c r="E505" s="197"/>
      <c r="F505" s="197"/>
      <c r="G505" s="197"/>
      <c r="H505" s="197"/>
      <c r="I505" s="197"/>
      <c r="J505" s="197"/>
      <c r="K505" s="197"/>
      <c r="L505" s="197"/>
      <c r="M505" s="197"/>
      <c r="N505" s="197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ht="15.75" customHeight="1">
      <c r="A506" s="197"/>
      <c r="B506" s="197"/>
      <c r="C506" s="197"/>
      <c r="D506" s="197"/>
      <c r="E506" s="197"/>
      <c r="F506" s="197"/>
      <c r="G506" s="197"/>
      <c r="H506" s="197"/>
      <c r="I506" s="197"/>
      <c r="J506" s="197"/>
      <c r="K506" s="197"/>
      <c r="L506" s="197"/>
      <c r="M506" s="197"/>
      <c r="N506" s="197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ht="15.75" customHeight="1">
      <c r="A507" s="197"/>
      <c r="B507" s="197"/>
      <c r="C507" s="197"/>
      <c r="D507" s="197"/>
      <c r="E507" s="197"/>
      <c r="F507" s="197"/>
      <c r="G507" s="197"/>
      <c r="H507" s="197"/>
      <c r="I507" s="197"/>
      <c r="J507" s="197"/>
      <c r="K507" s="197"/>
      <c r="L507" s="197"/>
      <c r="M507" s="197"/>
      <c r="N507" s="197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ht="15.75" customHeight="1">
      <c r="A508" s="197"/>
      <c r="B508" s="197"/>
      <c r="C508" s="197"/>
      <c r="D508" s="197"/>
      <c r="E508" s="197"/>
      <c r="F508" s="197"/>
      <c r="G508" s="197"/>
      <c r="H508" s="197"/>
      <c r="I508" s="197"/>
      <c r="J508" s="197"/>
      <c r="K508" s="197"/>
      <c r="L508" s="197"/>
      <c r="M508" s="197"/>
      <c r="N508" s="197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ht="15.75" customHeight="1">
      <c r="A509" s="197"/>
      <c r="B509" s="197"/>
      <c r="C509" s="197"/>
      <c r="D509" s="197"/>
      <c r="E509" s="197"/>
      <c r="F509" s="197"/>
      <c r="G509" s="197"/>
      <c r="H509" s="197"/>
      <c r="I509" s="197"/>
      <c r="J509" s="197"/>
      <c r="K509" s="197"/>
      <c r="L509" s="197"/>
      <c r="M509" s="197"/>
      <c r="N509" s="197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ht="15.75" customHeight="1">
      <c r="A510" s="197"/>
      <c r="B510" s="197"/>
      <c r="C510" s="197"/>
      <c r="D510" s="197"/>
      <c r="E510" s="197"/>
      <c r="F510" s="197"/>
      <c r="G510" s="197"/>
      <c r="H510" s="197"/>
      <c r="I510" s="197"/>
      <c r="J510" s="197"/>
      <c r="K510" s="197"/>
      <c r="L510" s="197"/>
      <c r="M510" s="197"/>
      <c r="N510" s="197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ht="15.75" customHeight="1">
      <c r="A511" s="197"/>
      <c r="B511" s="197"/>
      <c r="C511" s="197"/>
      <c r="D511" s="19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ht="15.75" customHeight="1">
      <c r="A512" s="197"/>
      <c r="B512" s="197"/>
      <c r="C512" s="197"/>
      <c r="D512" s="197"/>
      <c r="E512" s="197"/>
      <c r="F512" s="197"/>
      <c r="G512" s="197"/>
      <c r="H512" s="197"/>
      <c r="I512" s="197"/>
      <c r="J512" s="197"/>
      <c r="K512" s="197"/>
      <c r="L512" s="197"/>
      <c r="M512" s="197"/>
      <c r="N512" s="197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ht="15.75" customHeight="1">
      <c r="A513" s="197"/>
      <c r="B513" s="197"/>
      <c r="C513" s="197"/>
      <c r="D513" s="197"/>
      <c r="E513" s="197"/>
      <c r="F513" s="197"/>
      <c r="G513" s="197"/>
      <c r="H513" s="197"/>
      <c r="I513" s="197"/>
      <c r="J513" s="197"/>
      <c r="K513" s="197"/>
      <c r="L513" s="197"/>
      <c r="M513" s="197"/>
      <c r="N513" s="197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ht="15.75" customHeight="1">
      <c r="A514" s="197"/>
      <c r="B514" s="197"/>
      <c r="C514" s="197"/>
      <c r="D514" s="197"/>
      <c r="E514" s="197"/>
      <c r="F514" s="197"/>
      <c r="G514" s="197"/>
      <c r="H514" s="197"/>
      <c r="I514" s="197"/>
      <c r="J514" s="197"/>
      <c r="K514" s="197"/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ht="15.75" customHeight="1">
      <c r="A515" s="197"/>
      <c r="B515" s="197"/>
      <c r="C515" s="197"/>
      <c r="D515" s="197"/>
      <c r="E515" s="197"/>
      <c r="F515" s="197"/>
      <c r="G515" s="197"/>
      <c r="H515" s="197"/>
      <c r="I515" s="197"/>
      <c r="J515" s="197"/>
      <c r="K515" s="197"/>
      <c r="L515" s="197"/>
      <c r="M515" s="197"/>
      <c r="N515" s="197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ht="15.75" customHeight="1">
      <c r="A516" s="197"/>
      <c r="B516" s="197"/>
      <c r="C516" s="197"/>
      <c r="D516" s="197"/>
      <c r="E516" s="197"/>
      <c r="F516" s="197"/>
      <c r="G516" s="197"/>
      <c r="H516" s="197"/>
      <c r="I516" s="197"/>
      <c r="J516" s="197"/>
      <c r="K516" s="197"/>
      <c r="L516" s="197"/>
      <c r="M516" s="197"/>
      <c r="N516" s="197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ht="15.75" customHeight="1">
      <c r="A517" s="197"/>
      <c r="B517" s="197"/>
      <c r="C517" s="197"/>
      <c r="D517" s="197"/>
      <c r="E517" s="197"/>
      <c r="F517" s="197"/>
      <c r="G517" s="197"/>
      <c r="H517" s="197"/>
      <c r="I517" s="197"/>
      <c r="J517" s="197"/>
      <c r="K517" s="197"/>
      <c r="L517" s="197"/>
      <c r="M517" s="197"/>
      <c r="N517" s="197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ht="15.75" customHeight="1">
      <c r="A518" s="197"/>
      <c r="B518" s="197"/>
      <c r="C518" s="197"/>
      <c r="D518" s="197"/>
      <c r="E518" s="197"/>
      <c r="F518" s="197"/>
      <c r="G518" s="197"/>
      <c r="H518" s="197"/>
      <c r="I518" s="197"/>
      <c r="J518" s="197"/>
      <c r="K518" s="197"/>
      <c r="L518" s="197"/>
      <c r="M518" s="197"/>
      <c r="N518" s="197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ht="15.75" customHeight="1">
      <c r="A519" s="197"/>
      <c r="B519" s="197"/>
      <c r="C519" s="197"/>
      <c r="D519" s="197"/>
      <c r="E519" s="197"/>
      <c r="F519" s="197"/>
      <c r="G519" s="197"/>
      <c r="H519" s="197"/>
      <c r="I519" s="197"/>
      <c r="J519" s="197"/>
      <c r="K519" s="197"/>
      <c r="L519" s="197"/>
      <c r="M519" s="197"/>
      <c r="N519" s="197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ht="15.75" customHeight="1">
      <c r="A520" s="197"/>
      <c r="B520" s="197"/>
      <c r="C520" s="197"/>
      <c r="D520" s="197"/>
      <c r="E520" s="197"/>
      <c r="F520" s="197"/>
      <c r="G520" s="197"/>
      <c r="H520" s="197"/>
      <c r="I520" s="197"/>
      <c r="J520" s="197"/>
      <c r="K520" s="197"/>
      <c r="L520" s="197"/>
      <c r="M520" s="197"/>
      <c r="N520" s="197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ht="15.75" customHeight="1">
      <c r="A521" s="197"/>
      <c r="B521" s="197"/>
      <c r="C521" s="197"/>
      <c r="D521" s="197"/>
      <c r="E521" s="197"/>
      <c r="F521" s="197"/>
      <c r="G521" s="197"/>
      <c r="H521" s="197"/>
      <c r="I521" s="197"/>
      <c r="J521" s="197"/>
      <c r="K521" s="197"/>
      <c r="L521" s="197"/>
      <c r="M521" s="197"/>
      <c r="N521" s="197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ht="15.75" customHeight="1">
      <c r="A522" s="197"/>
      <c r="B522" s="197"/>
      <c r="C522" s="197"/>
      <c r="D522" s="197"/>
      <c r="E522" s="197"/>
      <c r="F522" s="197"/>
      <c r="G522" s="197"/>
      <c r="H522" s="197"/>
      <c r="I522" s="197"/>
      <c r="J522" s="197"/>
      <c r="K522" s="197"/>
      <c r="L522" s="197"/>
      <c r="M522" s="197"/>
      <c r="N522" s="197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ht="15.75" customHeight="1">
      <c r="A523" s="197"/>
      <c r="B523" s="197"/>
      <c r="C523" s="197"/>
      <c r="D523" s="197"/>
      <c r="E523" s="197"/>
      <c r="F523" s="197"/>
      <c r="G523" s="197"/>
      <c r="H523" s="197"/>
      <c r="I523" s="197"/>
      <c r="J523" s="197"/>
      <c r="K523" s="197"/>
      <c r="L523" s="197"/>
      <c r="M523" s="197"/>
      <c r="N523" s="197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ht="15.75" customHeight="1">
      <c r="A524" s="197"/>
      <c r="B524" s="197"/>
      <c r="C524" s="197"/>
      <c r="D524" s="197"/>
      <c r="E524" s="197"/>
      <c r="F524" s="197"/>
      <c r="G524" s="197"/>
      <c r="H524" s="197"/>
      <c r="I524" s="197"/>
      <c r="J524" s="197"/>
      <c r="K524" s="197"/>
      <c r="L524" s="197"/>
      <c r="M524" s="197"/>
      <c r="N524" s="197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ht="15.75" customHeight="1">
      <c r="A525" s="197"/>
      <c r="B525" s="197"/>
      <c r="C525" s="197"/>
      <c r="D525" s="197"/>
      <c r="E525" s="197"/>
      <c r="F525" s="197"/>
      <c r="G525" s="197"/>
      <c r="H525" s="197"/>
      <c r="I525" s="197"/>
      <c r="J525" s="197"/>
      <c r="K525" s="197"/>
      <c r="L525" s="197"/>
      <c r="M525" s="197"/>
      <c r="N525" s="197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ht="15.75" customHeight="1">
      <c r="A526" s="197"/>
      <c r="B526" s="197"/>
      <c r="C526" s="197"/>
      <c r="D526" s="197"/>
      <c r="E526" s="197"/>
      <c r="F526" s="197"/>
      <c r="G526" s="197"/>
      <c r="H526" s="197"/>
      <c r="I526" s="197"/>
      <c r="J526" s="197"/>
      <c r="K526" s="197"/>
      <c r="L526" s="197"/>
      <c r="M526" s="197"/>
      <c r="N526" s="197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ht="15.75" customHeight="1">
      <c r="A527" s="197"/>
      <c r="B527" s="197"/>
      <c r="C527" s="197"/>
      <c r="D527" s="197"/>
      <c r="E527" s="197"/>
      <c r="F527" s="197"/>
      <c r="G527" s="197"/>
      <c r="H527" s="197"/>
      <c r="I527" s="197"/>
      <c r="J527" s="197"/>
      <c r="K527" s="197"/>
      <c r="L527" s="197"/>
      <c r="M527" s="197"/>
      <c r="N527" s="197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ht="15.75" customHeight="1">
      <c r="A528" s="197"/>
      <c r="B528" s="197"/>
      <c r="C528" s="197"/>
      <c r="D528" s="197"/>
      <c r="E528" s="197"/>
      <c r="F528" s="197"/>
      <c r="G528" s="197"/>
      <c r="H528" s="197"/>
      <c r="I528" s="197"/>
      <c r="J528" s="197"/>
      <c r="K528" s="197"/>
      <c r="L528" s="197"/>
      <c r="M528" s="197"/>
      <c r="N528" s="197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ht="15.75" customHeight="1">
      <c r="A529" s="197"/>
      <c r="B529" s="197"/>
      <c r="C529" s="197"/>
      <c r="D529" s="197"/>
      <c r="E529" s="197"/>
      <c r="F529" s="197"/>
      <c r="G529" s="197"/>
      <c r="H529" s="197"/>
      <c r="I529" s="197"/>
      <c r="J529" s="197"/>
      <c r="K529" s="197"/>
      <c r="L529" s="197"/>
      <c r="M529" s="197"/>
      <c r="N529" s="197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ht="15.75" customHeight="1">
      <c r="A530" s="197"/>
      <c r="B530" s="197"/>
      <c r="C530" s="197"/>
      <c r="D530" s="197"/>
      <c r="E530" s="197"/>
      <c r="F530" s="197"/>
      <c r="G530" s="197"/>
      <c r="H530" s="197"/>
      <c r="I530" s="197"/>
      <c r="J530" s="197"/>
      <c r="K530" s="197"/>
      <c r="L530" s="197"/>
      <c r="M530" s="197"/>
      <c r="N530" s="197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ht="15.75" customHeight="1">
      <c r="A531" s="197"/>
      <c r="B531" s="197"/>
      <c r="C531" s="197"/>
      <c r="D531" s="197"/>
      <c r="E531" s="197"/>
      <c r="F531" s="197"/>
      <c r="G531" s="197"/>
      <c r="H531" s="197"/>
      <c r="I531" s="197"/>
      <c r="J531" s="197"/>
      <c r="K531" s="197"/>
      <c r="L531" s="197"/>
      <c r="M531" s="197"/>
      <c r="N531" s="197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ht="15.75" customHeight="1">
      <c r="A532" s="197"/>
      <c r="B532" s="197"/>
      <c r="C532" s="197"/>
      <c r="D532" s="197"/>
      <c r="E532" s="197"/>
      <c r="F532" s="197"/>
      <c r="G532" s="197"/>
      <c r="H532" s="197"/>
      <c r="I532" s="197"/>
      <c r="J532" s="197"/>
      <c r="K532" s="197"/>
      <c r="L532" s="197"/>
      <c r="M532" s="197"/>
      <c r="N532" s="197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ht="15.75" customHeight="1">
      <c r="A533" s="197"/>
      <c r="B533" s="197"/>
      <c r="C533" s="197"/>
      <c r="D533" s="197"/>
      <c r="E533" s="197"/>
      <c r="F533" s="197"/>
      <c r="G533" s="197"/>
      <c r="H533" s="197"/>
      <c r="I533" s="197"/>
      <c r="J533" s="197"/>
      <c r="K533" s="197"/>
      <c r="L533" s="197"/>
      <c r="M533" s="197"/>
      <c r="N533" s="197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ht="15.75" customHeight="1">
      <c r="A534" s="197"/>
      <c r="B534" s="197"/>
      <c r="C534" s="197"/>
      <c r="D534" s="197"/>
      <c r="E534" s="197"/>
      <c r="F534" s="197"/>
      <c r="G534" s="197"/>
      <c r="H534" s="197"/>
      <c r="I534" s="197"/>
      <c r="J534" s="197"/>
      <c r="K534" s="197"/>
      <c r="L534" s="197"/>
      <c r="M534" s="197"/>
      <c r="N534" s="197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ht="15.75" customHeight="1">
      <c r="A535" s="197"/>
      <c r="B535" s="197"/>
      <c r="C535" s="197"/>
      <c r="D535" s="197"/>
      <c r="E535" s="197"/>
      <c r="F535" s="197"/>
      <c r="G535" s="197"/>
      <c r="H535" s="197"/>
      <c r="I535" s="197"/>
      <c r="J535" s="197"/>
      <c r="K535" s="197"/>
      <c r="L535" s="197"/>
      <c r="M535" s="197"/>
      <c r="N535" s="197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ht="15.75" customHeight="1">
      <c r="A536" s="197"/>
      <c r="B536" s="197"/>
      <c r="C536" s="197"/>
      <c r="D536" s="197"/>
      <c r="E536" s="197"/>
      <c r="F536" s="197"/>
      <c r="G536" s="197"/>
      <c r="H536" s="197"/>
      <c r="I536" s="197"/>
      <c r="J536" s="197"/>
      <c r="K536" s="197"/>
      <c r="L536" s="197"/>
      <c r="M536" s="197"/>
      <c r="N536" s="197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ht="15.75" customHeight="1">
      <c r="A537" s="197"/>
      <c r="B537" s="197"/>
      <c r="C537" s="197"/>
      <c r="D537" s="197"/>
      <c r="E537" s="197"/>
      <c r="F537" s="197"/>
      <c r="G537" s="197"/>
      <c r="H537" s="197"/>
      <c r="I537" s="197"/>
      <c r="J537" s="197"/>
      <c r="K537" s="197"/>
      <c r="L537" s="197"/>
      <c r="M537" s="197"/>
      <c r="N537" s="197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ht="15.75" customHeight="1">
      <c r="A538" s="197"/>
      <c r="B538" s="197"/>
      <c r="C538" s="197"/>
      <c r="D538" s="197"/>
      <c r="E538" s="197"/>
      <c r="F538" s="197"/>
      <c r="G538" s="197"/>
      <c r="H538" s="197"/>
      <c r="I538" s="197"/>
      <c r="J538" s="197"/>
      <c r="K538" s="197"/>
      <c r="L538" s="197"/>
      <c r="M538" s="197"/>
      <c r="N538" s="197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ht="15.75" customHeight="1">
      <c r="A539" s="197"/>
      <c r="B539" s="197"/>
      <c r="C539" s="197"/>
      <c r="D539" s="197"/>
      <c r="E539" s="197"/>
      <c r="F539" s="197"/>
      <c r="G539" s="197"/>
      <c r="H539" s="197"/>
      <c r="I539" s="197"/>
      <c r="J539" s="197"/>
      <c r="K539" s="197"/>
      <c r="L539" s="197"/>
      <c r="M539" s="197"/>
      <c r="N539" s="197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ht="15.75" customHeight="1">
      <c r="A540" s="197"/>
      <c r="B540" s="197"/>
      <c r="C540" s="197"/>
      <c r="D540" s="197"/>
      <c r="E540" s="197"/>
      <c r="F540" s="197"/>
      <c r="G540" s="197"/>
      <c r="H540" s="197"/>
      <c r="I540" s="197"/>
      <c r="J540" s="197"/>
      <c r="K540" s="197"/>
      <c r="L540" s="197"/>
      <c r="M540" s="197"/>
      <c r="N540" s="197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ht="15.75" customHeight="1">
      <c r="A541" s="197"/>
      <c r="B541" s="197"/>
      <c r="C541" s="197"/>
      <c r="D541" s="197"/>
      <c r="E541" s="197"/>
      <c r="F541" s="197"/>
      <c r="G541" s="197"/>
      <c r="H541" s="197"/>
      <c r="I541" s="197"/>
      <c r="J541" s="197"/>
      <c r="K541" s="197"/>
      <c r="L541" s="197"/>
      <c r="M541" s="197"/>
      <c r="N541" s="197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ht="15.75" customHeight="1">
      <c r="A542" s="197"/>
      <c r="B542" s="197"/>
      <c r="C542" s="197"/>
      <c r="D542" s="197"/>
      <c r="E542" s="197"/>
      <c r="F542" s="197"/>
      <c r="G542" s="197"/>
      <c r="H542" s="197"/>
      <c r="I542" s="197"/>
      <c r="J542" s="197"/>
      <c r="K542" s="197"/>
      <c r="L542" s="197"/>
      <c r="M542" s="197"/>
      <c r="N542" s="197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ht="15.75" customHeight="1">
      <c r="A543" s="197"/>
      <c r="B543" s="197"/>
      <c r="C543" s="197"/>
      <c r="D543" s="197"/>
      <c r="E543" s="197"/>
      <c r="F543" s="197"/>
      <c r="G543" s="197"/>
      <c r="H543" s="197"/>
      <c r="I543" s="197"/>
      <c r="J543" s="197"/>
      <c r="K543" s="197"/>
      <c r="L543" s="197"/>
      <c r="M543" s="197"/>
      <c r="N543" s="197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ht="15.75" customHeight="1">
      <c r="A544" s="197"/>
      <c r="B544" s="197"/>
      <c r="C544" s="197"/>
      <c r="D544" s="197"/>
      <c r="E544" s="197"/>
      <c r="F544" s="197"/>
      <c r="G544" s="197"/>
      <c r="H544" s="197"/>
      <c r="I544" s="197"/>
      <c r="J544" s="197"/>
      <c r="K544" s="197"/>
      <c r="L544" s="197"/>
      <c r="M544" s="197"/>
      <c r="N544" s="197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ht="15.75" customHeight="1">
      <c r="A545" s="197"/>
      <c r="B545" s="197"/>
      <c r="C545" s="197"/>
      <c r="D545" s="197"/>
      <c r="E545" s="197"/>
      <c r="F545" s="197"/>
      <c r="G545" s="197"/>
      <c r="H545" s="197"/>
      <c r="I545" s="197"/>
      <c r="J545" s="197"/>
      <c r="K545" s="197"/>
      <c r="L545" s="197"/>
      <c r="M545" s="197"/>
      <c r="N545" s="197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ht="15.75" customHeight="1">
      <c r="A546" s="197"/>
      <c r="B546" s="197"/>
      <c r="C546" s="197"/>
      <c r="D546" s="197"/>
      <c r="E546" s="197"/>
      <c r="F546" s="197"/>
      <c r="G546" s="197"/>
      <c r="H546" s="197"/>
      <c r="I546" s="197"/>
      <c r="J546" s="197"/>
      <c r="K546" s="197"/>
      <c r="L546" s="197"/>
      <c r="M546" s="197"/>
      <c r="N546" s="197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ht="15.75" customHeight="1">
      <c r="A547" s="197"/>
      <c r="B547" s="197"/>
      <c r="C547" s="197"/>
      <c r="D547" s="197"/>
      <c r="E547" s="197"/>
      <c r="F547" s="197"/>
      <c r="G547" s="197"/>
      <c r="H547" s="197"/>
      <c r="I547" s="197"/>
      <c r="J547" s="197"/>
      <c r="K547" s="197"/>
      <c r="L547" s="197"/>
      <c r="M547" s="197"/>
      <c r="N547" s="197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ht="15.75" customHeight="1">
      <c r="A548" s="197"/>
      <c r="B548" s="197"/>
      <c r="C548" s="197"/>
      <c r="D548" s="197"/>
      <c r="E548" s="197"/>
      <c r="F548" s="197"/>
      <c r="G548" s="197"/>
      <c r="H548" s="197"/>
      <c r="I548" s="197"/>
      <c r="J548" s="197"/>
      <c r="K548" s="197"/>
      <c r="L548" s="197"/>
      <c r="M548" s="197"/>
      <c r="N548" s="197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ht="15.75" customHeight="1">
      <c r="A549" s="197"/>
      <c r="B549" s="197"/>
      <c r="C549" s="197"/>
      <c r="D549" s="197"/>
      <c r="E549" s="197"/>
      <c r="F549" s="197"/>
      <c r="G549" s="197"/>
      <c r="H549" s="197"/>
      <c r="I549" s="197"/>
      <c r="J549" s="197"/>
      <c r="K549" s="197"/>
      <c r="L549" s="197"/>
      <c r="M549" s="197"/>
      <c r="N549" s="197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ht="15.75" customHeight="1">
      <c r="A550" s="197"/>
      <c r="B550" s="197"/>
      <c r="C550" s="197"/>
      <c r="D550" s="197"/>
      <c r="E550" s="197"/>
      <c r="F550" s="197"/>
      <c r="G550" s="197"/>
      <c r="H550" s="197"/>
      <c r="I550" s="197"/>
      <c r="J550" s="197"/>
      <c r="K550" s="197"/>
      <c r="L550" s="197"/>
      <c r="M550" s="197"/>
      <c r="N550" s="197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ht="15.75" customHeight="1">
      <c r="A551" s="197"/>
      <c r="B551" s="197"/>
      <c r="C551" s="197"/>
      <c r="D551" s="197"/>
      <c r="E551" s="197"/>
      <c r="F551" s="197"/>
      <c r="G551" s="197"/>
      <c r="H551" s="197"/>
      <c r="I551" s="197"/>
      <c r="J551" s="197"/>
      <c r="K551" s="197"/>
      <c r="L551" s="197"/>
      <c r="M551" s="197"/>
      <c r="N551" s="197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ht="15.75" customHeight="1">
      <c r="A552" s="197"/>
      <c r="B552" s="197"/>
      <c r="C552" s="197"/>
      <c r="D552" s="197"/>
      <c r="E552" s="197"/>
      <c r="F552" s="197"/>
      <c r="G552" s="197"/>
      <c r="H552" s="197"/>
      <c r="I552" s="197"/>
      <c r="J552" s="197"/>
      <c r="K552" s="197"/>
      <c r="L552" s="197"/>
      <c r="M552" s="197"/>
      <c r="N552" s="197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ht="15.75" customHeight="1">
      <c r="A553" s="197"/>
      <c r="B553" s="197"/>
      <c r="C553" s="197"/>
      <c r="D553" s="197"/>
      <c r="E553" s="197"/>
      <c r="F553" s="197"/>
      <c r="G553" s="197"/>
      <c r="H553" s="197"/>
      <c r="I553" s="197"/>
      <c r="J553" s="197"/>
      <c r="K553" s="197"/>
      <c r="L553" s="197"/>
      <c r="M553" s="197"/>
      <c r="N553" s="197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ht="15.75" customHeight="1">
      <c r="A554" s="197"/>
      <c r="B554" s="197"/>
      <c r="C554" s="197"/>
      <c r="D554" s="197"/>
      <c r="E554" s="197"/>
      <c r="F554" s="197"/>
      <c r="G554" s="197"/>
      <c r="H554" s="197"/>
      <c r="I554" s="197"/>
      <c r="J554" s="197"/>
      <c r="K554" s="197"/>
      <c r="L554" s="197"/>
      <c r="M554" s="197"/>
      <c r="N554" s="197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ht="15.75" customHeight="1">
      <c r="A555" s="197"/>
      <c r="B555" s="197"/>
      <c r="C555" s="197"/>
      <c r="D555" s="197"/>
      <c r="E555" s="197"/>
      <c r="F555" s="197"/>
      <c r="G555" s="197"/>
      <c r="H555" s="197"/>
      <c r="I555" s="197"/>
      <c r="J555" s="197"/>
      <c r="K555" s="197"/>
      <c r="L555" s="197"/>
      <c r="M555" s="197"/>
      <c r="N555" s="197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ht="15.75" customHeight="1">
      <c r="A556" s="197"/>
      <c r="B556" s="197"/>
      <c r="C556" s="197"/>
      <c r="D556" s="197"/>
      <c r="E556" s="197"/>
      <c r="F556" s="197"/>
      <c r="G556" s="197"/>
      <c r="H556" s="197"/>
      <c r="I556" s="197"/>
      <c r="J556" s="197"/>
      <c r="K556" s="197"/>
      <c r="L556" s="197"/>
      <c r="M556" s="197"/>
      <c r="N556" s="197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ht="15.75" customHeight="1">
      <c r="A557" s="197"/>
      <c r="B557" s="197"/>
      <c r="C557" s="197"/>
      <c r="D557" s="197"/>
      <c r="E557" s="197"/>
      <c r="F557" s="197"/>
      <c r="G557" s="197"/>
      <c r="H557" s="197"/>
      <c r="I557" s="197"/>
      <c r="J557" s="197"/>
      <c r="K557" s="197"/>
      <c r="L557" s="197"/>
      <c r="M557" s="197"/>
      <c r="N557" s="197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ht="15.75" customHeight="1">
      <c r="A558" s="197"/>
      <c r="B558" s="197"/>
      <c r="C558" s="197"/>
      <c r="D558" s="197"/>
      <c r="E558" s="197"/>
      <c r="F558" s="197"/>
      <c r="G558" s="197"/>
      <c r="H558" s="197"/>
      <c r="I558" s="197"/>
      <c r="J558" s="197"/>
      <c r="K558" s="197"/>
      <c r="L558" s="197"/>
      <c r="M558" s="197"/>
      <c r="N558" s="197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ht="15.75" customHeight="1">
      <c r="A559" s="197"/>
      <c r="B559" s="197"/>
      <c r="C559" s="197"/>
      <c r="D559" s="197"/>
      <c r="E559" s="197"/>
      <c r="F559" s="197"/>
      <c r="G559" s="197"/>
      <c r="H559" s="197"/>
      <c r="I559" s="197"/>
      <c r="J559" s="197"/>
      <c r="K559" s="197"/>
      <c r="L559" s="197"/>
      <c r="M559" s="197"/>
      <c r="N559" s="197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ht="15.75" customHeight="1">
      <c r="A560" s="197"/>
      <c r="B560" s="197"/>
      <c r="C560" s="197"/>
      <c r="D560" s="197"/>
      <c r="E560" s="197"/>
      <c r="F560" s="197"/>
      <c r="G560" s="197"/>
      <c r="H560" s="197"/>
      <c r="I560" s="197"/>
      <c r="J560" s="197"/>
      <c r="K560" s="197"/>
      <c r="L560" s="197"/>
      <c r="M560" s="197"/>
      <c r="N560" s="197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ht="15.75" customHeight="1">
      <c r="A561" s="197"/>
      <c r="B561" s="197"/>
      <c r="C561" s="197"/>
      <c r="D561" s="197"/>
      <c r="E561" s="197"/>
      <c r="F561" s="197"/>
      <c r="G561" s="197"/>
      <c r="H561" s="197"/>
      <c r="I561" s="197"/>
      <c r="J561" s="197"/>
      <c r="K561" s="197"/>
      <c r="L561" s="197"/>
      <c r="M561" s="197"/>
      <c r="N561" s="197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ht="15.75" customHeight="1">
      <c r="A562" s="197"/>
      <c r="B562" s="197"/>
      <c r="C562" s="197"/>
      <c r="D562" s="197"/>
      <c r="E562" s="197"/>
      <c r="F562" s="197"/>
      <c r="G562" s="197"/>
      <c r="H562" s="197"/>
      <c r="I562" s="197"/>
      <c r="J562" s="197"/>
      <c r="K562" s="197"/>
      <c r="L562" s="197"/>
      <c r="M562" s="197"/>
      <c r="N562" s="197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ht="15.75" customHeight="1">
      <c r="A563" s="197"/>
      <c r="B563" s="197"/>
      <c r="C563" s="197"/>
      <c r="D563" s="197"/>
      <c r="E563" s="197"/>
      <c r="F563" s="197"/>
      <c r="G563" s="197"/>
      <c r="H563" s="197"/>
      <c r="I563" s="197"/>
      <c r="J563" s="197"/>
      <c r="K563" s="197"/>
      <c r="L563" s="197"/>
      <c r="M563" s="197"/>
      <c r="N563" s="197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ht="15.75" customHeight="1">
      <c r="A564" s="197"/>
      <c r="B564" s="197"/>
      <c r="C564" s="197"/>
      <c r="D564" s="197"/>
      <c r="E564" s="197"/>
      <c r="F564" s="197"/>
      <c r="G564" s="197"/>
      <c r="H564" s="197"/>
      <c r="I564" s="197"/>
      <c r="J564" s="197"/>
      <c r="K564" s="197"/>
      <c r="L564" s="197"/>
      <c r="M564" s="197"/>
      <c r="N564" s="197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ht="15.75" customHeight="1">
      <c r="A565" s="197"/>
      <c r="B565" s="197"/>
      <c r="C565" s="197"/>
      <c r="D565" s="197"/>
      <c r="E565" s="197"/>
      <c r="F565" s="197"/>
      <c r="G565" s="197"/>
      <c r="H565" s="197"/>
      <c r="I565" s="197"/>
      <c r="J565" s="197"/>
      <c r="K565" s="197"/>
      <c r="L565" s="197"/>
      <c r="M565" s="197"/>
      <c r="N565" s="197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ht="15.75" customHeight="1">
      <c r="A566" s="197"/>
      <c r="B566" s="197"/>
      <c r="C566" s="197"/>
      <c r="D566" s="197"/>
      <c r="E566" s="197"/>
      <c r="F566" s="197"/>
      <c r="G566" s="197"/>
      <c r="H566" s="197"/>
      <c r="I566" s="197"/>
      <c r="J566" s="197"/>
      <c r="K566" s="197"/>
      <c r="L566" s="197"/>
      <c r="M566" s="197"/>
      <c r="N566" s="197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ht="15.75" customHeight="1">
      <c r="A567" s="197"/>
      <c r="B567" s="197"/>
      <c r="C567" s="197"/>
      <c r="D567" s="197"/>
      <c r="E567" s="197"/>
      <c r="F567" s="197"/>
      <c r="G567" s="197"/>
      <c r="H567" s="197"/>
      <c r="I567" s="197"/>
      <c r="J567" s="197"/>
      <c r="K567" s="197"/>
      <c r="L567" s="197"/>
      <c r="M567" s="197"/>
      <c r="N567" s="197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ht="15.75" customHeight="1">
      <c r="A568" s="197"/>
      <c r="B568" s="197"/>
      <c r="C568" s="197"/>
      <c r="D568" s="197"/>
      <c r="E568" s="197"/>
      <c r="F568" s="197"/>
      <c r="G568" s="197"/>
      <c r="H568" s="197"/>
      <c r="I568" s="197"/>
      <c r="J568" s="197"/>
      <c r="K568" s="197"/>
      <c r="L568" s="197"/>
      <c r="M568" s="197"/>
      <c r="N568" s="197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ht="15.75" customHeight="1">
      <c r="A569" s="197"/>
      <c r="B569" s="197"/>
      <c r="C569" s="197"/>
      <c r="D569" s="197"/>
      <c r="E569" s="197"/>
      <c r="F569" s="197"/>
      <c r="G569" s="197"/>
      <c r="H569" s="197"/>
      <c r="I569" s="197"/>
      <c r="J569" s="197"/>
      <c r="K569" s="197"/>
      <c r="L569" s="197"/>
      <c r="M569" s="197"/>
      <c r="N569" s="197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ht="15.75" customHeight="1">
      <c r="A570" s="197"/>
      <c r="B570" s="197"/>
      <c r="C570" s="197"/>
      <c r="D570" s="197"/>
      <c r="E570" s="197"/>
      <c r="F570" s="197"/>
      <c r="G570" s="197"/>
      <c r="H570" s="197"/>
      <c r="I570" s="197"/>
      <c r="J570" s="197"/>
      <c r="K570" s="197"/>
      <c r="L570" s="197"/>
      <c r="M570" s="197"/>
      <c r="N570" s="197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ht="15.75" customHeight="1">
      <c r="A571" s="197"/>
      <c r="B571" s="197"/>
      <c r="C571" s="197"/>
      <c r="D571" s="197"/>
      <c r="E571" s="197"/>
      <c r="F571" s="197"/>
      <c r="G571" s="197"/>
      <c r="H571" s="197"/>
      <c r="I571" s="197"/>
      <c r="J571" s="197"/>
      <c r="K571" s="197"/>
      <c r="L571" s="197"/>
      <c r="M571" s="197"/>
      <c r="N571" s="197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ht="15.75" customHeight="1">
      <c r="A572" s="197"/>
      <c r="B572" s="197"/>
      <c r="C572" s="197"/>
      <c r="D572" s="197"/>
      <c r="E572" s="197"/>
      <c r="F572" s="197"/>
      <c r="G572" s="197"/>
      <c r="H572" s="197"/>
      <c r="I572" s="197"/>
      <c r="J572" s="197"/>
      <c r="K572" s="197"/>
      <c r="L572" s="197"/>
      <c r="M572" s="197"/>
      <c r="N572" s="197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ht="15.75" customHeight="1">
      <c r="A573" s="197"/>
      <c r="B573" s="197"/>
      <c r="C573" s="197"/>
      <c r="D573" s="197"/>
      <c r="E573" s="197"/>
      <c r="F573" s="197"/>
      <c r="G573" s="197"/>
      <c r="H573" s="197"/>
      <c r="I573" s="197"/>
      <c r="J573" s="197"/>
      <c r="K573" s="197"/>
      <c r="L573" s="197"/>
      <c r="M573" s="197"/>
      <c r="N573" s="197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ht="15.75" customHeight="1">
      <c r="A574" s="197"/>
      <c r="B574" s="197"/>
      <c r="C574" s="197"/>
      <c r="D574" s="197"/>
      <c r="E574" s="197"/>
      <c r="F574" s="197"/>
      <c r="G574" s="197"/>
      <c r="H574" s="197"/>
      <c r="I574" s="197"/>
      <c r="J574" s="197"/>
      <c r="K574" s="197"/>
      <c r="L574" s="197"/>
      <c r="M574" s="197"/>
      <c r="N574" s="197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ht="15.75" customHeight="1">
      <c r="A575" s="197"/>
      <c r="B575" s="197"/>
      <c r="C575" s="197"/>
      <c r="D575" s="197"/>
      <c r="E575" s="197"/>
      <c r="F575" s="197"/>
      <c r="G575" s="197"/>
      <c r="H575" s="197"/>
      <c r="I575" s="197"/>
      <c r="J575" s="197"/>
      <c r="K575" s="197"/>
      <c r="L575" s="197"/>
      <c r="M575" s="197"/>
      <c r="N575" s="197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ht="15.75" customHeight="1">
      <c r="A576" s="197"/>
      <c r="B576" s="197"/>
      <c r="C576" s="197"/>
      <c r="D576" s="197"/>
      <c r="E576" s="197"/>
      <c r="F576" s="197"/>
      <c r="G576" s="197"/>
      <c r="H576" s="197"/>
      <c r="I576" s="197"/>
      <c r="J576" s="197"/>
      <c r="K576" s="197"/>
      <c r="L576" s="197"/>
      <c r="M576" s="197"/>
      <c r="N576" s="197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ht="15.75" customHeight="1">
      <c r="A577" s="197"/>
      <c r="B577" s="197"/>
      <c r="C577" s="197"/>
      <c r="D577" s="197"/>
      <c r="E577" s="197"/>
      <c r="F577" s="197"/>
      <c r="G577" s="197"/>
      <c r="H577" s="197"/>
      <c r="I577" s="197"/>
      <c r="J577" s="197"/>
      <c r="K577" s="197"/>
      <c r="L577" s="197"/>
      <c r="M577" s="197"/>
      <c r="N577" s="197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ht="15.75" customHeight="1">
      <c r="A578" s="197"/>
      <c r="B578" s="197"/>
      <c r="C578" s="197"/>
      <c r="D578" s="197"/>
      <c r="E578" s="197"/>
      <c r="F578" s="197"/>
      <c r="G578" s="197"/>
      <c r="H578" s="197"/>
      <c r="I578" s="197"/>
      <c r="J578" s="197"/>
      <c r="K578" s="197"/>
      <c r="L578" s="197"/>
      <c r="M578" s="197"/>
      <c r="N578" s="197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ht="15.75" customHeight="1">
      <c r="A579" s="197"/>
      <c r="B579" s="197"/>
      <c r="C579" s="197"/>
      <c r="D579" s="197"/>
      <c r="E579" s="197"/>
      <c r="F579" s="197"/>
      <c r="G579" s="197"/>
      <c r="H579" s="197"/>
      <c r="I579" s="197"/>
      <c r="J579" s="197"/>
      <c r="K579" s="197"/>
      <c r="L579" s="197"/>
      <c r="M579" s="197"/>
      <c r="N579" s="197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ht="15.75" customHeight="1">
      <c r="A580" s="197"/>
      <c r="B580" s="197"/>
      <c r="C580" s="197"/>
      <c r="D580" s="197"/>
      <c r="E580" s="197"/>
      <c r="F580" s="197"/>
      <c r="G580" s="197"/>
      <c r="H580" s="197"/>
      <c r="I580" s="197"/>
      <c r="J580" s="197"/>
      <c r="K580" s="197"/>
      <c r="L580" s="197"/>
      <c r="M580" s="197"/>
      <c r="N580" s="197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ht="15.75" customHeight="1">
      <c r="A581" s="197"/>
      <c r="B581" s="197"/>
      <c r="C581" s="197"/>
      <c r="D581" s="197"/>
      <c r="E581" s="197"/>
      <c r="F581" s="197"/>
      <c r="G581" s="197"/>
      <c r="H581" s="197"/>
      <c r="I581" s="197"/>
      <c r="J581" s="197"/>
      <c r="K581" s="197"/>
      <c r="L581" s="197"/>
      <c r="M581" s="197"/>
      <c r="N581" s="197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ht="15.75" customHeight="1">
      <c r="A582" s="197"/>
      <c r="B582" s="197"/>
      <c r="C582" s="197"/>
      <c r="D582" s="197"/>
      <c r="E582" s="197"/>
      <c r="F582" s="197"/>
      <c r="G582" s="197"/>
      <c r="H582" s="197"/>
      <c r="I582" s="197"/>
      <c r="J582" s="197"/>
      <c r="K582" s="197"/>
      <c r="L582" s="197"/>
      <c r="M582" s="197"/>
      <c r="N582" s="197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ht="15.75" customHeight="1">
      <c r="A583" s="197"/>
      <c r="B583" s="197"/>
      <c r="C583" s="197"/>
      <c r="D583" s="197"/>
      <c r="E583" s="197"/>
      <c r="F583" s="197"/>
      <c r="G583" s="197"/>
      <c r="H583" s="197"/>
      <c r="I583" s="197"/>
      <c r="J583" s="197"/>
      <c r="K583" s="197"/>
      <c r="L583" s="197"/>
      <c r="M583" s="197"/>
      <c r="N583" s="197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ht="15.75" customHeight="1">
      <c r="A584" s="197"/>
      <c r="B584" s="197"/>
      <c r="C584" s="197"/>
      <c r="D584" s="197"/>
      <c r="E584" s="197"/>
      <c r="F584" s="197"/>
      <c r="G584" s="197"/>
      <c r="H584" s="197"/>
      <c r="I584" s="197"/>
      <c r="J584" s="197"/>
      <c r="K584" s="197"/>
      <c r="L584" s="197"/>
      <c r="M584" s="197"/>
      <c r="N584" s="197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ht="15.75" customHeight="1">
      <c r="A585" s="197"/>
      <c r="B585" s="197"/>
      <c r="C585" s="197"/>
      <c r="D585" s="197"/>
      <c r="E585" s="197"/>
      <c r="F585" s="197"/>
      <c r="G585" s="197"/>
      <c r="H585" s="197"/>
      <c r="I585" s="197"/>
      <c r="J585" s="197"/>
      <c r="K585" s="197"/>
      <c r="L585" s="197"/>
      <c r="M585" s="197"/>
      <c r="N585" s="197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ht="15.75" customHeight="1">
      <c r="A586" s="197"/>
      <c r="B586" s="197"/>
      <c r="C586" s="197"/>
      <c r="D586" s="197"/>
      <c r="E586" s="197"/>
      <c r="F586" s="197"/>
      <c r="G586" s="197"/>
      <c r="H586" s="197"/>
      <c r="I586" s="197"/>
      <c r="J586" s="197"/>
      <c r="K586" s="197"/>
      <c r="L586" s="197"/>
      <c r="M586" s="197"/>
      <c r="N586" s="197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ht="15.75" customHeight="1">
      <c r="A587" s="197"/>
      <c r="B587" s="197"/>
      <c r="C587" s="197"/>
      <c r="D587" s="197"/>
      <c r="E587" s="197"/>
      <c r="F587" s="197"/>
      <c r="G587" s="197"/>
      <c r="H587" s="197"/>
      <c r="I587" s="197"/>
      <c r="J587" s="197"/>
      <c r="K587" s="197"/>
      <c r="L587" s="197"/>
      <c r="M587" s="197"/>
      <c r="N587" s="197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ht="15.75" customHeight="1">
      <c r="A588" s="197"/>
      <c r="B588" s="197"/>
      <c r="C588" s="197"/>
      <c r="D588" s="197"/>
      <c r="E588" s="197"/>
      <c r="F588" s="197"/>
      <c r="G588" s="197"/>
      <c r="H588" s="197"/>
      <c r="I588" s="197"/>
      <c r="J588" s="197"/>
      <c r="K588" s="197"/>
      <c r="L588" s="197"/>
      <c r="M588" s="197"/>
      <c r="N588" s="197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ht="15.75" customHeight="1">
      <c r="A589" s="197"/>
      <c r="B589" s="197"/>
      <c r="C589" s="197"/>
      <c r="D589" s="197"/>
      <c r="E589" s="197"/>
      <c r="F589" s="197"/>
      <c r="G589" s="197"/>
      <c r="H589" s="197"/>
      <c r="I589" s="197"/>
      <c r="J589" s="197"/>
      <c r="K589" s="197"/>
      <c r="L589" s="197"/>
      <c r="M589" s="197"/>
      <c r="N589" s="197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ht="15.75" customHeight="1">
      <c r="A590" s="197"/>
      <c r="B590" s="197"/>
      <c r="C590" s="197"/>
      <c r="D590" s="197"/>
      <c r="E590" s="197"/>
      <c r="F590" s="197"/>
      <c r="G590" s="197"/>
      <c r="H590" s="197"/>
      <c r="I590" s="197"/>
      <c r="J590" s="197"/>
      <c r="K590" s="197"/>
      <c r="L590" s="197"/>
      <c r="M590" s="197"/>
      <c r="N590" s="197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ht="15.75" customHeight="1">
      <c r="A591" s="197"/>
      <c r="B591" s="197"/>
      <c r="C591" s="197"/>
      <c r="D591" s="197"/>
      <c r="E591" s="197"/>
      <c r="F591" s="197"/>
      <c r="G591" s="197"/>
      <c r="H591" s="197"/>
      <c r="I591" s="197"/>
      <c r="J591" s="197"/>
      <c r="K591" s="197"/>
      <c r="L591" s="197"/>
      <c r="M591" s="197"/>
      <c r="N591" s="197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ht="15.75" customHeight="1">
      <c r="A592" s="197"/>
      <c r="B592" s="197"/>
      <c r="C592" s="197"/>
      <c r="D592" s="197"/>
      <c r="E592" s="197"/>
      <c r="F592" s="197"/>
      <c r="G592" s="197"/>
      <c r="H592" s="197"/>
      <c r="I592" s="197"/>
      <c r="J592" s="197"/>
      <c r="K592" s="197"/>
      <c r="L592" s="197"/>
      <c r="M592" s="197"/>
      <c r="N592" s="197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ht="15.75" customHeight="1">
      <c r="A593" s="197"/>
      <c r="B593" s="197"/>
      <c r="C593" s="197"/>
      <c r="D593" s="197"/>
      <c r="E593" s="197"/>
      <c r="F593" s="197"/>
      <c r="G593" s="197"/>
      <c r="H593" s="197"/>
      <c r="I593" s="197"/>
      <c r="J593" s="197"/>
      <c r="K593" s="197"/>
      <c r="L593" s="197"/>
      <c r="M593" s="197"/>
      <c r="N593" s="197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ht="15.75" customHeight="1">
      <c r="A594" s="197"/>
      <c r="B594" s="197"/>
      <c r="C594" s="197"/>
      <c r="D594" s="197"/>
      <c r="E594" s="197"/>
      <c r="F594" s="197"/>
      <c r="G594" s="197"/>
      <c r="H594" s="197"/>
      <c r="I594" s="197"/>
      <c r="J594" s="197"/>
      <c r="K594" s="197"/>
      <c r="L594" s="197"/>
      <c r="M594" s="197"/>
      <c r="N594" s="197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ht="15.75" customHeight="1">
      <c r="A595" s="197"/>
      <c r="B595" s="197"/>
      <c r="C595" s="197"/>
      <c r="D595" s="197"/>
      <c r="E595" s="197"/>
      <c r="F595" s="197"/>
      <c r="G595" s="197"/>
      <c r="H595" s="197"/>
      <c r="I595" s="197"/>
      <c r="J595" s="197"/>
      <c r="K595" s="197"/>
      <c r="L595" s="197"/>
      <c r="M595" s="197"/>
      <c r="N595" s="197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ht="15.75" customHeight="1">
      <c r="A596" s="197"/>
      <c r="B596" s="197"/>
      <c r="C596" s="197"/>
      <c r="D596" s="197"/>
      <c r="E596" s="197"/>
      <c r="F596" s="197"/>
      <c r="G596" s="197"/>
      <c r="H596" s="197"/>
      <c r="I596" s="197"/>
      <c r="J596" s="197"/>
      <c r="K596" s="197"/>
      <c r="L596" s="197"/>
      <c r="M596" s="197"/>
      <c r="N596" s="197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ht="15.75" customHeight="1">
      <c r="A597" s="197"/>
      <c r="B597" s="197"/>
      <c r="C597" s="197"/>
      <c r="D597" s="197"/>
      <c r="E597" s="197"/>
      <c r="F597" s="197"/>
      <c r="G597" s="197"/>
      <c r="H597" s="197"/>
      <c r="I597" s="197"/>
      <c r="J597" s="197"/>
      <c r="K597" s="197"/>
      <c r="L597" s="197"/>
      <c r="M597" s="197"/>
      <c r="N597" s="197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ht="15.75" customHeight="1">
      <c r="A598" s="197"/>
      <c r="B598" s="197"/>
      <c r="C598" s="197"/>
      <c r="D598" s="197"/>
      <c r="E598" s="197"/>
      <c r="F598" s="197"/>
      <c r="G598" s="197"/>
      <c r="H598" s="197"/>
      <c r="I598" s="197"/>
      <c r="J598" s="197"/>
      <c r="K598" s="197"/>
      <c r="L598" s="197"/>
      <c r="M598" s="197"/>
      <c r="N598" s="197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ht="15.75" customHeight="1">
      <c r="A599" s="197"/>
      <c r="B599" s="197"/>
      <c r="C599" s="197"/>
      <c r="D599" s="197"/>
      <c r="E599" s="197"/>
      <c r="F599" s="197"/>
      <c r="G599" s="197"/>
      <c r="H599" s="197"/>
      <c r="I599" s="197"/>
      <c r="J599" s="197"/>
      <c r="K599" s="197"/>
      <c r="L599" s="197"/>
      <c r="M599" s="197"/>
      <c r="N599" s="197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ht="15.75" customHeight="1">
      <c r="A600" s="197"/>
      <c r="B600" s="197"/>
      <c r="C600" s="197"/>
      <c r="D600" s="197"/>
      <c r="E600" s="197"/>
      <c r="F600" s="197"/>
      <c r="G600" s="197"/>
      <c r="H600" s="197"/>
      <c r="I600" s="197"/>
      <c r="J600" s="197"/>
      <c r="K600" s="197"/>
      <c r="L600" s="197"/>
      <c r="M600" s="197"/>
      <c r="N600" s="197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ht="15.75" customHeight="1">
      <c r="A601" s="197"/>
      <c r="B601" s="197"/>
      <c r="C601" s="197"/>
      <c r="D601" s="197"/>
      <c r="E601" s="197"/>
      <c r="F601" s="197"/>
      <c r="G601" s="197"/>
      <c r="H601" s="197"/>
      <c r="I601" s="197"/>
      <c r="J601" s="197"/>
      <c r="K601" s="197"/>
      <c r="L601" s="197"/>
      <c r="M601" s="197"/>
      <c r="N601" s="197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ht="15.75" customHeight="1">
      <c r="A602" s="197"/>
      <c r="B602" s="197"/>
      <c r="C602" s="197"/>
      <c r="D602" s="197"/>
      <c r="E602" s="197"/>
      <c r="F602" s="197"/>
      <c r="G602" s="197"/>
      <c r="H602" s="197"/>
      <c r="I602" s="197"/>
      <c r="J602" s="197"/>
      <c r="K602" s="197"/>
      <c r="L602" s="197"/>
      <c r="M602" s="197"/>
      <c r="N602" s="197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ht="15.75" customHeight="1">
      <c r="A603" s="197"/>
      <c r="B603" s="197"/>
      <c r="C603" s="197"/>
      <c r="D603" s="197"/>
      <c r="E603" s="197"/>
      <c r="F603" s="197"/>
      <c r="G603" s="197"/>
      <c r="H603" s="197"/>
      <c r="I603" s="197"/>
      <c r="J603" s="197"/>
      <c r="K603" s="197"/>
      <c r="L603" s="197"/>
      <c r="M603" s="197"/>
      <c r="N603" s="197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ht="15.75" customHeight="1">
      <c r="A604" s="197"/>
      <c r="B604" s="197"/>
      <c r="C604" s="197"/>
      <c r="D604" s="197"/>
      <c r="E604" s="197"/>
      <c r="F604" s="197"/>
      <c r="G604" s="197"/>
      <c r="H604" s="197"/>
      <c r="I604" s="197"/>
      <c r="J604" s="197"/>
      <c r="K604" s="197"/>
      <c r="L604" s="197"/>
      <c r="M604" s="197"/>
      <c r="N604" s="197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ht="15.75" customHeight="1">
      <c r="A605" s="197"/>
      <c r="B605" s="197"/>
      <c r="C605" s="197"/>
      <c r="D605" s="197"/>
      <c r="E605" s="197"/>
      <c r="F605" s="197"/>
      <c r="G605" s="197"/>
      <c r="H605" s="197"/>
      <c r="I605" s="197"/>
      <c r="J605" s="197"/>
      <c r="K605" s="197"/>
      <c r="L605" s="197"/>
      <c r="M605" s="197"/>
      <c r="N605" s="197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ht="15.75" customHeight="1">
      <c r="A606" s="197"/>
      <c r="B606" s="197"/>
      <c r="C606" s="197"/>
      <c r="D606" s="197"/>
      <c r="E606" s="197"/>
      <c r="F606" s="197"/>
      <c r="G606" s="197"/>
      <c r="H606" s="197"/>
      <c r="I606" s="197"/>
      <c r="J606" s="197"/>
      <c r="K606" s="197"/>
      <c r="L606" s="197"/>
      <c r="M606" s="197"/>
      <c r="N606" s="197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ht="15.75" customHeight="1">
      <c r="A607" s="197"/>
      <c r="B607" s="197"/>
      <c r="C607" s="197"/>
      <c r="D607" s="197"/>
      <c r="E607" s="197"/>
      <c r="F607" s="197"/>
      <c r="G607" s="197"/>
      <c r="H607" s="197"/>
      <c r="I607" s="197"/>
      <c r="J607" s="197"/>
      <c r="K607" s="197"/>
      <c r="L607" s="197"/>
      <c r="M607" s="197"/>
      <c r="N607" s="197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ht="15.75" customHeight="1">
      <c r="A608" s="197"/>
      <c r="B608" s="197"/>
      <c r="C608" s="197"/>
      <c r="D608" s="197"/>
      <c r="E608" s="197"/>
      <c r="F608" s="197"/>
      <c r="G608" s="197"/>
      <c r="H608" s="197"/>
      <c r="I608" s="197"/>
      <c r="J608" s="197"/>
      <c r="K608" s="197"/>
      <c r="L608" s="197"/>
      <c r="M608" s="197"/>
      <c r="N608" s="197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ht="15.75" customHeight="1">
      <c r="A609" s="197"/>
      <c r="B609" s="197"/>
      <c r="C609" s="197"/>
      <c r="D609" s="197"/>
      <c r="E609" s="197"/>
      <c r="F609" s="197"/>
      <c r="G609" s="197"/>
      <c r="H609" s="197"/>
      <c r="I609" s="197"/>
      <c r="J609" s="197"/>
      <c r="K609" s="197"/>
      <c r="L609" s="197"/>
      <c r="M609" s="197"/>
      <c r="N609" s="197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ht="15.75" customHeight="1">
      <c r="A610" s="197"/>
      <c r="B610" s="197"/>
      <c r="C610" s="197"/>
      <c r="D610" s="197"/>
      <c r="E610" s="197"/>
      <c r="F610" s="197"/>
      <c r="G610" s="197"/>
      <c r="H610" s="197"/>
      <c r="I610" s="197"/>
      <c r="J610" s="197"/>
      <c r="K610" s="197"/>
      <c r="L610" s="197"/>
      <c r="M610" s="197"/>
      <c r="N610" s="197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ht="15.75" customHeight="1">
      <c r="A611" s="197"/>
      <c r="B611" s="197"/>
      <c r="C611" s="197"/>
      <c r="D611" s="197"/>
      <c r="E611" s="197"/>
      <c r="F611" s="197"/>
      <c r="G611" s="197"/>
      <c r="H611" s="197"/>
      <c r="I611" s="197"/>
      <c r="J611" s="197"/>
      <c r="K611" s="197"/>
      <c r="L611" s="197"/>
      <c r="M611" s="197"/>
      <c r="N611" s="197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ht="15.75" customHeight="1">
      <c r="A612" s="197"/>
      <c r="B612" s="197"/>
      <c r="C612" s="197"/>
      <c r="D612" s="197"/>
      <c r="E612" s="197"/>
      <c r="F612" s="197"/>
      <c r="G612" s="197"/>
      <c r="H612" s="197"/>
      <c r="I612" s="197"/>
      <c r="J612" s="197"/>
      <c r="K612" s="197"/>
      <c r="L612" s="197"/>
      <c r="M612" s="197"/>
      <c r="N612" s="197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ht="15.75" customHeight="1">
      <c r="A613" s="197"/>
      <c r="B613" s="197"/>
      <c r="C613" s="197"/>
      <c r="D613" s="197"/>
      <c r="E613" s="197"/>
      <c r="F613" s="197"/>
      <c r="G613" s="197"/>
      <c r="H613" s="197"/>
      <c r="I613" s="197"/>
      <c r="J613" s="197"/>
      <c r="K613" s="197"/>
      <c r="L613" s="197"/>
      <c r="M613" s="197"/>
      <c r="N613" s="197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ht="15.75" customHeight="1">
      <c r="A614" s="197"/>
      <c r="B614" s="197"/>
      <c r="C614" s="197"/>
      <c r="D614" s="197"/>
      <c r="E614" s="197"/>
      <c r="F614" s="197"/>
      <c r="G614" s="197"/>
      <c r="H614" s="197"/>
      <c r="I614" s="197"/>
      <c r="J614" s="197"/>
      <c r="K614" s="197"/>
      <c r="L614" s="197"/>
      <c r="M614" s="197"/>
      <c r="N614" s="197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ht="15.75" customHeight="1">
      <c r="A615" s="197"/>
      <c r="B615" s="197"/>
      <c r="C615" s="197"/>
      <c r="D615" s="197"/>
      <c r="E615" s="197"/>
      <c r="F615" s="197"/>
      <c r="G615" s="197"/>
      <c r="H615" s="197"/>
      <c r="I615" s="197"/>
      <c r="J615" s="197"/>
      <c r="K615" s="197"/>
      <c r="L615" s="197"/>
      <c r="M615" s="197"/>
      <c r="N615" s="197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ht="15.75" customHeight="1">
      <c r="A616" s="197"/>
      <c r="B616" s="197"/>
      <c r="C616" s="197"/>
      <c r="D616" s="197"/>
      <c r="E616" s="197"/>
      <c r="F616" s="197"/>
      <c r="G616" s="197"/>
      <c r="H616" s="197"/>
      <c r="I616" s="197"/>
      <c r="J616" s="197"/>
      <c r="K616" s="197"/>
      <c r="L616" s="197"/>
      <c r="M616" s="197"/>
      <c r="N616" s="197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ht="15.75" customHeight="1">
      <c r="A617" s="197"/>
      <c r="B617" s="197"/>
      <c r="C617" s="197"/>
      <c r="D617" s="197"/>
      <c r="E617" s="197"/>
      <c r="F617" s="197"/>
      <c r="G617" s="197"/>
      <c r="H617" s="197"/>
      <c r="I617" s="197"/>
      <c r="J617" s="197"/>
      <c r="K617" s="197"/>
      <c r="L617" s="197"/>
      <c r="M617" s="197"/>
      <c r="N617" s="197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ht="15.75" customHeight="1">
      <c r="A618" s="197"/>
      <c r="B618" s="197"/>
      <c r="C618" s="197"/>
      <c r="D618" s="197"/>
      <c r="E618" s="197"/>
      <c r="F618" s="197"/>
      <c r="G618" s="197"/>
      <c r="H618" s="197"/>
      <c r="I618" s="197"/>
      <c r="J618" s="197"/>
      <c r="K618" s="197"/>
      <c r="L618" s="197"/>
      <c r="M618" s="197"/>
      <c r="N618" s="197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ht="15.75" customHeight="1">
      <c r="A619" s="197"/>
      <c r="B619" s="197"/>
      <c r="C619" s="197"/>
      <c r="D619" s="197"/>
      <c r="E619" s="197"/>
      <c r="F619" s="197"/>
      <c r="G619" s="197"/>
      <c r="H619" s="197"/>
      <c r="I619" s="197"/>
      <c r="J619" s="197"/>
      <c r="K619" s="197"/>
      <c r="L619" s="197"/>
      <c r="M619" s="197"/>
      <c r="N619" s="197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ht="15.75" customHeight="1">
      <c r="A620" s="197"/>
      <c r="B620" s="197"/>
      <c r="C620" s="197"/>
      <c r="D620" s="197"/>
      <c r="E620" s="197"/>
      <c r="F620" s="197"/>
      <c r="G620" s="197"/>
      <c r="H620" s="197"/>
      <c r="I620" s="197"/>
      <c r="J620" s="197"/>
      <c r="K620" s="197"/>
      <c r="L620" s="197"/>
      <c r="M620" s="197"/>
      <c r="N620" s="197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ht="15.75" customHeight="1">
      <c r="A621" s="197"/>
      <c r="B621" s="197"/>
      <c r="C621" s="197"/>
      <c r="D621" s="197"/>
      <c r="E621" s="197"/>
      <c r="F621" s="197"/>
      <c r="G621" s="197"/>
      <c r="H621" s="197"/>
      <c r="I621" s="197"/>
      <c r="J621" s="197"/>
      <c r="K621" s="197"/>
      <c r="L621" s="197"/>
      <c r="M621" s="197"/>
      <c r="N621" s="197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ht="15.75" customHeight="1">
      <c r="A622" s="197"/>
      <c r="B622" s="197"/>
      <c r="C622" s="197"/>
      <c r="D622" s="197"/>
      <c r="E622" s="197"/>
      <c r="F622" s="197"/>
      <c r="G622" s="197"/>
      <c r="H622" s="197"/>
      <c r="I622" s="197"/>
      <c r="J622" s="197"/>
      <c r="K622" s="197"/>
      <c r="L622" s="197"/>
      <c r="M622" s="197"/>
      <c r="N622" s="197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ht="15.75" customHeight="1">
      <c r="A623" s="197"/>
      <c r="B623" s="197"/>
      <c r="C623" s="197"/>
      <c r="D623" s="197"/>
      <c r="E623" s="197"/>
      <c r="F623" s="197"/>
      <c r="G623" s="197"/>
      <c r="H623" s="197"/>
      <c r="I623" s="197"/>
      <c r="J623" s="197"/>
      <c r="K623" s="197"/>
      <c r="L623" s="197"/>
      <c r="M623" s="197"/>
      <c r="N623" s="197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ht="15.75" customHeight="1">
      <c r="A624" s="197"/>
      <c r="B624" s="197"/>
      <c r="C624" s="197"/>
      <c r="D624" s="197"/>
      <c r="E624" s="197"/>
      <c r="F624" s="197"/>
      <c r="G624" s="197"/>
      <c r="H624" s="197"/>
      <c r="I624" s="197"/>
      <c r="J624" s="197"/>
      <c r="K624" s="197"/>
      <c r="L624" s="197"/>
      <c r="M624" s="197"/>
      <c r="N624" s="197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ht="15.75" customHeight="1">
      <c r="A625" s="197"/>
      <c r="B625" s="197"/>
      <c r="C625" s="197"/>
      <c r="D625" s="197"/>
      <c r="E625" s="197"/>
      <c r="F625" s="197"/>
      <c r="G625" s="197"/>
      <c r="H625" s="197"/>
      <c r="I625" s="197"/>
      <c r="J625" s="197"/>
      <c r="K625" s="197"/>
      <c r="L625" s="197"/>
      <c r="M625" s="197"/>
      <c r="N625" s="197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ht="15.75" customHeight="1">
      <c r="A626" s="197"/>
      <c r="B626" s="197"/>
      <c r="C626" s="197"/>
      <c r="D626" s="197"/>
      <c r="E626" s="197"/>
      <c r="F626" s="197"/>
      <c r="G626" s="197"/>
      <c r="H626" s="197"/>
      <c r="I626" s="197"/>
      <c r="J626" s="197"/>
      <c r="K626" s="197"/>
      <c r="L626" s="197"/>
      <c r="M626" s="197"/>
      <c r="N626" s="197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ht="15.75" customHeight="1">
      <c r="A627" s="197"/>
      <c r="B627" s="197"/>
      <c r="C627" s="197"/>
      <c r="D627" s="197"/>
      <c r="E627" s="197"/>
      <c r="F627" s="197"/>
      <c r="G627" s="197"/>
      <c r="H627" s="197"/>
      <c r="I627" s="197"/>
      <c r="J627" s="197"/>
      <c r="K627" s="197"/>
      <c r="L627" s="197"/>
      <c r="M627" s="197"/>
      <c r="N627" s="197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ht="15.75" customHeight="1">
      <c r="A628" s="197"/>
      <c r="B628" s="197"/>
      <c r="C628" s="197"/>
      <c r="D628" s="197"/>
      <c r="E628" s="197"/>
      <c r="F628" s="197"/>
      <c r="G628" s="197"/>
      <c r="H628" s="197"/>
      <c r="I628" s="197"/>
      <c r="J628" s="197"/>
      <c r="K628" s="197"/>
      <c r="L628" s="197"/>
      <c r="M628" s="197"/>
      <c r="N628" s="197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ht="15.75" customHeight="1">
      <c r="A629" s="197"/>
      <c r="B629" s="197"/>
      <c r="C629" s="197"/>
      <c r="D629" s="197"/>
      <c r="E629" s="197"/>
      <c r="F629" s="197"/>
      <c r="G629" s="197"/>
      <c r="H629" s="197"/>
      <c r="I629" s="197"/>
      <c r="J629" s="197"/>
      <c r="K629" s="197"/>
      <c r="L629" s="197"/>
      <c r="M629" s="197"/>
      <c r="N629" s="197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ht="15.75" customHeight="1">
      <c r="A630" s="197"/>
      <c r="B630" s="197"/>
      <c r="C630" s="197"/>
      <c r="D630" s="197"/>
      <c r="E630" s="197"/>
      <c r="F630" s="197"/>
      <c r="G630" s="197"/>
      <c r="H630" s="197"/>
      <c r="I630" s="197"/>
      <c r="J630" s="197"/>
      <c r="K630" s="197"/>
      <c r="L630" s="197"/>
      <c r="M630" s="197"/>
      <c r="N630" s="197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ht="15.75" customHeight="1">
      <c r="A631" s="197"/>
      <c r="B631" s="197"/>
      <c r="C631" s="197"/>
      <c r="D631" s="197"/>
      <c r="E631" s="197"/>
      <c r="F631" s="197"/>
      <c r="G631" s="197"/>
      <c r="H631" s="197"/>
      <c r="I631" s="197"/>
      <c r="J631" s="197"/>
      <c r="K631" s="197"/>
      <c r="L631" s="197"/>
      <c r="M631" s="197"/>
      <c r="N631" s="197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ht="15.75" customHeight="1">
      <c r="A632" s="197"/>
      <c r="B632" s="197"/>
      <c r="C632" s="197"/>
      <c r="D632" s="197"/>
      <c r="E632" s="197"/>
      <c r="F632" s="197"/>
      <c r="G632" s="197"/>
      <c r="H632" s="197"/>
      <c r="I632" s="197"/>
      <c r="J632" s="197"/>
      <c r="K632" s="197"/>
      <c r="L632" s="197"/>
      <c r="M632" s="197"/>
      <c r="N632" s="197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ht="15.75" customHeight="1">
      <c r="A633" s="197"/>
      <c r="B633" s="197"/>
      <c r="C633" s="197"/>
      <c r="D633" s="197"/>
      <c r="E633" s="197"/>
      <c r="F633" s="197"/>
      <c r="G633" s="197"/>
      <c r="H633" s="197"/>
      <c r="I633" s="197"/>
      <c r="J633" s="197"/>
      <c r="K633" s="197"/>
      <c r="L633" s="197"/>
      <c r="M633" s="197"/>
      <c r="N633" s="197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ht="15.75" customHeight="1">
      <c r="A634" s="197"/>
      <c r="B634" s="197"/>
      <c r="C634" s="197"/>
      <c r="D634" s="197"/>
      <c r="E634" s="197"/>
      <c r="F634" s="197"/>
      <c r="G634" s="197"/>
      <c r="H634" s="197"/>
      <c r="I634" s="197"/>
      <c r="J634" s="197"/>
      <c r="K634" s="197"/>
      <c r="L634" s="197"/>
      <c r="M634" s="197"/>
      <c r="N634" s="197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ht="15.75" customHeight="1">
      <c r="A635" s="197"/>
      <c r="B635" s="197"/>
      <c r="C635" s="197"/>
      <c r="D635" s="197"/>
      <c r="E635" s="197"/>
      <c r="F635" s="197"/>
      <c r="G635" s="197"/>
      <c r="H635" s="197"/>
      <c r="I635" s="197"/>
      <c r="J635" s="197"/>
      <c r="K635" s="197"/>
      <c r="L635" s="197"/>
      <c r="M635" s="197"/>
      <c r="N635" s="197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ht="15.75" customHeight="1">
      <c r="A636" s="197"/>
      <c r="B636" s="197"/>
      <c r="C636" s="197"/>
      <c r="D636" s="197"/>
      <c r="E636" s="197"/>
      <c r="F636" s="197"/>
      <c r="G636" s="197"/>
      <c r="H636" s="197"/>
      <c r="I636" s="197"/>
      <c r="J636" s="197"/>
      <c r="K636" s="197"/>
      <c r="L636" s="197"/>
      <c r="M636" s="197"/>
      <c r="N636" s="197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ht="15.75" customHeight="1">
      <c r="A637" s="197"/>
      <c r="B637" s="197"/>
      <c r="C637" s="197"/>
      <c r="D637" s="197"/>
      <c r="E637" s="197"/>
      <c r="F637" s="197"/>
      <c r="G637" s="197"/>
      <c r="H637" s="197"/>
      <c r="I637" s="197"/>
      <c r="J637" s="197"/>
      <c r="K637" s="197"/>
      <c r="L637" s="197"/>
      <c r="M637" s="197"/>
      <c r="N637" s="197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ht="15.75" customHeight="1">
      <c r="A638" s="197"/>
      <c r="B638" s="197"/>
      <c r="C638" s="197"/>
      <c r="D638" s="197"/>
      <c r="E638" s="197"/>
      <c r="F638" s="197"/>
      <c r="G638" s="197"/>
      <c r="H638" s="197"/>
      <c r="I638" s="197"/>
      <c r="J638" s="197"/>
      <c r="K638" s="197"/>
      <c r="L638" s="197"/>
      <c r="M638" s="197"/>
      <c r="N638" s="197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ht="15.75" customHeight="1">
      <c r="A639" s="197"/>
      <c r="B639" s="197"/>
      <c r="C639" s="197"/>
      <c r="D639" s="197"/>
      <c r="E639" s="197"/>
      <c r="F639" s="197"/>
      <c r="G639" s="197"/>
      <c r="H639" s="197"/>
      <c r="I639" s="197"/>
      <c r="J639" s="197"/>
      <c r="K639" s="197"/>
      <c r="L639" s="197"/>
      <c r="M639" s="197"/>
      <c r="N639" s="197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ht="15.75" customHeight="1">
      <c r="A640" s="197"/>
      <c r="B640" s="197"/>
      <c r="C640" s="197"/>
      <c r="D640" s="197"/>
      <c r="E640" s="197"/>
      <c r="F640" s="197"/>
      <c r="G640" s="197"/>
      <c r="H640" s="197"/>
      <c r="I640" s="197"/>
      <c r="J640" s="197"/>
      <c r="K640" s="197"/>
      <c r="L640" s="197"/>
      <c r="M640" s="197"/>
      <c r="N640" s="197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ht="15.75" customHeight="1">
      <c r="A641" s="197"/>
      <c r="B641" s="197"/>
      <c r="C641" s="197"/>
      <c r="D641" s="197"/>
      <c r="E641" s="197"/>
      <c r="F641" s="197"/>
      <c r="G641" s="197"/>
      <c r="H641" s="197"/>
      <c r="I641" s="197"/>
      <c r="J641" s="197"/>
      <c r="K641" s="197"/>
      <c r="L641" s="197"/>
      <c r="M641" s="197"/>
      <c r="N641" s="197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ht="15.75" customHeight="1">
      <c r="A642" s="197"/>
      <c r="B642" s="197"/>
      <c r="C642" s="197"/>
      <c r="D642" s="197"/>
      <c r="E642" s="197"/>
      <c r="F642" s="197"/>
      <c r="G642" s="197"/>
      <c r="H642" s="197"/>
      <c r="I642" s="197"/>
      <c r="J642" s="197"/>
      <c r="K642" s="197"/>
      <c r="L642" s="197"/>
      <c r="M642" s="197"/>
      <c r="N642" s="197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ht="15.75" customHeight="1">
      <c r="A643" s="197"/>
      <c r="B643" s="197"/>
      <c r="C643" s="197"/>
      <c r="D643" s="197"/>
      <c r="E643" s="197"/>
      <c r="F643" s="197"/>
      <c r="G643" s="197"/>
      <c r="H643" s="197"/>
      <c r="I643" s="197"/>
      <c r="J643" s="197"/>
      <c r="K643" s="197"/>
      <c r="L643" s="197"/>
      <c r="M643" s="197"/>
      <c r="N643" s="197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ht="15.75" customHeight="1">
      <c r="A644" s="197"/>
      <c r="B644" s="197"/>
      <c r="C644" s="197"/>
      <c r="D644" s="197"/>
      <c r="E644" s="197"/>
      <c r="F644" s="197"/>
      <c r="G644" s="197"/>
      <c r="H644" s="197"/>
      <c r="I644" s="197"/>
      <c r="J644" s="197"/>
      <c r="K644" s="197"/>
      <c r="L644" s="197"/>
      <c r="M644" s="197"/>
      <c r="N644" s="197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ht="15.75" customHeight="1">
      <c r="A645" s="197"/>
      <c r="B645" s="197"/>
      <c r="C645" s="197"/>
      <c r="D645" s="197"/>
      <c r="E645" s="197"/>
      <c r="F645" s="197"/>
      <c r="G645" s="197"/>
      <c r="H645" s="197"/>
      <c r="I645" s="197"/>
      <c r="J645" s="197"/>
      <c r="K645" s="197"/>
      <c r="L645" s="197"/>
      <c r="M645" s="197"/>
      <c r="N645" s="197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ht="15.75" customHeight="1">
      <c r="A646" s="197"/>
      <c r="B646" s="197"/>
      <c r="C646" s="197"/>
      <c r="D646" s="197"/>
      <c r="E646" s="197"/>
      <c r="F646" s="197"/>
      <c r="G646" s="197"/>
      <c r="H646" s="197"/>
      <c r="I646" s="197"/>
      <c r="J646" s="197"/>
      <c r="K646" s="197"/>
      <c r="L646" s="197"/>
      <c r="M646" s="197"/>
      <c r="N646" s="197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ht="15.75" customHeight="1">
      <c r="A647" s="197"/>
      <c r="B647" s="197"/>
      <c r="C647" s="197"/>
      <c r="D647" s="197"/>
      <c r="E647" s="197"/>
      <c r="F647" s="197"/>
      <c r="G647" s="197"/>
      <c r="H647" s="197"/>
      <c r="I647" s="197"/>
      <c r="J647" s="197"/>
      <c r="K647" s="197"/>
      <c r="L647" s="197"/>
      <c r="M647" s="197"/>
      <c r="N647" s="197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ht="15.75" customHeight="1">
      <c r="A648" s="197"/>
      <c r="B648" s="197"/>
      <c r="C648" s="197"/>
      <c r="D648" s="197"/>
      <c r="E648" s="197"/>
      <c r="F648" s="197"/>
      <c r="G648" s="197"/>
      <c r="H648" s="197"/>
      <c r="I648" s="197"/>
      <c r="J648" s="197"/>
      <c r="K648" s="197"/>
      <c r="L648" s="197"/>
      <c r="M648" s="197"/>
      <c r="N648" s="197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ht="15.75" customHeight="1">
      <c r="A649" s="197"/>
      <c r="B649" s="197"/>
      <c r="C649" s="197"/>
      <c r="D649" s="197"/>
      <c r="E649" s="197"/>
      <c r="F649" s="197"/>
      <c r="G649" s="197"/>
      <c r="H649" s="197"/>
      <c r="I649" s="197"/>
      <c r="J649" s="197"/>
      <c r="K649" s="197"/>
      <c r="L649" s="197"/>
      <c r="M649" s="197"/>
      <c r="N649" s="197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ht="15.75" customHeight="1">
      <c r="A650" s="197"/>
      <c r="B650" s="197"/>
      <c r="C650" s="197"/>
      <c r="D650" s="197"/>
      <c r="E650" s="197"/>
      <c r="F650" s="197"/>
      <c r="G650" s="197"/>
      <c r="H650" s="197"/>
      <c r="I650" s="197"/>
      <c r="J650" s="197"/>
      <c r="K650" s="197"/>
      <c r="L650" s="197"/>
      <c r="M650" s="197"/>
      <c r="N650" s="197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ht="15.75" customHeight="1">
      <c r="A651" s="197"/>
      <c r="B651" s="197"/>
      <c r="C651" s="197"/>
      <c r="D651" s="197"/>
      <c r="E651" s="197"/>
      <c r="F651" s="197"/>
      <c r="G651" s="197"/>
      <c r="H651" s="197"/>
      <c r="I651" s="197"/>
      <c r="J651" s="197"/>
      <c r="K651" s="197"/>
      <c r="L651" s="197"/>
      <c r="M651" s="197"/>
      <c r="N651" s="197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ht="15.75" customHeight="1">
      <c r="A652" s="197"/>
      <c r="B652" s="197"/>
      <c r="C652" s="197"/>
      <c r="D652" s="197"/>
      <c r="E652" s="197"/>
      <c r="F652" s="197"/>
      <c r="G652" s="197"/>
      <c r="H652" s="197"/>
      <c r="I652" s="197"/>
      <c r="J652" s="197"/>
      <c r="K652" s="197"/>
      <c r="L652" s="197"/>
      <c r="M652" s="197"/>
      <c r="N652" s="197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ht="15.75" customHeight="1">
      <c r="A653" s="197"/>
      <c r="B653" s="197"/>
      <c r="C653" s="197"/>
      <c r="D653" s="197"/>
      <c r="E653" s="197"/>
      <c r="F653" s="197"/>
      <c r="G653" s="197"/>
      <c r="H653" s="197"/>
      <c r="I653" s="197"/>
      <c r="J653" s="197"/>
      <c r="K653" s="197"/>
      <c r="L653" s="197"/>
      <c r="M653" s="197"/>
      <c r="N653" s="197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ht="15.75" customHeight="1">
      <c r="A654" s="197"/>
      <c r="B654" s="197"/>
      <c r="C654" s="197"/>
      <c r="D654" s="197"/>
      <c r="E654" s="197"/>
      <c r="F654" s="197"/>
      <c r="G654" s="197"/>
      <c r="H654" s="197"/>
      <c r="I654" s="197"/>
      <c r="J654" s="197"/>
      <c r="K654" s="197"/>
      <c r="L654" s="197"/>
      <c r="M654" s="197"/>
      <c r="N654" s="197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ht="15.75" customHeight="1">
      <c r="A655" s="197"/>
      <c r="B655" s="197"/>
      <c r="C655" s="197"/>
      <c r="D655" s="197"/>
      <c r="E655" s="197"/>
      <c r="F655" s="197"/>
      <c r="G655" s="197"/>
      <c r="H655" s="197"/>
      <c r="I655" s="197"/>
      <c r="J655" s="197"/>
      <c r="K655" s="197"/>
      <c r="L655" s="197"/>
      <c r="M655" s="197"/>
      <c r="N655" s="197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ht="15.75" customHeight="1">
      <c r="A656" s="197"/>
      <c r="B656" s="197"/>
      <c r="C656" s="197"/>
      <c r="D656" s="197"/>
      <c r="E656" s="197"/>
      <c r="F656" s="197"/>
      <c r="G656" s="197"/>
      <c r="H656" s="197"/>
      <c r="I656" s="197"/>
      <c r="J656" s="197"/>
      <c r="K656" s="197"/>
      <c r="L656" s="197"/>
      <c r="M656" s="197"/>
      <c r="N656" s="197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ht="15.75" customHeight="1">
      <c r="A657" s="197"/>
      <c r="B657" s="197"/>
      <c r="C657" s="197"/>
      <c r="D657" s="197"/>
      <c r="E657" s="197"/>
      <c r="F657" s="197"/>
      <c r="G657" s="197"/>
      <c r="H657" s="197"/>
      <c r="I657" s="197"/>
      <c r="J657" s="197"/>
      <c r="K657" s="197"/>
      <c r="L657" s="197"/>
      <c r="M657" s="197"/>
      <c r="N657" s="197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ht="15.75" customHeight="1">
      <c r="A658" s="197"/>
      <c r="B658" s="197"/>
      <c r="C658" s="197"/>
      <c r="D658" s="197"/>
      <c r="E658" s="197"/>
      <c r="F658" s="197"/>
      <c r="G658" s="197"/>
      <c r="H658" s="197"/>
      <c r="I658" s="197"/>
      <c r="J658" s="197"/>
      <c r="K658" s="197"/>
      <c r="L658" s="197"/>
      <c r="M658" s="197"/>
      <c r="N658" s="197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ht="15.75" customHeight="1">
      <c r="A659" s="197"/>
      <c r="B659" s="197"/>
      <c r="C659" s="197"/>
      <c r="D659" s="197"/>
      <c r="E659" s="197"/>
      <c r="F659" s="197"/>
      <c r="G659" s="197"/>
      <c r="H659" s="197"/>
      <c r="I659" s="197"/>
      <c r="J659" s="197"/>
      <c r="K659" s="197"/>
      <c r="L659" s="197"/>
      <c r="M659" s="197"/>
      <c r="N659" s="197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ht="15.75" customHeight="1">
      <c r="A660" s="197"/>
      <c r="B660" s="197"/>
      <c r="C660" s="197"/>
      <c r="D660" s="197"/>
      <c r="E660" s="197"/>
      <c r="F660" s="197"/>
      <c r="G660" s="197"/>
      <c r="H660" s="197"/>
      <c r="I660" s="197"/>
      <c r="J660" s="197"/>
      <c r="K660" s="197"/>
      <c r="L660" s="197"/>
      <c r="M660" s="197"/>
      <c r="N660" s="197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ht="15.75" customHeight="1">
      <c r="A661" s="197"/>
      <c r="B661" s="197"/>
      <c r="C661" s="197"/>
      <c r="D661" s="197"/>
      <c r="E661" s="197"/>
      <c r="F661" s="197"/>
      <c r="G661" s="197"/>
      <c r="H661" s="197"/>
      <c r="I661" s="197"/>
      <c r="J661" s="197"/>
      <c r="K661" s="197"/>
      <c r="L661" s="197"/>
      <c r="M661" s="197"/>
      <c r="N661" s="197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ht="15.75" customHeight="1">
      <c r="A662" s="197"/>
      <c r="B662" s="197"/>
      <c r="C662" s="197"/>
      <c r="D662" s="197"/>
      <c r="E662" s="197"/>
      <c r="F662" s="197"/>
      <c r="G662" s="197"/>
      <c r="H662" s="197"/>
      <c r="I662" s="197"/>
      <c r="J662" s="197"/>
      <c r="K662" s="197"/>
      <c r="L662" s="197"/>
      <c r="M662" s="197"/>
      <c r="N662" s="197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ht="15.75" customHeight="1">
      <c r="A663" s="197"/>
      <c r="B663" s="197"/>
      <c r="C663" s="197"/>
      <c r="D663" s="197"/>
      <c r="E663" s="197"/>
      <c r="F663" s="197"/>
      <c r="G663" s="197"/>
      <c r="H663" s="197"/>
      <c r="I663" s="197"/>
      <c r="J663" s="197"/>
      <c r="K663" s="197"/>
      <c r="L663" s="197"/>
      <c r="M663" s="197"/>
      <c r="N663" s="197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ht="15.75" customHeight="1">
      <c r="A664" s="197"/>
      <c r="B664" s="197"/>
      <c r="C664" s="197"/>
      <c r="D664" s="197"/>
      <c r="E664" s="197"/>
      <c r="F664" s="197"/>
      <c r="G664" s="197"/>
      <c r="H664" s="197"/>
      <c r="I664" s="197"/>
      <c r="J664" s="197"/>
      <c r="K664" s="197"/>
      <c r="L664" s="197"/>
      <c r="M664" s="197"/>
      <c r="N664" s="197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ht="15.75" customHeight="1">
      <c r="A665" s="197"/>
      <c r="B665" s="197"/>
      <c r="C665" s="197"/>
      <c r="D665" s="197"/>
      <c r="E665" s="197"/>
      <c r="F665" s="197"/>
      <c r="G665" s="197"/>
      <c r="H665" s="197"/>
      <c r="I665" s="197"/>
      <c r="J665" s="197"/>
      <c r="K665" s="197"/>
      <c r="L665" s="197"/>
      <c r="M665" s="197"/>
      <c r="N665" s="197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ht="15.75" customHeight="1">
      <c r="A666" s="197"/>
      <c r="B666" s="197"/>
      <c r="C666" s="197"/>
      <c r="D666" s="197"/>
      <c r="E666" s="197"/>
      <c r="F666" s="197"/>
      <c r="G666" s="197"/>
      <c r="H666" s="197"/>
      <c r="I666" s="197"/>
      <c r="J666" s="197"/>
      <c r="K666" s="197"/>
      <c r="L666" s="197"/>
      <c r="M666" s="197"/>
      <c r="N666" s="197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ht="15.75" customHeight="1">
      <c r="A667" s="197"/>
      <c r="B667" s="197"/>
      <c r="C667" s="197"/>
      <c r="D667" s="197"/>
      <c r="E667" s="197"/>
      <c r="F667" s="197"/>
      <c r="G667" s="197"/>
      <c r="H667" s="197"/>
      <c r="I667" s="197"/>
      <c r="J667" s="197"/>
      <c r="K667" s="197"/>
      <c r="L667" s="197"/>
      <c r="M667" s="197"/>
      <c r="N667" s="197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ht="15.75" customHeight="1">
      <c r="A668" s="197"/>
      <c r="B668" s="197"/>
      <c r="C668" s="197"/>
      <c r="D668" s="197"/>
      <c r="E668" s="197"/>
      <c r="F668" s="197"/>
      <c r="G668" s="197"/>
      <c r="H668" s="197"/>
      <c r="I668" s="197"/>
      <c r="J668" s="197"/>
      <c r="K668" s="197"/>
      <c r="L668" s="197"/>
      <c r="M668" s="197"/>
      <c r="N668" s="197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ht="15.75" customHeight="1">
      <c r="A669" s="197"/>
      <c r="B669" s="197"/>
      <c r="C669" s="197"/>
      <c r="D669" s="197"/>
      <c r="E669" s="197"/>
      <c r="F669" s="197"/>
      <c r="G669" s="197"/>
      <c r="H669" s="197"/>
      <c r="I669" s="197"/>
      <c r="J669" s="197"/>
      <c r="K669" s="197"/>
      <c r="L669" s="197"/>
      <c r="M669" s="197"/>
      <c r="N669" s="197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ht="15.75" customHeight="1">
      <c r="A670" s="197"/>
      <c r="B670" s="197"/>
      <c r="C670" s="197"/>
      <c r="D670" s="197"/>
      <c r="E670" s="197"/>
      <c r="F670" s="197"/>
      <c r="G670" s="197"/>
      <c r="H670" s="197"/>
      <c r="I670" s="197"/>
      <c r="J670" s="197"/>
      <c r="K670" s="197"/>
      <c r="L670" s="197"/>
      <c r="M670" s="197"/>
      <c r="N670" s="197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ht="15.75" customHeight="1">
      <c r="A671" s="197"/>
      <c r="B671" s="197"/>
      <c r="C671" s="197"/>
      <c r="D671" s="197"/>
      <c r="E671" s="197"/>
      <c r="F671" s="197"/>
      <c r="G671" s="197"/>
      <c r="H671" s="197"/>
      <c r="I671" s="197"/>
      <c r="J671" s="197"/>
      <c r="K671" s="197"/>
      <c r="L671" s="197"/>
      <c r="M671" s="197"/>
      <c r="N671" s="197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ht="15.75" customHeight="1">
      <c r="A672" s="197"/>
      <c r="B672" s="197"/>
      <c r="C672" s="197"/>
      <c r="D672" s="197"/>
      <c r="E672" s="197"/>
      <c r="F672" s="197"/>
      <c r="G672" s="197"/>
      <c r="H672" s="197"/>
      <c r="I672" s="197"/>
      <c r="J672" s="197"/>
      <c r="K672" s="197"/>
      <c r="L672" s="197"/>
      <c r="M672" s="197"/>
      <c r="N672" s="197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ht="15.75" customHeight="1">
      <c r="A673" s="197"/>
      <c r="B673" s="197"/>
      <c r="C673" s="197"/>
      <c r="D673" s="197"/>
      <c r="E673" s="197"/>
      <c r="F673" s="197"/>
      <c r="G673" s="197"/>
      <c r="H673" s="197"/>
      <c r="I673" s="197"/>
      <c r="J673" s="197"/>
      <c r="K673" s="197"/>
      <c r="L673" s="197"/>
      <c r="M673" s="197"/>
      <c r="N673" s="197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ht="15.75" customHeight="1">
      <c r="A674" s="197"/>
      <c r="B674" s="197"/>
      <c r="C674" s="197"/>
      <c r="D674" s="197"/>
      <c r="E674" s="197"/>
      <c r="F674" s="197"/>
      <c r="G674" s="197"/>
      <c r="H674" s="197"/>
      <c r="I674" s="197"/>
      <c r="J674" s="197"/>
      <c r="K674" s="197"/>
      <c r="L674" s="197"/>
      <c r="M674" s="197"/>
      <c r="N674" s="197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ht="15.75" customHeight="1">
      <c r="A675" s="197"/>
      <c r="B675" s="197"/>
      <c r="C675" s="197"/>
      <c r="D675" s="197"/>
      <c r="E675" s="197"/>
      <c r="F675" s="197"/>
      <c r="G675" s="197"/>
      <c r="H675" s="197"/>
      <c r="I675" s="197"/>
      <c r="J675" s="197"/>
      <c r="K675" s="197"/>
      <c r="L675" s="197"/>
      <c r="M675" s="197"/>
      <c r="N675" s="197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ht="15.75" customHeight="1">
      <c r="A676" s="197"/>
      <c r="B676" s="197"/>
      <c r="C676" s="197"/>
      <c r="D676" s="197"/>
      <c r="E676" s="197"/>
      <c r="F676" s="197"/>
      <c r="G676" s="197"/>
      <c r="H676" s="197"/>
      <c r="I676" s="197"/>
      <c r="J676" s="197"/>
      <c r="K676" s="197"/>
      <c r="L676" s="197"/>
      <c r="M676" s="197"/>
      <c r="N676" s="197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ht="15.75" customHeight="1">
      <c r="A677" s="197"/>
      <c r="B677" s="197"/>
      <c r="C677" s="197"/>
      <c r="D677" s="197"/>
      <c r="E677" s="197"/>
      <c r="F677" s="197"/>
      <c r="G677" s="197"/>
      <c r="H677" s="197"/>
      <c r="I677" s="197"/>
      <c r="J677" s="197"/>
      <c r="K677" s="197"/>
      <c r="L677" s="197"/>
      <c r="M677" s="197"/>
      <c r="N677" s="197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ht="15.75" customHeight="1">
      <c r="A678" s="197"/>
      <c r="B678" s="197"/>
      <c r="C678" s="197"/>
      <c r="D678" s="197"/>
      <c r="E678" s="197"/>
      <c r="F678" s="197"/>
      <c r="G678" s="197"/>
      <c r="H678" s="197"/>
      <c r="I678" s="197"/>
      <c r="J678" s="197"/>
      <c r="K678" s="197"/>
      <c r="L678" s="197"/>
      <c r="M678" s="197"/>
      <c r="N678" s="197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ht="15.75" customHeight="1">
      <c r="A679" s="197"/>
      <c r="B679" s="197"/>
      <c r="C679" s="197"/>
      <c r="D679" s="197"/>
      <c r="E679" s="197"/>
      <c r="F679" s="197"/>
      <c r="G679" s="197"/>
      <c r="H679" s="197"/>
      <c r="I679" s="197"/>
      <c r="J679" s="197"/>
      <c r="K679" s="197"/>
      <c r="L679" s="197"/>
      <c r="M679" s="197"/>
      <c r="N679" s="197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ht="15.75" customHeight="1">
      <c r="A680" s="197"/>
      <c r="B680" s="197"/>
      <c r="C680" s="197"/>
      <c r="D680" s="197"/>
      <c r="E680" s="197"/>
      <c r="F680" s="197"/>
      <c r="G680" s="197"/>
      <c r="H680" s="197"/>
      <c r="I680" s="197"/>
      <c r="J680" s="197"/>
      <c r="K680" s="197"/>
      <c r="L680" s="197"/>
      <c r="M680" s="197"/>
      <c r="N680" s="197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ht="15.75" customHeight="1">
      <c r="A681" s="197"/>
      <c r="B681" s="197"/>
      <c r="C681" s="197"/>
      <c r="D681" s="197"/>
      <c r="E681" s="197"/>
      <c r="F681" s="197"/>
      <c r="G681" s="197"/>
      <c r="H681" s="197"/>
      <c r="I681" s="197"/>
      <c r="J681" s="197"/>
      <c r="K681" s="197"/>
      <c r="L681" s="197"/>
      <c r="M681" s="197"/>
      <c r="N681" s="197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ht="15.75" customHeight="1">
      <c r="A682" s="197"/>
      <c r="B682" s="197"/>
      <c r="C682" s="197"/>
      <c r="D682" s="197"/>
      <c r="E682" s="197"/>
      <c r="F682" s="197"/>
      <c r="G682" s="197"/>
      <c r="H682" s="197"/>
      <c r="I682" s="197"/>
      <c r="J682" s="197"/>
      <c r="K682" s="197"/>
      <c r="L682" s="197"/>
      <c r="M682" s="197"/>
      <c r="N682" s="197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ht="15.75" customHeight="1">
      <c r="A683" s="197"/>
      <c r="B683" s="197"/>
      <c r="C683" s="197"/>
      <c r="D683" s="197"/>
      <c r="E683" s="197"/>
      <c r="F683" s="197"/>
      <c r="G683" s="197"/>
      <c r="H683" s="197"/>
      <c r="I683" s="197"/>
      <c r="J683" s="197"/>
      <c r="K683" s="197"/>
      <c r="L683" s="197"/>
      <c r="M683" s="197"/>
      <c r="N683" s="197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ht="15.75" customHeight="1">
      <c r="A684" s="197"/>
      <c r="B684" s="197"/>
      <c r="C684" s="197"/>
      <c r="D684" s="197"/>
      <c r="E684" s="197"/>
      <c r="F684" s="197"/>
      <c r="G684" s="197"/>
      <c r="H684" s="197"/>
      <c r="I684" s="197"/>
      <c r="J684" s="197"/>
      <c r="K684" s="197"/>
      <c r="L684" s="197"/>
      <c r="M684" s="197"/>
      <c r="N684" s="197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ht="15.75" customHeight="1">
      <c r="A685" s="197"/>
      <c r="B685" s="197"/>
      <c r="C685" s="197"/>
      <c r="D685" s="197"/>
      <c r="E685" s="197"/>
      <c r="F685" s="197"/>
      <c r="G685" s="197"/>
      <c r="H685" s="197"/>
      <c r="I685" s="197"/>
      <c r="J685" s="197"/>
      <c r="K685" s="197"/>
      <c r="L685" s="197"/>
      <c r="M685" s="197"/>
      <c r="N685" s="197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ht="15.75" customHeight="1">
      <c r="A686" s="197"/>
      <c r="B686" s="197"/>
      <c r="C686" s="197"/>
      <c r="D686" s="197"/>
      <c r="E686" s="197"/>
      <c r="F686" s="197"/>
      <c r="G686" s="197"/>
      <c r="H686" s="197"/>
      <c r="I686" s="197"/>
      <c r="J686" s="197"/>
      <c r="K686" s="197"/>
      <c r="L686" s="197"/>
      <c r="M686" s="197"/>
      <c r="N686" s="197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ht="15.75" customHeight="1">
      <c r="A687" s="197"/>
      <c r="B687" s="197"/>
      <c r="C687" s="197"/>
      <c r="D687" s="197"/>
      <c r="E687" s="197"/>
      <c r="F687" s="197"/>
      <c r="G687" s="197"/>
      <c r="H687" s="197"/>
      <c r="I687" s="197"/>
      <c r="J687" s="197"/>
      <c r="K687" s="197"/>
      <c r="L687" s="197"/>
      <c r="M687" s="197"/>
      <c r="N687" s="197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ht="15.75" customHeight="1">
      <c r="A688" s="197"/>
      <c r="B688" s="197"/>
      <c r="C688" s="197"/>
      <c r="D688" s="197"/>
      <c r="E688" s="197"/>
      <c r="F688" s="197"/>
      <c r="G688" s="197"/>
      <c r="H688" s="197"/>
      <c r="I688" s="197"/>
      <c r="J688" s="197"/>
      <c r="K688" s="197"/>
      <c r="L688" s="197"/>
      <c r="M688" s="197"/>
      <c r="N688" s="197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ht="15.75" customHeight="1">
      <c r="A689" s="197"/>
      <c r="B689" s="197"/>
      <c r="C689" s="197"/>
      <c r="D689" s="197"/>
      <c r="E689" s="197"/>
      <c r="F689" s="197"/>
      <c r="G689" s="197"/>
      <c r="H689" s="197"/>
      <c r="I689" s="197"/>
      <c r="J689" s="197"/>
      <c r="K689" s="197"/>
      <c r="L689" s="197"/>
      <c r="M689" s="197"/>
      <c r="N689" s="197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ht="15.75" customHeight="1">
      <c r="A690" s="197"/>
      <c r="B690" s="197"/>
      <c r="C690" s="197"/>
      <c r="D690" s="197"/>
      <c r="E690" s="197"/>
      <c r="F690" s="197"/>
      <c r="G690" s="197"/>
      <c r="H690" s="197"/>
      <c r="I690" s="197"/>
      <c r="J690" s="197"/>
      <c r="K690" s="197"/>
      <c r="L690" s="197"/>
      <c r="M690" s="197"/>
      <c r="N690" s="197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ht="15.75" customHeight="1">
      <c r="A691" s="197"/>
      <c r="B691" s="197"/>
      <c r="C691" s="197"/>
      <c r="D691" s="197"/>
      <c r="E691" s="197"/>
      <c r="F691" s="197"/>
      <c r="G691" s="197"/>
      <c r="H691" s="197"/>
      <c r="I691" s="197"/>
      <c r="J691" s="197"/>
      <c r="K691" s="197"/>
      <c r="L691" s="197"/>
      <c r="M691" s="197"/>
      <c r="N691" s="197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ht="15.75" customHeight="1">
      <c r="A692" s="197"/>
      <c r="B692" s="197"/>
      <c r="C692" s="197"/>
      <c r="D692" s="197"/>
      <c r="E692" s="197"/>
      <c r="F692" s="197"/>
      <c r="G692" s="197"/>
      <c r="H692" s="197"/>
      <c r="I692" s="197"/>
      <c r="J692" s="197"/>
      <c r="K692" s="197"/>
      <c r="L692" s="197"/>
      <c r="M692" s="197"/>
      <c r="N692" s="197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ht="15.75" customHeight="1">
      <c r="A693" s="197"/>
      <c r="B693" s="197"/>
      <c r="C693" s="197"/>
      <c r="D693" s="197"/>
      <c r="E693" s="197"/>
      <c r="F693" s="197"/>
      <c r="G693" s="197"/>
      <c r="H693" s="197"/>
      <c r="I693" s="197"/>
      <c r="J693" s="197"/>
      <c r="K693" s="197"/>
      <c r="L693" s="197"/>
      <c r="M693" s="197"/>
      <c r="N693" s="197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ht="15.75" customHeight="1">
      <c r="A694" s="197"/>
      <c r="B694" s="197"/>
      <c r="C694" s="197"/>
      <c r="D694" s="197"/>
      <c r="E694" s="197"/>
      <c r="F694" s="197"/>
      <c r="G694" s="197"/>
      <c r="H694" s="197"/>
      <c r="I694" s="197"/>
      <c r="J694" s="197"/>
      <c r="K694" s="197"/>
      <c r="L694" s="197"/>
      <c r="M694" s="197"/>
      <c r="N694" s="197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ht="15.75" customHeight="1">
      <c r="A695" s="197"/>
      <c r="B695" s="197"/>
      <c r="C695" s="197"/>
      <c r="D695" s="197"/>
      <c r="E695" s="197"/>
      <c r="F695" s="197"/>
      <c r="G695" s="197"/>
      <c r="H695" s="197"/>
      <c r="I695" s="197"/>
      <c r="J695" s="197"/>
      <c r="K695" s="197"/>
      <c r="L695" s="197"/>
      <c r="M695" s="197"/>
      <c r="N695" s="197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ht="15.75" customHeight="1">
      <c r="A696" s="197"/>
      <c r="B696" s="197"/>
      <c r="C696" s="197"/>
      <c r="D696" s="197"/>
      <c r="E696" s="197"/>
      <c r="F696" s="197"/>
      <c r="G696" s="197"/>
      <c r="H696" s="197"/>
      <c r="I696" s="197"/>
      <c r="J696" s="197"/>
      <c r="K696" s="197"/>
      <c r="L696" s="197"/>
      <c r="M696" s="197"/>
      <c r="N696" s="197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ht="15.75" customHeight="1">
      <c r="A697" s="197"/>
      <c r="B697" s="197"/>
      <c r="C697" s="197"/>
      <c r="D697" s="197"/>
      <c r="E697" s="197"/>
      <c r="F697" s="197"/>
      <c r="G697" s="197"/>
      <c r="H697" s="197"/>
      <c r="I697" s="197"/>
      <c r="J697" s="197"/>
      <c r="K697" s="197"/>
      <c r="L697" s="197"/>
      <c r="M697" s="197"/>
      <c r="N697" s="197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ht="15.75" customHeight="1">
      <c r="A698" s="197"/>
      <c r="B698" s="197"/>
      <c r="C698" s="197"/>
      <c r="D698" s="197"/>
      <c r="E698" s="197"/>
      <c r="F698" s="197"/>
      <c r="G698" s="197"/>
      <c r="H698" s="197"/>
      <c r="I698" s="197"/>
      <c r="J698" s="197"/>
      <c r="K698" s="197"/>
      <c r="L698" s="197"/>
      <c r="M698" s="197"/>
      <c r="N698" s="197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ht="15.75" customHeight="1">
      <c r="A699" s="197"/>
      <c r="B699" s="197"/>
      <c r="C699" s="197"/>
      <c r="D699" s="197"/>
      <c r="E699" s="197"/>
      <c r="F699" s="197"/>
      <c r="G699" s="197"/>
      <c r="H699" s="197"/>
      <c r="I699" s="197"/>
      <c r="J699" s="197"/>
      <c r="K699" s="197"/>
      <c r="L699" s="197"/>
      <c r="M699" s="197"/>
      <c r="N699" s="197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ht="15.75" customHeight="1">
      <c r="A700" s="197"/>
      <c r="B700" s="197"/>
      <c r="C700" s="197"/>
      <c r="D700" s="197"/>
      <c r="E700" s="197"/>
      <c r="F700" s="197"/>
      <c r="G700" s="197"/>
      <c r="H700" s="197"/>
      <c r="I700" s="197"/>
      <c r="J700" s="197"/>
      <c r="K700" s="197"/>
      <c r="L700" s="197"/>
      <c r="M700" s="197"/>
      <c r="N700" s="197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ht="15.75" customHeight="1">
      <c r="A701" s="197"/>
      <c r="B701" s="197"/>
      <c r="C701" s="197"/>
      <c r="D701" s="197"/>
      <c r="E701" s="197"/>
      <c r="F701" s="197"/>
      <c r="G701" s="197"/>
      <c r="H701" s="197"/>
      <c r="I701" s="197"/>
      <c r="J701" s="197"/>
      <c r="K701" s="197"/>
      <c r="L701" s="197"/>
      <c r="M701" s="197"/>
      <c r="N701" s="197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ht="15.75" customHeight="1">
      <c r="A702" s="197"/>
      <c r="B702" s="197"/>
      <c r="C702" s="197"/>
      <c r="D702" s="197"/>
      <c r="E702" s="197"/>
      <c r="F702" s="197"/>
      <c r="G702" s="197"/>
      <c r="H702" s="197"/>
      <c r="I702" s="197"/>
      <c r="J702" s="197"/>
      <c r="K702" s="197"/>
      <c r="L702" s="197"/>
      <c r="M702" s="197"/>
      <c r="N702" s="197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ht="15.75" customHeight="1">
      <c r="A703" s="197"/>
      <c r="B703" s="197"/>
      <c r="C703" s="197"/>
      <c r="D703" s="197"/>
      <c r="E703" s="197"/>
      <c r="F703" s="197"/>
      <c r="G703" s="197"/>
      <c r="H703" s="197"/>
      <c r="I703" s="197"/>
      <c r="J703" s="197"/>
      <c r="K703" s="197"/>
      <c r="L703" s="197"/>
      <c r="M703" s="197"/>
      <c r="N703" s="197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ht="15.75" customHeight="1">
      <c r="A704" s="197"/>
      <c r="B704" s="197"/>
      <c r="C704" s="197"/>
      <c r="D704" s="197"/>
      <c r="E704" s="197"/>
      <c r="F704" s="197"/>
      <c r="G704" s="197"/>
      <c r="H704" s="197"/>
      <c r="I704" s="197"/>
      <c r="J704" s="197"/>
      <c r="K704" s="197"/>
      <c r="L704" s="197"/>
      <c r="M704" s="197"/>
      <c r="N704" s="197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ht="15.75" customHeight="1">
      <c r="A705" s="197"/>
      <c r="B705" s="197"/>
      <c r="C705" s="197"/>
      <c r="D705" s="197"/>
      <c r="E705" s="197"/>
      <c r="F705" s="197"/>
      <c r="G705" s="197"/>
      <c r="H705" s="197"/>
      <c r="I705" s="197"/>
      <c r="J705" s="197"/>
      <c r="K705" s="197"/>
      <c r="L705" s="197"/>
      <c r="M705" s="197"/>
      <c r="N705" s="197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ht="15.75" customHeight="1">
      <c r="A706" s="197"/>
      <c r="B706" s="197"/>
      <c r="C706" s="197"/>
      <c r="D706" s="197"/>
      <c r="E706" s="197"/>
      <c r="F706" s="197"/>
      <c r="G706" s="197"/>
      <c r="H706" s="197"/>
      <c r="I706" s="197"/>
      <c r="J706" s="197"/>
      <c r="K706" s="197"/>
      <c r="L706" s="197"/>
      <c r="M706" s="197"/>
      <c r="N706" s="197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ht="15.75" customHeight="1">
      <c r="A707" s="197"/>
      <c r="B707" s="197"/>
      <c r="C707" s="197"/>
      <c r="D707" s="197"/>
      <c r="E707" s="197"/>
      <c r="F707" s="197"/>
      <c r="G707" s="197"/>
      <c r="H707" s="197"/>
      <c r="I707" s="197"/>
      <c r="J707" s="197"/>
      <c r="K707" s="197"/>
      <c r="L707" s="197"/>
      <c r="M707" s="197"/>
      <c r="N707" s="197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ht="15.75" customHeight="1">
      <c r="A708" s="197"/>
      <c r="B708" s="197"/>
      <c r="C708" s="197"/>
      <c r="D708" s="197"/>
      <c r="E708" s="197"/>
      <c r="F708" s="197"/>
      <c r="G708" s="197"/>
      <c r="H708" s="197"/>
      <c r="I708" s="197"/>
      <c r="J708" s="197"/>
      <c r="K708" s="197"/>
      <c r="L708" s="197"/>
      <c r="M708" s="197"/>
      <c r="N708" s="197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ht="15.75" customHeight="1">
      <c r="A709" s="197"/>
      <c r="B709" s="197"/>
      <c r="C709" s="197"/>
      <c r="D709" s="197"/>
      <c r="E709" s="197"/>
      <c r="F709" s="197"/>
      <c r="G709" s="197"/>
      <c r="H709" s="197"/>
      <c r="I709" s="197"/>
      <c r="J709" s="197"/>
      <c r="K709" s="197"/>
      <c r="L709" s="197"/>
      <c r="M709" s="197"/>
      <c r="N709" s="197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ht="15.75" customHeight="1">
      <c r="A710" s="197"/>
      <c r="B710" s="197"/>
      <c r="C710" s="197"/>
      <c r="D710" s="197"/>
      <c r="E710" s="197"/>
      <c r="F710" s="197"/>
      <c r="G710" s="197"/>
      <c r="H710" s="197"/>
      <c r="I710" s="197"/>
      <c r="J710" s="197"/>
      <c r="K710" s="197"/>
      <c r="L710" s="197"/>
      <c r="M710" s="197"/>
      <c r="N710" s="197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ht="15.75" customHeight="1">
      <c r="A711" s="197"/>
      <c r="B711" s="197"/>
      <c r="C711" s="197"/>
      <c r="D711" s="197"/>
      <c r="E711" s="197"/>
      <c r="F711" s="197"/>
      <c r="G711" s="197"/>
      <c r="H711" s="197"/>
      <c r="I711" s="197"/>
      <c r="J711" s="197"/>
      <c r="K711" s="197"/>
      <c r="L711" s="197"/>
      <c r="M711" s="197"/>
      <c r="N711" s="197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ht="15.75" customHeight="1">
      <c r="A712" s="197"/>
      <c r="B712" s="197"/>
      <c r="C712" s="197"/>
      <c r="D712" s="197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ht="15.75" customHeight="1">
      <c r="A713" s="197"/>
      <c r="B713" s="197"/>
      <c r="C713" s="197"/>
      <c r="D713" s="197"/>
      <c r="E713" s="197"/>
      <c r="F713" s="197"/>
      <c r="G713" s="197"/>
      <c r="H713" s="197"/>
      <c r="I713" s="197"/>
      <c r="J713" s="197"/>
      <c r="K713" s="197"/>
      <c r="L713" s="197"/>
      <c r="M713" s="197"/>
      <c r="N713" s="197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ht="15.75" customHeight="1">
      <c r="A714" s="197"/>
      <c r="B714" s="197"/>
      <c r="C714" s="197"/>
      <c r="D714" s="197"/>
      <c r="E714" s="197"/>
      <c r="F714" s="197"/>
      <c r="G714" s="197"/>
      <c r="H714" s="197"/>
      <c r="I714" s="197"/>
      <c r="J714" s="197"/>
      <c r="K714" s="197"/>
      <c r="L714" s="197"/>
      <c r="M714" s="197"/>
      <c r="N714" s="197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ht="15.75" customHeight="1">
      <c r="A715" s="197"/>
      <c r="B715" s="197"/>
      <c r="C715" s="197"/>
      <c r="D715" s="197"/>
      <c r="E715" s="197"/>
      <c r="F715" s="197"/>
      <c r="G715" s="197"/>
      <c r="H715" s="197"/>
      <c r="I715" s="197"/>
      <c r="J715" s="197"/>
      <c r="K715" s="197"/>
      <c r="L715" s="197"/>
      <c r="M715" s="197"/>
      <c r="N715" s="197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ht="15.75" customHeight="1">
      <c r="A716" s="197"/>
      <c r="B716" s="197"/>
      <c r="C716" s="197"/>
      <c r="D716" s="197"/>
      <c r="E716" s="197"/>
      <c r="F716" s="197"/>
      <c r="G716" s="197"/>
      <c r="H716" s="197"/>
      <c r="I716" s="197"/>
      <c r="J716" s="197"/>
      <c r="K716" s="197"/>
      <c r="L716" s="197"/>
      <c r="M716" s="197"/>
      <c r="N716" s="197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ht="15.75" customHeight="1">
      <c r="A717" s="197"/>
      <c r="B717" s="197"/>
      <c r="C717" s="197"/>
      <c r="D717" s="197"/>
      <c r="E717" s="197"/>
      <c r="F717" s="197"/>
      <c r="G717" s="197"/>
      <c r="H717" s="197"/>
      <c r="I717" s="197"/>
      <c r="J717" s="197"/>
      <c r="K717" s="197"/>
      <c r="L717" s="197"/>
      <c r="M717" s="197"/>
      <c r="N717" s="197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ht="15.75" customHeight="1">
      <c r="A718" s="197"/>
      <c r="B718" s="197"/>
      <c r="C718" s="197"/>
      <c r="D718" s="197"/>
      <c r="E718" s="197"/>
      <c r="F718" s="197"/>
      <c r="G718" s="197"/>
      <c r="H718" s="197"/>
      <c r="I718" s="197"/>
      <c r="J718" s="197"/>
      <c r="K718" s="197"/>
      <c r="L718" s="197"/>
      <c r="M718" s="197"/>
      <c r="N718" s="197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ht="15.75" customHeight="1">
      <c r="A719" s="197"/>
      <c r="B719" s="197"/>
      <c r="C719" s="197"/>
      <c r="D719" s="197"/>
      <c r="E719" s="197"/>
      <c r="F719" s="197"/>
      <c r="G719" s="197"/>
      <c r="H719" s="197"/>
      <c r="I719" s="197"/>
      <c r="J719" s="197"/>
      <c r="K719" s="197"/>
      <c r="L719" s="197"/>
      <c r="M719" s="197"/>
      <c r="N719" s="197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ht="15.75" customHeight="1">
      <c r="A720" s="197"/>
      <c r="B720" s="197"/>
      <c r="C720" s="197"/>
      <c r="D720" s="197"/>
      <c r="E720" s="197"/>
      <c r="F720" s="197"/>
      <c r="G720" s="197"/>
      <c r="H720" s="197"/>
      <c r="I720" s="197"/>
      <c r="J720" s="197"/>
      <c r="K720" s="197"/>
      <c r="L720" s="197"/>
      <c r="M720" s="197"/>
      <c r="N720" s="197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ht="15.75" customHeight="1">
      <c r="A721" s="197"/>
      <c r="B721" s="197"/>
      <c r="C721" s="197"/>
      <c r="D721" s="197"/>
      <c r="E721" s="197"/>
      <c r="F721" s="197"/>
      <c r="G721" s="197"/>
      <c r="H721" s="197"/>
      <c r="I721" s="197"/>
      <c r="J721" s="197"/>
      <c r="K721" s="197"/>
      <c r="L721" s="197"/>
      <c r="M721" s="197"/>
      <c r="N721" s="197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ht="15.75" customHeight="1">
      <c r="A722" s="197"/>
      <c r="B722" s="197"/>
      <c r="C722" s="197"/>
      <c r="D722" s="197"/>
      <c r="E722" s="197"/>
      <c r="F722" s="197"/>
      <c r="G722" s="197"/>
      <c r="H722" s="197"/>
      <c r="I722" s="197"/>
      <c r="J722" s="197"/>
      <c r="K722" s="197"/>
      <c r="L722" s="197"/>
      <c r="M722" s="197"/>
      <c r="N722" s="197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ht="15.75" customHeight="1">
      <c r="A723" s="197"/>
      <c r="B723" s="197"/>
      <c r="C723" s="197"/>
      <c r="D723" s="197"/>
      <c r="E723" s="197"/>
      <c r="F723" s="197"/>
      <c r="G723" s="197"/>
      <c r="H723" s="197"/>
      <c r="I723" s="197"/>
      <c r="J723" s="197"/>
      <c r="K723" s="197"/>
      <c r="L723" s="197"/>
      <c r="M723" s="197"/>
      <c r="N723" s="197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ht="15.75" customHeight="1">
      <c r="A724" s="197"/>
      <c r="B724" s="197"/>
      <c r="C724" s="197"/>
      <c r="D724" s="197"/>
      <c r="E724" s="197"/>
      <c r="F724" s="197"/>
      <c r="G724" s="197"/>
      <c r="H724" s="197"/>
      <c r="I724" s="197"/>
      <c r="J724" s="197"/>
      <c r="K724" s="197"/>
      <c r="L724" s="197"/>
      <c r="M724" s="197"/>
      <c r="N724" s="197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ht="15.75" customHeight="1">
      <c r="A725" s="197"/>
      <c r="B725" s="197"/>
      <c r="C725" s="197"/>
      <c r="D725" s="197"/>
      <c r="E725" s="197"/>
      <c r="F725" s="197"/>
      <c r="G725" s="197"/>
      <c r="H725" s="197"/>
      <c r="I725" s="197"/>
      <c r="J725" s="197"/>
      <c r="K725" s="197"/>
      <c r="L725" s="197"/>
      <c r="M725" s="197"/>
      <c r="N725" s="197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ht="15.75" customHeight="1">
      <c r="A726" s="197"/>
      <c r="B726" s="197"/>
      <c r="C726" s="197"/>
      <c r="D726" s="197"/>
      <c r="E726" s="197"/>
      <c r="F726" s="197"/>
      <c r="G726" s="197"/>
      <c r="H726" s="197"/>
      <c r="I726" s="197"/>
      <c r="J726" s="197"/>
      <c r="K726" s="197"/>
      <c r="L726" s="197"/>
      <c r="M726" s="197"/>
      <c r="N726" s="197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ht="15.75" customHeight="1">
      <c r="A727" s="197"/>
      <c r="B727" s="197"/>
      <c r="C727" s="197"/>
      <c r="D727" s="197"/>
      <c r="E727" s="197"/>
      <c r="F727" s="197"/>
      <c r="G727" s="197"/>
      <c r="H727" s="197"/>
      <c r="I727" s="197"/>
      <c r="J727" s="197"/>
      <c r="K727" s="197"/>
      <c r="L727" s="197"/>
      <c r="M727" s="197"/>
      <c r="N727" s="197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ht="15.75" customHeight="1">
      <c r="A728" s="197"/>
      <c r="B728" s="197"/>
      <c r="C728" s="197"/>
      <c r="D728" s="197"/>
      <c r="E728" s="197"/>
      <c r="F728" s="197"/>
      <c r="G728" s="197"/>
      <c r="H728" s="197"/>
      <c r="I728" s="197"/>
      <c r="J728" s="197"/>
      <c r="K728" s="197"/>
      <c r="L728" s="197"/>
      <c r="M728" s="197"/>
      <c r="N728" s="197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ht="15.75" customHeight="1">
      <c r="A729" s="197"/>
      <c r="B729" s="197"/>
      <c r="C729" s="197"/>
      <c r="D729" s="197"/>
      <c r="E729" s="197"/>
      <c r="F729" s="197"/>
      <c r="G729" s="197"/>
      <c r="H729" s="197"/>
      <c r="I729" s="197"/>
      <c r="J729" s="197"/>
      <c r="K729" s="197"/>
      <c r="L729" s="197"/>
      <c r="M729" s="197"/>
      <c r="N729" s="197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ht="15.75" customHeight="1">
      <c r="A730" s="197"/>
      <c r="B730" s="197"/>
      <c r="C730" s="197"/>
      <c r="D730" s="197"/>
      <c r="E730" s="197"/>
      <c r="F730" s="197"/>
      <c r="G730" s="197"/>
      <c r="H730" s="197"/>
      <c r="I730" s="197"/>
      <c r="J730" s="197"/>
      <c r="K730" s="197"/>
      <c r="L730" s="197"/>
      <c r="M730" s="197"/>
      <c r="N730" s="197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ht="15.75" customHeight="1">
      <c r="A731" s="197"/>
      <c r="B731" s="197"/>
      <c r="C731" s="197"/>
      <c r="D731" s="197"/>
      <c r="E731" s="197"/>
      <c r="F731" s="197"/>
      <c r="G731" s="197"/>
      <c r="H731" s="197"/>
      <c r="I731" s="197"/>
      <c r="J731" s="197"/>
      <c r="K731" s="197"/>
      <c r="L731" s="197"/>
      <c r="M731" s="197"/>
      <c r="N731" s="197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ht="15.75" customHeight="1">
      <c r="A732" s="197"/>
      <c r="B732" s="197"/>
      <c r="C732" s="197"/>
      <c r="D732" s="197"/>
      <c r="E732" s="197"/>
      <c r="F732" s="197"/>
      <c r="G732" s="197"/>
      <c r="H732" s="197"/>
      <c r="I732" s="197"/>
      <c r="J732" s="197"/>
      <c r="K732" s="197"/>
      <c r="L732" s="197"/>
      <c r="M732" s="197"/>
      <c r="N732" s="197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ht="15.75" customHeight="1">
      <c r="A733" s="197"/>
      <c r="B733" s="197"/>
      <c r="C733" s="197"/>
      <c r="D733" s="197"/>
      <c r="E733" s="197"/>
      <c r="F733" s="197"/>
      <c r="G733" s="197"/>
      <c r="H733" s="197"/>
      <c r="I733" s="197"/>
      <c r="J733" s="197"/>
      <c r="K733" s="197"/>
      <c r="L733" s="197"/>
      <c r="M733" s="197"/>
      <c r="N733" s="197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ht="15.75" customHeight="1">
      <c r="A734" s="197"/>
      <c r="B734" s="197"/>
      <c r="C734" s="197"/>
      <c r="D734" s="197"/>
      <c r="E734" s="197"/>
      <c r="F734" s="197"/>
      <c r="G734" s="197"/>
      <c r="H734" s="197"/>
      <c r="I734" s="197"/>
      <c r="J734" s="197"/>
      <c r="K734" s="197"/>
      <c r="L734" s="197"/>
      <c r="M734" s="197"/>
      <c r="N734" s="197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ht="15.75" customHeight="1">
      <c r="A735" s="197"/>
      <c r="B735" s="197"/>
      <c r="C735" s="197"/>
      <c r="D735" s="197"/>
      <c r="E735" s="197"/>
      <c r="F735" s="197"/>
      <c r="G735" s="197"/>
      <c r="H735" s="197"/>
      <c r="I735" s="197"/>
      <c r="J735" s="197"/>
      <c r="K735" s="197"/>
      <c r="L735" s="197"/>
      <c r="M735" s="197"/>
      <c r="N735" s="197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ht="15.75" customHeight="1">
      <c r="A736" s="197"/>
      <c r="B736" s="197"/>
      <c r="C736" s="197"/>
      <c r="D736" s="197"/>
      <c r="E736" s="197"/>
      <c r="F736" s="197"/>
      <c r="G736" s="197"/>
      <c r="H736" s="197"/>
      <c r="I736" s="197"/>
      <c r="J736" s="197"/>
      <c r="K736" s="197"/>
      <c r="L736" s="197"/>
      <c r="M736" s="197"/>
      <c r="N736" s="197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ht="15.75" customHeight="1">
      <c r="A737" s="197"/>
      <c r="B737" s="197"/>
      <c r="C737" s="197"/>
      <c r="D737" s="197"/>
      <c r="E737" s="197"/>
      <c r="F737" s="197"/>
      <c r="G737" s="197"/>
      <c r="H737" s="197"/>
      <c r="I737" s="197"/>
      <c r="J737" s="197"/>
      <c r="K737" s="197"/>
      <c r="L737" s="197"/>
      <c r="M737" s="197"/>
      <c r="N737" s="197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ht="15.75" customHeight="1">
      <c r="A738" s="197"/>
      <c r="B738" s="197"/>
      <c r="C738" s="197"/>
      <c r="D738" s="197"/>
      <c r="E738" s="197"/>
      <c r="F738" s="197"/>
      <c r="G738" s="197"/>
      <c r="H738" s="197"/>
      <c r="I738" s="197"/>
      <c r="J738" s="197"/>
      <c r="K738" s="197"/>
      <c r="L738" s="197"/>
      <c r="M738" s="197"/>
      <c r="N738" s="197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ht="15.75" customHeight="1">
      <c r="A739" s="197"/>
      <c r="B739" s="197"/>
      <c r="C739" s="197"/>
      <c r="D739" s="197"/>
      <c r="E739" s="197"/>
      <c r="F739" s="197"/>
      <c r="G739" s="197"/>
      <c r="H739" s="197"/>
      <c r="I739" s="197"/>
      <c r="J739" s="197"/>
      <c r="K739" s="197"/>
      <c r="L739" s="197"/>
      <c r="M739" s="197"/>
      <c r="N739" s="197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ht="15.75" customHeight="1">
      <c r="A740" s="197"/>
      <c r="B740" s="197"/>
      <c r="C740" s="197"/>
      <c r="D740" s="197"/>
      <c r="E740" s="197"/>
      <c r="F740" s="197"/>
      <c r="G740" s="197"/>
      <c r="H740" s="197"/>
      <c r="I740" s="197"/>
      <c r="J740" s="197"/>
      <c r="K740" s="197"/>
      <c r="L740" s="197"/>
      <c r="M740" s="197"/>
      <c r="N740" s="197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ht="15.75" customHeight="1">
      <c r="A741" s="197"/>
      <c r="B741" s="197"/>
      <c r="C741" s="197"/>
      <c r="D741" s="197"/>
      <c r="E741" s="197"/>
      <c r="F741" s="197"/>
      <c r="G741" s="197"/>
      <c r="H741" s="197"/>
      <c r="I741" s="197"/>
      <c r="J741" s="197"/>
      <c r="K741" s="197"/>
      <c r="L741" s="197"/>
      <c r="M741" s="197"/>
      <c r="N741" s="197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ht="15.75" customHeight="1">
      <c r="A742" s="197"/>
      <c r="B742" s="197"/>
      <c r="C742" s="197"/>
      <c r="D742" s="197"/>
      <c r="E742" s="197"/>
      <c r="F742" s="197"/>
      <c r="G742" s="197"/>
      <c r="H742" s="197"/>
      <c r="I742" s="197"/>
      <c r="J742" s="197"/>
      <c r="K742" s="197"/>
      <c r="L742" s="197"/>
      <c r="M742" s="197"/>
      <c r="N742" s="197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ht="15.75" customHeight="1">
      <c r="A743" s="197"/>
      <c r="B743" s="197"/>
      <c r="C743" s="197"/>
      <c r="D743" s="197"/>
      <c r="E743" s="197"/>
      <c r="F743" s="197"/>
      <c r="G743" s="197"/>
      <c r="H743" s="197"/>
      <c r="I743" s="197"/>
      <c r="J743" s="197"/>
      <c r="K743" s="197"/>
      <c r="L743" s="197"/>
      <c r="M743" s="197"/>
      <c r="N743" s="197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ht="15.75" customHeight="1">
      <c r="A744" s="197"/>
      <c r="B744" s="197"/>
      <c r="C744" s="197"/>
      <c r="D744" s="197"/>
      <c r="E744" s="197"/>
      <c r="F744" s="197"/>
      <c r="G744" s="197"/>
      <c r="H744" s="197"/>
      <c r="I744" s="197"/>
      <c r="J744" s="197"/>
      <c r="K744" s="197"/>
      <c r="L744" s="197"/>
      <c r="M744" s="197"/>
      <c r="N744" s="197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ht="15.75" customHeight="1">
      <c r="A745" s="197"/>
      <c r="B745" s="197"/>
      <c r="C745" s="197"/>
      <c r="D745" s="197"/>
      <c r="E745" s="197"/>
      <c r="F745" s="197"/>
      <c r="G745" s="197"/>
      <c r="H745" s="197"/>
      <c r="I745" s="197"/>
      <c r="J745" s="197"/>
      <c r="K745" s="197"/>
      <c r="L745" s="197"/>
      <c r="M745" s="197"/>
      <c r="N745" s="197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ht="15.75" customHeight="1">
      <c r="A746" s="197"/>
      <c r="B746" s="197"/>
      <c r="C746" s="197"/>
      <c r="D746" s="197"/>
      <c r="E746" s="197"/>
      <c r="F746" s="197"/>
      <c r="G746" s="197"/>
      <c r="H746" s="197"/>
      <c r="I746" s="197"/>
      <c r="J746" s="197"/>
      <c r="K746" s="197"/>
      <c r="L746" s="197"/>
      <c r="M746" s="197"/>
      <c r="N746" s="197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ht="15.75" customHeight="1">
      <c r="A747" s="197"/>
      <c r="B747" s="197"/>
      <c r="C747" s="197"/>
      <c r="D747" s="197"/>
      <c r="E747" s="197"/>
      <c r="F747" s="197"/>
      <c r="G747" s="197"/>
      <c r="H747" s="197"/>
      <c r="I747" s="197"/>
      <c r="J747" s="197"/>
      <c r="K747" s="197"/>
      <c r="L747" s="197"/>
      <c r="M747" s="197"/>
      <c r="N747" s="197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ht="15.75" customHeight="1">
      <c r="A748" s="197"/>
      <c r="B748" s="197"/>
      <c r="C748" s="197"/>
      <c r="D748" s="197"/>
      <c r="E748" s="197"/>
      <c r="F748" s="197"/>
      <c r="G748" s="197"/>
      <c r="H748" s="197"/>
      <c r="I748" s="197"/>
      <c r="J748" s="197"/>
      <c r="K748" s="197"/>
      <c r="L748" s="197"/>
      <c r="M748" s="197"/>
      <c r="N748" s="197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ht="15.75" customHeight="1">
      <c r="A749" s="197"/>
      <c r="B749" s="197"/>
      <c r="C749" s="197"/>
      <c r="D749" s="197"/>
      <c r="E749" s="197"/>
      <c r="F749" s="197"/>
      <c r="G749" s="197"/>
      <c r="H749" s="197"/>
      <c r="I749" s="197"/>
      <c r="J749" s="197"/>
      <c r="K749" s="197"/>
      <c r="L749" s="197"/>
      <c r="M749" s="197"/>
      <c r="N749" s="197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ht="15.75" customHeight="1">
      <c r="A750" s="197"/>
      <c r="B750" s="197"/>
      <c r="C750" s="197"/>
      <c r="D750" s="197"/>
      <c r="E750" s="197"/>
      <c r="F750" s="197"/>
      <c r="G750" s="197"/>
      <c r="H750" s="197"/>
      <c r="I750" s="197"/>
      <c r="J750" s="197"/>
      <c r="K750" s="197"/>
      <c r="L750" s="197"/>
      <c r="M750" s="197"/>
      <c r="N750" s="197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ht="15.75" customHeight="1">
      <c r="A751" s="197"/>
      <c r="B751" s="197"/>
      <c r="C751" s="197"/>
      <c r="D751" s="197"/>
      <c r="E751" s="197"/>
      <c r="F751" s="197"/>
      <c r="G751" s="197"/>
      <c r="H751" s="197"/>
      <c r="I751" s="197"/>
      <c r="J751" s="197"/>
      <c r="K751" s="197"/>
      <c r="L751" s="197"/>
      <c r="M751" s="197"/>
      <c r="N751" s="197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ht="15.75" customHeight="1">
      <c r="A752" s="197"/>
      <c r="B752" s="197"/>
      <c r="C752" s="197"/>
      <c r="D752" s="197"/>
      <c r="E752" s="197"/>
      <c r="F752" s="197"/>
      <c r="G752" s="197"/>
      <c r="H752" s="197"/>
      <c r="I752" s="197"/>
      <c r="J752" s="197"/>
      <c r="K752" s="197"/>
      <c r="L752" s="197"/>
      <c r="M752" s="197"/>
      <c r="N752" s="197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ht="15.75" customHeight="1">
      <c r="A753" s="197"/>
      <c r="B753" s="197"/>
      <c r="C753" s="197"/>
      <c r="D753" s="197"/>
      <c r="E753" s="197"/>
      <c r="F753" s="197"/>
      <c r="G753" s="197"/>
      <c r="H753" s="197"/>
      <c r="I753" s="197"/>
      <c r="J753" s="197"/>
      <c r="K753" s="197"/>
      <c r="L753" s="197"/>
      <c r="M753" s="197"/>
      <c r="N753" s="197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ht="15.75" customHeight="1">
      <c r="A754" s="197"/>
      <c r="B754" s="197"/>
      <c r="C754" s="197"/>
      <c r="D754" s="197"/>
      <c r="E754" s="197"/>
      <c r="F754" s="197"/>
      <c r="G754" s="197"/>
      <c r="H754" s="197"/>
      <c r="I754" s="197"/>
      <c r="J754" s="197"/>
      <c r="K754" s="197"/>
      <c r="L754" s="197"/>
      <c r="M754" s="197"/>
      <c r="N754" s="197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ht="15.75" customHeight="1">
      <c r="A755" s="197"/>
      <c r="B755" s="197"/>
      <c r="C755" s="197"/>
      <c r="D755" s="197"/>
      <c r="E755" s="197"/>
      <c r="F755" s="197"/>
      <c r="G755" s="197"/>
      <c r="H755" s="197"/>
      <c r="I755" s="197"/>
      <c r="J755" s="197"/>
      <c r="K755" s="197"/>
      <c r="L755" s="197"/>
      <c r="M755" s="197"/>
      <c r="N755" s="197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ht="15.75" customHeight="1">
      <c r="A756" s="197"/>
      <c r="B756" s="197"/>
      <c r="C756" s="197"/>
      <c r="D756" s="197"/>
      <c r="E756" s="197"/>
      <c r="F756" s="197"/>
      <c r="G756" s="197"/>
      <c r="H756" s="197"/>
      <c r="I756" s="197"/>
      <c r="J756" s="197"/>
      <c r="K756" s="197"/>
      <c r="L756" s="197"/>
      <c r="M756" s="197"/>
      <c r="N756" s="197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ht="15.75" customHeight="1">
      <c r="A757" s="197"/>
      <c r="B757" s="197"/>
      <c r="C757" s="197"/>
      <c r="D757" s="197"/>
      <c r="E757" s="197"/>
      <c r="F757" s="197"/>
      <c r="G757" s="197"/>
      <c r="H757" s="197"/>
      <c r="I757" s="197"/>
      <c r="J757" s="197"/>
      <c r="K757" s="197"/>
      <c r="L757" s="197"/>
      <c r="M757" s="197"/>
      <c r="N757" s="197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ht="15.75" customHeight="1">
      <c r="A758" s="197"/>
      <c r="B758" s="197"/>
      <c r="C758" s="197"/>
      <c r="D758" s="197"/>
      <c r="E758" s="197"/>
      <c r="F758" s="197"/>
      <c r="G758" s="197"/>
      <c r="H758" s="197"/>
      <c r="I758" s="197"/>
      <c r="J758" s="197"/>
      <c r="K758" s="197"/>
      <c r="L758" s="197"/>
      <c r="M758" s="197"/>
      <c r="N758" s="197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ht="15.75" customHeight="1">
      <c r="A759" s="197"/>
      <c r="B759" s="197"/>
      <c r="C759" s="197"/>
      <c r="D759" s="197"/>
      <c r="E759" s="197"/>
      <c r="F759" s="197"/>
      <c r="G759" s="197"/>
      <c r="H759" s="197"/>
      <c r="I759" s="197"/>
      <c r="J759" s="197"/>
      <c r="K759" s="197"/>
      <c r="L759" s="197"/>
      <c r="M759" s="197"/>
      <c r="N759" s="197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ht="15.75" customHeight="1">
      <c r="A760" s="197"/>
      <c r="B760" s="197"/>
      <c r="C760" s="197"/>
      <c r="D760" s="197"/>
      <c r="E760" s="197"/>
      <c r="F760" s="197"/>
      <c r="G760" s="197"/>
      <c r="H760" s="197"/>
      <c r="I760" s="197"/>
      <c r="J760" s="197"/>
      <c r="K760" s="197"/>
      <c r="L760" s="197"/>
      <c r="M760" s="197"/>
      <c r="N760" s="197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ht="15.75" customHeight="1">
      <c r="A761" s="197"/>
      <c r="B761" s="197"/>
      <c r="C761" s="197"/>
      <c r="D761" s="197"/>
      <c r="E761" s="197"/>
      <c r="F761" s="197"/>
      <c r="G761" s="197"/>
      <c r="H761" s="197"/>
      <c r="I761" s="197"/>
      <c r="J761" s="197"/>
      <c r="K761" s="197"/>
      <c r="L761" s="197"/>
      <c r="M761" s="197"/>
      <c r="N761" s="197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ht="15.75" customHeight="1">
      <c r="A762" s="197"/>
      <c r="B762" s="197"/>
      <c r="C762" s="197"/>
      <c r="D762" s="197"/>
      <c r="E762" s="197"/>
      <c r="F762" s="197"/>
      <c r="G762" s="197"/>
      <c r="H762" s="197"/>
      <c r="I762" s="197"/>
      <c r="J762" s="197"/>
      <c r="K762" s="197"/>
      <c r="L762" s="197"/>
      <c r="M762" s="197"/>
      <c r="N762" s="197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ht="15.75" customHeight="1">
      <c r="A763" s="197"/>
      <c r="B763" s="197"/>
      <c r="C763" s="197"/>
      <c r="D763" s="197"/>
      <c r="E763" s="197"/>
      <c r="F763" s="197"/>
      <c r="G763" s="197"/>
      <c r="H763" s="197"/>
      <c r="I763" s="197"/>
      <c r="J763" s="197"/>
      <c r="K763" s="197"/>
      <c r="L763" s="197"/>
      <c r="M763" s="197"/>
      <c r="N763" s="197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ht="15.75" customHeight="1">
      <c r="A764" s="197"/>
      <c r="B764" s="197"/>
      <c r="C764" s="197"/>
      <c r="D764" s="197"/>
      <c r="E764" s="197"/>
      <c r="F764" s="197"/>
      <c r="G764" s="197"/>
      <c r="H764" s="197"/>
      <c r="I764" s="197"/>
      <c r="J764" s="197"/>
      <c r="K764" s="197"/>
      <c r="L764" s="197"/>
      <c r="M764" s="197"/>
      <c r="N764" s="197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ht="15.75" customHeight="1">
      <c r="A765" s="197"/>
      <c r="B765" s="197"/>
      <c r="C765" s="197"/>
      <c r="D765" s="197"/>
      <c r="E765" s="197"/>
      <c r="F765" s="197"/>
      <c r="G765" s="197"/>
      <c r="H765" s="197"/>
      <c r="I765" s="197"/>
      <c r="J765" s="197"/>
      <c r="K765" s="197"/>
      <c r="L765" s="197"/>
      <c r="M765" s="197"/>
      <c r="N765" s="197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ht="15.75" customHeight="1">
      <c r="A766" s="197"/>
      <c r="B766" s="197"/>
      <c r="C766" s="197"/>
      <c r="D766" s="197"/>
      <c r="E766" s="197"/>
      <c r="F766" s="197"/>
      <c r="G766" s="197"/>
      <c r="H766" s="197"/>
      <c r="I766" s="197"/>
      <c r="J766" s="197"/>
      <c r="K766" s="197"/>
      <c r="L766" s="197"/>
      <c r="M766" s="197"/>
      <c r="N766" s="197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ht="15.75" customHeight="1">
      <c r="A767" s="197"/>
      <c r="B767" s="197"/>
      <c r="C767" s="197"/>
      <c r="D767" s="197"/>
      <c r="E767" s="197"/>
      <c r="F767" s="197"/>
      <c r="G767" s="197"/>
      <c r="H767" s="197"/>
      <c r="I767" s="197"/>
      <c r="J767" s="197"/>
      <c r="K767" s="197"/>
      <c r="L767" s="197"/>
      <c r="M767" s="197"/>
      <c r="N767" s="197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ht="15.75" customHeight="1">
      <c r="A768" s="197"/>
      <c r="B768" s="197"/>
      <c r="C768" s="197"/>
      <c r="D768" s="197"/>
      <c r="E768" s="197"/>
      <c r="F768" s="197"/>
      <c r="G768" s="197"/>
      <c r="H768" s="197"/>
      <c r="I768" s="197"/>
      <c r="J768" s="197"/>
      <c r="K768" s="197"/>
      <c r="L768" s="197"/>
      <c r="M768" s="197"/>
      <c r="N768" s="197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ht="15.75" customHeight="1">
      <c r="A769" s="197"/>
      <c r="B769" s="197"/>
      <c r="C769" s="197"/>
      <c r="D769" s="197"/>
      <c r="E769" s="197"/>
      <c r="F769" s="197"/>
      <c r="G769" s="197"/>
      <c r="H769" s="197"/>
      <c r="I769" s="197"/>
      <c r="J769" s="197"/>
      <c r="K769" s="197"/>
      <c r="L769" s="197"/>
      <c r="M769" s="197"/>
      <c r="N769" s="197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ht="15.75" customHeight="1">
      <c r="A770" s="197"/>
      <c r="B770" s="197"/>
      <c r="C770" s="197"/>
      <c r="D770" s="197"/>
      <c r="E770" s="197"/>
      <c r="F770" s="197"/>
      <c r="G770" s="197"/>
      <c r="H770" s="197"/>
      <c r="I770" s="197"/>
      <c r="J770" s="197"/>
      <c r="K770" s="197"/>
      <c r="L770" s="197"/>
      <c r="M770" s="197"/>
      <c r="N770" s="197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ht="15.75" customHeight="1">
      <c r="A771" s="197"/>
      <c r="B771" s="197"/>
      <c r="C771" s="197"/>
      <c r="D771" s="197"/>
      <c r="E771" s="197"/>
      <c r="F771" s="197"/>
      <c r="G771" s="197"/>
      <c r="H771" s="197"/>
      <c r="I771" s="197"/>
      <c r="J771" s="197"/>
      <c r="K771" s="197"/>
      <c r="L771" s="197"/>
      <c r="M771" s="197"/>
      <c r="N771" s="197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ht="15.75" customHeight="1">
      <c r="A772" s="197"/>
      <c r="B772" s="197"/>
      <c r="C772" s="197"/>
      <c r="D772" s="197"/>
      <c r="E772" s="197"/>
      <c r="F772" s="197"/>
      <c r="G772" s="197"/>
      <c r="H772" s="197"/>
      <c r="I772" s="197"/>
      <c r="J772" s="197"/>
      <c r="K772" s="197"/>
      <c r="L772" s="197"/>
      <c r="M772" s="197"/>
      <c r="N772" s="197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ht="15.75" customHeight="1">
      <c r="A773" s="197"/>
      <c r="B773" s="197"/>
      <c r="C773" s="197"/>
      <c r="D773" s="197"/>
      <c r="E773" s="197"/>
      <c r="F773" s="197"/>
      <c r="G773" s="197"/>
      <c r="H773" s="197"/>
      <c r="I773" s="197"/>
      <c r="J773" s="197"/>
      <c r="K773" s="197"/>
      <c r="L773" s="197"/>
      <c r="M773" s="197"/>
      <c r="N773" s="197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ht="15.75" customHeight="1">
      <c r="A774" s="197"/>
      <c r="B774" s="197"/>
      <c r="C774" s="197"/>
      <c r="D774" s="197"/>
      <c r="E774" s="197"/>
      <c r="F774" s="197"/>
      <c r="G774" s="197"/>
      <c r="H774" s="197"/>
      <c r="I774" s="197"/>
      <c r="J774" s="197"/>
      <c r="K774" s="197"/>
      <c r="L774" s="197"/>
      <c r="M774" s="197"/>
      <c r="N774" s="197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ht="15.75" customHeight="1">
      <c r="A775" s="197"/>
      <c r="B775" s="197"/>
      <c r="C775" s="197"/>
      <c r="D775" s="197"/>
      <c r="E775" s="197"/>
      <c r="F775" s="197"/>
      <c r="G775" s="197"/>
      <c r="H775" s="197"/>
      <c r="I775" s="197"/>
      <c r="J775" s="197"/>
      <c r="K775" s="197"/>
      <c r="L775" s="197"/>
      <c r="M775" s="197"/>
      <c r="N775" s="197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ht="15.75" customHeight="1">
      <c r="A776" s="197"/>
      <c r="B776" s="197"/>
      <c r="C776" s="197"/>
      <c r="D776" s="197"/>
      <c r="E776" s="197"/>
      <c r="F776" s="197"/>
      <c r="G776" s="197"/>
      <c r="H776" s="197"/>
      <c r="I776" s="197"/>
      <c r="J776" s="197"/>
      <c r="K776" s="197"/>
      <c r="L776" s="197"/>
      <c r="M776" s="197"/>
      <c r="N776" s="197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ht="15.75" customHeight="1">
      <c r="A777" s="197"/>
      <c r="B777" s="197"/>
      <c r="C777" s="197"/>
      <c r="D777" s="197"/>
      <c r="E777" s="197"/>
      <c r="F777" s="197"/>
      <c r="G777" s="197"/>
      <c r="H777" s="197"/>
      <c r="I777" s="197"/>
      <c r="J777" s="197"/>
      <c r="K777" s="197"/>
      <c r="L777" s="197"/>
      <c r="M777" s="197"/>
      <c r="N777" s="197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ht="15.75" customHeight="1">
      <c r="A778" s="197"/>
      <c r="B778" s="197"/>
      <c r="C778" s="197"/>
      <c r="D778" s="197"/>
      <c r="E778" s="197"/>
      <c r="F778" s="197"/>
      <c r="G778" s="197"/>
      <c r="H778" s="197"/>
      <c r="I778" s="197"/>
      <c r="J778" s="197"/>
      <c r="K778" s="197"/>
      <c r="L778" s="197"/>
      <c r="M778" s="197"/>
      <c r="N778" s="197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ht="15.75" customHeight="1">
      <c r="A779" s="197"/>
      <c r="B779" s="197"/>
      <c r="C779" s="197"/>
      <c r="D779" s="197"/>
      <c r="E779" s="197"/>
      <c r="F779" s="197"/>
      <c r="G779" s="197"/>
      <c r="H779" s="197"/>
      <c r="I779" s="197"/>
      <c r="J779" s="197"/>
      <c r="K779" s="197"/>
      <c r="L779" s="197"/>
      <c r="M779" s="197"/>
      <c r="N779" s="197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ht="15.75" customHeight="1">
      <c r="A780" s="197"/>
      <c r="B780" s="197"/>
      <c r="C780" s="197"/>
      <c r="D780" s="197"/>
      <c r="E780" s="197"/>
      <c r="F780" s="197"/>
      <c r="G780" s="197"/>
      <c r="H780" s="197"/>
      <c r="I780" s="197"/>
      <c r="J780" s="197"/>
      <c r="K780" s="197"/>
      <c r="L780" s="197"/>
      <c r="M780" s="197"/>
      <c r="N780" s="197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ht="15.75" customHeight="1">
      <c r="A781" s="197"/>
      <c r="B781" s="197"/>
      <c r="C781" s="197"/>
      <c r="D781" s="197"/>
      <c r="E781" s="197"/>
      <c r="F781" s="197"/>
      <c r="G781" s="197"/>
      <c r="H781" s="197"/>
      <c r="I781" s="197"/>
      <c r="J781" s="197"/>
      <c r="K781" s="197"/>
      <c r="L781" s="197"/>
      <c r="M781" s="197"/>
      <c r="N781" s="197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ht="15.75" customHeight="1">
      <c r="A782" s="197"/>
      <c r="B782" s="197"/>
      <c r="C782" s="197"/>
      <c r="D782" s="197"/>
      <c r="E782" s="197"/>
      <c r="F782" s="197"/>
      <c r="G782" s="197"/>
      <c r="H782" s="197"/>
      <c r="I782" s="197"/>
      <c r="J782" s="197"/>
      <c r="K782" s="197"/>
      <c r="L782" s="197"/>
      <c r="M782" s="197"/>
      <c r="N782" s="197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ht="15.75" customHeight="1">
      <c r="A783" s="197"/>
      <c r="B783" s="197"/>
      <c r="C783" s="197"/>
      <c r="D783" s="197"/>
      <c r="E783" s="197"/>
      <c r="F783" s="197"/>
      <c r="G783" s="197"/>
      <c r="H783" s="197"/>
      <c r="I783" s="197"/>
      <c r="J783" s="197"/>
      <c r="K783" s="197"/>
      <c r="L783" s="197"/>
      <c r="M783" s="197"/>
      <c r="N783" s="197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ht="15.75" customHeight="1">
      <c r="A784" s="197"/>
      <c r="B784" s="197"/>
      <c r="C784" s="197"/>
      <c r="D784" s="197"/>
      <c r="E784" s="197"/>
      <c r="F784" s="197"/>
      <c r="G784" s="197"/>
      <c r="H784" s="197"/>
      <c r="I784" s="197"/>
      <c r="J784" s="197"/>
      <c r="K784" s="197"/>
      <c r="L784" s="197"/>
      <c r="M784" s="197"/>
      <c r="N784" s="197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ht="15.75" customHeight="1">
      <c r="A785" s="197"/>
      <c r="B785" s="197"/>
      <c r="C785" s="197"/>
      <c r="D785" s="197"/>
      <c r="E785" s="197"/>
      <c r="F785" s="197"/>
      <c r="G785" s="197"/>
      <c r="H785" s="197"/>
      <c r="I785" s="197"/>
      <c r="J785" s="197"/>
      <c r="K785" s="197"/>
      <c r="L785" s="197"/>
      <c r="M785" s="197"/>
      <c r="N785" s="197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ht="15.75" customHeight="1">
      <c r="A786" s="197"/>
      <c r="B786" s="197"/>
      <c r="C786" s="197"/>
      <c r="D786" s="197"/>
      <c r="E786" s="197"/>
      <c r="F786" s="197"/>
      <c r="G786" s="197"/>
      <c r="H786" s="197"/>
      <c r="I786" s="197"/>
      <c r="J786" s="197"/>
      <c r="K786" s="197"/>
      <c r="L786" s="197"/>
      <c r="M786" s="197"/>
      <c r="N786" s="197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ht="15.75" customHeight="1">
      <c r="A787" s="197"/>
      <c r="B787" s="197"/>
      <c r="C787" s="197"/>
      <c r="D787" s="197"/>
      <c r="E787" s="197"/>
      <c r="F787" s="197"/>
      <c r="G787" s="197"/>
      <c r="H787" s="197"/>
      <c r="I787" s="197"/>
      <c r="J787" s="197"/>
      <c r="K787" s="197"/>
      <c r="L787" s="197"/>
      <c r="M787" s="197"/>
      <c r="N787" s="197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ht="15.75" customHeight="1">
      <c r="A788" s="197"/>
      <c r="B788" s="197"/>
      <c r="C788" s="197"/>
      <c r="D788" s="197"/>
      <c r="E788" s="197"/>
      <c r="F788" s="197"/>
      <c r="G788" s="197"/>
      <c r="H788" s="197"/>
      <c r="I788" s="197"/>
      <c r="J788" s="197"/>
      <c r="K788" s="197"/>
      <c r="L788" s="197"/>
      <c r="M788" s="197"/>
      <c r="N788" s="197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ht="15.75" customHeight="1">
      <c r="A789" s="197"/>
      <c r="B789" s="197"/>
      <c r="C789" s="197"/>
      <c r="D789" s="197"/>
      <c r="E789" s="197"/>
      <c r="F789" s="197"/>
      <c r="G789" s="197"/>
      <c r="H789" s="197"/>
      <c r="I789" s="197"/>
      <c r="J789" s="197"/>
      <c r="K789" s="197"/>
      <c r="L789" s="197"/>
      <c r="M789" s="197"/>
      <c r="N789" s="197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ht="15.75" customHeight="1">
      <c r="A790" s="197"/>
      <c r="B790" s="197"/>
      <c r="C790" s="197"/>
      <c r="D790" s="197"/>
      <c r="E790" s="197"/>
      <c r="F790" s="197"/>
      <c r="G790" s="197"/>
      <c r="H790" s="197"/>
      <c r="I790" s="197"/>
      <c r="J790" s="197"/>
      <c r="K790" s="197"/>
      <c r="L790" s="197"/>
      <c r="M790" s="197"/>
      <c r="N790" s="197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ht="15.75" customHeight="1">
      <c r="A791" s="197"/>
      <c r="B791" s="197"/>
      <c r="C791" s="197"/>
      <c r="D791" s="197"/>
      <c r="E791" s="197"/>
      <c r="F791" s="197"/>
      <c r="G791" s="197"/>
      <c r="H791" s="197"/>
      <c r="I791" s="197"/>
      <c r="J791" s="197"/>
      <c r="K791" s="197"/>
      <c r="L791" s="197"/>
      <c r="M791" s="197"/>
      <c r="N791" s="197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ht="15.75" customHeight="1">
      <c r="A792" s="197"/>
      <c r="B792" s="197"/>
      <c r="C792" s="197"/>
      <c r="D792" s="197"/>
      <c r="E792" s="197"/>
      <c r="F792" s="197"/>
      <c r="G792" s="197"/>
      <c r="H792" s="197"/>
      <c r="I792" s="197"/>
      <c r="J792" s="197"/>
      <c r="K792" s="197"/>
      <c r="L792" s="197"/>
      <c r="M792" s="197"/>
      <c r="N792" s="197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ht="15.75" customHeight="1">
      <c r="A793" s="197"/>
      <c r="B793" s="197"/>
      <c r="C793" s="197"/>
      <c r="D793" s="197"/>
      <c r="E793" s="197"/>
      <c r="F793" s="197"/>
      <c r="G793" s="197"/>
      <c r="H793" s="197"/>
      <c r="I793" s="197"/>
      <c r="J793" s="197"/>
      <c r="K793" s="197"/>
      <c r="L793" s="197"/>
      <c r="M793" s="197"/>
      <c r="N793" s="197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ht="15.75" customHeight="1">
      <c r="A794" s="197"/>
      <c r="B794" s="197"/>
      <c r="C794" s="197"/>
      <c r="D794" s="197"/>
      <c r="E794" s="197"/>
      <c r="F794" s="197"/>
      <c r="G794" s="197"/>
      <c r="H794" s="197"/>
      <c r="I794" s="197"/>
      <c r="J794" s="197"/>
      <c r="K794" s="197"/>
      <c r="L794" s="197"/>
      <c r="M794" s="197"/>
      <c r="N794" s="197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ht="15.75" customHeight="1">
      <c r="A795" s="197"/>
      <c r="B795" s="197"/>
      <c r="C795" s="197"/>
      <c r="D795" s="197"/>
      <c r="E795" s="197"/>
      <c r="F795" s="197"/>
      <c r="G795" s="197"/>
      <c r="H795" s="197"/>
      <c r="I795" s="197"/>
      <c r="J795" s="197"/>
      <c r="K795" s="197"/>
      <c r="L795" s="197"/>
      <c r="M795" s="197"/>
      <c r="N795" s="197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ht="15.75" customHeight="1">
      <c r="A796" s="197"/>
      <c r="B796" s="197"/>
      <c r="C796" s="197"/>
      <c r="D796" s="197"/>
      <c r="E796" s="197"/>
      <c r="F796" s="197"/>
      <c r="G796" s="197"/>
      <c r="H796" s="197"/>
      <c r="I796" s="197"/>
      <c r="J796" s="197"/>
      <c r="K796" s="197"/>
      <c r="L796" s="197"/>
      <c r="M796" s="197"/>
      <c r="N796" s="197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ht="15.75" customHeight="1">
      <c r="A797" s="197"/>
      <c r="B797" s="197"/>
      <c r="C797" s="197"/>
      <c r="D797" s="197"/>
      <c r="E797" s="197"/>
      <c r="F797" s="197"/>
      <c r="G797" s="197"/>
      <c r="H797" s="197"/>
      <c r="I797" s="197"/>
      <c r="J797" s="197"/>
      <c r="K797" s="197"/>
      <c r="L797" s="197"/>
      <c r="M797" s="197"/>
      <c r="N797" s="197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ht="15.75" customHeight="1">
      <c r="A798" s="197"/>
      <c r="B798" s="197"/>
      <c r="C798" s="197"/>
      <c r="D798" s="197"/>
      <c r="E798" s="197"/>
      <c r="F798" s="197"/>
      <c r="G798" s="197"/>
      <c r="H798" s="197"/>
      <c r="I798" s="197"/>
      <c r="J798" s="197"/>
      <c r="K798" s="197"/>
      <c r="L798" s="197"/>
      <c r="M798" s="197"/>
      <c r="N798" s="197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ht="15.75" customHeight="1">
      <c r="A799" s="197"/>
      <c r="B799" s="197"/>
      <c r="C799" s="197"/>
      <c r="D799" s="197"/>
      <c r="E799" s="197"/>
      <c r="F799" s="197"/>
      <c r="G799" s="197"/>
      <c r="H799" s="197"/>
      <c r="I799" s="197"/>
      <c r="J799" s="197"/>
      <c r="K799" s="197"/>
      <c r="L799" s="197"/>
      <c r="M799" s="197"/>
      <c r="N799" s="197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ht="15.75" customHeight="1">
      <c r="A800" s="197"/>
      <c r="B800" s="197"/>
      <c r="C800" s="197"/>
      <c r="D800" s="197"/>
      <c r="E800" s="197"/>
      <c r="F800" s="197"/>
      <c r="G800" s="197"/>
      <c r="H800" s="197"/>
      <c r="I800" s="197"/>
      <c r="J800" s="197"/>
      <c r="K800" s="197"/>
      <c r="L800" s="197"/>
      <c r="M800" s="197"/>
      <c r="N800" s="197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ht="15.75" customHeight="1">
      <c r="A801" s="197"/>
      <c r="B801" s="197"/>
      <c r="C801" s="197"/>
      <c r="D801" s="197"/>
      <c r="E801" s="197"/>
      <c r="F801" s="197"/>
      <c r="G801" s="197"/>
      <c r="H801" s="197"/>
      <c r="I801" s="197"/>
      <c r="J801" s="197"/>
      <c r="K801" s="197"/>
      <c r="L801" s="197"/>
      <c r="M801" s="197"/>
      <c r="N801" s="197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ht="15.75" customHeight="1">
      <c r="A802" s="197"/>
      <c r="B802" s="197"/>
      <c r="C802" s="197"/>
      <c r="D802" s="197"/>
      <c r="E802" s="197"/>
      <c r="F802" s="197"/>
      <c r="G802" s="197"/>
      <c r="H802" s="197"/>
      <c r="I802" s="197"/>
      <c r="J802" s="197"/>
      <c r="K802" s="197"/>
      <c r="L802" s="197"/>
      <c r="M802" s="197"/>
      <c r="N802" s="197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ht="15.75" customHeight="1">
      <c r="A803" s="197"/>
      <c r="B803" s="197"/>
      <c r="C803" s="197"/>
      <c r="D803" s="197"/>
      <c r="E803" s="197"/>
      <c r="F803" s="197"/>
      <c r="G803" s="197"/>
      <c r="H803" s="197"/>
      <c r="I803" s="197"/>
      <c r="J803" s="197"/>
      <c r="K803" s="197"/>
      <c r="L803" s="197"/>
      <c r="M803" s="197"/>
      <c r="N803" s="197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ht="15.75" customHeight="1">
      <c r="A804" s="197"/>
      <c r="B804" s="197"/>
      <c r="C804" s="197"/>
      <c r="D804" s="197"/>
      <c r="E804" s="197"/>
      <c r="F804" s="197"/>
      <c r="G804" s="197"/>
      <c r="H804" s="197"/>
      <c r="I804" s="197"/>
      <c r="J804" s="197"/>
      <c r="K804" s="197"/>
      <c r="L804" s="197"/>
      <c r="M804" s="197"/>
      <c r="N804" s="197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ht="15.75" customHeight="1">
      <c r="A805" s="197"/>
      <c r="B805" s="197"/>
      <c r="C805" s="197"/>
      <c r="D805" s="197"/>
      <c r="E805" s="197"/>
      <c r="F805" s="197"/>
      <c r="G805" s="197"/>
      <c r="H805" s="197"/>
      <c r="I805" s="197"/>
      <c r="J805" s="197"/>
      <c r="K805" s="197"/>
      <c r="L805" s="197"/>
      <c r="M805" s="197"/>
      <c r="N805" s="197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ht="15.75" customHeight="1">
      <c r="A806" s="197"/>
      <c r="B806" s="197"/>
      <c r="C806" s="197"/>
      <c r="D806" s="197"/>
      <c r="E806" s="197"/>
      <c r="F806" s="197"/>
      <c r="G806" s="197"/>
      <c r="H806" s="197"/>
      <c r="I806" s="197"/>
      <c r="J806" s="197"/>
      <c r="K806" s="197"/>
      <c r="L806" s="197"/>
      <c r="M806" s="197"/>
      <c r="N806" s="197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ht="15.75" customHeight="1">
      <c r="A807" s="197"/>
      <c r="B807" s="197"/>
      <c r="C807" s="197"/>
      <c r="D807" s="197"/>
      <c r="E807" s="197"/>
      <c r="F807" s="197"/>
      <c r="G807" s="197"/>
      <c r="H807" s="197"/>
      <c r="I807" s="197"/>
      <c r="J807" s="197"/>
      <c r="K807" s="197"/>
      <c r="L807" s="197"/>
      <c r="M807" s="197"/>
      <c r="N807" s="197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ht="15.75" customHeight="1">
      <c r="A808" s="197"/>
      <c r="B808" s="197"/>
      <c r="C808" s="197"/>
      <c r="D808" s="197"/>
      <c r="E808" s="197"/>
      <c r="F808" s="197"/>
      <c r="G808" s="197"/>
      <c r="H808" s="197"/>
      <c r="I808" s="197"/>
      <c r="J808" s="197"/>
      <c r="K808" s="197"/>
      <c r="L808" s="197"/>
      <c r="M808" s="197"/>
      <c r="N808" s="197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ht="15.75" customHeight="1">
      <c r="A809" s="197"/>
      <c r="B809" s="197"/>
      <c r="C809" s="197"/>
      <c r="D809" s="197"/>
      <c r="E809" s="197"/>
      <c r="F809" s="197"/>
      <c r="G809" s="197"/>
      <c r="H809" s="197"/>
      <c r="I809" s="197"/>
      <c r="J809" s="197"/>
      <c r="K809" s="197"/>
      <c r="L809" s="197"/>
      <c r="M809" s="197"/>
      <c r="N809" s="197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ht="15.75" customHeight="1">
      <c r="A810" s="197"/>
      <c r="B810" s="197"/>
      <c r="C810" s="197"/>
      <c r="D810" s="197"/>
      <c r="E810" s="197"/>
      <c r="F810" s="197"/>
      <c r="G810" s="197"/>
      <c r="H810" s="197"/>
      <c r="I810" s="197"/>
      <c r="J810" s="197"/>
      <c r="K810" s="197"/>
      <c r="L810" s="197"/>
      <c r="M810" s="197"/>
      <c r="N810" s="197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ht="15.75" customHeight="1">
      <c r="A811" s="197"/>
      <c r="B811" s="197"/>
      <c r="C811" s="197"/>
      <c r="D811" s="197"/>
      <c r="E811" s="197"/>
      <c r="F811" s="197"/>
      <c r="G811" s="197"/>
      <c r="H811" s="197"/>
      <c r="I811" s="197"/>
      <c r="J811" s="197"/>
      <c r="K811" s="197"/>
      <c r="L811" s="197"/>
      <c r="M811" s="197"/>
      <c r="N811" s="197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ht="15.75" customHeight="1">
      <c r="A812" s="197"/>
      <c r="B812" s="197"/>
      <c r="C812" s="197"/>
      <c r="D812" s="197"/>
      <c r="E812" s="197"/>
      <c r="F812" s="197"/>
      <c r="G812" s="197"/>
      <c r="H812" s="197"/>
      <c r="I812" s="197"/>
      <c r="J812" s="197"/>
      <c r="K812" s="197"/>
      <c r="L812" s="197"/>
      <c r="M812" s="197"/>
      <c r="N812" s="197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ht="15.75" customHeight="1">
      <c r="A813" s="197"/>
      <c r="B813" s="197"/>
      <c r="C813" s="197"/>
      <c r="D813" s="197"/>
      <c r="E813" s="197"/>
      <c r="F813" s="197"/>
      <c r="G813" s="197"/>
      <c r="H813" s="197"/>
      <c r="I813" s="197"/>
      <c r="J813" s="197"/>
      <c r="K813" s="197"/>
      <c r="L813" s="197"/>
      <c r="M813" s="197"/>
      <c r="N813" s="197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ht="15.75" customHeight="1">
      <c r="A814" s="197"/>
      <c r="B814" s="197"/>
      <c r="C814" s="197"/>
      <c r="D814" s="197"/>
      <c r="E814" s="197"/>
      <c r="F814" s="197"/>
      <c r="G814" s="197"/>
      <c r="H814" s="197"/>
      <c r="I814" s="197"/>
      <c r="J814" s="197"/>
      <c r="K814" s="197"/>
      <c r="L814" s="197"/>
      <c r="M814" s="197"/>
      <c r="N814" s="197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ht="15.75" customHeight="1">
      <c r="A815" s="197"/>
      <c r="B815" s="197"/>
      <c r="C815" s="197"/>
      <c r="D815" s="197"/>
      <c r="E815" s="197"/>
      <c r="F815" s="197"/>
      <c r="G815" s="197"/>
      <c r="H815" s="197"/>
      <c r="I815" s="197"/>
      <c r="J815" s="197"/>
      <c r="K815" s="197"/>
      <c r="L815" s="197"/>
      <c r="M815" s="197"/>
      <c r="N815" s="197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ht="15.75" customHeight="1">
      <c r="A816" s="197"/>
      <c r="B816" s="197"/>
      <c r="C816" s="197"/>
      <c r="D816" s="197"/>
      <c r="E816" s="197"/>
      <c r="F816" s="197"/>
      <c r="G816" s="197"/>
      <c r="H816" s="197"/>
      <c r="I816" s="197"/>
      <c r="J816" s="197"/>
      <c r="K816" s="197"/>
      <c r="L816" s="197"/>
      <c r="M816" s="197"/>
      <c r="N816" s="197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ht="15.75" customHeight="1">
      <c r="A817" s="197"/>
      <c r="B817" s="197"/>
      <c r="C817" s="197"/>
      <c r="D817" s="197"/>
      <c r="E817" s="197"/>
      <c r="F817" s="197"/>
      <c r="G817" s="197"/>
      <c r="H817" s="197"/>
      <c r="I817" s="197"/>
      <c r="J817" s="197"/>
      <c r="K817" s="197"/>
      <c r="L817" s="197"/>
      <c r="M817" s="197"/>
      <c r="N817" s="197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ht="15.75" customHeight="1">
      <c r="A818" s="197"/>
      <c r="B818" s="197"/>
      <c r="C818" s="197"/>
      <c r="D818" s="197"/>
      <c r="E818" s="197"/>
      <c r="F818" s="197"/>
      <c r="G818" s="197"/>
      <c r="H818" s="197"/>
      <c r="I818" s="197"/>
      <c r="J818" s="197"/>
      <c r="K818" s="197"/>
      <c r="L818" s="197"/>
      <c r="M818" s="197"/>
      <c r="N818" s="197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ht="15.75" customHeight="1">
      <c r="A819" s="197"/>
      <c r="B819" s="197"/>
      <c r="C819" s="197"/>
      <c r="D819" s="197"/>
      <c r="E819" s="197"/>
      <c r="F819" s="197"/>
      <c r="G819" s="197"/>
      <c r="H819" s="197"/>
      <c r="I819" s="197"/>
      <c r="J819" s="197"/>
      <c r="K819" s="197"/>
      <c r="L819" s="197"/>
      <c r="M819" s="197"/>
      <c r="N819" s="197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ht="15.75" customHeight="1">
      <c r="A820" s="197"/>
      <c r="B820" s="197"/>
      <c r="C820" s="197"/>
      <c r="D820" s="197"/>
      <c r="E820" s="197"/>
      <c r="F820" s="197"/>
      <c r="G820" s="197"/>
      <c r="H820" s="197"/>
      <c r="I820" s="197"/>
      <c r="J820" s="197"/>
      <c r="K820" s="197"/>
      <c r="L820" s="197"/>
      <c r="M820" s="197"/>
      <c r="N820" s="197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ht="15.75" customHeight="1">
      <c r="A821" s="197"/>
      <c r="B821" s="197"/>
      <c r="C821" s="197"/>
      <c r="D821" s="197"/>
      <c r="E821" s="197"/>
      <c r="F821" s="197"/>
      <c r="G821" s="197"/>
      <c r="H821" s="197"/>
      <c r="I821" s="197"/>
      <c r="J821" s="197"/>
      <c r="K821" s="197"/>
      <c r="L821" s="197"/>
      <c r="M821" s="197"/>
      <c r="N821" s="197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ht="15.75" customHeight="1">
      <c r="A822" s="197"/>
      <c r="B822" s="197"/>
      <c r="C822" s="197"/>
      <c r="D822" s="197"/>
      <c r="E822" s="197"/>
      <c r="F822" s="197"/>
      <c r="G822" s="197"/>
      <c r="H822" s="197"/>
      <c r="I822" s="197"/>
      <c r="J822" s="197"/>
      <c r="K822" s="197"/>
      <c r="L822" s="197"/>
      <c r="M822" s="197"/>
      <c r="N822" s="197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ht="15.75" customHeight="1">
      <c r="A823" s="197"/>
      <c r="B823" s="197"/>
      <c r="C823" s="197"/>
      <c r="D823" s="197"/>
      <c r="E823" s="197"/>
      <c r="F823" s="197"/>
      <c r="G823" s="197"/>
      <c r="H823" s="197"/>
      <c r="I823" s="197"/>
      <c r="J823" s="197"/>
      <c r="K823" s="197"/>
      <c r="L823" s="197"/>
      <c r="M823" s="197"/>
      <c r="N823" s="197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ht="15.75" customHeight="1">
      <c r="A824" s="197"/>
      <c r="B824" s="197"/>
      <c r="C824" s="197"/>
      <c r="D824" s="197"/>
      <c r="E824" s="197"/>
      <c r="F824" s="197"/>
      <c r="G824" s="197"/>
      <c r="H824" s="197"/>
      <c r="I824" s="197"/>
      <c r="J824" s="197"/>
      <c r="K824" s="197"/>
      <c r="L824" s="197"/>
      <c r="M824" s="197"/>
      <c r="N824" s="197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ht="15.75" customHeight="1">
      <c r="A825" s="197"/>
      <c r="B825" s="197"/>
      <c r="C825" s="197"/>
      <c r="D825" s="197"/>
      <c r="E825" s="197"/>
      <c r="F825" s="197"/>
      <c r="G825" s="197"/>
      <c r="H825" s="197"/>
      <c r="I825" s="197"/>
      <c r="J825" s="197"/>
      <c r="K825" s="197"/>
      <c r="L825" s="197"/>
      <c r="M825" s="197"/>
      <c r="N825" s="197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ht="15.75" customHeight="1">
      <c r="A826" s="197"/>
      <c r="B826" s="197"/>
      <c r="C826" s="197"/>
      <c r="D826" s="197"/>
      <c r="E826" s="197"/>
      <c r="F826" s="197"/>
      <c r="G826" s="197"/>
      <c r="H826" s="197"/>
      <c r="I826" s="197"/>
      <c r="J826" s="197"/>
      <c r="K826" s="197"/>
      <c r="L826" s="197"/>
      <c r="M826" s="197"/>
      <c r="N826" s="197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ht="15.75" customHeight="1">
      <c r="A827" s="197"/>
      <c r="B827" s="197"/>
      <c r="C827" s="197"/>
      <c r="D827" s="197"/>
      <c r="E827" s="197"/>
      <c r="F827" s="197"/>
      <c r="G827" s="197"/>
      <c r="H827" s="197"/>
      <c r="I827" s="197"/>
      <c r="J827" s="197"/>
      <c r="K827" s="197"/>
      <c r="L827" s="197"/>
      <c r="M827" s="197"/>
      <c r="N827" s="197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ht="15.75" customHeight="1">
      <c r="A828" s="197"/>
      <c r="B828" s="197"/>
      <c r="C828" s="197"/>
      <c r="D828" s="197"/>
      <c r="E828" s="197"/>
      <c r="F828" s="197"/>
      <c r="G828" s="197"/>
      <c r="H828" s="197"/>
      <c r="I828" s="197"/>
      <c r="J828" s="197"/>
      <c r="K828" s="197"/>
      <c r="L828" s="197"/>
      <c r="M828" s="197"/>
      <c r="N828" s="197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ht="15.75" customHeight="1">
      <c r="A829" s="197"/>
      <c r="B829" s="197"/>
      <c r="C829" s="197"/>
      <c r="D829" s="197"/>
      <c r="E829" s="197"/>
      <c r="F829" s="197"/>
      <c r="G829" s="197"/>
      <c r="H829" s="197"/>
      <c r="I829" s="197"/>
      <c r="J829" s="197"/>
      <c r="K829" s="197"/>
      <c r="L829" s="197"/>
      <c r="M829" s="197"/>
      <c r="N829" s="197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ht="15.75" customHeight="1">
      <c r="A830" s="197"/>
      <c r="B830" s="197"/>
      <c r="C830" s="197"/>
      <c r="D830" s="197"/>
      <c r="E830" s="197"/>
      <c r="F830" s="197"/>
      <c r="G830" s="197"/>
      <c r="H830" s="197"/>
      <c r="I830" s="197"/>
      <c r="J830" s="197"/>
      <c r="K830" s="197"/>
      <c r="L830" s="197"/>
      <c r="M830" s="197"/>
      <c r="N830" s="197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ht="15.75" customHeight="1">
      <c r="A831" s="197"/>
      <c r="B831" s="197"/>
      <c r="C831" s="197"/>
      <c r="D831" s="197"/>
      <c r="E831" s="197"/>
      <c r="F831" s="197"/>
      <c r="G831" s="197"/>
      <c r="H831" s="197"/>
      <c r="I831" s="197"/>
      <c r="J831" s="197"/>
      <c r="K831" s="197"/>
      <c r="L831" s="197"/>
      <c r="M831" s="197"/>
      <c r="N831" s="197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ht="15.75" customHeight="1">
      <c r="A832" s="197"/>
      <c r="B832" s="197"/>
      <c r="C832" s="197"/>
      <c r="D832" s="197"/>
      <c r="E832" s="197"/>
      <c r="F832" s="197"/>
      <c r="G832" s="197"/>
      <c r="H832" s="197"/>
      <c r="I832" s="197"/>
      <c r="J832" s="197"/>
      <c r="K832" s="197"/>
      <c r="L832" s="197"/>
      <c r="M832" s="197"/>
      <c r="N832" s="197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ht="15.75" customHeight="1">
      <c r="A833" s="197"/>
      <c r="B833" s="197"/>
      <c r="C833" s="197"/>
      <c r="D833" s="197"/>
      <c r="E833" s="197"/>
      <c r="F833" s="197"/>
      <c r="G833" s="197"/>
      <c r="H833" s="197"/>
      <c r="I833" s="197"/>
      <c r="J833" s="197"/>
      <c r="K833" s="197"/>
      <c r="L833" s="197"/>
      <c r="M833" s="197"/>
      <c r="N833" s="197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ht="15.75" customHeight="1">
      <c r="A834" s="197"/>
      <c r="B834" s="197"/>
      <c r="C834" s="197"/>
      <c r="D834" s="197"/>
      <c r="E834" s="197"/>
      <c r="F834" s="197"/>
      <c r="G834" s="197"/>
      <c r="H834" s="197"/>
      <c r="I834" s="197"/>
      <c r="J834" s="197"/>
      <c r="K834" s="197"/>
      <c r="L834" s="197"/>
      <c r="M834" s="197"/>
      <c r="N834" s="197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ht="15.75" customHeight="1">
      <c r="A835" s="197"/>
      <c r="B835" s="197"/>
      <c r="C835" s="197"/>
      <c r="D835" s="197"/>
      <c r="E835" s="197"/>
      <c r="F835" s="197"/>
      <c r="G835" s="197"/>
      <c r="H835" s="197"/>
      <c r="I835" s="197"/>
      <c r="J835" s="197"/>
      <c r="K835" s="197"/>
      <c r="L835" s="197"/>
      <c r="M835" s="197"/>
      <c r="N835" s="197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ht="15.75" customHeight="1">
      <c r="A836" s="197"/>
      <c r="B836" s="197"/>
      <c r="C836" s="197"/>
      <c r="D836" s="197"/>
      <c r="E836" s="197"/>
      <c r="F836" s="197"/>
      <c r="G836" s="197"/>
      <c r="H836" s="197"/>
      <c r="I836" s="197"/>
      <c r="J836" s="197"/>
      <c r="K836" s="197"/>
      <c r="L836" s="197"/>
      <c r="M836" s="197"/>
      <c r="N836" s="197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ht="15.75" customHeight="1">
      <c r="A837" s="197"/>
      <c r="B837" s="197"/>
      <c r="C837" s="197"/>
      <c r="D837" s="197"/>
      <c r="E837" s="197"/>
      <c r="F837" s="197"/>
      <c r="G837" s="197"/>
      <c r="H837" s="197"/>
      <c r="I837" s="197"/>
      <c r="J837" s="197"/>
      <c r="K837" s="197"/>
      <c r="L837" s="197"/>
      <c r="M837" s="197"/>
      <c r="N837" s="197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ht="15.75" customHeight="1">
      <c r="A838" s="197"/>
      <c r="B838" s="197"/>
      <c r="C838" s="197"/>
      <c r="D838" s="197"/>
      <c r="E838" s="197"/>
      <c r="F838" s="197"/>
      <c r="G838" s="197"/>
      <c r="H838" s="197"/>
      <c r="I838" s="197"/>
      <c r="J838" s="197"/>
      <c r="K838" s="197"/>
      <c r="L838" s="197"/>
      <c r="M838" s="197"/>
      <c r="N838" s="197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ht="15.75" customHeight="1">
      <c r="A839" s="197"/>
      <c r="B839" s="197"/>
      <c r="C839" s="197"/>
      <c r="D839" s="197"/>
      <c r="E839" s="197"/>
      <c r="F839" s="197"/>
      <c r="G839" s="197"/>
      <c r="H839" s="197"/>
      <c r="I839" s="197"/>
      <c r="J839" s="197"/>
      <c r="K839" s="197"/>
      <c r="L839" s="197"/>
      <c r="M839" s="197"/>
      <c r="N839" s="197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ht="15.75" customHeight="1">
      <c r="A840" s="197"/>
      <c r="B840" s="197"/>
      <c r="C840" s="197"/>
      <c r="D840" s="197"/>
      <c r="E840" s="197"/>
      <c r="F840" s="197"/>
      <c r="G840" s="197"/>
      <c r="H840" s="197"/>
      <c r="I840" s="197"/>
      <c r="J840" s="197"/>
      <c r="K840" s="197"/>
      <c r="L840" s="197"/>
      <c r="M840" s="197"/>
      <c r="N840" s="197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ht="15.75" customHeight="1">
      <c r="A841" s="197"/>
      <c r="B841" s="197"/>
      <c r="C841" s="197"/>
      <c r="D841" s="197"/>
      <c r="E841" s="197"/>
      <c r="F841" s="197"/>
      <c r="G841" s="197"/>
      <c r="H841" s="197"/>
      <c r="I841" s="197"/>
      <c r="J841" s="197"/>
      <c r="K841" s="197"/>
      <c r="L841" s="197"/>
      <c r="M841" s="197"/>
      <c r="N841" s="197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ht="15.75" customHeight="1">
      <c r="A842" s="197"/>
      <c r="B842" s="197"/>
      <c r="C842" s="197"/>
      <c r="D842" s="197"/>
      <c r="E842" s="197"/>
      <c r="F842" s="197"/>
      <c r="G842" s="197"/>
      <c r="H842" s="197"/>
      <c r="I842" s="197"/>
      <c r="J842" s="197"/>
      <c r="K842" s="197"/>
      <c r="L842" s="197"/>
      <c r="M842" s="197"/>
      <c r="N842" s="197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ht="15.75" customHeight="1">
      <c r="A843" s="197"/>
      <c r="B843" s="197"/>
      <c r="C843" s="197"/>
      <c r="D843" s="197"/>
      <c r="E843" s="197"/>
      <c r="F843" s="197"/>
      <c r="G843" s="197"/>
      <c r="H843" s="197"/>
      <c r="I843" s="197"/>
      <c r="J843" s="197"/>
      <c r="K843" s="197"/>
      <c r="L843" s="197"/>
      <c r="M843" s="197"/>
      <c r="N843" s="197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ht="15.75" customHeight="1">
      <c r="A844" s="197"/>
      <c r="B844" s="197"/>
      <c r="C844" s="197"/>
      <c r="D844" s="197"/>
      <c r="E844" s="197"/>
      <c r="F844" s="197"/>
      <c r="G844" s="197"/>
      <c r="H844" s="197"/>
      <c r="I844" s="197"/>
      <c r="J844" s="197"/>
      <c r="K844" s="197"/>
      <c r="L844" s="197"/>
      <c r="M844" s="197"/>
      <c r="N844" s="197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ht="15.75" customHeight="1">
      <c r="A845" s="197"/>
      <c r="B845" s="197"/>
      <c r="C845" s="197"/>
      <c r="D845" s="197"/>
      <c r="E845" s="197"/>
      <c r="F845" s="197"/>
      <c r="G845" s="197"/>
      <c r="H845" s="197"/>
      <c r="I845" s="197"/>
      <c r="J845" s="197"/>
      <c r="K845" s="197"/>
      <c r="L845" s="197"/>
      <c r="M845" s="197"/>
      <c r="N845" s="197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ht="15.75" customHeight="1">
      <c r="A846" s="197"/>
      <c r="B846" s="197"/>
      <c r="C846" s="197"/>
      <c r="D846" s="197"/>
      <c r="E846" s="197"/>
      <c r="F846" s="197"/>
      <c r="G846" s="197"/>
      <c r="H846" s="197"/>
      <c r="I846" s="197"/>
      <c r="J846" s="197"/>
      <c r="K846" s="197"/>
      <c r="L846" s="197"/>
      <c r="M846" s="197"/>
      <c r="N846" s="197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ht="15.75" customHeight="1">
      <c r="A847" s="197"/>
      <c r="B847" s="197"/>
      <c r="C847" s="197"/>
      <c r="D847" s="197"/>
      <c r="E847" s="197"/>
      <c r="F847" s="197"/>
      <c r="G847" s="197"/>
      <c r="H847" s="197"/>
      <c r="I847" s="197"/>
      <c r="J847" s="197"/>
      <c r="K847" s="197"/>
      <c r="L847" s="197"/>
      <c r="M847" s="197"/>
      <c r="N847" s="197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ht="15.75" customHeight="1">
      <c r="A848" s="197"/>
      <c r="B848" s="197"/>
      <c r="C848" s="197"/>
      <c r="D848" s="197"/>
      <c r="E848" s="197"/>
      <c r="F848" s="197"/>
      <c r="G848" s="197"/>
      <c r="H848" s="197"/>
      <c r="I848" s="197"/>
      <c r="J848" s="197"/>
      <c r="K848" s="197"/>
      <c r="L848" s="197"/>
      <c r="M848" s="197"/>
      <c r="N848" s="197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ht="15.75" customHeight="1">
      <c r="A849" s="197"/>
      <c r="B849" s="197"/>
      <c r="C849" s="197"/>
      <c r="D849" s="197"/>
      <c r="E849" s="197"/>
      <c r="F849" s="197"/>
      <c r="G849" s="197"/>
      <c r="H849" s="197"/>
      <c r="I849" s="197"/>
      <c r="J849" s="197"/>
      <c r="K849" s="197"/>
      <c r="L849" s="197"/>
      <c r="M849" s="197"/>
      <c r="N849" s="197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ht="15.75" customHeight="1">
      <c r="A850" s="197"/>
      <c r="B850" s="197"/>
      <c r="C850" s="197"/>
      <c r="D850" s="197"/>
      <c r="E850" s="197"/>
      <c r="F850" s="197"/>
      <c r="G850" s="197"/>
      <c r="H850" s="197"/>
      <c r="I850" s="197"/>
      <c r="J850" s="197"/>
      <c r="K850" s="197"/>
      <c r="L850" s="197"/>
      <c r="M850" s="197"/>
      <c r="N850" s="197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ht="15.75" customHeight="1">
      <c r="A851" s="197"/>
      <c r="B851" s="197"/>
      <c r="C851" s="197"/>
      <c r="D851" s="197"/>
      <c r="E851" s="197"/>
      <c r="F851" s="197"/>
      <c r="G851" s="197"/>
      <c r="H851" s="197"/>
      <c r="I851" s="197"/>
      <c r="J851" s="197"/>
      <c r="K851" s="197"/>
      <c r="L851" s="197"/>
      <c r="M851" s="197"/>
      <c r="N851" s="197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ht="15.75" customHeight="1">
      <c r="A852" s="197"/>
      <c r="B852" s="197"/>
      <c r="C852" s="197"/>
      <c r="D852" s="197"/>
      <c r="E852" s="197"/>
      <c r="F852" s="197"/>
      <c r="G852" s="197"/>
      <c r="H852" s="197"/>
      <c r="I852" s="197"/>
      <c r="J852" s="197"/>
      <c r="K852" s="197"/>
      <c r="L852" s="197"/>
      <c r="M852" s="197"/>
      <c r="N852" s="197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ht="15.75" customHeight="1">
      <c r="A853" s="197"/>
      <c r="B853" s="197"/>
      <c r="C853" s="197"/>
      <c r="D853" s="197"/>
      <c r="E853" s="197"/>
      <c r="F853" s="197"/>
      <c r="G853" s="197"/>
      <c r="H853" s="197"/>
      <c r="I853" s="197"/>
      <c r="J853" s="197"/>
      <c r="K853" s="197"/>
      <c r="L853" s="197"/>
      <c r="M853" s="197"/>
      <c r="N853" s="197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ht="15.75" customHeight="1">
      <c r="A854" s="197"/>
      <c r="B854" s="197"/>
      <c r="C854" s="197"/>
      <c r="D854" s="197"/>
      <c r="E854" s="197"/>
      <c r="F854" s="197"/>
      <c r="G854" s="197"/>
      <c r="H854" s="197"/>
      <c r="I854" s="197"/>
      <c r="J854" s="197"/>
      <c r="K854" s="197"/>
      <c r="L854" s="197"/>
      <c r="M854" s="197"/>
      <c r="N854" s="197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ht="15.75" customHeight="1">
      <c r="A855" s="197"/>
      <c r="B855" s="197"/>
      <c r="C855" s="197"/>
      <c r="D855" s="197"/>
      <c r="E855" s="197"/>
      <c r="F855" s="197"/>
      <c r="G855" s="197"/>
      <c r="H855" s="197"/>
      <c r="I855" s="197"/>
      <c r="J855" s="197"/>
      <c r="K855" s="197"/>
      <c r="L855" s="197"/>
      <c r="M855" s="197"/>
      <c r="N855" s="197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ht="15.75" customHeight="1">
      <c r="A856" s="197"/>
      <c r="B856" s="197"/>
      <c r="C856" s="197"/>
      <c r="D856" s="197"/>
      <c r="E856" s="197"/>
      <c r="F856" s="197"/>
      <c r="G856" s="197"/>
      <c r="H856" s="197"/>
      <c r="I856" s="197"/>
      <c r="J856" s="197"/>
      <c r="K856" s="197"/>
      <c r="L856" s="197"/>
      <c r="M856" s="197"/>
      <c r="N856" s="197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ht="15.75" customHeight="1">
      <c r="A857" s="197"/>
      <c r="B857" s="197"/>
      <c r="C857" s="197"/>
      <c r="D857" s="197"/>
      <c r="E857" s="197"/>
      <c r="F857" s="197"/>
      <c r="G857" s="197"/>
      <c r="H857" s="197"/>
      <c r="I857" s="197"/>
      <c r="J857" s="197"/>
      <c r="K857" s="197"/>
      <c r="L857" s="197"/>
      <c r="M857" s="197"/>
      <c r="N857" s="197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ht="15.75" customHeight="1">
      <c r="A858" s="197"/>
      <c r="B858" s="197"/>
      <c r="C858" s="197"/>
      <c r="D858" s="197"/>
      <c r="E858" s="197"/>
      <c r="F858" s="197"/>
      <c r="G858" s="197"/>
      <c r="H858" s="197"/>
      <c r="I858" s="197"/>
      <c r="J858" s="197"/>
      <c r="K858" s="197"/>
      <c r="L858" s="197"/>
      <c r="M858" s="197"/>
      <c r="N858" s="197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ht="15.75" customHeight="1">
      <c r="A859" s="197"/>
      <c r="B859" s="197"/>
      <c r="C859" s="197"/>
      <c r="D859" s="197"/>
      <c r="E859" s="197"/>
      <c r="F859" s="197"/>
      <c r="G859" s="197"/>
      <c r="H859" s="197"/>
      <c r="I859" s="197"/>
      <c r="J859" s="197"/>
      <c r="K859" s="197"/>
      <c r="L859" s="197"/>
      <c r="M859" s="197"/>
      <c r="N859" s="197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ht="15.75" customHeight="1">
      <c r="A860" s="197"/>
      <c r="B860" s="197"/>
      <c r="C860" s="197"/>
      <c r="D860" s="197"/>
      <c r="E860" s="197"/>
      <c r="F860" s="197"/>
      <c r="G860" s="197"/>
      <c r="H860" s="197"/>
      <c r="I860" s="197"/>
      <c r="J860" s="197"/>
      <c r="K860" s="197"/>
      <c r="L860" s="197"/>
      <c r="M860" s="197"/>
      <c r="N860" s="197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ht="15.75" customHeight="1">
      <c r="A861" s="197"/>
      <c r="B861" s="197"/>
      <c r="C861" s="197"/>
      <c r="D861" s="197"/>
      <c r="E861" s="197"/>
      <c r="F861" s="197"/>
      <c r="G861" s="197"/>
      <c r="H861" s="197"/>
      <c r="I861" s="197"/>
      <c r="J861" s="197"/>
      <c r="K861" s="197"/>
      <c r="L861" s="197"/>
      <c r="M861" s="197"/>
      <c r="N861" s="197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ht="15.75" customHeight="1">
      <c r="A862" s="197"/>
      <c r="B862" s="197"/>
      <c r="C862" s="197"/>
      <c r="D862" s="197"/>
      <c r="E862" s="197"/>
      <c r="F862" s="197"/>
      <c r="G862" s="197"/>
      <c r="H862" s="197"/>
      <c r="I862" s="197"/>
      <c r="J862" s="197"/>
      <c r="K862" s="197"/>
      <c r="L862" s="197"/>
      <c r="M862" s="197"/>
      <c r="N862" s="197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ht="15.75" customHeight="1">
      <c r="A863" s="197"/>
      <c r="B863" s="197"/>
      <c r="C863" s="197"/>
      <c r="D863" s="197"/>
      <c r="E863" s="197"/>
      <c r="F863" s="197"/>
      <c r="G863" s="197"/>
      <c r="H863" s="197"/>
      <c r="I863" s="197"/>
      <c r="J863" s="197"/>
      <c r="K863" s="197"/>
      <c r="L863" s="197"/>
      <c r="M863" s="197"/>
      <c r="N863" s="197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ht="15.75" customHeight="1">
      <c r="A864" s="197"/>
      <c r="B864" s="197"/>
      <c r="C864" s="197"/>
      <c r="D864" s="197"/>
      <c r="E864" s="197"/>
      <c r="F864" s="197"/>
      <c r="G864" s="197"/>
      <c r="H864" s="197"/>
      <c r="I864" s="197"/>
      <c r="J864" s="197"/>
      <c r="K864" s="197"/>
      <c r="L864" s="197"/>
      <c r="M864" s="197"/>
      <c r="N864" s="197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ht="15.75" customHeight="1">
      <c r="A865" s="197"/>
      <c r="B865" s="197"/>
      <c r="C865" s="197"/>
      <c r="D865" s="197"/>
      <c r="E865" s="197"/>
      <c r="F865" s="197"/>
      <c r="G865" s="197"/>
      <c r="H865" s="197"/>
      <c r="I865" s="197"/>
      <c r="J865" s="197"/>
      <c r="K865" s="197"/>
      <c r="L865" s="197"/>
      <c r="M865" s="197"/>
      <c r="N865" s="197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ht="15.75" customHeight="1">
      <c r="A866" s="197"/>
      <c r="B866" s="197"/>
      <c r="C866" s="197"/>
      <c r="D866" s="197"/>
      <c r="E866" s="197"/>
      <c r="F866" s="197"/>
      <c r="G866" s="197"/>
      <c r="H866" s="197"/>
      <c r="I866" s="197"/>
      <c r="J866" s="197"/>
      <c r="K866" s="197"/>
      <c r="L866" s="197"/>
      <c r="M866" s="197"/>
      <c r="N866" s="197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ht="15.75" customHeight="1">
      <c r="A867" s="197"/>
      <c r="B867" s="197"/>
      <c r="C867" s="197"/>
      <c r="D867" s="197"/>
      <c r="E867" s="197"/>
      <c r="F867" s="197"/>
      <c r="G867" s="197"/>
      <c r="H867" s="197"/>
      <c r="I867" s="197"/>
      <c r="J867" s="197"/>
      <c r="K867" s="197"/>
      <c r="L867" s="197"/>
      <c r="M867" s="197"/>
      <c r="N867" s="197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ht="15.75" customHeight="1">
      <c r="A868" s="197"/>
      <c r="B868" s="197"/>
      <c r="C868" s="197"/>
      <c r="D868" s="197"/>
      <c r="E868" s="197"/>
      <c r="F868" s="197"/>
      <c r="G868" s="197"/>
      <c r="H868" s="197"/>
      <c r="I868" s="197"/>
      <c r="J868" s="197"/>
      <c r="K868" s="197"/>
      <c r="L868" s="197"/>
      <c r="M868" s="197"/>
      <c r="N868" s="197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ht="15.75" customHeight="1">
      <c r="A869" s="197"/>
      <c r="B869" s="197"/>
      <c r="C869" s="197"/>
      <c r="D869" s="197"/>
      <c r="E869" s="197"/>
      <c r="F869" s="197"/>
      <c r="G869" s="197"/>
      <c r="H869" s="197"/>
      <c r="I869" s="197"/>
      <c r="J869" s="197"/>
      <c r="K869" s="197"/>
      <c r="L869" s="197"/>
      <c r="M869" s="197"/>
      <c r="N869" s="197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ht="15.75" customHeight="1">
      <c r="A870" s="197"/>
      <c r="B870" s="197"/>
      <c r="C870" s="197"/>
      <c r="D870" s="197"/>
      <c r="E870" s="197"/>
      <c r="F870" s="197"/>
      <c r="G870" s="197"/>
      <c r="H870" s="197"/>
      <c r="I870" s="197"/>
      <c r="J870" s="197"/>
      <c r="K870" s="197"/>
      <c r="L870" s="197"/>
      <c r="M870" s="197"/>
      <c r="N870" s="197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ht="15.75" customHeight="1">
      <c r="A871" s="197"/>
      <c r="B871" s="197"/>
      <c r="C871" s="197"/>
      <c r="D871" s="197"/>
      <c r="E871" s="197"/>
      <c r="F871" s="197"/>
      <c r="G871" s="197"/>
      <c r="H871" s="197"/>
      <c r="I871" s="197"/>
      <c r="J871" s="197"/>
      <c r="K871" s="197"/>
      <c r="L871" s="197"/>
      <c r="M871" s="197"/>
      <c r="N871" s="197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ht="15.75" customHeight="1">
      <c r="A872" s="197"/>
      <c r="B872" s="197"/>
      <c r="C872" s="197"/>
      <c r="D872" s="197"/>
      <c r="E872" s="197"/>
      <c r="F872" s="197"/>
      <c r="G872" s="197"/>
      <c r="H872" s="197"/>
      <c r="I872" s="197"/>
      <c r="J872" s="197"/>
      <c r="K872" s="197"/>
      <c r="L872" s="197"/>
      <c r="M872" s="197"/>
      <c r="N872" s="197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ht="15.75" customHeight="1">
      <c r="A873" s="197"/>
      <c r="B873" s="197"/>
      <c r="C873" s="197"/>
      <c r="D873" s="197"/>
      <c r="E873" s="197"/>
      <c r="F873" s="197"/>
      <c r="G873" s="197"/>
      <c r="H873" s="197"/>
      <c r="I873" s="197"/>
      <c r="J873" s="197"/>
      <c r="K873" s="197"/>
      <c r="L873" s="197"/>
      <c r="M873" s="197"/>
      <c r="N873" s="197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ht="15.75" customHeight="1">
      <c r="A874" s="197"/>
      <c r="B874" s="197"/>
      <c r="C874" s="197"/>
      <c r="D874" s="197"/>
      <c r="E874" s="197"/>
      <c r="F874" s="197"/>
      <c r="G874" s="197"/>
      <c r="H874" s="197"/>
      <c r="I874" s="197"/>
      <c r="J874" s="197"/>
      <c r="K874" s="197"/>
      <c r="L874" s="197"/>
      <c r="M874" s="197"/>
      <c r="N874" s="197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ht="15.75" customHeight="1">
      <c r="A875" s="197"/>
      <c r="B875" s="197"/>
      <c r="C875" s="197"/>
      <c r="D875" s="197"/>
      <c r="E875" s="197"/>
      <c r="F875" s="197"/>
      <c r="G875" s="197"/>
      <c r="H875" s="197"/>
      <c r="I875" s="197"/>
      <c r="J875" s="197"/>
      <c r="K875" s="197"/>
      <c r="L875" s="197"/>
      <c r="M875" s="197"/>
      <c r="N875" s="197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ht="15.75" customHeight="1">
      <c r="A876" s="197"/>
      <c r="B876" s="197"/>
      <c r="C876" s="197"/>
      <c r="D876" s="197"/>
      <c r="E876" s="197"/>
      <c r="F876" s="197"/>
      <c r="G876" s="197"/>
      <c r="H876" s="197"/>
      <c r="I876" s="197"/>
      <c r="J876" s="197"/>
      <c r="K876" s="197"/>
      <c r="L876" s="197"/>
      <c r="M876" s="197"/>
      <c r="N876" s="197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ht="15.75" customHeight="1">
      <c r="A877" s="197"/>
      <c r="B877" s="197"/>
      <c r="C877" s="197"/>
      <c r="D877" s="197"/>
      <c r="E877" s="197"/>
      <c r="F877" s="197"/>
      <c r="G877" s="197"/>
      <c r="H877" s="197"/>
      <c r="I877" s="197"/>
      <c r="J877" s="197"/>
      <c r="K877" s="197"/>
      <c r="L877" s="197"/>
      <c r="M877" s="197"/>
      <c r="N877" s="197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ht="15.75" customHeight="1">
      <c r="A878" s="197"/>
      <c r="B878" s="197"/>
      <c r="C878" s="197"/>
      <c r="D878" s="197"/>
      <c r="E878" s="197"/>
      <c r="F878" s="197"/>
      <c r="G878" s="197"/>
      <c r="H878" s="197"/>
      <c r="I878" s="197"/>
      <c r="J878" s="197"/>
      <c r="K878" s="197"/>
      <c r="L878" s="197"/>
      <c r="M878" s="197"/>
      <c r="N878" s="197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ht="15.75" customHeight="1">
      <c r="A879" s="197"/>
      <c r="B879" s="197"/>
      <c r="C879" s="197"/>
      <c r="D879" s="197"/>
      <c r="E879" s="197"/>
      <c r="F879" s="197"/>
      <c r="G879" s="197"/>
      <c r="H879" s="197"/>
      <c r="I879" s="197"/>
      <c r="J879" s="197"/>
      <c r="K879" s="197"/>
      <c r="L879" s="197"/>
      <c r="M879" s="197"/>
      <c r="N879" s="197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ht="15.75" customHeight="1">
      <c r="A880" s="197"/>
      <c r="B880" s="197"/>
      <c r="C880" s="197"/>
      <c r="D880" s="197"/>
      <c r="E880" s="197"/>
      <c r="F880" s="197"/>
      <c r="G880" s="197"/>
      <c r="H880" s="197"/>
      <c r="I880" s="197"/>
      <c r="J880" s="197"/>
      <c r="K880" s="197"/>
      <c r="L880" s="197"/>
      <c r="M880" s="197"/>
      <c r="N880" s="197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ht="15.75" customHeight="1">
      <c r="A881" s="197"/>
      <c r="B881" s="197"/>
      <c r="C881" s="197"/>
      <c r="D881" s="197"/>
      <c r="E881" s="197"/>
      <c r="F881" s="197"/>
      <c r="G881" s="197"/>
      <c r="H881" s="197"/>
      <c r="I881" s="197"/>
      <c r="J881" s="197"/>
      <c r="K881" s="197"/>
      <c r="L881" s="197"/>
      <c r="M881" s="197"/>
      <c r="N881" s="197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ht="15.75" customHeight="1">
      <c r="A882" s="197"/>
      <c r="B882" s="197"/>
      <c r="C882" s="197"/>
      <c r="D882" s="197"/>
      <c r="E882" s="197"/>
      <c r="F882" s="197"/>
      <c r="G882" s="197"/>
      <c r="H882" s="197"/>
      <c r="I882" s="197"/>
      <c r="J882" s="197"/>
      <c r="K882" s="197"/>
      <c r="L882" s="197"/>
      <c r="M882" s="197"/>
      <c r="N882" s="197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ht="15.75" customHeight="1">
      <c r="A883" s="197"/>
      <c r="B883" s="197"/>
      <c r="C883" s="197"/>
      <c r="D883" s="197"/>
      <c r="E883" s="197"/>
      <c r="F883" s="197"/>
      <c r="G883" s="197"/>
      <c r="H883" s="197"/>
      <c r="I883" s="197"/>
      <c r="J883" s="197"/>
      <c r="K883" s="197"/>
      <c r="L883" s="197"/>
      <c r="M883" s="197"/>
      <c r="N883" s="197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ht="15.75" customHeight="1">
      <c r="A884" s="197"/>
      <c r="B884" s="197"/>
      <c r="C884" s="197"/>
      <c r="D884" s="197"/>
      <c r="E884" s="197"/>
      <c r="F884" s="197"/>
      <c r="G884" s="197"/>
      <c r="H884" s="197"/>
      <c r="I884" s="197"/>
      <c r="J884" s="197"/>
      <c r="K884" s="197"/>
      <c r="L884" s="197"/>
      <c r="M884" s="197"/>
      <c r="N884" s="197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ht="15.75" customHeight="1">
      <c r="A885" s="197"/>
      <c r="B885" s="197"/>
      <c r="C885" s="197"/>
      <c r="D885" s="197"/>
      <c r="E885" s="197"/>
      <c r="F885" s="197"/>
      <c r="G885" s="197"/>
      <c r="H885" s="197"/>
      <c r="I885" s="197"/>
      <c r="J885" s="197"/>
      <c r="K885" s="197"/>
      <c r="L885" s="197"/>
      <c r="M885" s="197"/>
      <c r="N885" s="197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ht="15.75" customHeight="1">
      <c r="A886" s="197"/>
      <c r="B886" s="197"/>
      <c r="C886" s="197"/>
      <c r="D886" s="197"/>
      <c r="E886" s="197"/>
      <c r="F886" s="197"/>
      <c r="G886" s="197"/>
      <c r="H886" s="197"/>
      <c r="I886" s="197"/>
      <c r="J886" s="197"/>
      <c r="K886" s="197"/>
      <c r="L886" s="197"/>
      <c r="M886" s="197"/>
      <c r="N886" s="197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ht="15.75" customHeight="1">
      <c r="A887" s="197"/>
      <c r="B887" s="197"/>
      <c r="C887" s="197"/>
      <c r="D887" s="197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ht="15.75" customHeight="1">
      <c r="A888" s="197"/>
      <c r="B888" s="197"/>
      <c r="C888" s="197"/>
      <c r="D888" s="197"/>
      <c r="E888" s="197"/>
      <c r="F888" s="197"/>
      <c r="G888" s="197"/>
      <c r="H888" s="197"/>
      <c r="I888" s="197"/>
      <c r="J888" s="197"/>
      <c r="K888" s="197"/>
      <c r="L888" s="197"/>
      <c r="M888" s="197"/>
      <c r="N888" s="197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ht="15.75" customHeight="1">
      <c r="A889" s="197"/>
      <c r="B889" s="197"/>
      <c r="C889" s="197"/>
      <c r="D889" s="197"/>
      <c r="E889" s="197"/>
      <c r="F889" s="197"/>
      <c r="G889" s="197"/>
      <c r="H889" s="197"/>
      <c r="I889" s="197"/>
      <c r="J889" s="197"/>
      <c r="K889" s="197"/>
      <c r="L889" s="197"/>
      <c r="M889" s="197"/>
      <c r="N889" s="197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ht="15.75" customHeight="1">
      <c r="A890" s="197"/>
      <c r="B890" s="197"/>
      <c r="C890" s="197"/>
      <c r="D890" s="197"/>
      <c r="E890" s="197"/>
      <c r="F890" s="197"/>
      <c r="G890" s="197"/>
      <c r="H890" s="197"/>
      <c r="I890" s="197"/>
      <c r="J890" s="197"/>
      <c r="K890" s="197"/>
      <c r="L890" s="197"/>
      <c r="M890" s="197"/>
      <c r="N890" s="197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ht="15.75" customHeight="1">
      <c r="A891" s="197"/>
      <c r="B891" s="197"/>
      <c r="C891" s="197"/>
      <c r="D891" s="197"/>
      <c r="E891" s="197"/>
      <c r="F891" s="197"/>
      <c r="G891" s="197"/>
      <c r="H891" s="197"/>
      <c r="I891" s="197"/>
      <c r="J891" s="197"/>
      <c r="K891" s="197"/>
      <c r="L891" s="197"/>
      <c r="M891" s="197"/>
      <c r="N891" s="197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ht="15.75" customHeight="1">
      <c r="A892" s="197"/>
      <c r="B892" s="197"/>
      <c r="C892" s="197"/>
      <c r="D892" s="197"/>
      <c r="E892" s="197"/>
      <c r="F892" s="197"/>
      <c r="G892" s="197"/>
      <c r="H892" s="197"/>
      <c r="I892" s="197"/>
      <c r="J892" s="197"/>
      <c r="K892" s="197"/>
      <c r="L892" s="197"/>
      <c r="M892" s="197"/>
      <c r="N892" s="197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ht="15.75" customHeight="1">
      <c r="A893" s="197"/>
      <c r="B893" s="197"/>
      <c r="C893" s="197"/>
      <c r="D893" s="197"/>
      <c r="E893" s="197"/>
      <c r="F893" s="197"/>
      <c r="G893" s="197"/>
      <c r="H893" s="197"/>
      <c r="I893" s="197"/>
      <c r="J893" s="197"/>
      <c r="K893" s="197"/>
      <c r="L893" s="197"/>
      <c r="M893" s="197"/>
      <c r="N893" s="197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ht="15.75" customHeight="1">
      <c r="A894" s="197"/>
      <c r="B894" s="197"/>
      <c r="C894" s="197"/>
      <c r="D894" s="197"/>
      <c r="E894" s="197"/>
      <c r="F894" s="197"/>
      <c r="G894" s="197"/>
      <c r="H894" s="197"/>
      <c r="I894" s="197"/>
      <c r="J894" s="197"/>
      <c r="K894" s="197"/>
      <c r="L894" s="197"/>
      <c r="M894" s="197"/>
      <c r="N894" s="197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ht="15.75" customHeight="1">
      <c r="A895" s="197"/>
      <c r="B895" s="197"/>
      <c r="C895" s="197"/>
      <c r="D895" s="197"/>
      <c r="E895" s="197"/>
      <c r="F895" s="197"/>
      <c r="G895" s="197"/>
      <c r="H895" s="197"/>
      <c r="I895" s="197"/>
      <c r="J895" s="197"/>
      <c r="K895" s="197"/>
      <c r="L895" s="197"/>
      <c r="M895" s="197"/>
      <c r="N895" s="197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ht="15.75" customHeight="1">
      <c r="A896" s="197"/>
      <c r="B896" s="197"/>
      <c r="C896" s="197"/>
      <c r="D896" s="197"/>
      <c r="E896" s="197"/>
      <c r="F896" s="197"/>
      <c r="G896" s="197"/>
      <c r="H896" s="197"/>
      <c r="I896" s="197"/>
      <c r="J896" s="197"/>
      <c r="K896" s="197"/>
      <c r="L896" s="197"/>
      <c r="M896" s="197"/>
      <c r="N896" s="197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ht="15.75" customHeight="1">
      <c r="A897" s="197"/>
      <c r="B897" s="197"/>
      <c r="C897" s="197"/>
      <c r="D897" s="197"/>
      <c r="E897" s="197"/>
      <c r="F897" s="197"/>
      <c r="G897" s="197"/>
      <c r="H897" s="197"/>
      <c r="I897" s="197"/>
      <c r="J897" s="197"/>
      <c r="K897" s="197"/>
      <c r="L897" s="197"/>
      <c r="M897" s="197"/>
      <c r="N897" s="197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ht="15.75" customHeight="1">
      <c r="A898" s="197"/>
      <c r="B898" s="197"/>
      <c r="C898" s="197"/>
      <c r="D898" s="197"/>
      <c r="E898" s="197"/>
      <c r="F898" s="197"/>
      <c r="G898" s="197"/>
      <c r="H898" s="197"/>
      <c r="I898" s="197"/>
      <c r="J898" s="197"/>
      <c r="K898" s="197"/>
      <c r="L898" s="197"/>
      <c r="M898" s="197"/>
      <c r="N898" s="197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ht="15.75" customHeight="1">
      <c r="A899" s="197"/>
      <c r="B899" s="197"/>
      <c r="C899" s="197"/>
      <c r="D899" s="197"/>
      <c r="E899" s="197"/>
      <c r="F899" s="197"/>
      <c r="G899" s="197"/>
      <c r="H899" s="197"/>
      <c r="I899" s="197"/>
      <c r="J899" s="197"/>
      <c r="K899" s="197"/>
      <c r="L899" s="197"/>
      <c r="M899" s="197"/>
      <c r="N899" s="197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ht="15.75" customHeight="1">
      <c r="A900" s="197"/>
      <c r="B900" s="197"/>
      <c r="C900" s="197"/>
      <c r="D900" s="197"/>
      <c r="E900" s="197"/>
      <c r="F900" s="197"/>
      <c r="G900" s="197"/>
      <c r="H900" s="197"/>
      <c r="I900" s="197"/>
      <c r="J900" s="197"/>
      <c r="K900" s="197"/>
      <c r="L900" s="197"/>
      <c r="M900" s="197"/>
      <c r="N900" s="197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ht="15.75" customHeight="1">
      <c r="A901" s="197"/>
      <c r="B901" s="197"/>
      <c r="C901" s="197"/>
      <c r="D901" s="197"/>
      <c r="E901" s="197"/>
      <c r="F901" s="197"/>
      <c r="G901" s="197"/>
      <c r="H901" s="197"/>
      <c r="I901" s="197"/>
      <c r="J901" s="197"/>
      <c r="K901" s="197"/>
      <c r="L901" s="197"/>
      <c r="M901" s="197"/>
      <c r="N901" s="197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ht="15.75" customHeight="1">
      <c r="A902" s="197"/>
      <c r="B902" s="197"/>
      <c r="C902" s="197"/>
      <c r="D902" s="197"/>
      <c r="E902" s="197"/>
      <c r="F902" s="197"/>
      <c r="G902" s="197"/>
      <c r="H902" s="197"/>
      <c r="I902" s="197"/>
      <c r="J902" s="197"/>
      <c r="K902" s="197"/>
      <c r="L902" s="197"/>
      <c r="M902" s="197"/>
      <c r="N902" s="197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ht="15.75" customHeight="1">
      <c r="A903" s="197"/>
      <c r="B903" s="197"/>
      <c r="C903" s="197"/>
      <c r="D903" s="197"/>
      <c r="E903" s="197"/>
      <c r="F903" s="197"/>
      <c r="G903" s="197"/>
      <c r="H903" s="197"/>
      <c r="I903" s="197"/>
      <c r="J903" s="197"/>
      <c r="K903" s="197"/>
      <c r="L903" s="197"/>
      <c r="M903" s="197"/>
      <c r="N903" s="197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ht="15.75" customHeight="1">
      <c r="A904" s="197"/>
      <c r="B904" s="197"/>
      <c r="C904" s="197"/>
      <c r="D904" s="197"/>
      <c r="E904" s="197"/>
      <c r="F904" s="197"/>
      <c r="G904" s="197"/>
      <c r="H904" s="197"/>
      <c r="I904" s="197"/>
      <c r="J904" s="197"/>
      <c r="K904" s="197"/>
      <c r="L904" s="197"/>
      <c r="M904" s="197"/>
      <c r="N904" s="197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ht="15.75" customHeight="1">
      <c r="A905" s="197"/>
      <c r="B905" s="197"/>
      <c r="C905" s="197"/>
      <c r="D905" s="197"/>
      <c r="E905" s="197"/>
      <c r="F905" s="197"/>
      <c r="G905" s="197"/>
      <c r="H905" s="197"/>
      <c r="I905" s="197"/>
      <c r="J905" s="197"/>
      <c r="K905" s="197"/>
      <c r="L905" s="197"/>
      <c r="M905" s="197"/>
      <c r="N905" s="197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ht="15.75" customHeight="1">
      <c r="A906" s="197"/>
      <c r="B906" s="197"/>
      <c r="C906" s="197"/>
      <c r="D906" s="197"/>
      <c r="E906" s="197"/>
      <c r="F906" s="197"/>
      <c r="G906" s="197"/>
      <c r="H906" s="197"/>
      <c r="I906" s="197"/>
      <c r="J906" s="197"/>
      <c r="K906" s="197"/>
      <c r="L906" s="197"/>
      <c r="M906" s="197"/>
      <c r="N906" s="197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ht="15.75" customHeight="1">
      <c r="A907" s="197"/>
      <c r="B907" s="197"/>
      <c r="C907" s="197"/>
      <c r="D907" s="197"/>
      <c r="E907" s="197"/>
      <c r="F907" s="197"/>
      <c r="G907" s="197"/>
      <c r="H907" s="197"/>
      <c r="I907" s="197"/>
      <c r="J907" s="197"/>
      <c r="K907" s="197"/>
      <c r="L907" s="197"/>
      <c r="M907" s="197"/>
      <c r="N907" s="197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ht="15.75" customHeight="1">
      <c r="A908" s="197"/>
      <c r="B908" s="197"/>
      <c r="C908" s="197"/>
      <c r="D908" s="197"/>
      <c r="E908" s="197"/>
      <c r="F908" s="197"/>
      <c r="G908" s="197"/>
      <c r="H908" s="197"/>
      <c r="I908" s="197"/>
      <c r="J908" s="197"/>
      <c r="K908" s="197"/>
      <c r="L908" s="197"/>
      <c r="M908" s="197"/>
      <c r="N908" s="197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ht="15.75" customHeight="1">
      <c r="A909" s="197"/>
      <c r="B909" s="197"/>
      <c r="C909" s="197"/>
      <c r="D909" s="197"/>
      <c r="E909" s="197"/>
      <c r="F909" s="197"/>
      <c r="G909" s="197"/>
      <c r="H909" s="197"/>
      <c r="I909" s="197"/>
      <c r="J909" s="197"/>
      <c r="K909" s="197"/>
      <c r="L909" s="197"/>
      <c r="M909" s="197"/>
      <c r="N909" s="197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ht="15.75" customHeight="1">
      <c r="A910" s="197"/>
      <c r="B910" s="197"/>
      <c r="C910" s="197"/>
      <c r="D910" s="197"/>
      <c r="E910" s="197"/>
      <c r="F910" s="197"/>
      <c r="G910" s="197"/>
      <c r="H910" s="197"/>
      <c r="I910" s="197"/>
      <c r="J910" s="197"/>
      <c r="K910" s="197"/>
      <c r="L910" s="197"/>
      <c r="M910" s="197"/>
      <c r="N910" s="197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ht="15.75" customHeight="1">
      <c r="A911" s="197"/>
      <c r="B911" s="197"/>
      <c r="C911" s="197"/>
      <c r="D911" s="197"/>
      <c r="E911" s="197"/>
      <c r="F911" s="197"/>
      <c r="G911" s="197"/>
      <c r="H911" s="197"/>
      <c r="I911" s="197"/>
      <c r="J911" s="197"/>
      <c r="K911" s="197"/>
      <c r="L911" s="197"/>
      <c r="M911" s="197"/>
      <c r="N911" s="197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ht="15.75" customHeight="1">
      <c r="A912" s="197"/>
      <c r="B912" s="197"/>
      <c r="C912" s="197"/>
      <c r="D912" s="197"/>
      <c r="E912" s="197"/>
      <c r="F912" s="197"/>
      <c r="G912" s="197"/>
      <c r="H912" s="197"/>
      <c r="I912" s="197"/>
      <c r="J912" s="197"/>
      <c r="K912" s="197"/>
      <c r="L912" s="197"/>
      <c r="M912" s="197"/>
      <c r="N912" s="197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ht="15.75" customHeight="1">
      <c r="A913" s="197"/>
      <c r="B913" s="197"/>
      <c r="C913" s="197"/>
      <c r="D913" s="197"/>
      <c r="E913" s="197"/>
      <c r="F913" s="197"/>
      <c r="G913" s="197"/>
      <c r="H913" s="197"/>
      <c r="I913" s="197"/>
      <c r="J913" s="197"/>
      <c r="K913" s="197"/>
      <c r="L913" s="197"/>
      <c r="M913" s="197"/>
      <c r="N913" s="197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ht="15.75" customHeight="1">
      <c r="A914" s="197"/>
      <c r="B914" s="197"/>
      <c r="C914" s="197"/>
      <c r="D914" s="197"/>
      <c r="E914" s="197"/>
      <c r="F914" s="197"/>
      <c r="G914" s="197"/>
      <c r="H914" s="197"/>
      <c r="I914" s="197"/>
      <c r="J914" s="197"/>
      <c r="K914" s="197"/>
      <c r="L914" s="197"/>
      <c r="M914" s="197"/>
      <c r="N914" s="197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ht="15.75" customHeight="1">
      <c r="A915" s="197"/>
      <c r="B915" s="197"/>
      <c r="C915" s="197"/>
      <c r="D915" s="197"/>
      <c r="E915" s="197"/>
      <c r="F915" s="197"/>
      <c r="G915" s="197"/>
      <c r="H915" s="197"/>
      <c r="I915" s="197"/>
      <c r="J915" s="197"/>
      <c r="K915" s="197"/>
      <c r="L915" s="197"/>
      <c r="M915" s="197"/>
      <c r="N915" s="197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ht="15.75" customHeight="1">
      <c r="A916" s="197"/>
      <c r="B916" s="197"/>
      <c r="C916" s="197"/>
      <c r="D916" s="197"/>
      <c r="E916" s="197"/>
      <c r="F916" s="197"/>
      <c r="G916" s="197"/>
      <c r="H916" s="197"/>
      <c r="I916" s="197"/>
      <c r="J916" s="197"/>
      <c r="K916" s="197"/>
      <c r="L916" s="197"/>
      <c r="M916" s="197"/>
      <c r="N916" s="197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ht="15.75" customHeight="1">
      <c r="A917" s="197"/>
      <c r="B917" s="197"/>
      <c r="C917" s="197"/>
      <c r="D917" s="197"/>
      <c r="E917" s="197"/>
      <c r="F917" s="197"/>
      <c r="G917" s="197"/>
      <c r="H917" s="197"/>
      <c r="I917" s="197"/>
      <c r="J917" s="197"/>
      <c r="K917" s="197"/>
      <c r="L917" s="197"/>
      <c r="M917" s="197"/>
      <c r="N917" s="197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ht="15.75" customHeight="1">
      <c r="A918" s="197"/>
      <c r="B918" s="197"/>
      <c r="C918" s="197"/>
      <c r="D918" s="197"/>
      <c r="E918" s="197"/>
      <c r="F918" s="197"/>
      <c r="G918" s="197"/>
      <c r="H918" s="197"/>
      <c r="I918" s="197"/>
      <c r="J918" s="197"/>
      <c r="K918" s="197"/>
      <c r="L918" s="197"/>
      <c r="M918" s="197"/>
      <c r="N918" s="197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ht="15.75" customHeight="1">
      <c r="A919" s="197"/>
      <c r="B919" s="197"/>
      <c r="C919" s="197"/>
      <c r="D919" s="197"/>
      <c r="E919" s="197"/>
      <c r="F919" s="197"/>
      <c r="G919" s="197"/>
      <c r="H919" s="197"/>
      <c r="I919" s="197"/>
      <c r="J919" s="197"/>
      <c r="K919" s="197"/>
      <c r="L919" s="197"/>
      <c r="M919" s="197"/>
      <c r="N919" s="197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ht="15.75" customHeight="1">
      <c r="A920" s="197"/>
      <c r="B920" s="197"/>
      <c r="C920" s="197"/>
      <c r="D920" s="197"/>
      <c r="E920" s="197"/>
      <c r="F920" s="197"/>
      <c r="G920" s="197"/>
      <c r="H920" s="197"/>
      <c r="I920" s="197"/>
      <c r="J920" s="197"/>
      <c r="K920" s="197"/>
      <c r="L920" s="197"/>
      <c r="M920" s="197"/>
      <c r="N920" s="197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ht="15.75" customHeight="1">
      <c r="A921" s="197"/>
      <c r="B921" s="197"/>
      <c r="C921" s="197"/>
      <c r="D921" s="197"/>
      <c r="E921" s="197"/>
      <c r="F921" s="197"/>
      <c r="G921" s="197"/>
      <c r="H921" s="197"/>
      <c r="I921" s="197"/>
      <c r="J921" s="197"/>
      <c r="K921" s="197"/>
      <c r="L921" s="197"/>
      <c r="M921" s="197"/>
      <c r="N921" s="197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ht="15.75" customHeight="1">
      <c r="A922" s="197"/>
      <c r="B922" s="197"/>
      <c r="C922" s="197"/>
      <c r="D922" s="197"/>
      <c r="E922" s="197"/>
      <c r="F922" s="197"/>
      <c r="G922" s="197"/>
      <c r="H922" s="197"/>
      <c r="I922" s="197"/>
      <c r="J922" s="197"/>
      <c r="K922" s="197"/>
      <c r="L922" s="197"/>
      <c r="M922" s="197"/>
      <c r="N922" s="197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ht="15.75" customHeight="1">
      <c r="A923" s="197"/>
      <c r="B923" s="197"/>
      <c r="C923" s="197"/>
      <c r="D923" s="197"/>
      <c r="E923" s="197"/>
      <c r="F923" s="197"/>
      <c r="G923" s="197"/>
      <c r="H923" s="197"/>
      <c r="I923" s="197"/>
      <c r="J923" s="197"/>
      <c r="K923" s="197"/>
      <c r="L923" s="197"/>
      <c r="M923" s="197"/>
      <c r="N923" s="197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ht="15.75" customHeight="1">
      <c r="A924" s="197"/>
      <c r="B924" s="197"/>
      <c r="C924" s="197"/>
      <c r="D924" s="197"/>
      <c r="E924" s="197"/>
      <c r="F924" s="197"/>
      <c r="G924" s="197"/>
      <c r="H924" s="197"/>
      <c r="I924" s="197"/>
      <c r="J924" s="197"/>
      <c r="K924" s="197"/>
      <c r="L924" s="197"/>
      <c r="M924" s="197"/>
      <c r="N924" s="197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ht="15.75" customHeight="1">
      <c r="A925" s="197"/>
      <c r="B925" s="197"/>
      <c r="C925" s="197"/>
      <c r="D925" s="197"/>
      <c r="E925" s="197"/>
      <c r="F925" s="197"/>
      <c r="G925" s="197"/>
      <c r="H925" s="197"/>
      <c r="I925" s="197"/>
      <c r="J925" s="197"/>
      <c r="K925" s="197"/>
      <c r="L925" s="197"/>
      <c r="M925" s="197"/>
      <c r="N925" s="197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ht="15.75" customHeight="1">
      <c r="A926" s="197"/>
      <c r="B926" s="197"/>
      <c r="C926" s="197"/>
      <c r="D926" s="197"/>
      <c r="E926" s="197"/>
      <c r="F926" s="197"/>
      <c r="G926" s="197"/>
      <c r="H926" s="197"/>
      <c r="I926" s="197"/>
      <c r="J926" s="197"/>
      <c r="K926" s="197"/>
      <c r="L926" s="197"/>
      <c r="M926" s="197"/>
      <c r="N926" s="197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ht="15.75" customHeight="1">
      <c r="A927" s="197"/>
      <c r="B927" s="197"/>
      <c r="C927" s="197"/>
      <c r="D927" s="197"/>
      <c r="E927" s="197"/>
      <c r="F927" s="197"/>
      <c r="G927" s="197"/>
      <c r="H927" s="197"/>
      <c r="I927" s="197"/>
      <c r="J927" s="197"/>
      <c r="K927" s="197"/>
      <c r="L927" s="197"/>
      <c r="M927" s="197"/>
      <c r="N927" s="197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ht="15.75" customHeight="1">
      <c r="A928" s="197"/>
      <c r="B928" s="197"/>
      <c r="C928" s="197"/>
      <c r="D928" s="197"/>
      <c r="E928" s="197"/>
      <c r="F928" s="197"/>
      <c r="G928" s="197"/>
      <c r="H928" s="197"/>
      <c r="I928" s="197"/>
      <c r="J928" s="197"/>
      <c r="K928" s="197"/>
      <c r="L928" s="197"/>
      <c r="M928" s="197"/>
      <c r="N928" s="197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ht="15.75" customHeight="1">
      <c r="A929" s="197"/>
      <c r="B929" s="197"/>
      <c r="C929" s="197"/>
      <c r="D929" s="197"/>
      <c r="E929" s="197"/>
      <c r="F929" s="197"/>
      <c r="G929" s="197"/>
      <c r="H929" s="197"/>
      <c r="I929" s="197"/>
      <c r="J929" s="197"/>
      <c r="K929" s="197"/>
      <c r="L929" s="197"/>
      <c r="M929" s="197"/>
      <c r="N929" s="197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ht="15.75" customHeight="1">
      <c r="A930" s="197"/>
      <c r="B930" s="197"/>
      <c r="C930" s="197"/>
      <c r="D930" s="197"/>
      <c r="E930" s="197"/>
      <c r="F930" s="197"/>
      <c r="G930" s="197"/>
      <c r="H930" s="197"/>
      <c r="I930" s="197"/>
      <c r="J930" s="197"/>
      <c r="K930" s="197"/>
      <c r="L930" s="197"/>
      <c r="M930" s="197"/>
      <c r="N930" s="197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ht="15.75" customHeight="1">
      <c r="A931" s="197"/>
      <c r="B931" s="197"/>
      <c r="C931" s="197"/>
      <c r="D931" s="197"/>
      <c r="E931" s="197"/>
      <c r="F931" s="197"/>
      <c r="G931" s="197"/>
      <c r="H931" s="197"/>
      <c r="I931" s="197"/>
      <c r="J931" s="197"/>
      <c r="K931" s="197"/>
      <c r="L931" s="197"/>
      <c r="M931" s="197"/>
      <c r="N931" s="197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ht="15.75" customHeight="1">
      <c r="A932" s="197"/>
      <c r="B932" s="197"/>
      <c r="C932" s="197"/>
      <c r="D932" s="197"/>
      <c r="E932" s="197"/>
      <c r="F932" s="197"/>
      <c r="G932" s="197"/>
      <c r="H932" s="197"/>
      <c r="I932" s="197"/>
      <c r="J932" s="197"/>
      <c r="K932" s="197"/>
      <c r="L932" s="197"/>
      <c r="M932" s="197"/>
      <c r="N932" s="197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ht="15.75" customHeight="1">
      <c r="A933" s="197"/>
      <c r="B933" s="197"/>
      <c r="C933" s="197"/>
      <c r="D933" s="197"/>
      <c r="E933" s="197"/>
      <c r="F933" s="197"/>
      <c r="G933" s="197"/>
      <c r="H933" s="197"/>
      <c r="I933" s="197"/>
      <c r="J933" s="197"/>
      <c r="K933" s="197"/>
      <c r="L933" s="197"/>
      <c r="M933" s="197"/>
      <c r="N933" s="197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ht="15.75" customHeight="1">
      <c r="A934" s="197"/>
      <c r="B934" s="197"/>
      <c r="C934" s="197"/>
      <c r="D934" s="197"/>
      <c r="E934" s="197"/>
      <c r="F934" s="197"/>
      <c r="G934" s="197"/>
      <c r="H934" s="197"/>
      <c r="I934" s="197"/>
      <c r="J934" s="197"/>
      <c r="K934" s="197"/>
      <c r="L934" s="197"/>
      <c r="M934" s="197"/>
      <c r="N934" s="197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ht="15.75" customHeight="1">
      <c r="A935" s="197"/>
      <c r="B935" s="197"/>
      <c r="C935" s="197"/>
      <c r="D935" s="197"/>
      <c r="E935" s="197"/>
      <c r="F935" s="197"/>
      <c r="G935" s="197"/>
      <c r="H935" s="197"/>
      <c r="I935" s="197"/>
      <c r="J935" s="197"/>
      <c r="K935" s="197"/>
      <c r="L935" s="197"/>
      <c r="M935" s="197"/>
      <c r="N935" s="197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ht="15.75" customHeight="1">
      <c r="A936" s="197"/>
      <c r="B936" s="197"/>
      <c r="C936" s="197"/>
      <c r="D936" s="197"/>
      <c r="E936" s="197"/>
      <c r="F936" s="197"/>
      <c r="G936" s="197"/>
      <c r="H936" s="197"/>
      <c r="I936" s="197"/>
      <c r="J936" s="197"/>
      <c r="K936" s="197"/>
      <c r="L936" s="197"/>
      <c r="M936" s="197"/>
      <c r="N936" s="197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ht="15.75" customHeight="1">
      <c r="A937" s="197"/>
      <c r="B937" s="197"/>
      <c r="C937" s="197"/>
      <c r="D937" s="197"/>
      <c r="E937" s="197"/>
      <c r="F937" s="197"/>
      <c r="G937" s="197"/>
      <c r="H937" s="197"/>
      <c r="I937" s="197"/>
      <c r="J937" s="197"/>
      <c r="K937" s="197"/>
      <c r="L937" s="197"/>
      <c r="M937" s="197"/>
      <c r="N937" s="197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ht="15.75" customHeight="1">
      <c r="A938" s="197"/>
      <c r="B938" s="197"/>
      <c r="C938" s="197"/>
      <c r="D938" s="197"/>
      <c r="E938" s="197"/>
      <c r="F938" s="197"/>
      <c r="G938" s="197"/>
      <c r="H938" s="197"/>
      <c r="I938" s="197"/>
      <c r="J938" s="197"/>
      <c r="K938" s="197"/>
      <c r="L938" s="197"/>
      <c r="M938" s="197"/>
      <c r="N938" s="197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ht="15.75" customHeight="1">
      <c r="A939" s="197"/>
      <c r="B939" s="197"/>
      <c r="C939" s="197"/>
      <c r="D939" s="197"/>
      <c r="E939" s="197"/>
      <c r="F939" s="197"/>
      <c r="G939" s="197"/>
      <c r="H939" s="197"/>
      <c r="I939" s="197"/>
      <c r="J939" s="197"/>
      <c r="K939" s="197"/>
      <c r="L939" s="197"/>
      <c r="M939" s="197"/>
      <c r="N939" s="197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ht="15.75" customHeight="1">
      <c r="A940" s="197"/>
      <c r="B940" s="197"/>
      <c r="C940" s="197"/>
      <c r="D940" s="197"/>
      <c r="E940" s="197"/>
      <c r="F940" s="197"/>
      <c r="G940" s="197"/>
      <c r="H940" s="197"/>
      <c r="I940" s="197"/>
      <c r="J940" s="197"/>
      <c r="K940" s="197"/>
      <c r="L940" s="197"/>
      <c r="M940" s="197"/>
      <c r="N940" s="197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ht="15.75" customHeight="1">
      <c r="A941" s="197"/>
      <c r="B941" s="197"/>
      <c r="C941" s="197"/>
      <c r="D941" s="197"/>
      <c r="E941" s="197"/>
      <c r="F941" s="197"/>
      <c r="G941" s="197"/>
      <c r="H941" s="197"/>
      <c r="I941" s="197"/>
      <c r="J941" s="197"/>
      <c r="K941" s="197"/>
      <c r="L941" s="197"/>
      <c r="M941" s="197"/>
      <c r="N941" s="197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ht="15.75" customHeight="1">
      <c r="A942" s="197"/>
      <c r="B942" s="197"/>
      <c r="C942" s="197"/>
      <c r="D942" s="197"/>
      <c r="E942" s="197"/>
      <c r="F942" s="197"/>
      <c r="G942" s="197"/>
      <c r="H942" s="197"/>
      <c r="I942" s="197"/>
      <c r="J942" s="197"/>
      <c r="K942" s="197"/>
      <c r="L942" s="197"/>
      <c r="M942" s="197"/>
      <c r="N942" s="197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ht="15.75" customHeight="1">
      <c r="A943" s="197"/>
      <c r="B943" s="197"/>
      <c r="C943" s="197"/>
      <c r="D943" s="197"/>
      <c r="E943" s="197"/>
      <c r="F943" s="197"/>
      <c r="G943" s="197"/>
      <c r="H943" s="197"/>
      <c r="I943" s="197"/>
      <c r="J943" s="197"/>
      <c r="K943" s="197"/>
      <c r="L943" s="197"/>
      <c r="M943" s="197"/>
      <c r="N943" s="197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ht="15.75" customHeight="1">
      <c r="A944" s="197"/>
      <c r="B944" s="197"/>
      <c r="C944" s="197"/>
      <c r="D944" s="197"/>
      <c r="E944" s="197"/>
      <c r="F944" s="197"/>
      <c r="G944" s="197"/>
      <c r="H944" s="197"/>
      <c r="I944" s="197"/>
      <c r="J944" s="197"/>
      <c r="K944" s="197"/>
      <c r="L944" s="197"/>
      <c r="M944" s="197"/>
      <c r="N944" s="197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  <row r="945" ht="15.75" customHeight="1">
      <c r="A945" s="197"/>
      <c r="B945" s="197"/>
      <c r="C945" s="197"/>
      <c r="D945" s="197"/>
      <c r="E945" s="197"/>
      <c r="F945" s="197"/>
      <c r="G945" s="197"/>
      <c r="H945" s="197"/>
      <c r="I945" s="197"/>
      <c r="J945" s="197"/>
      <c r="K945" s="197"/>
      <c r="L945" s="197"/>
      <c r="M945" s="197"/>
      <c r="N945" s="197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</row>
    <row r="946" ht="15.75" customHeight="1">
      <c r="A946" s="197"/>
      <c r="B946" s="197"/>
      <c r="C946" s="197"/>
      <c r="D946" s="197"/>
      <c r="E946" s="197"/>
      <c r="F946" s="197"/>
      <c r="G946" s="197"/>
      <c r="H946" s="197"/>
      <c r="I946" s="197"/>
      <c r="J946" s="197"/>
      <c r="K946" s="197"/>
      <c r="L946" s="197"/>
      <c r="M946" s="197"/>
      <c r="N946" s="197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</row>
    <row r="947" ht="15.75" customHeight="1">
      <c r="A947" s="197"/>
      <c r="B947" s="197"/>
      <c r="C947" s="197"/>
      <c r="D947" s="197"/>
      <c r="E947" s="197"/>
      <c r="F947" s="197"/>
      <c r="G947" s="197"/>
      <c r="H947" s="197"/>
      <c r="I947" s="197"/>
      <c r="J947" s="197"/>
      <c r="K947" s="197"/>
      <c r="L947" s="197"/>
      <c r="M947" s="197"/>
      <c r="N947" s="197"/>
      <c r="O947" s="197"/>
      <c r="P947" s="197"/>
      <c r="Q947" s="197"/>
      <c r="R947" s="197"/>
      <c r="S947" s="197"/>
      <c r="T947" s="197"/>
      <c r="U947" s="197"/>
      <c r="V947" s="197"/>
      <c r="W947" s="197"/>
      <c r="X947" s="197"/>
      <c r="Y947" s="197"/>
      <c r="Z947" s="197"/>
    </row>
    <row r="948" ht="15.75" customHeight="1">
      <c r="A948" s="197"/>
      <c r="B948" s="197"/>
      <c r="C948" s="197"/>
      <c r="D948" s="197"/>
      <c r="E948" s="197"/>
      <c r="F948" s="197"/>
      <c r="G948" s="197"/>
      <c r="H948" s="197"/>
      <c r="I948" s="197"/>
      <c r="J948" s="197"/>
      <c r="K948" s="197"/>
      <c r="L948" s="197"/>
      <c r="M948" s="197"/>
      <c r="N948" s="197"/>
      <c r="O948" s="197"/>
      <c r="P948" s="197"/>
      <c r="Q948" s="197"/>
      <c r="R948" s="197"/>
      <c r="S948" s="197"/>
      <c r="T948" s="197"/>
      <c r="U948" s="197"/>
      <c r="V948" s="197"/>
      <c r="W948" s="197"/>
      <c r="X948" s="197"/>
      <c r="Y948" s="197"/>
      <c r="Z948" s="197"/>
    </row>
    <row r="949" ht="15.75" customHeight="1">
      <c r="A949" s="197"/>
      <c r="B949" s="197"/>
      <c r="C949" s="197"/>
      <c r="D949" s="197"/>
      <c r="E949" s="197"/>
      <c r="F949" s="197"/>
      <c r="G949" s="197"/>
      <c r="H949" s="197"/>
      <c r="I949" s="197"/>
      <c r="J949" s="197"/>
      <c r="K949" s="197"/>
      <c r="L949" s="197"/>
      <c r="M949" s="197"/>
      <c r="N949" s="197"/>
      <c r="O949" s="197"/>
      <c r="P949" s="197"/>
      <c r="Q949" s="197"/>
      <c r="R949" s="197"/>
      <c r="S949" s="197"/>
      <c r="T949" s="197"/>
      <c r="U949" s="197"/>
      <c r="V949" s="197"/>
      <c r="W949" s="197"/>
      <c r="X949" s="197"/>
      <c r="Y949" s="197"/>
      <c r="Z949" s="197"/>
    </row>
    <row r="950" ht="15.75" customHeight="1">
      <c r="A950" s="197"/>
      <c r="B950" s="197"/>
      <c r="C950" s="197"/>
      <c r="D950" s="197"/>
      <c r="E950" s="197"/>
      <c r="F950" s="197"/>
      <c r="G950" s="197"/>
      <c r="H950" s="197"/>
      <c r="I950" s="197"/>
      <c r="J950" s="197"/>
      <c r="K950" s="197"/>
      <c r="L950" s="197"/>
      <c r="M950" s="197"/>
      <c r="N950" s="197"/>
      <c r="O950" s="197"/>
      <c r="P950" s="197"/>
      <c r="Q950" s="197"/>
      <c r="R950" s="197"/>
      <c r="S950" s="197"/>
      <c r="T950" s="197"/>
      <c r="U950" s="197"/>
      <c r="V950" s="197"/>
      <c r="W950" s="197"/>
      <c r="X950" s="197"/>
      <c r="Y950" s="197"/>
      <c r="Z950" s="197"/>
    </row>
    <row r="951" ht="15.75" customHeight="1">
      <c r="A951" s="197"/>
      <c r="B951" s="197"/>
      <c r="C951" s="197"/>
      <c r="D951" s="197"/>
      <c r="E951" s="197"/>
      <c r="F951" s="197"/>
      <c r="G951" s="197"/>
      <c r="H951" s="197"/>
      <c r="I951" s="197"/>
      <c r="J951" s="197"/>
      <c r="K951" s="197"/>
      <c r="L951" s="197"/>
      <c r="M951" s="197"/>
      <c r="N951" s="197"/>
      <c r="O951" s="197"/>
      <c r="P951" s="197"/>
      <c r="Q951" s="197"/>
      <c r="R951" s="197"/>
      <c r="S951" s="197"/>
      <c r="T951" s="197"/>
      <c r="U951" s="197"/>
      <c r="V951" s="197"/>
      <c r="W951" s="197"/>
      <c r="X951" s="197"/>
      <c r="Y951" s="197"/>
      <c r="Z951" s="197"/>
    </row>
    <row r="952" ht="15.75" customHeight="1">
      <c r="A952" s="197"/>
      <c r="B952" s="197"/>
      <c r="C952" s="197"/>
      <c r="D952" s="197"/>
      <c r="E952" s="197"/>
      <c r="F952" s="197"/>
      <c r="G952" s="197"/>
      <c r="H952" s="197"/>
      <c r="I952" s="197"/>
      <c r="J952" s="197"/>
      <c r="K952" s="197"/>
      <c r="L952" s="197"/>
      <c r="M952" s="197"/>
      <c r="N952" s="197"/>
      <c r="O952" s="197"/>
      <c r="P952" s="197"/>
      <c r="Q952" s="197"/>
      <c r="R952" s="197"/>
      <c r="S952" s="197"/>
      <c r="T952" s="197"/>
      <c r="U952" s="197"/>
      <c r="V952" s="197"/>
      <c r="W952" s="197"/>
      <c r="X952" s="197"/>
      <c r="Y952" s="197"/>
      <c r="Z952" s="197"/>
    </row>
    <row r="953" ht="15.75" customHeight="1">
      <c r="A953" s="197"/>
      <c r="B953" s="197"/>
      <c r="C953" s="197"/>
      <c r="D953" s="197"/>
      <c r="E953" s="197"/>
      <c r="F953" s="197"/>
      <c r="G953" s="197"/>
      <c r="H953" s="197"/>
      <c r="I953" s="197"/>
      <c r="J953" s="197"/>
      <c r="K953" s="197"/>
      <c r="L953" s="197"/>
      <c r="M953" s="197"/>
      <c r="N953" s="197"/>
      <c r="O953" s="197"/>
      <c r="P953" s="197"/>
      <c r="Q953" s="197"/>
      <c r="R953" s="197"/>
      <c r="S953" s="197"/>
      <c r="T953" s="197"/>
      <c r="U953" s="197"/>
      <c r="V953" s="197"/>
      <c r="W953" s="197"/>
      <c r="X953" s="197"/>
      <c r="Y953" s="197"/>
      <c r="Z953" s="197"/>
    </row>
    <row r="954" ht="15.75" customHeight="1">
      <c r="A954" s="197"/>
      <c r="B954" s="197"/>
      <c r="C954" s="197"/>
      <c r="D954" s="197"/>
      <c r="E954" s="197"/>
      <c r="F954" s="197"/>
      <c r="G954" s="197"/>
      <c r="H954" s="197"/>
      <c r="I954" s="197"/>
      <c r="J954" s="197"/>
      <c r="K954" s="197"/>
      <c r="L954" s="197"/>
      <c r="M954" s="197"/>
      <c r="N954" s="197"/>
      <c r="O954" s="197"/>
      <c r="P954" s="197"/>
      <c r="Q954" s="197"/>
      <c r="R954" s="197"/>
      <c r="S954" s="197"/>
      <c r="T954" s="197"/>
      <c r="U954" s="197"/>
      <c r="V954" s="197"/>
      <c r="W954" s="197"/>
      <c r="X954" s="197"/>
      <c r="Y954" s="197"/>
      <c r="Z954" s="197"/>
    </row>
    <row r="955" ht="15.75" customHeight="1">
      <c r="A955" s="197"/>
      <c r="B955" s="197"/>
      <c r="C955" s="197"/>
      <c r="D955" s="197"/>
      <c r="E955" s="197"/>
      <c r="F955" s="197"/>
      <c r="G955" s="197"/>
      <c r="H955" s="197"/>
      <c r="I955" s="197"/>
      <c r="J955" s="197"/>
      <c r="K955" s="197"/>
      <c r="L955" s="197"/>
      <c r="M955" s="197"/>
      <c r="N955" s="197"/>
      <c r="O955" s="197"/>
      <c r="P955" s="197"/>
      <c r="Q955" s="197"/>
      <c r="R955" s="197"/>
      <c r="S955" s="197"/>
      <c r="T955" s="197"/>
      <c r="U955" s="197"/>
      <c r="V955" s="197"/>
      <c r="W955" s="197"/>
      <c r="X955" s="197"/>
      <c r="Y955" s="197"/>
      <c r="Z955" s="197"/>
    </row>
    <row r="956" ht="15.75" customHeight="1">
      <c r="A956" s="197"/>
      <c r="B956" s="197"/>
      <c r="C956" s="197"/>
      <c r="D956" s="197"/>
      <c r="E956" s="197"/>
      <c r="F956" s="197"/>
      <c r="G956" s="197"/>
      <c r="H956" s="197"/>
      <c r="I956" s="197"/>
      <c r="J956" s="197"/>
      <c r="K956" s="197"/>
      <c r="L956" s="197"/>
      <c r="M956" s="197"/>
      <c r="N956" s="197"/>
      <c r="O956" s="197"/>
      <c r="P956" s="197"/>
      <c r="Q956" s="197"/>
      <c r="R956" s="197"/>
      <c r="S956" s="197"/>
      <c r="T956" s="197"/>
      <c r="U956" s="197"/>
      <c r="V956" s="197"/>
      <c r="W956" s="197"/>
      <c r="X956" s="197"/>
      <c r="Y956" s="197"/>
      <c r="Z956" s="197"/>
    </row>
    <row r="957" ht="15.75" customHeight="1">
      <c r="A957" s="197"/>
      <c r="B957" s="197"/>
      <c r="C957" s="197"/>
      <c r="D957" s="197"/>
      <c r="E957" s="197"/>
      <c r="F957" s="197"/>
      <c r="G957" s="197"/>
      <c r="H957" s="197"/>
      <c r="I957" s="197"/>
      <c r="J957" s="197"/>
      <c r="K957" s="197"/>
      <c r="L957" s="197"/>
      <c r="M957" s="197"/>
      <c r="N957" s="197"/>
      <c r="O957" s="197"/>
      <c r="P957" s="197"/>
      <c r="Q957" s="197"/>
      <c r="R957" s="197"/>
      <c r="S957" s="197"/>
      <c r="T957" s="197"/>
      <c r="U957" s="197"/>
      <c r="V957" s="197"/>
      <c r="W957" s="197"/>
      <c r="X957" s="197"/>
      <c r="Y957" s="197"/>
      <c r="Z957" s="197"/>
    </row>
    <row r="958" ht="15.75" customHeight="1">
      <c r="A958" s="197"/>
      <c r="B958" s="197"/>
      <c r="C958" s="197"/>
      <c r="D958" s="197"/>
      <c r="E958" s="197"/>
      <c r="F958" s="197"/>
      <c r="G958" s="197"/>
      <c r="H958" s="197"/>
      <c r="I958" s="197"/>
      <c r="J958" s="197"/>
      <c r="K958" s="197"/>
      <c r="L958" s="197"/>
      <c r="M958" s="197"/>
      <c r="N958" s="197"/>
      <c r="O958" s="197"/>
      <c r="P958" s="197"/>
      <c r="Q958" s="197"/>
      <c r="R958" s="197"/>
      <c r="S958" s="197"/>
      <c r="T958" s="197"/>
      <c r="U958" s="197"/>
      <c r="V958" s="197"/>
      <c r="W958" s="197"/>
      <c r="X958" s="197"/>
      <c r="Y958" s="197"/>
      <c r="Z958" s="197"/>
    </row>
    <row r="959" ht="15.75" customHeight="1">
      <c r="A959" s="197"/>
      <c r="B959" s="197"/>
      <c r="C959" s="197"/>
      <c r="D959" s="197"/>
      <c r="E959" s="197"/>
      <c r="F959" s="197"/>
      <c r="G959" s="197"/>
      <c r="H959" s="197"/>
      <c r="I959" s="197"/>
      <c r="J959" s="197"/>
      <c r="K959" s="197"/>
      <c r="L959" s="197"/>
      <c r="M959" s="197"/>
      <c r="N959" s="197"/>
      <c r="O959" s="197"/>
      <c r="P959" s="197"/>
      <c r="Q959" s="197"/>
      <c r="R959" s="197"/>
      <c r="S959" s="197"/>
      <c r="T959" s="197"/>
      <c r="U959" s="197"/>
      <c r="V959" s="197"/>
      <c r="W959" s="197"/>
      <c r="X959" s="197"/>
      <c r="Y959" s="197"/>
      <c r="Z959" s="197"/>
    </row>
    <row r="960" ht="15.75" customHeight="1">
      <c r="A960" s="197"/>
      <c r="B960" s="197"/>
      <c r="C960" s="197"/>
      <c r="D960" s="197"/>
      <c r="E960" s="197"/>
      <c r="F960" s="197"/>
      <c r="G960" s="197"/>
      <c r="H960" s="197"/>
      <c r="I960" s="197"/>
      <c r="J960" s="197"/>
      <c r="K960" s="197"/>
      <c r="L960" s="197"/>
      <c r="M960" s="197"/>
      <c r="N960" s="197"/>
      <c r="O960" s="197"/>
      <c r="P960" s="197"/>
      <c r="Q960" s="197"/>
      <c r="R960" s="197"/>
      <c r="S960" s="197"/>
      <c r="T960" s="197"/>
      <c r="U960" s="197"/>
      <c r="V960" s="197"/>
      <c r="W960" s="197"/>
      <c r="X960" s="197"/>
      <c r="Y960" s="197"/>
      <c r="Z960" s="197"/>
    </row>
    <row r="961" ht="15.75" customHeight="1">
      <c r="A961" s="197"/>
      <c r="B961" s="197"/>
      <c r="C961" s="197"/>
      <c r="D961" s="197"/>
      <c r="E961" s="197"/>
      <c r="F961" s="197"/>
      <c r="G961" s="197"/>
      <c r="H961" s="197"/>
      <c r="I961" s="197"/>
      <c r="J961" s="197"/>
      <c r="K961" s="197"/>
      <c r="L961" s="197"/>
      <c r="M961" s="197"/>
      <c r="N961" s="197"/>
      <c r="O961" s="197"/>
      <c r="P961" s="197"/>
      <c r="Q961" s="197"/>
      <c r="R961" s="197"/>
      <c r="S961" s="197"/>
      <c r="T961" s="197"/>
      <c r="U961" s="197"/>
      <c r="V961" s="197"/>
      <c r="W961" s="197"/>
      <c r="X961" s="197"/>
      <c r="Y961" s="197"/>
      <c r="Z961" s="197"/>
    </row>
    <row r="962" ht="15.75" customHeight="1">
      <c r="A962" s="197"/>
      <c r="B962" s="197"/>
      <c r="C962" s="197"/>
      <c r="D962" s="197"/>
      <c r="E962" s="197"/>
      <c r="F962" s="197"/>
      <c r="G962" s="197"/>
      <c r="H962" s="197"/>
      <c r="I962" s="197"/>
      <c r="J962" s="197"/>
      <c r="K962" s="197"/>
      <c r="L962" s="197"/>
      <c r="M962" s="197"/>
      <c r="N962" s="197"/>
      <c r="O962" s="197"/>
      <c r="P962" s="197"/>
      <c r="Q962" s="197"/>
      <c r="R962" s="197"/>
      <c r="S962" s="197"/>
      <c r="T962" s="197"/>
      <c r="U962" s="197"/>
      <c r="V962" s="197"/>
      <c r="W962" s="197"/>
      <c r="X962" s="197"/>
      <c r="Y962" s="197"/>
      <c r="Z962" s="197"/>
    </row>
    <row r="963" ht="15.75" customHeight="1">
      <c r="A963" s="197"/>
      <c r="B963" s="197"/>
      <c r="C963" s="197"/>
      <c r="D963" s="197"/>
      <c r="E963" s="197"/>
      <c r="F963" s="197"/>
      <c r="G963" s="197"/>
      <c r="H963" s="197"/>
      <c r="I963" s="197"/>
      <c r="J963" s="197"/>
      <c r="K963" s="197"/>
      <c r="L963" s="197"/>
      <c r="M963" s="197"/>
      <c r="N963" s="197"/>
      <c r="O963" s="197"/>
      <c r="P963" s="197"/>
      <c r="Q963" s="197"/>
      <c r="R963" s="197"/>
      <c r="S963" s="197"/>
      <c r="T963" s="197"/>
      <c r="U963" s="197"/>
      <c r="V963" s="197"/>
      <c r="W963" s="197"/>
      <c r="X963" s="197"/>
      <c r="Y963" s="197"/>
      <c r="Z963" s="197"/>
    </row>
    <row r="964" ht="15.75" customHeight="1">
      <c r="A964" s="197"/>
      <c r="B964" s="197"/>
      <c r="C964" s="197"/>
      <c r="D964" s="197"/>
      <c r="E964" s="197"/>
      <c r="F964" s="197"/>
      <c r="G964" s="197"/>
      <c r="H964" s="197"/>
      <c r="I964" s="197"/>
      <c r="J964" s="197"/>
      <c r="K964" s="197"/>
      <c r="L964" s="197"/>
      <c r="M964" s="197"/>
      <c r="N964" s="197"/>
      <c r="O964" s="197"/>
      <c r="P964" s="197"/>
      <c r="Q964" s="197"/>
      <c r="R964" s="197"/>
      <c r="S964" s="197"/>
      <c r="T964" s="197"/>
      <c r="U964" s="197"/>
      <c r="V964" s="197"/>
      <c r="W964" s="197"/>
      <c r="X964" s="197"/>
      <c r="Y964" s="197"/>
      <c r="Z964" s="197"/>
    </row>
    <row r="965" ht="15.75" customHeight="1">
      <c r="A965" s="197"/>
      <c r="B965" s="197"/>
      <c r="C965" s="197"/>
      <c r="D965" s="197"/>
      <c r="E965" s="197"/>
      <c r="F965" s="197"/>
      <c r="G965" s="197"/>
      <c r="H965" s="197"/>
      <c r="I965" s="197"/>
      <c r="J965" s="197"/>
      <c r="K965" s="197"/>
      <c r="L965" s="197"/>
      <c r="M965" s="197"/>
      <c r="N965" s="197"/>
      <c r="O965" s="197"/>
      <c r="P965" s="197"/>
      <c r="Q965" s="197"/>
      <c r="R965" s="197"/>
      <c r="S965" s="197"/>
      <c r="T965" s="197"/>
      <c r="U965" s="197"/>
      <c r="V965" s="197"/>
      <c r="W965" s="197"/>
      <c r="X965" s="197"/>
      <c r="Y965" s="197"/>
      <c r="Z965" s="197"/>
    </row>
    <row r="966" ht="15.75" customHeight="1">
      <c r="A966" s="197"/>
      <c r="B966" s="197"/>
      <c r="C966" s="197"/>
      <c r="D966" s="197"/>
      <c r="E966" s="197"/>
      <c r="F966" s="197"/>
      <c r="G966" s="197"/>
      <c r="H966" s="197"/>
      <c r="I966" s="197"/>
      <c r="J966" s="197"/>
      <c r="K966" s="197"/>
      <c r="L966" s="197"/>
      <c r="M966" s="197"/>
      <c r="N966" s="197"/>
      <c r="O966" s="197"/>
      <c r="P966" s="197"/>
      <c r="Q966" s="197"/>
      <c r="R966" s="197"/>
      <c r="S966" s="197"/>
      <c r="T966" s="197"/>
      <c r="U966" s="197"/>
      <c r="V966" s="197"/>
      <c r="W966" s="197"/>
      <c r="X966" s="197"/>
      <c r="Y966" s="197"/>
      <c r="Z966" s="197"/>
    </row>
    <row r="967" ht="15.75" customHeight="1">
      <c r="A967" s="197"/>
      <c r="B967" s="197"/>
      <c r="C967" s="197"/>
      <c r="D967" s="197"/>
      <c r="E967" s="197"/>
      <c r="F967" s="197"/>
      <c r="G967" s="197"/>
      <c r="H967" s="197"/>
      <c r="I967" s="197"/>
      <c r="J967" s="197"/>
      <c r="K967" s="197"/>
      <c r="L967" s="197"/>
      <c r="M967" s="197"/>
      <c r="N967" s="197"/>
      <c r="O967" s="197"/>
      <c r="P967" s="197"/>
      <c r="Q967" s="197"/>
      <c r="R967" s="197"/>
      <c r="S967" s="197"/>
      <c r="T967" s="197"/>
      <c r="U967" s="197"/>
      <c r="V967" s="197"/>
      <c r="W967" s="197"/>
      <c r="X967" s="197"/>
      <c r="Y967" s="197"/>
      <c r="Z967" s="197"/>
    </row>
    <row r="968" ht="15.75" customHeight="1">
      <c r="A968" s="197"/>
      <c r="B968" s="197"/>
      <c r="C968" s="197"/>
      <c r="D968" s="197"/>
      <c r="E968" s="197"/>
      <c r="F968" s="197"/>
      <c r="G968" s="197"/>
      <c r="H968" s="197"/>
      <c r="I968" s="197"/>
      <c r="J968" s="197"/>
      <c r="K968" s="197"/>
      <c r="L968" s="197"/>
      <c r="M968" s="197"/>
      <c r="N968" s="197"/>
      <c r="O968" s="197"/>
      <c r="P968" s="197"/>
      <c r="Q968" s="197"/>
      <c r="R968" s="197"/>
      <c r="S968" s="197"/>
      <c r="T968" s="197"/>
      <c r="U968" s="197"/>
      <c r="V968" s="197"/>
      <c r="W968" s="197"/>
      <c r="X968" s="197"/>
      <c r="Y968" s="197"/>
      <c r="Z968" s="197"/>
    </row>
    <row r="969" ht="15.75" customHeight="1">
      <c r="A969" s="197"/>
      <c r="B969" s="197"/>
      <c r="C969" s="197"/>
      <c r="D969" s="197"/>
      <c r="E969" s="197"/>
      <c r="F969" s="197"/>
      <c r="G969" s="197"/>
      <c r="H969" s="197"/>
      <c r="I969" s="197"/>
      <c r="J969" s="197"/>
      <c r="K969" s="197"/>
      <c r="L969" s="197"/>
      <c r="M969" s="197"/>
      <c r="N969" s="197"/>
      <c r="O969" s="197"/>
      <c r="P969" s="197"/>
      <c r="Q969" s="197"/>
      <c r="R969" s="197"/>
      <c r="S969" s="197"/>
      <c r="T969" s="197"/>
      <c r="U969" s="197"/>
      <c r="V969" s="197"/>
      <c r="W969" s="197"/>
      <c r="X969" s="197"/>
      <c r="Y969" s="197"/>
      <c r="Z969" s="197"/>
    </row>
    <row r="970" ht="15.75" customHeight="1">
      <c r="A970" s="197"/>
      <c r="B970" s="197"/>
      <c r="C970" s="197"/>
      <c r="D970" s="197"/>
      <c r="E970" s="197"/>
      <c r="F970" s="197"/>
      <c r="G970" s="197"/>
      <c r="H970" s="197"/>
      <c r="I970" s="197"/>
      <c r="J970" s="197"/>
      <c r="K970" s="197"/>
      <c r="L970" s="197"/>
      <c r="M970" s="197"/>
      <c r="N970" s="197"/>
      <c r="O970" s="197"/>
      <c r="P970" s="197"/>
      <c r="Q970" s="197"/>
      <c r="R970" s="197"/>
      <c r="S970" s="197"/>
      <c r="T970" s="197"/>
      <c r="U970" s="197"/>
      <c r="V970" s="197"/>
      <c r="W970" s="197"/>
      <c r="X970" s="197"/>
      <c r="Y970" s="197"/>
      <c r="Z970" s="197"/>
    </row>
    <row r="971" ht="15.75" customHeight="1">
      <c r="A971" s="197"/>
      <c r="B971" s="197"/>
      <c r="C971" s="197"/>
      <c r="D971" s="197"/>
      <c r="E971" s="197"/>
      <c r="F971" s="197"/>
      <c r="G971" s="197"/>
      <c r="H971" s="197"/>
      <c r="I971" s="197"/>
      <c r="J971" s="197"/>
      <c r="K971" s="197"/>
      <c r="L971" s="197"/>
      <c r="M971" s="197"/>
      <c r="N971" s="197"/>
      <c r="O971" s="197"/>
      <c r="P971" s="197"/>
      <c r="Q971" s="197"/>
      <c r="R971" s="197"/>
      <c r="S971" s="197"/>
      <c r="T971" s="197"/>
      <c r="U971" s="197"/>
      <c r="V971" s="197"/>
      <c r="W971" s="197"/>
      <c r="X971" s="197"/>
      <c r="Y971" s="197"/>
      <c r="Z971" s="197"/>
    </row>
    <row r="972" ht="15.75" customHeight="1">
      <c r="A972" s="197"/>
      <c r="B972" s="197"/>
      <c r="C972" s="197"/>
      <c r="D972" s="197"/>
      <c r="E972" s="197"/>
      <c r="F972" s="197"/>
      <c r="G972" s="197"/>
      <c r="H972" s="197"/>
      <c r="I972" s="197"/>
      <c r="J972" s="197"/>
      <c r="K972" s="197"/>
      <c r="L972" s="197"/>
      <c r="M972" s="197"/>
      <c r="N972" s="197"/>
      <c r="O972" s="197"/>
      <c r="P972" s="197"/>
      <c r="Q972" s="197"/>
      <c r="R972" s="197"/>
      <c r="S972" s="197"/>
      <c r="T972" s="197"/>
      <c r="U972" s="197"/>
      <c r="V972" s="197"/>
      <c r="W972" s="197"/>
      <c r="X972" s="197"/>
      <c r="Y972" s="197"/>
      <c r="Z972" s="197"/>
    </row>
    <row r="973" ht="15.75" customHeight="1">
      <c r="A973" s="197"/>
      <c r="B973" s="197"/>
      <c r="C973" s="197"/>
      <c r="D973" s="197"/>
      <c r="E973" s="197"/>
      <c r="F973" s="197"/>
      <c r="G973" s="197"/>
      <c r="H973" s="197"/>
      <c r="I973" s="197"/>
      <c r="J973" s="197"/>
      <c r="K973" s="197"/>
      <c r="L973" s="197"/>
      <c r="M973" s="197"/>
      <c r="N973" s="197"/>
      <c r="O973" s="197"/>
      <c r="P973" s="197"/>
      <c r="Q973" s="197"/>
      <c r="R973" s="197"/>
      <c r="S973" s="197"/>
      <c r="T973" s="197"/>
      <c r="U973" s="197"/>
      <c r="V973" s="197"/>
      <c r="W973" s="197"/>
      <c r="X973" s="197"/>
      <c r="Y973" s="197"/>
      <c r="Z973" s="197"/>
    </row>
    <row r="974" ht="15.75" customHeight="1">
      <c r="A974" s="197"/>
      <c r="B974" s="197"/>
      <c r="C974" s="197"/>
      <c r="D974" s="197"/>
      <c r="E974" s="197"/>
      <c r="F974" s="197"/>
      <c r="G974" s="197"/>
      <c r="H974" s="197"/>
      <c r="I974" s="197"/>
      <c r="J974" s="197"/>
      <c r="K974" s="197"/>
      <c r="L974" s="197"/>
      <c r="M974" s="197"/>
      <c r="N974" s="197"/>
      <c r="O974" s="197"/>
      <c r="P974" s="197"/>
      <c r="Q974" s="197"/>
      <c r="R974" s="197"/>
      <c r="S974" s="197"/>
      <c r="T974" s="197"/>
      <c r="U974" s="197"/>
      <c r="V974" s="197"/>
      <c r="W974" s="197"/>
      <c r="X974" s="197"/>
      <c r="Y974" s="197"/>
      <c r="Z974" s="197"/>
    </row>
    <row r="975" ht="15.75" customHeight="1">
      <c r="A975" s="197"/>
      <c r="B975" s="197"/>
      <c r="C975" s="197"/>
      <c r="D975" s="197"/>
      <c r="E975" s="197"/>
      <c r="F975" s="197"/>
      <c r="G975" s="197"/>
      <c r="H975" s="197"/>
      <c r="I975" s="197"/>
      <c r="J975" s="197"/>
      <c r="K975" s="197"/>
      <c r="L975" s="197"/>
      <c r="M975" s="197"/>
      <c r="N975" s="197"/>
      <c r="O975" s="197"/>
      <c r="P975" s="197"/>
      <c r="Q975" s="197"/>
      <c r="R975" s="197"/>
      <c r="S975" s="197"/>
      <c r="T975" s="197"/>
      <c r="U975" s="197"/>
      <c r="V975" s="197"/>
      <c r="W975" s="197"/>
      <c r="X975" s="197"/>
      <c r="Y975" s="197"/>
      <c r="Z975" s="197"/>
    </row>
    <row r="976" ht="15.75" customHeight="1">
      <c r="A976" s="197"/>
      <c r="B976" s="197"/>
      <c r="C976" s="197"/>
      <c r="D976" s="197"/>
      <c r="E976" s="197"/>
      <c r="F976" s="197"/>
      <c r="G976" s="197"/>
      <c r="H976" s="197"/>
      <c r="I976" s="197"/>
      <c r="J976" s="197"/>
      <c r="K976" s="197"/>
      <c r="L976" s="197"/>
      <c r="M976" s="197"/>
      <c r="N976" s="197"/>
      <c r="O976" s="197"/>
      <c r="P976" s="197"/>
      <c r="Q976" s="197"/>
      <c r="R976" s="197"/>
      <c r="S976" s="197"/>
      <c r="T976" s="197"/>
      <c r="U976" s="197"/>
      <c r="V976" s="197"/>
      <c r="W976" s="197"/>
      <c r="X976" s="197"/>
      <c r="Y976" s="197"/>
      <c r="Z976" s="197"/>
    </row>
    <row r="977" ht="15.75" customHeight="1">
      <c r="A977" s="197"/>
      <c r="B977" s="197"/>
      <c r="C977" s="197"/>
      <c r="D977" s="197"/>
      <c r="E977" s="197"/>
      <c r="F977" s="197"/>
      <c r="G977" s="197"/>
      <c r="H977" s="197"/>
      <c r="I977" s="197"/>
      <c r="J977" s="197"/>
      <c r="K977" s="197"/>
      <c r="L977" s="197"/>
      <c r="M977" s="197"/>
      <c r="N977" s="197"/>
      <c r="O977" s="197"/>
      <c r="P977" s="197"/>
      <c r="Q977" s="197"/>
      <c r="R977" s="197"/>
      <c r="S977" s="197"/>
      <c r="T977" s="197"/>
      <c r="U977" s="197"/>
      <c r="V977" s="197"/>
      <c r="W977" s="197"/>
      <c r="X977" s="197"/>
      <c r="Y977" s="197"/>
      <c r="Z977" s="197"/>
    </row>
    <row r="978" ht="15.75" customHeight="1">
      <c r="A978" s="197"/>
      <c r="B978" s="197"/>
      <c r="C978" s="197"/>
      <c r="D978" s="197"/>
      <c r="E978" s="197"/>
      <c r="F978" s="197"/>
      <c r="G978" s="197"/>
      <c r="H978" s="197"/>
      <c r="I978" s="197"/>
      <c r="J978" s="197"/>
      <c r="K978" s="197"/>
      <c r="L978" s="197"/>
      <c r="M978" s="197"/>
      <c r="N978" s="197"/>
      <c r="O978" s="197"/>
      <c r="P978" s="197"/>
      <c r="Q978" s="197"/>
      <c r="R978" s="197"/>
      <c r="S978" s="197"/>
      <c r="T978" s="197"/>
      <c r="U978" s="197"/>
      <c r="V978" s="197"/>
      <c r="W978" s="197"/>
      <c r="X978" s="197"/>
      <c r="Y978" s="197"/>
      <c r="Z978" s="197"/>
    </row>
    <row r="979" ht="15.75" customHeight="1">
      <c r="A979" s="197"/>
      <c r="B979" s="197"/>
      <c r="C979" s="197"/>
      <c r="D979" s="197"/>
      <c r="E979" s="197"/>
      <c r="F979" s="197"/>
      <c r="G979" s="197"/>
      <c r="H979" s="197"/>
      <c r="I979" s="197"/>
      <c r="J979" s="197"/>
      <c r="K979" s="197"/>
      <c r="L979" s="197"/>
      <c r="M979" s="197"/>
      <c r="N979" s="197"/>
      <c r="O979" s="197"/>
      <c r="P979" s="197"/>
      <c r="Q979" s="197"/>
      <c r="R979" s="197"/>
      <c r="S979" s="197"/>
      <c r="T979" s="197"/>
      <c r="U979" s="197"/>
      <c r="V979" s="197"/>
      <c r="W979" s="197"/>
      <c r="X979" s="197"/>
      <c r="Y979" s="197"/>
      <c r="Z979" s="197"/>
    </row>
    <row r="980" ht="15.75" customHeight="1">
      <c r="A980" s="197"/>
      <c r="B980" s="197"/>
      <c r="C980" s="197"/>
      <c r="D980" s="197"/>
      <c r="E980" s="197"/>
      <c r="F980" s="197"/>
      <c r="G980" s="197"/>
      <c r="H980" s="197"/>
      <c r="I980" s="197"/>
      <c r="J980" s="197"/>
      <c r="K980" s="197"/>
      <c r="L980" s="197"/>
      <c r="M980" s="197"/>
      <c r="N980" s="197"/>
      <c r="O980" s="197"/>
      <c r="P980" s="197"/>
      <c r="Q980" s="197"/>
      <c r="R980" s="197"/>
      <c r="S980" s="197"/>
      <c r="T980" s="197"/>
      <c r="U980" s="197"/>
      <c r="V980" s="197"/>
      <c r="W980" s="197"/>
      <c r="X980" s="197"/>
      <c r="Y980" s="197"/>
      <c r="Z980" s="197"/>
    </row>
    <row r="981" ht="15.75" customHeight="1">
      <c r="A981" s="197"/>
      <c r="B981" s="197"/>
      <c r="C981" s="197"/>
      <c r="D981" s="197"/>
      <c r="E981" s="197"/>
      <c r="F981" s="197"/>
      <c r="G981" s="197"/>
      <c r="H981" s="197"/>
      <c r="I981" s="197"/>
      <c r="J981" s="197"/>
      <c r="K981" s="197"/>
      <c r="L981" s="197"/>
      <c r="M981" s="197"/>
      <c r="N981" s="197"/>
      <c r="O981" s="197"/>
      <c r="P981" s="197"/>
      <c r="Q981" s="197"/>
      <c r="R981" s="197"/>
      <c r="S981" s="197"/>
      <c r="T981" s="197"/>
      <c r="U981" s="197"/>
      <c r="V981" s="197"/>
      <c r="W981" s="197"/>
      <c r="X981" s="197"/>
      <c r="Y981" s="197"/>
      <c r="Z981" s="197"/>
    </row>
    <row r="982" ht="15.75" customHeight="1">
      <c r="A982" s="197"/>
      <c r="B982" s="197"/>
      <c r="C982" s="197"/>
      <c r="D982" s="197"/>
      <c r="E982" s="197"/>
      <c r="F982" s="197"/>
      <c r="G982" s="197"/>
      <c r="H982" s="197"/>
      <c r="I982" s="197"/>
      <c r="J982" s="197"/>
      <c r="K982" s="197"/>
      <c r="L982" s="197"/>
      <c r="M982" s="197"/>
      <c r="N982" s="197"/>
      <c r="O982" s="197"/>
      <c r="P982" s="197"/>
      <c r="Q982" s="197"/>
      <c r="R982" s="197"/>
      <c r="S982" s="197"/>
      <c r="T982" s="197"/>
      <c r="U982" s="197"/>
      <c r="V982" s="197"/>
      <c r="W982" s="197"/>
      <c r="X982" s="197"/>
      <c r="Y982" s="197"/>
      <c r="Z982" s="197"/>
    </row>
    <row r="983" ht="15.75" customHeight="1">
      <c r="A983" s="197"/>
      <c r="B983" s="197"/>
      <c r="C983" s="197"/>
      <c r="D983" s="197"/>
      <c r="E983" s="197"/>
      <c r="F983" s="197"/>
      <c r="G983" s="197"/>
      <c r="H983" s="197"/>
      <c r="I983" s="197"/>
      <c r="J983" s="197"/>
      <c r="K983" s="197"/>
      <c r="L983" s="197"/>
      <c r="M983" s="197"/>
      <c r="N983" s="197"/>
      <c r="O983" s="197"/>
      <c r="P983" s="197"/>
      <c r="Q983" s="197"/>
      <c r="R983" s="197"/>
      <c r="S983" s="197"/>
      <c r="T983" s="197"/>
      <c r="U983" s="197"/>
      <c r="V983" s="197"/>
      <c r="W983" s="197"/>
      <c r="X983" s="197"/>
      <c r="Y983" s="197"/>
      <c r="Z983" s="197"/>
    </row>
    <row r="984" ht="15.75" customHeight="1">
      <c r="A984" s="197"/>
      <c r="B984" s="197"/>
      <c r="C984" s="197"/>
      <c r="D984" s="197"/>
      <c r="E984" s="197"/>
      <c r="F984" s="197"/>
      <c r="G984" s="197"/>
      <c r="H984" s="197"/>
      <c r="I984" s="197"/>
      <c r="J984" s="197"/>
      <c r="K984" s="197"/>
      <c r="L984" s="197"/>
      <c r="M984" s="197"/>
      <c r="N984" s="197"/>
      <c r="O984" s="197"/>
      <c r="P984" s="197"/>
      <c r="Q984" s="197"/>
      <c r="R984" s="197"/>
      <c r="S984" s="197"/>
      <c r="T984" s="197"/>
      <c r="U984" s="197"/>
      <c r="V984" s="197"/>
      <c r="W984" s="197"/>
      <c r="X984" s="197"/>
      <c r="Y984" s="197"/>
      <c r="Z984" s="197"/>
    </row>
    <row r="985" ht="15.75" customHeight="1">
      <c r="A985" s="197"/>
      <c r="B985" s="197"/>
      <c r="C985" s="197"/>
      <c r="D985" s="197"/>
      <c r="E985" s="197"/>
      <c r="F985" s="197"/>
      <c r="G985" s="197"/>
      <c r="H985" s="197"/>
      <c r="I985" s="197"/>
      <c r="J985" s="197"/>
      <c r="K985" s="197"/>
      <c r="L985" s="197"/>
      <c r="M985" s="197"/>
      <c r="N985" s="197"/>
      <c r="O985" s="197"/>
      <c r="P985" s="197"/>
      <c r="Q985" s="197"/>
      <c r="R985" s="197"/>
      <c r="S985" s="197"/>
      <c r="T985" s="197"/>
      <c r="U985" s="197"/>
      <c r="V985" s="197"/>
      <c r="W985" s="197"/>
      <c r="X985" s="197"/>
      <c r="Y985" s="197"/>
      <c r="Z985" s="197"/>
    </row>
    <row r="986" ht="15.75" customHeight="1">
      <c r="A986" s="197"/>
      <c r="B986" s="197"/>
      <c r="C986" s="197"/>
      <c r="D986" s="197"/>
      <c r="E986" s="197"/>
      <c r="F986" s="197"/>
      <c r="G986" s="197"/>
      <c r="H986" s="197"/>
      <c r="I986" s="197"/>
      <c r="J986" s="197"/>
      <c r="K986" s="197"/>
      <c r="L986" s="197"/>
      <c r="M986" s="197"/>
      <c r="N986" s="197"/>
      <c r="O986" s="197"/>
      <c r="P986" s="197"/>
      <c r="Q986" s="197"/>
      <c r="R986" s="197"/>
      <c r="S986" s="197"/>
      <c r="T986" s="197"/>
      <c r="U986" s="197"/>
      <c r="V986" s="197"/>
      <c r="W986" s="197"/>
      <c r="X986" s="197"/>
      <c r="Y986" s="197"/>
      <c r="Z986" s="197"/>
    </row>
    <row r="987" ht="15.75" customHeight="1">
      <c r="A987" s="197"/>
      <c r="B987" s="197"/>
      <c r="C987" s="197"/>
      <c r="D987" s="197"/>
      <c r="E987" s="197"/>
      <c r="F987" s="197"/>
      <c r="G987" s="197"/>
      <c r="H987" s="197"/>
      <c r="I987" s="197"/>
      <c r="J987" s="197"/>
      <c r="K987" s="197"/>
      <c r="L987" s="197"/>
      <c r="M987" s="197"/>
      <c r="N987" s="197"/>
      <c r="O987" s="197"/>
      <c r="P987" s="197"/>
      <c r="Q987" s="197"/>
      <c r="R987" s="197"/>
      <c r="S987" s="197"/>
      <c r="T987" s="197"/>
      <c r="U987" s="197"/>
      <c r="V987" s="197"/>
      <c r="W987" s="197"/>
      <c r="X987" s="197"/>
      <c r="Y987" s="197"/>
      <c r="Z987" s="197"/>
    </row>
    <row r="988" ht="15.75" customHeight="1">
      <c r="A988" s="197"/>
      <c r="B988" s="197"/>
      <c r="C988" s="197"/>
      <c r="D988" s="197"/>
      <c r="E988" s="197"/>
      <c r="F988" s="197"/>
      <c r="G988" s="197"/>
      <c r="H988" s="197"/>
      <c r="I988" s="197"/>
      <c r="J988" s="197"/>
      <c r="K988" s="197"/>
      <c r="L988" s="197"/>
      <c r="M988" s="197"/>
      <c r="N988" s="197"/>
      <c r="O988" s="197"/>
      <c r="P988" s="197"/>
      <c r="Q988" s="197"/>
      <c r="R988" s="197"/>
      <c r="S988" s="197"/>
      <c r="T988" s="197"/>
      <c r="U988" s="197"/>
      <c r="V988" s="197"/>
      <c r="W988" s="197"/>
      <c r="X988" s="197"/>
      <c r="Y988" s="197"/>
      <c r="Z988" s="197"/>
    </row>
    <row r="989" ht="15.75" customHeight="1">
      <c r="A989" s="197"/>
      <c r="B989" s="197"/>
      <c r="C989" s="197"/>
      <c r="D989" s="197"/>
      <c r="E989" s="197"/>
      <c r="F989" s="197"/>
      <c r="G989" s="197"/>
      <c r="H989" s="197"/>
      <c r="I989" s="197"/>
      <c r="J989" s="197"/>
      <c r="K989" s="197"/>
      <c r="L989" s="197"/>
      <c r="M989" s="197"/>
      <c r="N989" s="197"/>
      <c r="O989" s="197"/>
      <c r="P989" s="197"/>
      <c r="Q989" s="197"/>
      <c r="R989" s="197"/>
      <c r="S989" s="197"/>
      <c r="T989" s="197"/>
      <c r="U989" s="197"/>
      <c r="V989" s="197"/>
      <c r="W989" s="197"/>
      <c r="X989" s="197"/>
      <c r="Y989" s="197"/>
      <c r="Z989" s="197"/>
    </row>
    <row r="990" ht="15.75" customHeight="1">
      <c r="A990" s="197"/>
      <c r="B990" s="197"/>
      <c r="C990" s="197"/>
      <c r="D990" s="197"/>
      <c r="E990" s="197"/>
      <c r="F990" s="197"/>
      <c r="G990" s="197"/>
      <c r="H990" s="197"/>
      <c r="I990" s="197"/>
      <c r="J990" s="197"/>
      <c r="K990" s="197"/>
      <c r="L990" s="197"/>
      <c r="M990" s="197"/>
      <c r="N990" s="197"/>
      <c r="O990" s="197"/>
      <c r="P990" s="197"/>
      <c r="Q990" s="197"/>
      <c r="R990" s="197"/>
      <c r="S990" s="197"/>
      <c r="T990" s="197"/>
      <c r="U990" s="197"/>
      <c r="V990" s="197"/>
      <c r="W990" s="197"/>
      <c r="X990" s="197"/>
      <c r="Y990" s="197"/>
      <c r="Z990" s="197"/>
    </row>
    <row r="991" ht="15.75" customHeight="1">
      <c r="A991" s="197"/>
      <c r="B991" s="197"/>
      <c r="C991" s="197"/>
      <c r="D991" s="197"/>
      <c r="E991" s="197"/>
      <c r="F991" s="197"/>
      <c r="G991" s="197"/>
      <c r="H991" s="197"/>
      <c r="I991" s="197"/>
      <c r="J991" s="197"/>
      <c r="K991" s="197"/>
      <c r="L991" s="197"/>
      <c r="M991" s="197"/>
      <c r="N991" s="197"/>
      <c r="O991" s="197"/>
      <c r="P991" s="197"/>
      <c r="Q991" s="197"/>
      <c r="R991" s="197"/>
      <c r="S991" s="197"/>
      <c r="T991" s="197"/>
      <c r="U991" s="197"/>
      <c r="V991" s="197"/>
      <c r="W991" s="197"/>
      <c r="X991" s="197"/>
      <c r="Y991" s="197"/>
      <c r="Z991" s="197"/>
    </row>
    <row r="992" ht="15.75" customHeight="1">
      <c r="A992" s="197"/>
      <c r="B992" s="197"/>
      <c r="C992" s="197"/>
      <c r="D992" s="197"/>
      <c r="E992" s="197"/>
      <c r="F992" s="197"/>
      <c r="G992" s="197"/>
      <c r="H992" s="197"/>
      <c r="I992" s="197"/>
      <c r="J992" s="197"/>
      <c r="K992" s="197"/>
      <c r="L992" s="197"/>
      <c r="M992" s="197"/>
      <c r="N992" s="197"/>
      <c r="O992" s="197"/>
      <c r="P992" s="197"/>
      <c r="Q992" s="197"/>
      <c r="R992" s="197"/>
      <c r="S992" s="197"/>
      <c r="T992" s="197"/>
      <c r="U992" s="197"/>
      <c r="V992" s="197"/>
      <c r="W992" s="197"/>
      <c r="X992" s="197"/>
      <c r="Y992" s="197"/>
      <c r="Z992" s="197"/>
    </row>
    <row r="993" ht="15.75" customHeight="1">
      <c r="A993" s="197"/>
      <c r="B993" s="197"/>
      <c r="C993" s="197"/>
      <c r="D993" s="197"/>
      <c r="E993" s="197"/>
      <c r="F993" s="197"/>
      <c r="G993" s="197"/>
      <c r="H993" s="197"/>
      <c r="I993" s="197"/>
      <c r="J993" s="197"/>
      <c r="K993" s="197"/>
      <c r="L993" s="197"/>
      <c r="M993" s="197"/>
      <c r="N993" s="197"/>
      <c r="O993" s="197"/>
      <c r="P993" s="197"/>
      <c r="Q993" s="197"/>
      <c r="R993" s="197"/>
      <c r="S993" s="197"/>
      <c r="T993" s="197"/>
      <c r="U993" s="197"/>
      <c r="V993" s="197"/>
      <c r="W993" s="197"/>
      <c r="X993" s="197"/>
      <c r="Y993" s="197"/>
      <c r="Z993" s="19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2024-05-31T16:26:46Z</dcterms:created>
  <dc:creator>Chen Jin</dc:creator>
</cp:coreProperties>
</file>