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18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<sst xmlns="http://schemas.openxmlformats.org/spreadsheetml/2006/main" count="242" uniqueCount="87">
  <si>
    <t>Date of Fund Arrived</t>
  </si>
  <si>
    <t>Investors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</si>
  <si>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</si>
  <si>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</si>
  <si>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</si>
  <si>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</si>
  <si>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</si>
  <si>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</si>
  <si>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</si>
  <si>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</si>
  <si>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</si>
  <si>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</si>
  <si>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</si>
  <si>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</si>
  <si>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</si>
  <si>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</si>
  <si>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</si>
  <si>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3rd应发股息修正</t>
  </si>
  <si>
    <t>3rd实际股息修正</t>
  </si>
  <si>
    <t>Principal Repayment (Over-paid Dividends deducted)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</si>
  <si>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</si>
  <si>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</si>
  <si>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</si>
  <si>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</si>
  <si>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</si>
  <si>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</si>
  <si>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</si>
  <si>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</si>
  <si>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Yuhe Wang</t>
  </si>
  <si>
    <t>TD ACH</t>
  </si>
  <si>
    <t>Chase Wire</t>
  </si>
  <si>
    <t>International</t>
  </si>
  <si>
    <t>-</t>
  </si>
  <si>
    <t>ACH</t>
  </si>
  <si>
    <t>16 Jia Ding Lu Apt 601 Unit 1 Bl, Qingdao, Shandong China 266032</t>
  </si>
  <si>
    <t>Yongcai Mao</t>
  </si>
  <si>
    <t>Domestic</t>
  </si>
  <si>
    <t>605-19-3597</t>
  </si>
  <si>
    <t>659 Belgrove Dr, Kearny, NJ, 07032</t>
  </si>
  <si>
    <t>Yitong Deng</t>
  </si>
  <si>
    <t>125-90-9197</t>
  </si>
  <si>
    <t>9411 65th Road, 3C, Rego Park, Ny, 11374</t>
  </si>
  <si>
    <t>Kangning Zhu</t>
  </si>
  <si>
    <t>067-96-8405</t>
  </si>
  <si>
    <t>95 Birchwood Park Dr, Jericho, NY, 11753</t>
  </si>
  <si>
    <t>Edward Weigong Fang</t>
  </si>
  <si>
    <t>116-70-9748</t>
  </si>
  <si>
    <t>2844 Earlshire Court, Deltona, FL, 32738</t>
  </si>
  <si>
    <t>Rongqing Xu</t>
  </si>
  <si>
    <t>551-99-4229</t>
  </si>
  <si>
    <t>253-11 57th Ave, Little Neck, NY, 11362</t>
  </si>
  <si>
    <t>Haiyan Wu</t>
  </si>
  <si>
    <t>090-88-3342</t>
  </si>
  <si>
    <t>3 Folie Ct, Manhasset, NY, 11030</t>
  </si>
  <si>
    <t>Timothy Tianle Jiang</t>
  </si>
  <si>
    <t>248-95-0940</t>
  </si>
  <si>
    <t>208 13th Avenue E, Seattle, WA, 98102</t>
  </si>
  <si>
    <t>2016 Qing Xu Dynasty Trust (Hualong Zhang)</t>
  </si>
  <si>
    <t>Domestic/Entity</t>
  </si>
  <si>
    <t>81-6764341</t>
  </si>
  <si>
    <t>17 Montauk Trail, Wayne, NJ, 07470</t>
  </si>
  <si>
    <t>Ning Xia and Chunsheng Sun</t>
  </si>
  <si>
    <t>080-90-0675</t>
  </si>
  <si>
    <t>3848 120th Ave SE, Bellevue, WA, 98006</t>
  </si>
  <si>
    <t>Dan He</t>
  </si>
  <si>
    <t>共6万投资，分2笔进钱，发息为一笔</t>
  </si>
  <si>
    <t>008-88-8031</t>
  </si>
  <si>
    <t>66 Lynwood Rd., Scarsdale, NY, 10583</t>
  </si>
  <si>
    <t>Qun Song</t>
  </si>
  <si>
    <t>279-65-4238</t>
  </si>
  <si>
    <t>3841 Fairhaven Dr , West Linn, OR, 97068</t>
  </si>
  <si>
    <t>Jing He</t>
  </si>
  <si>
    <t>059-90-9200</t>
  </si>
  <si>
    <t>1497 Washington Ave, New Hyde Park, NY, 11040</t>
  </si>
  <si>
    <t>KZZ Management LLC	(Li Zhang)</t>
  </si>
  <si>
    <t>83-1651044</t>
  </si>
  <si>
    <t>150 Betty Rd, New Hyde Park, NY, 11040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</si>
  <si>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</si>
  <si>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</si>
  <si>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</si>
  <si>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Investor Name</t>
  </si>
  <si>
    <t>% of Capital Contribution</t>
  </si>
  <si>
    <t>Fiscal Year 2021</t>
  </si>
  <si>
    <t>Combined if more than 1 subscription</t>
  </si>
  <si>
    <t>Total Capital Contribution:</t>
  </si>
  <si>
    <t>Fiscal Year 2022</t>
  </si>
  <si>
    <t>Fiscal Year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</si>
</sst>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(&quot;$&quot;* #,##0.00_);_(&quot;$&quot;* \(#,##0.00\);_(&quot;$&quot;* &quot;-&quot;??_);_(@_)"/>
    <numFmt numFmtId="166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i/>
      <sz val="11.0"/>
      <color theme="1"/>
      <name val="Calibri"/>
    </font>
    <font>
      <sz val="11.0"/>
      <color rgb="FF000000"/>
      <name val="Docs-Calibri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wrapText="0"/>
    </xf>
    <xf borderId="0" fillId="0" fontId="3" numFmtId="10" xfId="0" applyAlignment="1" applyFont="1" applyNumberFormat="1">
      <alignment horizontal="center" readingOrder="0" shrinkToFit="0" wrapText="0"/>
    </xf>
    <xf borderId="1" fillId="0" fontId="3" numFmtId="165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4" fillId="0" fontId="3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165" xfId="0" applyAlignment="1" applyFont="1" applyNumberForma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1" fillId="0" fontId="4" numFmtId="165" xfId="0" applyAlignment="1" applyBorder="1" applyFont="1" applyNumberForma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0" fillId="2" fontId="4" numFmtId="165" xfId="0" applyAlignment="1" applyFill="1" applyFont="1" applyNumberFormat="1">
      <alignment horizontal="center" readingOrder="0" shrinkToFit="0" wrapText="0"/>
    </xf>
    <xf borderId="1" fillId="2" fontId="4" numFmtId="165" xfId="0" applyAlignment="1" applyBorder="1" applyFont="1" applyNumberFormat="1">
      <alignment horizontal="center" readingOrder="0" shrinkToFit="0" wrapText="0"/>
    </xf>
    <xf borderId="1" fillId="0" fontId="5" numFmtId="164" xfId="0" applyAlignment="1" applyBorder="1" applyFont="1" applyNumberForma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 shrinkToFit="0" wrapText="0"/>
    </xf>
    <xf borderId="1" fillId="0" fontId="5" numFmtId="164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4" fillId="0" fontId="7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left" vertical="bottom"/>
    </xf>
    <xf borderId="0" fillId="0" fontId="8" numFmtId="165" xfId="0" applyFont="1" applyNumberFormat="1"/>
    <xf borderId="0" fillId="0" fontId="5" numFmtId="165" xfId="0" applyAlignment="1" applyFont="1" applyNumberForma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0" fillId="0" fontId="7" numFmtId="166" xfId="0" applyAlignment="1" applyFont="1" applyNumberFormat="1">
      <alignment horizontal="right" vertical="bottom"/>
    </xf>
    <xf borderId="0" fillId="0" fontId="7" numFmtId="164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0" fontId="7" numFmtId="10" xfId="0" applyAlignment="1" applyFont="1" applyNumberFormat="1">
      <alignment vertical="bottom"/>
    </xf>
    <xf borderId="0" fillId="0" fontId="9" numFmtId="166" xfId="0" applyAlignment="1" applyFont="1" applyNumberFormat="1">
      <alignment vertical="bottom"/>
    </xf>
    <xf borderId="0" fillId="0" fontId="7" numFmtId="166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0" fontId="9" numFmtId="0" xfId="0" applyAlignment="1" applyFont="1">
      <alignment shrinkToFit="0" vertical="bottom" wrapText="0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3" fontId="11" numFmtId="0" xfId="0" applyAlignment="1" applyFill="1" applyFont="1">
      <alignment horizontal="center" readingOrder="0"/>
    </xf>
    <xf borderId="2" fillId="0" fontId="5" numFmtId="164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horizontal="center" vertical="bottom"/>
    </xf>
    <xf borderId="6" fillId="0" fontId="5" numFmtId="165" xfId="0" applyAlignment="1" applyBorder="1" applyFont="1" applyNumberFormat="1">
      <alignment horizontal="center" vertical="bottom"/>
    </xf>
    <xf borderId="6" fillId="0" fontId="5" numFmtId="10" xfId="0" applyAlignment="1" applyBorder="1" applyFont="1" applyNumberFormat="1">
      <alignment horizontal="center" vertical="bottom"/>
    </xf>
    <xf borderId="6" fillId="0" fontId="7" numFmtId="166" xfId="0" applyAlignment="1" applyBorder="1" applyFont="1" applyNumberFormat="1">
      <alignment horizontal="right" vertical="bottom"/>
    </xf>
    <xf borderId="3" fillId="0" fontId="7" numFmtId="0" xfId="0" applyAlignment="1" applyBorder="1" applyFont="1">
      <alignment vertical="bottom"/>
    </xf>
    <xf borderId="7" fillId="0" fontId="5" numFmtId="164" xfId="0" applyAlignment="1" applyBorder="1" applyFont="1" applyNumberFormat="1">
      <alignment horizontal="center" vertical="bottom"/>
    </xf>
    <xf borderId="8" fillId="0" fontId="5" numFmtId="0" xfId="0" applyAlignment="1" applyBorder="1" applyFont="1">
      <alignment horizontal="center" vertical="bottom"/>
    </xf>
    <xf borderId="8" fillId="0" fontId="5" numFmtId="165" xfId="0" applyAlignment="1" applyBorder="1" applyFont="1" applyNumberFormat="1">
      <alignment horizontal="center" vertical="bottom"/>
    </xf>
    <xf borderId="8" fillId="0" fontId="5" numFmtId="10" xfId="0" applyAlignment="1" applyBorder="1" applyFont="1" applyNumberFormat="1">
      <alignment horizontal="center" vertical="bottom"/>
    </xf>
    <xf borderId="8" fillId="0" fontId="7" numFmtId="166" xfId="0" applyAlignment="1" applyBorder="1" applyFont="1" applyNumberFormat="1">
      <alignment horizontal="right" vertical="bottom"/>
    </xf>
    <xf borderId="9" fillId="0" fontId="7" numFmtId="166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5"/>
    <col customWidth="1" min="2" max="2" width="40.75"/>
    <col customWidth="1" min="3" max="3" width="15.75"/>
    <col customWidth="1" min="11" max="11" width="29.38"/>
    <col customWidth="1" min="26" max="26" width="23.38"/>
    <col customWidth="1" min="27" max="27" width="19.25"/>
    <col customWidth="1" min="28" max="28" width="11.0"/>
    <col customWidth="1" min="29" max="29" width="25.13"/>
    <col customWidth="1" min="30" max="30" width="16.13"/>
    <col customWidth="1" min="31" max="31" width="14.88"/>
    <col customWidth="1" min="32" max="32" width="13.63"/>
    <col customWidth="1" min="36" max="36" width="21.0"/>
    <col customWidth="1" min="37" max="37" width="15.25"/>
    <col customWidth="1" min="38" max="38" width="15.75"/>
    <col customWidth="1" min="39" max="39" width="14.0"/>
    <col customWidth="1" min="40" max="40" width="15.0"/>
    <col customWidth="1" min="41" max="41" width="15.63"/>
    <col customWidth="1" min="42" max="42" width="63.75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1" t="s">
        <v>17</v>
      </c>
      <c r="AA1" s="1" t="s">
        <v>18</v>
      </c>
      <c r="AB1" s="3"/>
      <c r="AC1" s="4" t="s">
        <v>19</v>
      </c>
      <c r="AD1" s="1" t="s">
        <v>13</v>
      </c>
      <c r="AE1" s="1" t="s">
        <v>14</v>
      </c>
      <c r="AF1" s="1" t="s">
        <v>9</v>
      </c>
      <c r="AG1" s="1" t="s">
        <v>10</v>
      </c>
      <c r="AH1" s="1"/>
      <c r="AI1" s="5" t="s">
        <v>20</v>
      </c>
      <c r="AJ1" s="6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/>
    </row>
    <row r="2">
      <c r="A2" s="8">
        <v>44358.0</v>
      </c>
      <c r="B2" s="9" t="s">
        <v>28</v>
      </c>
      <c r="C2" s="10">
        <v>300000.0</v>
      </c>
      <c r="D2" s="11">
        <v>0.0825</v>
      </c>
      <c r="E2" s="12">
        <v>12375.0</v>
      </c>
      <c r="F2" s="10">
        <v>11137.5</v>
      </c>
      <c r="G2" s="8">
        <v>44372.0</v>
      </c>
      <c r="H2" s="8">
        <v>44362.0</v>
      </c>
      <c r="I2" s="8">
        <v>44544.0</v>
      </c>
      <c r="J2" s="9" t="s">
        <v>29</v>
      </c>
      <c r="K2" s="13"/>
      <c r="L2" s="12">
        <v>12375.0</v>
      </c>
      <c r="M2" s="10">
        <v>11137.5</v>
      </c>
      <c r="N2" s="8">
        <v>44554.0</v>
      </c>
      <c r="O2" s="8">
        <v>44545.0</v>
      </c>
      <c r="P2" s="8">
        <v>44726.0</v>
      </c>
      <c r="Q2" s="9" t="s">
        <v>29</v>
      </c>
      <c r="R2" s="13"/>
      <c r="S2" s="12">
        <v>12375.0</v>
      </c>
      <c r="T2" s="10">
        <v>11137.5</v>
      </c>
      <c r="U2" s="8">
        <v>44742.0</v>
      </c>
      <c r="V2" s="8">
        <v>44726.0</v>
      </c>
      <c r="W2" s="8">
        <v>44909.0</v>
      </c>
      <c r="X2" s="9" t="s">
        <v>29</v>
      </c>
      <c r="Y2" s="13"/>
      <c r="Z2" s="10">
        <v>3254.79</v>
      </c>
      <c r="AA2" s="10">
        <v>2929.32</v>
      </c>
      <c r="AB2" s="10"/>
      <c r="AC2" s="12">
        <v>291791.82</v>
      </c>
      <c r="AD2" s="8">
        <v>44726.0</v>
      </c>
      <c r="AE2" s="8">
        <v>44774.0</v>
      </c>
      <c r="AF2" s="9" t="s">
        <v>30</v>
      </c>
      <c r="AG2" s="8">
        <v>44776.0</v>
      </c>
      <c r="AH2" s="8"/>
      <c r="AI2" s="14">
        <v>21709.0</v>
      </c>
      <c r="AJ2" s="15" t="s">
        <v>31</v>
      </c>
      <c r="AK2" s="16" t="s">
        <v>32</v>
      </c>
      <c r="AL2" s="17"/>
      <c r="AM2" s="18" t="s">
        <v>33</v>
      </c>
      <c r="AN2" s="18">
        <v>3.930395638E9</v>
      </c>
      <c r="AO2" s="18">
        <v>2.1000021E7</v>
      </c>
      <c r="AP2" s="19" t="s">
        <v>34</v>
      </c>
      <c r="AQ2" s="8"/>
    </row>
    <row r="3">
      <c r="A3" s="20">
        <v>44358.0</v>
      </c>
      <c r="B3" s="21" t="s">
        <v>35</v>
      </c>
      <c r="C3" s="22">
        <v>150000.0</v>
      </c>
      <c r="D3" s="23">
        <v>0.08</v>
      </c>
      <c r="E3" s="24">
        <v>6000.0</v>
      </c>
      <c r="F3" s="22">
        <v>6000.0</v>
      </c>
      <c r="G3" s="20">
        <v>44375.0</v>
      </c>
      <c r="H3" s="20">
        <v>44362.0</v>
      </c>
      <c r="I3" s="20">
        <v>44544.0</v>
      </c>
      <c r="J3" s="21" t="s">
        <v>29</v>
      </c>
      <c r="K3" s="25"/>
      <c r="L3" s="24">
        <v>6000.0</v>
      </c>
      <c r="M3" s="22">
        <v>6000.0</v>
      </c>
      <c r="N3" s="20">
        <v>44553.0</v>
      </c>
      <c r="O3" s="20">
        <v>44545.0</v>
      </c>
      <c r="P3" s="20">
        <v>44726.0</v>
      </c>
      <c r="Q3" s="21" t="s">
        <v>29</v>
      </c>
      <c r="R3" s="25"/>
      <c r="S3" s="24">
        <v>6000.0</v>
      </c>
      <c r="T3" s="22">
        <v>6000.0</v>
      </c>
      <c r="U3" s="20">
        <v>44741.0</v>
      </c>
      <c r="V3" s="20">
        <v>44726.0</v>
      </c>
      <c r="W3" s="20">
        <v>44909.0</v>
      </c>
      <c r="X3" s="21" t="s">
        <v>29</v>
      </c>
      <c r="Y3" s="25"/>
      <c r="Z3" s="22">
        <v>1578.08</v>
      </c>
      <c r="AA3" s="22">
        <v>1578.08</v>
      </c>
      <c r="AB3" s="26"/>
      <c r="AC3" s="27">
        <v>145578.08</v>
      </c>
      <c r="AD3" s="20">
        <v>44726.0</v>
      </c>
      <c r="AE3" s="20">
        <v>44774.0</v>
      </c>
      <c r="AF3" s="21" t="s">
        <v>30</v>
      </c>
      <c r="AG3" s="20">
        <v>44776.0</v>
      </c>
      <c r="AH3" s="20"/>
      <c r="AI3" s="28">
        <v>23285.0</v>
      </c>
      <c r="AJ3" s="29" t="s">
        <v>36</v>
      </c>
      <c r="AK3" s="30" t="s">
        <v>37</v>
      </c>
      <c r="AL3" s="31"/>
      <c r="AM3" s="30" t="s">
        <v>33</v>
      </c>
      <c r="AN3" s="30">
        <v>8.140066083E9</v>
      </c>
      <c r="AO3" s="29">
        <v>3.1207607E7</v>
      </c>
      <c r="AP3" s="32" t="s">
        <v>38</v>
      </c>
      <c r="AQ3" s="20"/>
    </row>
    <row r="4">
      <c r="A4" s="20">
        <v>44358.0</v>
      </c>
      <c r="B4" s="21" t="s">
        <v>39</v>
      </c>
      <c r="C4" s="22">
        <v>140000.0</v>
      </c>
      <c r="D4" s="23">
        <v>0.08</v>
      </c>
      <c r="E4" s="24">
        <v>5600.0</v>
      </c>
      <c r="F4" s="22">
        <v>5600.0</v>
      </c>
      <c r="G4" s="20">
        <v>44376.0</v>
      </c>
      <c r="H4" s="20">
        <v>44362.0</v>
      </c>
      <c r="I4" s="20">
        <v>44544.0</v>
      </c>
      <c r="J4" s="21" t="s">
        <v>29</v>
      </c>
      <c r="K4" s="25"/>
      <c r="L4" s="24">
        <v>5600.0</v>
      </c>
      <c r="M4" s="22">
        <v>5600.0</v>
      </c>
      <c r="N4" s="20">
        <v>44557.0</v>
      </c>
      <c r="O4" s="20">
        <v>44545.0</v>
      </c>
      <c r="P4" s="20">
        <v>44726.0</v>
      </c>
      <c r="Q4" s="21" t="s">
        <v>29</v>
      </c>
      <c r="R4" s="25"/>
      <c r="S4" s="24">
        <v>5600.0</v>
      </c>
      <c r="T4" s="22">
        <v>5600.0</v>
      </c>
      <c r="U4" s="20">
        <v>44741.0</v>
      </c>
      <c r="V4" s="20">
        <v>44726.0</v>
      </c>
      <c r="W4" s="20">
        <v>44909.0</v>
      </c>
      <c r="X4" s="21" t="s">
        <v>29</v>
      </c>
      <c r="Y4" s="25"/>
      <c r="Z4" s="22">
        <v>1472.88</v>
      </c>
      <c r="AA4" s="22">
        <v>1472.88</v>
      </c>
      <c r="AB4" s="26"/>
      <c r="AC4" s="27">
        <v>135872.88</v>
      </c>
      <c r="AD4" s="20">
        <v>44726.0</v>
      </c>
      <c r="AE4" s="20">
        <v>44774.0</v>
      </c>
      <c r="AF4" s="21" t="s">
        <v>30</v>
      </c>
      <c r="AG4" s="20">
        <v>44776.0</v>
      </c>
      <c r="AH4" s="20"/>
      <c r="AI4" s="28">
        <v>24641.0</v>
      </c>
      <c r="AJ4" s="29" t="s">
        <v>36</v>
      </c>
      <c r="AK4" s="30" t="s">
        <v>40</v>
      </c>
      <c r="AL4" s="31"/>
      <c r="AM4" s="30" t="s">
        <v>33</v>
      </c>
      <c r="AN4" s="30">
        <v>5.08119567E8</v>
      </c>
      <c r="AO4" s="29">
        <v>1.2220395E8</v>
      </c>
      <c r="AP4" s="32" t="s">
        <v>41</v>
      </c>
      <c r="AQ4" s="20"/>
    </row>
    <row r="5">
      <c r="A5" s="20">
        <v>44358.0</v>
      </c>
      <c r="B5" s="21" t="s">
        <v>42</v>
      </c>
      <c r="C5" s="22">
        <v>40000.0</v>
      </c>
      <c r="D5" s="23">
        <v>0.08</v>
      </c>
      <c r="E5" s="24">
        <v>1600.0</v>
      </c>
      <c r="F5" s="22">
        <v>1600.0</v>
      </c>
      <c r="G5" s="20">
        <v>44372.0</v>
      </c>
      <c r="H5" s="20">
        <v>44362.0</v>
      </c>
      <c r="I5" s="20">
        <v>44544.0</v>
      </c>
      <c r="J5" s="21" t="s">
        <v>29</v>
      </c>
      <c r="K5" s="25"/>
      <c r="L5" s="24">
        <v>1600.0</v>
      </c>
      <c r="M5" s="22">
        <v>1600.0</v>
      </c>
      <c r="N5" s="20">
        <v>44554.0</v>
      </c>
      <c r="O5" s="20">
        <v>44545.0</v>
      </c>
      <c r="P5" s="20">
        <v>44726.0</v>
      </c>
      <c r="Q5" s="21" t="s">
        <v>29</v>
      </c>
      <c r="R5" s="25"/>
      <c r="S5" s="24">
        <v>1600.0</v>
      </c>
      <c r="T5" s="22">
        <v>1600.0</v>
      </c>
      <c r="U5" s="20">
        <v>44741.0</v>
      </c>
      <c r="V5" s="20">
        <v>44726.0</v>
      </c>
      <c r="W5" s="20">
        <v>44909.0</v>
      </c>
      <c r="X5" s="21" t="s">
        <v>29</v>
      </c>
      <c r="Y5" s="25"/>
      <c r="Z5" s="22">
        <v>420.82</v>
      </c>
      <c r="AA5" s="22">
        <v>420.82</v>
      </c>
      <c r="AB5" s="26"/>
      <c r="AC5" s="27">
        <v>38820.82</v>
      </c>
      <c r="AD5" s="20">
        <v>44726.0</v>
      </c>
      <c r="AE5" s="20">
        <v>44774.0</v>
      </c>
      <c r="AF5" s="21" t="s">
        <v>30</v>
      </c>
      <c r="AG5" s="20">
        <v>44778.0</v>
      </c>
      <c r="AH5" s="20"/>
      <c r="AI5" s="28">
        <v>34186.0</v>
      </c>
      <c r="AJ5" s="29" t="s">
        <v>36</v>
      </c>
      <c r="AK5" s="33" t="s">
        <v>43</v>
      </c>
      <c r="AL5" s="31"/>
      <c r="AM5" s="30" t="s">
        <v>33</v>
      </c>
      <c r="AN5" s="30">
        <v>8.1797876E8</v>
      </c>
      <c r="AO5" s="29">
        <v>2.1000021E7</v>
      </c>
      <c r="AP5" s="32" t="s">
        <v>44</v>
      </c>
      <c r="AQ5" s="20"/>
    </row>
    <row r="6">
      <c r="A6" s="20">
        <v>44358.0</v>
      </c>
      <c r="B6" s="21" t="s">
        <v>45</v>
      </c>
      <c r="C6" s="22">
        <v>20000.0</v>
      </c>
      <c r="D6" s="23">
        <v>0.08</v>
      </c>
      <c r="E6" s="24">
        <v>800.0</v>
      </c>
      <c r="F6" s="22">
        <v>800.0</v>
      </c>
      <c r="G6" s="20">
        <v>44372.0</v>
      </c>
      <c r="H6" s="20">
        <v>44362.0</v>
      </c>
      <c r="I6" s="20">
        <v>44544.0</v>
      </c>
      <c r="J6" s="21" t="s">
        <v>29</v>
      </c>
      <c r="K6" s="25"/>
      <c r="L6" s="24">
        <v>800.0</v>
      </c>
      <c r="M6" s="22">
        <v>800.0</v>
      </c>
      <c r="N6" s="20">
        <v>44557.0</v>
      </c>
      <c r="O6" s="20">
        <v>44545.0</v>
      </c>
      <c r="P6" s="20">
        <v>44726.0</v>
      </c>
      <c r="Q6" s="21" t="s">
        <v>29</v>
      </c>
      <c r="R6" s="25"/>
      <c r="S6" s="24">
        <v>800.0</v>
      </c>
      <c r="T6" s="22">
        <v>800.0</v>
      </c>
      <c r="U6" s="20">
        <v>44741.0</v>
      </c>
      <c r="V6" s="20">
        <v>44726.0</v>
      </c>
      <c r="W6" s="20">
        <v>44909.0</v>
      </c>
      <c r="X6" s="21" t="s">
        <v>29</v>
      </c>
      <c r="Y6" s="25"/>
      <c r="Z6" s="22">
        <v>210.41</v>
      </c>
      <c r="AA6" s="22">
        <v>210.41</v>
      </c>
      <c r="AB6" s="26"/>
      <c r="AC6" s="27">
        <v>19410.41</v>
      </c>
      <c r="AD6" s="20">
        <v>44726.0</v>
      </c>
      <c r="AE6" s="20">
        <v>44774.0</v>
      </c>
      <c r="AF6" s="21" t="s">
        <v>30</v>
      </c>
      <c r="AG6" s="20">
        <v>44778.0</v>
      </c>
      <c r="AH6" s="20"/>
      <c r="AI6" s="28">
        <v>17392.0</v>
      </c>
      <c r="AJ6" s="29" t="s">
        <v>36</v>
      </c>
      <c r="AK6" s="33" t="s">
        <v>46</v>
      </c>
      <c r="AL6" s="31"/>
      <c r="AM6" s="30" t="s">
        <v>33</v>
      </c>
      <c r="AN6" s="30">
        <v>7.56066228E8</v>
      </c>
      <c r="AO6" s="29">
        <v>2.1000021E7</v>
      </c>
      <c r="AP6" s="32" t="s">
        <v>47</v>
      </c>
      <c r="AQ6" s="20"/>
    </row>
    <row r="7">
      <c r="A7" s="20">
        <v>44358.0</v>
      </c>
      <c r="B7" s="21" t="s">
        <v>48</v>
      </c>
      <c r="C7" s="22">
        <v>10000.0</v>
      </c>
      <c r="D7" s="23">
        <v>0.08</v>
      </c>
      <c r="E7" s="24">
        <v>400.0</v>
      </c>
      <c r="F7" s="22">
        <v>400.0</v>
      </c>
      <c r="G7" s="20">
        <v>44372.0</v>
      </c>
      <c r="H7" s="20">
        <v>44362.0</v>
      </c>
      <c r="I7" s="20">
        <v>44544.0</v>
      </c>
      <c r="J7" s="21" t="s">
        <v>29</v>
      </c>
      <c r="K7" s="25"/>
      <c r="L7" s="24">
        <v>400.0</v>
      </c>
      <c r="M7" s="22">
        <v>400.0</v>
      </c>
      <c r="N7" s="20">
        <v>44558.0</v>
      </c>
      <c r="O7" s="20">
        <v>44545.0</v>
      </c>
      <c r="P7" s="20">
        <v>44726.0</v>
      </c>
      <c r="Q7" s="21" t="s">
        <v>29</v>
      </c>
      <c r="R7" s="25"/>
      <c r="S7" s="24">
        <v>400.0</v>
      </c>
      <c r="T7" s="22">
        <v>400.0</v>
      </c>
      <c r="U7" s="20">
        <v>44741.0</v>
      </c>
      <c r="V7" s="20">
        <v>44726.0</v>
      </c>
      <c r="W7" s="20">
        <v>44909.0</v>
      </c>
      <c r="X7" s="21" t="s">
        <v>29</v>
      </c>
      <c r="Y7" s="25"/>
      <c r="Z7" s="22">
        <v>105.21</v>
      </c>
      <c r="AA7" s="22">
        <v>105.21</v>
      </c>
      <c r="AB7" s="26"/>
      <c r="AC7" s="27">
        <v>9705.21</v>
      </c>
      <c r="AD7" s="20">
        <v>44726.0</v>
      </c>
      <c r="AE7" s="20">
        <v>44774.0</v>
      </c>
      <c r="AF7" s="21" t="s">
        <v>30</v>
      </c>
      <c r="AG7" s="20">
        <v>44778.0</v>
      </c>
      <c r="AH7" s="20"/>
      <c r="AI7" s="28">
        <v>21025.0</v>
      </c>
      <c r="AJ7" s="29" t="s">
        <v>36</v>
      </c>
      <c r="AK7" s="30" t="s">
        <v>49</v>
      </c>
      <c r="AL7" s="31"/>
      <c r="AM7" s="30" t="s">
        <v>33</v>
      </c>
      <c r="AN7" s="30">
        <v>4.97552854E9</v>
      </c>
      <c r="AO7" s="29">
        <v>2.1000089E7</v>
      </c>
      <c r="AP7" s="32" t="s">
        <v>50</v>
      </c>
      <c r="AQ7" s="20"/>
    </row>
    <row r="8">
      <c r="A8" s="20">
        <v>44361.0</v>
      </c>
      <c r="B8" s="21" t="s">
        <v>51</v>
      </c>
      <c r="C8" s="22">
        <v>200000.0</v>
      </c>
      <c r="D8" s="23">
        <v>0.0825</v>
      </c>
      <c r="E8" s="24">
        <v>8250.0</v>
      </c>
      <c r="F8" s="22">
        <v>8250.0</v>
      </c>
      <c r="G8" s="20">
        <v>44375.0</v>
      </c>
      <c r="H8" s="20">
        <v>44362.0</v>
      </c>
      <c r="I8" s="20">
        <v>44544.0</v>
      </c>
      <c r="J8" s="21" t="s">
        <v>29</v>
      </c>
      <c r="K8" s="25"/>
      <c r="L8" s="24">
        <v>8250.0</v>
      </c>
      <c r="M8" s="22">
        <v>8250.0</v>
      </c>
      <c r="N8" s="20">
        <v>44557.0</v>
      </c>
      <c r="O8" s="20">
        <v>44545.0</v>
      </c>
      <c r="P8" s="20">
        <v>44726.0</v>
      </c>
      <c r="Q8" s="21" t="s">
        <v>29</v>
      </c>
      <c r="R8" s="25"/>
      <c r="S8" s="24">
        <v>8250.0</v>
      </c>
      <c r="T8" s="22">
        <v>8250.0</v>
      </c>
      <c r="U8" s="20">
        <v>44741.0</v>
      </c>
      <c r="V8" s="20">
        <v>44726.0</v>
      </c>
      <c r="W8" s="20">
        <v>44909.0</v>
      </c>
      <c r="X8" s="21" t="s">
        <v>29</v>
      </c>
      <c r="Y8" s="25"/>
      <c r="Z8" s="22">
        <v>2169.86</v>
      </c>
      <c r="AA8" s="22">
        <v>2169.86</v>
      </c>
      <c r="AB8" s="26"/>
      <c r="AC8" s="27">
        <v>193919.86</v>
      </c>
      <c r="AD8" s="20">
        <v>44726.0</v>
      </c>
      <c r="AE8" s="20">
        <v>44774.0</v>
      </c>
      <c r="AF8" s="21" t="s">
        <v>30</v>
      </c>
      <c r="AG8" s="20">
        <v>44776.0</v>
      </c>
      <c r="AH8" s="20"/>
      <c r="AI8" s="28">
        <v>24397.0</v>
      </c>
      <c r="AJ8" s="29" t="s">
        <v>36</v>
      </c>
      <c r="AK8" s="30" t="s">
        <v>52</v>
      </c>
      <c r="AL8" s="31"/>
      <c r="AM8" s="30" t="s">
        <v>33</v>
      </c>
      <c r="AN8" s="30">
        <v>3.4913991E7</v>
      </c>
      <c r="AO8" s="29">
        <v>2.1000089E7</v>
      </c>
      <c r="AP8" s="32" t="s">
        <v>53</v>
      </c>
      <c r="AQ8" s="20"/>
    </row>
    <row r="9">
      <c r="A9" s="20">
        <v>44361.0</v>
      </c>
      <c r="B9" s="21" t="s">
        <v>54</v>
      </c>
      <c r="C9" s="22">
        <v>200000.0</v>
      </c>
      <c r="D9" s="23">
        <v>0.0825</v>
      </c>
      <c r="E9" s="24">
        <v>8250.0</v>
      </c>
      <c r="F9" s="22">
        <v>8250.0</v>
      </c>
      <c r="G9" s="20">
        <v>44377.0</v>
      </c>
      <c r="H9" s="20">
        <v>44362.0</v>
      </c>
      <c r="I9" s="20">
        <v>44544.0</v>
      </c>
      <c r="J9" s="21" t="s">
        <v>29</v>
      </c>
      <c r="K9" s="25"/>
      <c r="L9" s="24">
        <v>8250.0</v>
      </c>
      <c r="M9" s="22">
        <v>8250.0</v>
      </c>
      <c r="N9" s="20">
        <v>44553.0</v>
      </c>
      <c r="O9" s="20">
        <v>44545.0</v>
      </c>
      <c r="P9" s="20">
        <v>44726.0</v>
      </c>
      <c r="Q9" s="21" t="s">
        <v>29</v>
      </c>
      <c r="R9" s="25"/>
      <c r="S9" s="24">
        <v>8250.0</v>
      </c>
      <c r="T9" s="22">
        <v>8250.0</v>
      </c>
      <c r="U9" s="20">
        <v>44741.0</v>
      </c>
      <c r="V9" s="20">
        <v>44726.0</v>
      </c>
      <c r="W9" s="20">
        <v>44909.0</v>
      </c>
      <c r="X9" s="21" t="s">
        <v>29</v>
      </c>
      <c r="Y9" s="25"/>
      <c r="Z9" s="22">
        <v>2169.86</v>
      </c>
      <c r="AA9" s="22">
        <v>2169.86</v>
      </c>
      <c r="AB9" s="26"/>
      <c r="AC9" s="27">
        <v>193919.86</v>
      </c>
      <c r="AD9" s="20">
        <v>44726.0</v>
      </c>
      <c r="AE9" s="20">
        <v>44774.0</v>
      </c>
      <c r="AF9" s="21" t="s">
        <v>30</v>
      </c>
      <c r="AG9" s="20">
        <v>44777.0</v>
      </c>
      <c r="AH9" s="20"/>
      <c r="AI9" s="28">
        <v>34517.0</v>
      </c>
      <c r="AJ9" s="29" t="s">
        <v>36</v>
      </c>
      <c r="AK9" s="30" t="s">
        <v>55</v>
      </c>
      <c r="AL9" s="31"/>
      <c r="AM9" s="30" t="s">
        <v>33</v>
      </c>
      <c r="AN9" s="30">
        <v>5.008187618E9</v>
      </c>
      <c r="AO9" s="29">
        <v>2.1213591E7</v>
      </c>
      <c r="AP9" s="32" t="s">
        <v>56</v>
      </c>
      <c r="AQ9" s="20"/>
    </row>
    <row r="10">
      <c r="A10" s="20">
        <v>44361.0</v>
      </c>
      <c r="B10" s="21" t="s">
        <v>57</v>
      </c>
      <c r="C10" s="22">
        <v>200000.0</v>
      </c>
      <c r="D10" s="23">
        <v>0.0825</v>
      </c>
      <c r="E10" s="24">
        <v>8250.0</v>
      </c>
      <c r="F10" s="22">
        <v>8250.0</v>
      </c>
      <c r="G10" s="20">
        <v>44378.0</v>
      </c>
      <c r="H10" s="20">
        <v>44362.0</v>
      </c>
      <c r="I10" s="20">
        <v>44544.0</v>
      </c>
      <c r="J10" s="21" t="s">
        <v>29</v>
      </c>
      <c r="K10" s="25"/>
      <c r="L10" s="24">
        <v>8250.0</v>
      </c>
      <c r="M10" s="22">
        <v>8250.0</v>
      </c>
      <c r="N10" s="20">
        <v>44558.0</v>
      </c>
      <c r="O10" s="20">
        <v>44545.0</v>
      </c>
      <c r="P10" s="20">
        <v>44726.0</v>
      </c>
      <c r="Q10" s="21" t="s">
        <v>29</v>
      </c>
      <c r="R10" s="25"/>
      <c r="S10" s="24">
        <v>8250.0</v>
      </c>
      <c r="T10" s="22">
        <v>8250.0</v>
      </c>
      <c r="U10" s="20">
        <v>44741.0</v>
      </c>
      <c r="V10" s="20">
        <v>44726.0</v>
      </c>
      <c r="W10" s="20">
        <v>44909.0</v>
      </c>
      <c r="X10" s="21" t="s">
        <v>29</v>
      </c>
      <c r="Y10" s="25"/>
      <c r="Z10" s="22">
        <v>2169.86</v>
      </c>
      <c r="AA10" s="22">
        <v>2169.86</v>
      </c>
      <c r="AB10" s="26"/>
      <c r="AC10" s="27">
        <v>193919.86</v>
      </c>
      <c r="AD10" s="20">
        <v>44726.0</v>
      </c>
      <c r="AE10" s="20">
        <v>44774.0</v>
      </c>
      <c r="AF10" s="21" t="s">
        <v>30</v>
      </c>
      <c r="AG10" s="20">
        <v>44777.0</v>
      </c>
      <c r="AH10" s="20"/>
      <c r="AI10" s="33" t="s">
        <v>32</v>
      </c>
      <c r="AJ10" s="29" t="s">
        <v>58</v>
      </c>
      <c r="AK10" s="34"/>
      <c r="AL10" s="29" t="s">
        <v>59</v>
      </c>
      <c r="AM10" s="30" t="s">
        <v>33</v>
      </c>
      <c r="AN10" s="30">
        <v>3.751712325E9</v>
      </c>
      <c r="AO10" s="29">
        <v>2.1000021E7</v>
      </c>
      <c r="AP10" s="32" t="s">
        <v>60</v>
      </c>
      <c r="AQ10" s="20"/>
    </row>
    <row r="11">
      <c r="A11" s="20">
        <v>44361.0</v>
      </c>
      <c r="B11" s="21" t="s">
        <v>61</v>
      </c>
      <c r="C11" s="22">
        <v>100000.0</v>
      </c>
      <c r="D11" s="23">
        <v>0.0825</v>
      </c>
      <c r="E11" s="24">
        <v>4125.0</v>
      </c>
      <c r="F11" s="22">
        <v>4125.0</v>
      </c>
      <c r="G11" s="20">
        <v>44376.0</v>
      </c>
      <c r="H11" s="20">
        <v>44362.0</v>
      </c>
      <c r="I11" s="20">
        <v>44544.0</v>
      </c>
      <c r="J11" s="21" t="s">
        <v>29</v>
      </c>
      <c r="K11" s="25"/>
      <c r="L11" s="24">
        <v>4125.0</v>
      </c>
      <c r="M11" s="22">
        <v>4125.0</v>
      </c>
      <c r="N11" s="20">
        <v>44558.0</v>
      </c>
      <c r="O11" s="20">
        <v>44545.0</v>
      </c>
      <c r="P11" s="20">
        <v>44726.0</v>
      </c>
      <c r="Q11" s="21" t="s">
        <v>29</v>
      </c>
      <c r="R11" s="25"/>
      <c r="S11" s="24">
        <v>4125.0</v>
      </c>
      <c r="T11" s="22">
        <v>4125.0</v>
      </c>
      <c r="U11" s="20">
        <v>44741.0</v>
      </c>
      <c r="V11" s="20">
        <v>44726.0</v>
      </c>
      <c r="W11" s="20">
        <v>44909.0</v>
      </c>
      <c r="X11" s="21" t="s">
        <v>29</v>
      </c>
      <c r="Y11" s="25"/>
      <c r="Z11" s="22">
        <v>1084.93</v>
      </c>
      <c r="AA11" s="22">
        <v>1084.93</v>
      </c>
      <c r="AB11" s="26"/>
      <c r="AC11" s="27">
        <v>96959.93</v>
      </c>
      <c r="AD11" s="20">
        <v>44726.0</v>
      </c>
      <c r="AE11" s="20">
        <v>44774.0</v>
      </c>
      <c r="AF11" s="21" t="s">
        <v>30</v>
      </c>
      <c r="AG11" s="20">
        <v>44777.0</v>
      </c>
      <c r="AH11" s="20"/>
      <c r="AI11" s="28">
        <v>23335.0</v>
      </c>
      <c r="AJ11" s="29" t="s">
        <v>36</v>
      </c>
      <c r="AK11" s="30" t="s">
        <v>62</v>
      </c>
      <c r="AL11" s="31"/>
      <c r="AM11" s="30" t="s">
        <v>33</v>
      </c>
      <c r="AN11" s="30">
        <v>1.0801088E8</v>
      </c>
      <c r="AO11" s="29">
        <v>2.1202337E7</v>
      </c>
      <c r="AP11" s="32" t="s">
        <v>63</v>
      </c>
      <c r="AQ11" s="20"/>
    </row>
    <row r="12">
      <c r="A12" s="20">
        <v>44361.0</v>
      </c>
      <c r="B12" s="21" t="s">
        <v>64</v>
      </c>
      <c r="C12" s="22">
        <v>50000.0</v>
      </c>
      <c r="D12" s="23">
        <v>0.08</v>
      </c>
      <c r="E12" s="24">
        <v>2000.0</v>
      </c>
      <c r="F12" s="22">
        <v>2000.0</v>
      </c>
      <c r="G12" s="20">
        <v>44376.0</v>
      </c>
      <c r="H12" s="20">
        <v>44362.0</v>
      </c>
      <c r="I12" s="20">
        <v>44544.0</v>
      </c>
      <c r="J12" s="21" t="s">
        <v>29</v>
      </c>
      <c r="K12" s="35" t="s">
        <v>65</v>
      </c>
      <c r="L12" s="24">
        <v>2000.0</v>
      </c>
      <c r="M12" s="22">
        <v>2000.0</v>
      </c>
      <c r="N12" s="20">
        <v>44554.0</v>
      </c>
      <c r="O12" s="20">
        <v>44545.0</v>
      </c>
      <c r="P12" s="20">
        <v>44726.0</v>
      </c>
      <c r="Q12" s="21" t="s">
        <v>29</v>
      </c>
      <c r="S12" s="24">
        <v>2000.0</v>
      </c>
      <c r="T12" s="22">
        <v>2000.0</v>
      </c>
      <c r="U12" s="20">
        <v>44741.0</v>
      </c>
      <c r="V12" s="20">
        <v>44726.0</v>
      </c>
      <c r="W12" s="20">
        <v>44909.0</v>
      </c>
      <c r="X12" s="21" t="s">
        <v>29</v>
      </c>
      <c r="Z12" s="22">
        <v>526.03</v>
      </c>
      <c r="AA12" s="22">
        <v>526.03</v>
      </c>
      <c r="AB12" s="26"/>
      <c r="AC12" s="27">
        <v>48526.03</v>
      </c>
      <c r="AD12" s="20">
        <v>44726.0</v>
      </c>
      <c r="AE12" s="20">
        <v>44774.0</v>
      </c>
      <c r="AF12" s="21" t="s">
        <v>30</v>
      </c>
      <c r="AG12" s="20">
        <v>44778.0</v>
      </c>
      <c r="AH12" s="20"/>
      <c r="AI12" s="28">
        <v>29993.0</v>
      </c>
      <c r="AJ12" s="29" t="s">
        <v>36</v>
      </c>
      <c r="AK12" s="33" t="s">
        <v>66</v>
      </c>
      <c r="AL12" s="31"/>
      <c r="AM12" s="30" t="s">
        <v>33</v>
      </c>
      <c r="AN12" s="30">
        <v>9.28477014E9</v>
      </c>
      <c r="AO12" s="29">
        <v>3.22271627E8</v>
      </c>
      <c r="AP12" s="32" t="s">
        <v>67</v>
      </c>
      <c r="AQ12" s="20"/>
    </row>
    <row r="13">
      <c r="A13" s="20">
        <v>44361.0</v>
      </c>
      <c r="B13" s="21" t="s">
        <v>68</v>
      </c>
      <c r="C13" s="22">
        <v>50000.0</v>
      </c>
      <c r="D13" s="23">
        <v>0.08</v>
      </c>
      <c r="E13" s="24">
        <v>2000.0</v>
      </c>
      <c r="F13" s="22">
        <v>2000.0</v>
      </c>
      <c r="G13" s="20">
        <v>44377.0</v>
      </c>
      <c r="H13" s="20">
        <v>44362.0</v>
      </c>
      <c r="I13" s="20">
        <v>44544.0</v>
      </c>
      <c r="J13" s="21" t="s">
        <v>29</v>
      </c>
      <c r="K13" s="36"/>
      <c r="L13" s="24">
        <v>2000.0</v>
      </c>
      <c r="M13" s="22">
        <v>2000.0</v>
      </c>
      <c r="N13" s="20">
        <v>44558.0</v>
      </c>
      <c r="O13" s="20">
        <v>44545.0</v>
      </c>
      <c r="P13" s="20">
        <v>44726.0</v>
      </c>
      <c r="Q13" s="21" t="s">
        <v>29</v>
      </c>
      <c r="S13" s="24">
        <v>2000.0</v>
      </c>
      <c r="T13" s="22">
        <v>2000.0</v>
      </c>
      <c r="U13" s="20">
        <v>44741.0</v>
      </c>
      <c r="V13" s="20">
        <v>44726.0</v>
      </c>
      <c r="W13" s="20">
        <v>44909.0</v>
      </c>
      <c r="X13" s="21" t="s">
        <v>29</v>
      </c>
      <c r="Z13" s="22">
        <v>526.03</v>
      </c>
      <c r="AA13" s="22">
        <v>526.03</v>
      </c>
      <c r="AB13" s="26"/>
      <c r="AC13" s="27">
        <v>48526.03</v>
      </c>
      <c r="AD13" s="20">
        <v>44726.0</v>
      </c>
      <c r="AE13" s="20">
        <v>44774.0</v>
      </c>
      <c r="AF13" s="21" t="s">
        <v>30</v>
      </c>
      <c r="AG13" s="20">
        <v>44778.0</v>
      </c>
      <c r="AH13" s="20"/>
      <c r="AI13" s="28">
        <v>27049.0</v>
      </c>
      <c r="AJ13" s="29" t="s">
        <v>36</v>
      </c>
      <c r="AK13" s="30" t="s">
        <v>69</v>
      </c>
      <c r="AL13" s="31"/>
      <c r="AM13" s="30" t="s">
        <v>33</v>
      </c>
      <c r="AN13" s="30">
        <v>2.29053500778E11</v>
      </c>
      <c r="AO13" s="29">
        <v>6.3100277E7</v>
      </c>
      <c r="AP13" s="32" t="s">
        <v>70</v>
      </c>
      <c r="AQ13" s="20"/>
    </row>
    <row r="14">
      <c r="A14" s="20">
        <v>44361.0</v>
      </c>
      <c r="B14" s="21" t="s">
        <v>71</v>
      </c>
      <c r="C14" s="22">
        <v>20000.0</v>
      </c>
      <c r="D14" s="23">
        <v>0.08</v>
      </c>
      <c r="E14" s="24">
        <v>800.0</v>
      </c>
      <c r="F14" s="22">
        <v>800.0</v>
      </c>
      <c r="G14" s="20">
        <v>44372.0</v>
      </c>
      <c r="H14" s="20">
        <v>44362.0</v>
      </c>
      <c r="I14" s="20">
        <v>44544.0</v>
      </c>
      <c r="J14" s="21" t="s">
        <v>29</v>
      </c>
      <c r="K14" s="25"/>
      <c r="L14" s="24">
        <v>800.0</v>
      </c>
      <c r="M14" s="22">
        <v>800.0</v>
      </c>
      <c r="N14" s="20">
        <v>44559.0</v>
      </c>
      <c r="O14" s="20">
        <v>44545.0</v>
      </c>
      <c r="P14" s="20">
        <v>44726.0</v>
      </c>
      <c r="Q14" s="21" t="s">
        <v>29</v>
      </c>
      <c r="S14" s="24">
        <v>800.0</v>
      </c>
      <c r="T14" s="22">
        <v>800.0</v>
      </c>
      <c r="U14" s="20">
        <v>44741.0</v>
      </c>
      <c r="V14" s="20">
        <v>44726.0</v>
      </c>
      <c r="W14" s="20">
        <v>44909.0</v>
      </c>
      <c r="X14" s="21" t="s">
        <v>29</v>
      </c>
      <c r="Z14" s="22">
        <v>210.41</v>
      </c>
      <c r="AA14" s="22">
        <v>210.41</v>
      </c>
      <c r="AB14" s="26"/>
      <c r="AC14" s="27">
        <v>19410.41</v>
      </c>
      <c r="AD14" s="20">
        <v>44726.0</v>
      </c>
      <c r="AE14" s="20">
        <v>44774.0</v>
      </c>
      <c r="AF14" s="21" t="s">
        <v>30</v>
      </c>
      <c r="AG14" s="20">
        <v>44778.0</v>
      </c>
      <c r="AH14" s="20"/>
      <c r="AI14" s="28">
        <v>29032.0</v>
      </c>
      <c r="AJ14" s="29" t="s">
        <v>36</v>
      </c>
      <c r="AK14" s="30" t="s">
        <v>72</v>
      </c>
      <c r="AL14" s="31"/>
      <c r="AM14" s="30" t="s">
        <v>33</v>
      </c>
      <c r="AN14" s="30">
        <v>9.34929126E8</v>
      </c>
      <c r="AO14" s="29">
        <v>2.1000021E7</v>
      </c>
      <c r="AP14" s="32" t="s">
        <v>73</v>
      </c>
      <c r="AQ14" s="20"/>
    </row>
    <row r="15">
      <c r="A15" s="20">
        <v>44362.0</v>
      </c>
      <c r="B15" s="37" t="s">
        <v>74</v>
      </c>
      <c r="C15" s="22">
        <v>10000.0</v>
      </c>
      <c r="D15" s="23">
        <v>0.095</v>
      </c>
      <c r="E15" s="24">
        <v>475.0</v>
      </c>
      <c r="F15" s="22">
        <v>475.0</v>
      </c>
      <c r="G15" s="20">
        <v>44376.0</v>
      </c>
      <c r="H15" s="20">
        <v>44362.0</v>
      </c>
      <c r="I15" s="20">
        <v>44544.0</v>
      </c>
      <c r="J15" s="21" t="s">
        <v>29</v>
      </c>
      <c r="K15" s="25"/>
      <c r="L15" s="24">
        <v>475.0</v>
      </c>
      <c r="M15" s="22">
        <v>475.0</v>
      </c>
      <c r="N15" s="20">
        <v>44559.0</v>
      </c>
      <c r="O15" s="20">
        <v>44545.0</v>
      </c>
      <c r="P15" s="20">
        <v>44726.0</v>
      </c>
      <c r="Q15" s="21" t="s">
        <v>29</v>
      </c>
      <c r="S15" s="24">
        <v>475.0</v>
      </c>
      <c r="T15" s="22">
        <v>475.0</v>
      </c>
      <c r="U15" s="20">
        <v>44741.0</v>
      </c>
      <c r="V15" s="20">
        <v>44726.0</v>
      </c>
      <c r="W15" s="20">
        <v>44909.0</v>
      </c>
      <c r="X15" s="21" t="s">
        <v>29</v>
      </c>
      <c r="Z15" s="22">
        <v>124.93</v>
      </c>
      <c r="AA15" s="22">
        <v>124.93</v>
      </c>
      <c r="AB15" s="26"/>
      <c r="AC15" s="27">
        <v>9649.93</v>
      </c>
      <c r="AD15" s="20">
        <v>44726.0</v>
      </c>
      <c r="AE15" s="20">
        <v>44774.0</v>
      </c>
      <c r="AF15" s="21" t="s">
        <v>30</v>
      </c>
      <c r="AG15" s="20">
        <v>44778.0</v>
      </c>
      <c r="AH15" s="20"/>
      <c r="AI15" s="38" t="s">
        <v>32</v>
      </c>
      <c r="AJ15" s="39" t="s">
        <v>58</v>
      </c>
      <c r="AK15" s="40"/>
      <c r="AL15" s="41" t="s">
        <v>75</v>
      </c>
      <c r="AM15" s="42" t="s">
        <v>33</v>
      </c>
      <c r="AN15" s="40">
        <v>8.85056686E8</v>
      </c>
      <c r="AO15" s="43">
        <v>2.1000021E7</v>
      </c>
      <c r="AP15" s="44" t="s">
        <v>76</v>
      </c>
      <c r="AQ15" s="20"/>
    </row>
    <row r="16">
      <c r="A16" s="20">
        <v>44362.0</v>
      </c>
      <c r="B16" s="21" t="s">
        <v>64</v>
      </c>
      <c r="C16" s="22">
        <v>10000.0</v>
      </c>
      <c r="D16" s="23">
        <v>0.08</v>
      </c>
      <c r="E16" s="24">
        <v>400.0</v>
      </c>
      <c r="F16" s="22">
        <v>400.0</v>
      </c>
      <c r="G16" s="20">
        <v>44376.0</v>
      </c>
      <c r="H16" s="20">
        <v>44362.0</v>
      </c>
      <c r="I16" s="20">
        <v>44544.0</v>
      </c>
      <c r="J16" s="21" t="s">
        <v>29</v>
      </c>
      <c r="K16" s="35" t="s">
        <v>65</v>
      </c>
      <c r="L16" s="24">
        <v>400.0</v>
      </c>
      <c r="M16" s="22">
        <v>400.0</v>
      </c>
      <c r="N16" s="20">
        <v>44553.0</v>
      </c>
      <c r="O16" s="20">
        <v>44545.0</v>
      </c>
      <c r="P16" s="20">
        <v>44726.0</v>
      </c>
      <c r="Q16" s="21" t="s">
        <v>29</v>
      </c>
      <c r="S16" s="24">
        <v>400.0</v>
      </c>
      <c r="T16" s="22">
        <v>400.0</v>
      </c>
      <c r="U16" s="20">
        <v>44741.0</v>
      </c>
      <c r="V16" s="20">
        <v>44726.0</v>
      </c>
      <c r="W16" s="20">
        <v>44909.0</v>
      </c>
      <c r="X16" s="21" t="s">
        <v>29</v>
      </c>
      <c r="Z16" s="22">
        <v>105.21</v>
      </c>
      <c r="AA16" s="22">
        <v>105.21</v>
      </c>
      <c r="AB16" s="26"/>
      <c r="AC16" s="27">
        <v>9705.21</v>
      </c>
      <c r="AD16" s="20">
        <v>44726.0</v>
      </c>
      <c r="AE16" s="20">
        <v>44774.0</v>
      </c>
      <c r="AF16" s="21" t="s">
        <v>30</v>
      </c>
      <c r="AG16" s="20">
        <v>44778.0</v>
      </c>
      <c r="AH16" s="20"/>
      <c r="AI16" s="28">
        <v>29993.0</v>
      </c>
      <c r="AJ16" s="29" t="s">
        <v>36</v>
      </c>
      <c r="AK16" s="30" t="s">
        <v>66</v>
      </c>
      <c r="AL16" s="31"/>
      <c r="AM16" s="30" t="s">
        <v>33</v>
      </c>
      <c r="AN16" s="30">
        <v>9.28477014E9</v>
      </c>
      <c r="AO16" s="29">
        <v>3.22271627E8</v>
      </c>
      <c r="AP16" s="32" t="s">
        <v>67</v>
      </c>
      <c r="AQ16" s="20"/>
    </row>
    <row r="18">
      <c r="C18" s="45">
        <f>sum(C2:C16)</f>
        <v>1500000</v>
      </c>
      <c r="E18" s="45">
        <f t="shared" ref="E18:F18" si="1">sum(E2:E16)</f>
        <v>61325</v>
      </c>
      <c r="F18" s="45">
        <f t="shared" si="1"/>
        <v>60087.5</v>
      </c>
      <c r="L18" s="45">
        <f t="shared" ref="L18:M18" si="2">sum(L2:L16)</f>
        <v>61325</v>
      </c>
      <c r="M18" s="45">
        <f t="shared" si="2"/>
        <v>60087.5</v>
      </c>
      <c r="S18" s="45">
        <f t="shared" ref="S18:T18" si="3">sum(S2:S16)</f>
        <v>61325</v>
      </c>
      <c r="T18" s="45">
        <f t="shared" si="3"/>
        <v>60087.5</v>
      </c>
      <c r="Z18" s="45">
        <f t="shared" ref="Z18:AA18" si="4">sum(Z2:Z16)</f>
        <v>16129.31</v>
      </c>
      <c r="AA18" s="45">
        <f t="shared" si="4"/>
        <v>15803.84</v>
      </c>
      <c r="AC18" s="45">
        <f>sum(AC2:AC16)</f>
        <v>1455716.34</v>
      </c>
    </row>
    <row r="19">
      <c r="O19" s="46"/>
    </row>
    <row r="20">
      <c r="O20" s="46"/>
    </row>
    <row r="21">
      <c r="C21" s="46" t="s">
        <v>77</v>
      </c>
    </row>
    <row r="22">
      <c r="C22" s="46" t="s"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36.63"/>
    <col customWidth="1" min="3" max="3" width="22.75"/>
  </cols>
  <sheetData>
    <row r="1">
      <c r="A1" s="47" t="s">
        <v>79</v>
      </c>
      <c r="B1" s="47" t="s">
        <v>80</v>
      </c>
      <c r="C1" s="47" t="s">
        <v>2</v>
      </c>
      <c r="D1" s="47" t="s">
        <v>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>
      <c r="A2" s="49"/>
      <c r="B2" s="50"/>
      <c r="C2" s="51"/>
      <c r="D2" s="52"/>
      <c r="E2" s="53"/>
      <c r="F2" s="48"/>
    </row>
    <row r="3">
      <c r="A3" s="49"/>
      <c r="B3" s="50"/>
      <c r="C3" s="51"/>
      <c r="D3" s="52"/>
      <c r="E3" s="53"/>
      <c r="F3" s="48"/>
    </row>
    <row r="4">
      <c r="A4" s="49"/>
      <c r="B4" s="50"/>
      <c r="C4" s="51"/>
      <c r="D4" s="52"/>
      <c r="E4" s="53"/>
      <c r="F4" s="48"/>
    </row>
    <row r="5">
      <c r="A5" s="54"/>
      <c r="B5" s="48"/>
      <c r="C5" s="55"/>
      <c r="D5" s="56"/>
      <c r="E5" s="57" t="s">
        <v>81</v>
      </c>
      <c r="F5" s="58"/>
    </row>
    <row r="6">
      <c r="A6" s="59" t="s">
        <v>82</v>
      </c>
      <c r="B6" s="48"/>
      <c r="C6" s="55"/>
      <c r="D6" s="56"/>
      <c r="E6" s="58"/>
      <c r="F6" s="60" t="s">
        <v>83</v>
      </c>
    </row>
    <row r="7">
      <c r="A7" s="49">
        <v>44358.0</v>
      </c>
      <c r="B7" s="61" t="s">
        <v>28</v>
      </c>
      <c r="C7" s="51">
        <v>300000.0</v>
      </c>
      <c r="D7" s="52">
        <v>0.0825</v>
      </c>
      <c r="E7" s="53">
        <f t="shared" ref="E7:E21" si="1">C7/$C$24</f>
        <v>0.2</v>
      </c>
      <c r="F7" s="48"/>
    </row>
    <row r="8">
      <c r="A8" s="49">
        <v>44358.0</v>
      </c>
      <c r="B8" s="50" t="s">
        <v>35</v>
      </c>
      <c r="C8" s="51">
        <v>150000.0</v>
      </c>
      <c r="D8" s="52">
        <v>0.08</v>
      </c>
      <c r="E8" s="53">
        <f t="shared" si="1"/>
        <v>0.1</v>
      </c>
      <c r="F8" s="48"/>
    </row>
    <row r="9">
      <c r="A9" s="49">
        <v>44358.0</v>
      </c>
      <c r="B9" s="50" t="s">
        <v>39</v>
      </c>
      <c r="C9" s="51">
        <v>140000.0</v>
      </c>
      <c r="D9" s="52">
        <v>0.08</v>
      </c>
      <c r="E9" s="53">
        <f t="shared" si="1"/>
        <v>0.09333333333</v>
      </c>
      <c r="F9" s="48"/>
    </row>
    <row r="10">
      <c r="A10" s="49">
        <v>44358.0</v>
      </c>
      <c r="B10" s="50" t="s">
        <v>42</v>
      </c>
      <c r="C10" s="51">
        <v>40000.0</v>
      </c>
      <c r="D10" s="52">
        <v>0.08</v>
      </c>
      <c r="E10" s="53">
        <f t="shared" si="1"/>
        <v>0.02666666667</v>
      </c>
      <c r="F10" s="48"/>
    </row>
    <row r="11">
      <c r="A11" s="49">
        <v>44358.0</v>
      </c>
      <c r="B11" s="50" t="s">
        <v>45</v>
      </c>
      <c r="C11" s="51">
        <v>20000.0</v>
      </c>
      <c r="D11" s="52">
        <v>0.08</v>
      </c>
      <c r="E11" s="53">
        <f t="shared" si="1"/>
        <v>0.01333333333</v>
      </c>
      <c r="F11" s="48"/>
    </row>
    <row r="12">
      <c r="A12" s="49">
        <v>44358.0</v>
      </c>
      <c r="B12" s="62" t="s">
        <v>48</v>
      </c>
      <c r="C12" s="51">
        <v>10000.0</v>
      </c>
      <c r="D12" s="52">
        <v>0.08</v>
      </c>
      <c r="E12" s="53">
        <f t="shared" si="1"/>
        <v>0.006666666667</v>
      </c>
      <c r="F12" s="48"/>
    </row>
    <row r="13">
      <c r="A13" s="49">
        <v>44361.0</v>
      </c>
      <c r="B13" s="50" t="s">
        <v>51</v>
      </c>
      <c r="C13" s="51">
        <v>200000.0</v>
      </c>
      <c r="D13" s="52">
        <v>0.0825</v>
      </c>
      <c r="E13" s="53">
        <f t="shared" si="1"/>
        <v>0.1333333333</v>
      </c>
      <c r="F13" s="48"/>
    </row>
    <row r="14">
      <c r="A14" s="49">
        <v>44361.0</v>
      </c>
      <c r="B14" s="50" t="s">
        <v>54</v>
      </c>
      <c r="C14" s="51">
        <v>200000.0</v>
      </c>
      <c r="D14" s="52">
        <v>0.0825</v>
      </c>
      <c r="E14" s="53">
        <f t="shared" si="1"/>
        <v>0.1333333333</v>
      </c>
      <c r="F14" s="48"/>
    </row>
    <row r="15">
      <c r="A15" s="49">
        <v>44361.0</v>
      </c>
      <c r="B15" s="63" t="s">
        <v>57</v>
      </c>
      <c r="C15" s="51">
        <v>200000.0</v>
      </c>
      <c r="D15" s="52">
        <v>0.0825</v>
      </c>
      <c r="E15" s="53">
        <f t="shared" si="1"/>
        <v>0.1333333333</v>
      </c>
      <c r="F15" s="48"/>
    </row>
    <row r="16">
      <c r="A16" s="49">
        <v>44361.0</v>
      </c>
      <c r="B16" s="50" t="s">
        <v>61</v>
      </c>
      <c r="C16" s="51">
        <v>100000.0</v>
      </c>
      <c r="D16" s="52">
        <v>0.0825</v>
      </c>
      <c r="E16" s="53">
        <f t="shared" si="1"/>
        <v>0.06666666667</v>
      </c>
      <c r="F16" s="48"/>
    </row>
    <row r="17">
      <c r="A17" s="64">
        <v>44361.0</v>
      </c>
      <c r="B17" s="65" t="s">
        <v>64</v>
      </c>
      <c r="C17" s="66">
        <v>50000.0</v>
      </c>
      <c r="D17" s="67">
        <v>0.08</v>
      </c>
      <c r="E17" s="68">
        <f t="shared" si="1"/>
        <v>0.03333333333</v>
      </c>
      <c r="F17" s="69"/>
    </row>
    <row r="18">
      <c r="A18" s="70">
        <v>44362.0</v>
      </c>
      <c r="B18" s="71" t="s">
        <v>64</v>
      </c>
      <c r="C18" s="72">
        <v>10000.0</v>
      </c>
      <c r="D18" s="73">
        <v>0.08</v>
      </c>
      <c r="E18" s="74">
        <f t="shared" si="1"/>
        <v>0.006666666667</v>
      </c>
      <c r="F18" s="75">
        <f>sum(E17:E18)</f>
        <v>0.04</v>
      </c>
    </row>
    <row r="19">
      <c r="A19" s="49">
        <v>44361.0</v>
      </c>
      <c r="B19" s="50" t="s">
        <v>68</v>
      </c>
      <c r="C19" s="51">
        <v>50000.0</v>
      </c>
      <c r="D19" s="52">
        <v>0.08</v>
      </c>
      <c r="E19" s="53">
        <f t="shared" si="1"/>
        <v>0.03333333333</v>
      </c>
      <c r="F19" s="48"/>
    </row>
    <row r="20">
      <c r="A20" s="49">
        <v>44361.0</v>
      </c>
      <c r="B20" s="50" t="s">
        <v>71</v>
      </c>
      <c r="C20" s="51">
        <v>20000.0</v>
      </c>
      <c r="D20" s="52">
        <v>0.095</v>
      </c>
      <c r="E20" s="53">
        <f t="shared" si="1"/>
        <v>0.01333333333</v>
      </c>
      <c r="F20" s="48"/>
    </row>
    <row r="21">
      <c r="A21" s="49">
        <v>44362.0</v>
      </c>
      <c r="B21" s="50" t="s">
        <v>74</v>
      </c>
      <c r="C21" s="51">
        <v>10000.0</v>
      </c>
      <c r="D21" s="52">
        <v>0.08</v>
      </c>
      <c r="E21" s="53">
        <f t="shared" si="1"/>
        <v>0.006666666667</v>
      </c>
      <c r="F21" s="48"/>
    </row>
    <row r="23">
      <c r="A23" s="49"/>
      <c r="B23" s="50"/>
      <c r="C23" s="51"/>
      <c r="D23" s="52"/>
      <c r="E23" s="53"/>
      <c r="F23" s="48"/>
    </row>
    <row r="24">
      <c r="A24" s="54"/>
      <c r="B24" s="76" t="s">
        <v>84</v>
      </c>
      <c r="C24" s="77">
        <f>SUM(C7:C21)</f>
        <v>1500000</v>
      </c>
      <c r="D24" s="55"/>
      <c r="E24" s="53">
        <f>SUM(E7:E21)</f>
        <v>1</v>
      </c>
      <c r="F24" s="5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</row>
    <row r="25">
      <c r="A25" s="49"/>
      <c r="B25" s="50"/>
      <c r="C25" s="51"/>
      <c r="D25" s="52"/>
      <c r="E25" s="53"/>
      <c r="F25" s="53"/>
    </row>
    <row r="26">
      <c r="A26" s="49"/>
      <c r="B26" s="50"/>
      <c r="C26" s="51"/>
      <c r="D26" s="52"/>
      <c r="E26" s="53"/>
      <c r="F26" s="48"/>
    </row>
    <row r="27">
      <c r="A27" s="49"/>
      <c r="B27" s="50"/>
      <c r="C27" s="51"/>
      <c r="D27" s="52"/>
      <c r="E27" s="53"/>
      <c r="F27" s="48"/>
    </row>
    <row r="28">
      <c r="A28" s="54"/>
      <c r="B28" s="48"/>
      <c r="C28" s="55"/>
      <c r="D28" s="56"/>
      <c r="E28" s="57" t="s">
        <v>81</v>
      </c>
      <c r="F28" s="58"/>
    </row>
    <row r="29">
      <c r="A29" s="78" t="s">
        <v>85</v>
      </c>
      <c r="B29" s="48"/>
      <c r="C29" s="55"/>
      <c r="D29" s="56"/>
      <c r="E29" s="58"/>
      <c r="F29" s="60" t="s">
        <v>83</v>
      </c>
    </row>
    <row r="30">
      <c r="A30" s="49">
        <v>44358.0</v>
      </c>
      <c r="B30" s="61" t="s">
        <v>28</v>
      </c>
      <c r="C30" s="51">
        <v>300000.0</v>
      </c>
      <c r="D30" s="52">
        <v>0.0825</v>
      </c>
      <c r="E30" s="53">
        <f t="shared" ref="E30:E44" si="2">C30/$C$24</f>
        <v>0.2</v>
      </c>
      <c r="F30" s="48"/>
    </row>
    <row r="31">
      <c r="A31" s="49">
        <v>44358.0</v>
      </c>
      <c r="B31" s="50" t="s">
        <v>35</v>
      </c>
      <c r="C31" s="51">
        <v>150000.0</v>
      </c>
      <c r="D31" s="52">
        <v>0.08</v>
      </c>
      <c r="E31" s="53">
        <f t="shared" si="2"/>
        <v>0.1</v>
      </c>
      <c r="F31" s="48"/>
    </row>
    <row r="32">
      <c r="A32" s="49">
        <v>44358.0</v>
      </c>
      <c r="B32" s="50" t="s">
        <v>39</v>
      </c>
      <c r="C32" s="51">
        <v>140000.0</v>
      </c>
      <c r="D32" s="52">
        <v>0.08</v>
      </c>
      <c r="E32" s="53">
        <f t="shared" si="2"/>
        <v>0.09333333333</v>
      </c>
      <c r="F32" s="48"/>
    </row>
    <row r="33">
      <c r="A33" s="49">
        <v>44358.0</v>
      </c>
      <c r="B33" s="50" t="s">
        <v>42</v>
      </c>
      <c r="C33" s="51">
        <v>40000.0</v>
      </c>
      <c r="D33" s="52">
        <v>0.08</v>
      </c>
      <c r="E33" s="53">
        <f t="shared" si="2"/>
        <v>0.02666666667</v>
      </c>
      <c r="F33" s="48"/>
    </row>
    <row r="34">
      <c r="A34" s="49">
        <v>44358.0</v>
      </c>
      <c r="B34" s="50" t="s">
        <v>45</v>
      </c>
      <c r="C34" s="51">
        <v>20000.0</v>
      </c>
      <c r="D34" s="52">
        <v>0.08</v>
      </c>
      <c r="E34" s="53">
        <f t="shared" si="2"/>
        <v>0.01333333333</v>
      </c>
      <c r="F34" s="48"/>
    </row>
    <row r="35">
      <c r="A35" s="49">
        <v>44358.0</v>
      </c>
      <c r="B35" s="62" t="s">
        <v>48</v>
      </c>
      <c r="C35" s="51">
        <v>10000.0</v>
      </c>
      <c r="D35" s="52">
        <v>0.08</v>
      </c>
      <c r="E35" s="53">
        <f t="shared" si="2"/>
        <v>0.006666666667</v>
      </c>
      <c r="F35" s="48"/>
    </row>
    <row r="36">
      <c r="A36" s="49">
        <v>44361.0</v>
      </c>
      <c r="B36" s="50" t="s">
        <v>51</v>
      </c>
      <c r="C36" s="51">
        <v>200000.0</v>
      </c>
      <c r="D36" s="52">
        <v>0.0825</v>
      </c>
      <c r="E36" s="53">
        <f t="shared" si="2"/>
        <v>0.1333333333</v>
      </c>
      <c r="F36" s="48"/>
    </row>
    <row r="37">
      <c r="A37" s="49">
        <v>44361.0</v>
      </c>
      <c r="B37" s="50" t="s">
        <v>54</v>
      </c>
      <c r="C37" s="51">
        <v>200000.0</v>
      </c>
      <c r="D37" s="52">
        <v>0.0825</v>
      </c>
      <c r="E37" s="53">
        <f t="shared" si="2"/>
        <v>0.1333333333</v>
      </c>
      <c r="F37" s="48"/>
    </row>
    <row r="38">
      <c r="A38" s="49">
        <v>44361.0</v>
      </c>
      <c r="B38" s="63" t="s">
        <v>57</v>
      </c>
      <c r="C38" s="51">
        <v>200000.0</v>
      </c>
      <c r="D38" s="52">
        <v>0.0825</v>
      </c>
      <c r="E38" s="53">
        <f t="shared" si="2"/>
        <v>0.1333333333</v>
      </c>
      <c r="F38" s="48"/>
    </row>
    <row r="39">
      <c r="A39" s="49">
        <v>44361.0</v>
      </c>
      <c r="B39" s="50" t="s">
        <v>61</v>
      </c>
      <c r="C39" s="51">
        <v>100000.0</v>
      </c>
      <c r="D39" s="52">
        <v>0.0825</v>
      </c>
      <c r="E39" s="53">
        <f t="shared" si="2"/>
        <v>0.06666666667</v>
      </c>
      <c r="F39" s="48"/>
    </row>
    <row r="40">
      <c r="A40" s="64">
        <v>44361.0</v>
      </c>
      <c r="B40" s="65" t="s">
        <v>64</v>
      </c>
      <c r="C40" s="66">
        <v>50000.0</v>
      </c>
      <c r="D40" s="67">
        <v>0.08</v>
      </c>
      <c r="E40" s="68">
        <f t="shared" si="2"/>
        <v>0.03333333333</v>
      </c>
      <c r="F40" s="69"/>
    </row>
    <row r="41">
      <c r="A41" s="70">
        <v>44362.0</v>
      </c>
      <c r="B41" s="71" t="s">
        <v>64</v>
      </c>
      <c r="C41" s="72">
        <v>10000.0</v>
      </c>
      <c r="D41" s="73">
        <v>0.08</v>
      </c>
      <c r="E41" s="74">
        <f t="shared" si="2"/>
        <v>0.006666666667</v>
      </c>
      <c r="F41" s="75">
        <f>sum(E40:E41)</f>
        <v>0.04</v>
      </c>
    </row>
    <row r="42">
      <c r="A42" s="49">
        <v>44361.0</v>
      </c>
      <c r="B42" s="50" t="s">
        <v>68</v>
      </c>
      <c r="C42" s="51">
        <v>50000.0</v>
      </c>
      <c r="D42" s="52">
        <v>0.08</v>
      </c>
      <c r="E42" s="53">
        <f t="shared" si="2"/>
        <v>0.03333333333</v>
      </c>
      <c r="F42" s="48"/>
    </row>
    <row r="43">
      <c r="A43" s="49">
        <v>44361.0</v>
      </c>
      <c r="B43" s="50" t="s">
        <v>71</v>
      </c>
      <c r="C43" s="51">
        <v>20000.0</v>
      </c>
      <c r="D43" s="52">
        <v>0.095</v>
      </c>
      <c r="E43" s="53">
        <f t="shared" si="2"/>
        <v>0.01333333333</v>
      </c>
      <c r="F43" s="48"/>
    </row>
    <row r="44">
      <c r="A44" s="49">
        <v>44362.0</v>
      </c>
      <c r="B44" s="50" t="s">
        <v>74</v>
      </c>
      <c r="C44" s="51">
        <v>10000.0</v>
      </c>
      <c r="D44" s="52">
        <v>0.08</v>
      </c>
      <c r="E44" s="53">
        <f t="shared" si="2"/>
        <v>0.006666666667</v>
      </c>
      <c r="F44" s="48"/>
    </row>
    <row r="46">
      <c r="A46" s="49"/>
      <c r="B46" s="50"/>
      <c r="C46" s="51"/>
      <c r="D46" s="52"/>
      <c r="E46" s="53"/>
      <c r="F46" s="48"/>
    </row>
    <row r="47">
      <c r="A47" s="54"/>
      <c r="B47" s="76" t="s">
        <v>84</v>
      </c>
      <c r="C47" s="77">
        <f>SUM(C30:C44)</f>
        <v>1500000</v>
      </c>
      <c r="D47" s="55"/>
      <c r="E47" s="53">
        <f>SUM(E30:E44)</f>
        <v>1</v>
      </c>
      <c r="F47" s="58"/>
    </row>
    <row r="48">
      <c r="A48" s="49"/>
      <c r="B48" s="50"/>
      <c r="C48" s="51"/>
      <c r="D48" s="52"/>
      <c r="E48" s="53"/>
      <c r="F48" s="53"/>
    </row>
    <row r="49">
      <c r="A49" s="49"/>
      <c r="B49" s="50"/>
      <c r="C49" s="51"/>
      <c r="D49" s="52"/>
      <c r="E49" s="53"/>
      <c r="F49" s="48"/>
    </row>
    <row r="50">
      <c r="A50" s="54"/>
      <c r="B50" s="48"/>
      <c r="C50" s="55"/>
      <c r="D50" s="56"/>
      <c r="E50" s="57" t="s">
        <v>81</v>
      </c>
      <c r="F50" s="58"/>
    </row>
    <row r="51">
      <c r="A51" s="78" t="s">
        <v>86</v>
      </c>
      <c r="B51" s="48"/>
      <c r="C51" s="55"/>
      <c r="D51" s="56"/>
      <c r="E51" s="58"/>
      <c r="F51" s="60" t="s">
        <v>83</v>
      </c>
    </row>
    <row r="52">
      <c r="A52" s="49">
        <v>44358.0</v>
      </c>
      <c r="B52" s="61" t="s">
        <v>28</v>
      </c>
      <c r="C52" s="51">
        <v>300000.0</v>
      </c>
      <c r="D52" s="52">
        <v>0.0825</v>
      </c>
      <c r="E52" s="53">
        <f t="shared" ref="E52:E66" si="3">C52/$C$24</f>
        <v>0.2</v>
      </c>
      <c r="F52" s="48"/>
    </row>
    <row r="53">
      <c r="A53" s="49">
        <v>44358.0</v>
      </c>
      <c r="B53" s="50" t="s">
        <v>35</v>
      </c>
      <c r="C53" s="51">
        <v>150000.0</v>
      </c>
      <c r="D53" s="52">
        <v>0.08</v>
      </c>
      <c r="E53" s="53">
        <f t="shared" si="3"/>
        <v>0.1</v>
      </c>
      <c r="F53" s="48"/>
    </row>
    <row r="54">
      <c r="A54" s="49">
        <v>44358.0</v>
      </c>
      <c r="B54" s="50" t="s">
        <v>39</v>
      </c>
      <c r="C54" s="51">
        <v>140000.0</v>
      </c>
      <c r="D54" s="52">
        <v>0.08</v>
      </c>
      <c r="E54" s="53">
        <f t="shared" si="3"/>
        <v>0.09333333333</v>
      </c>
      <c r="F54" s="48"/>
    </row>
    <row r="55">
      <c r="A55" s="49">
        <v>44358.0</v>
      </c>
      <c r="B55" s="50" t="s">
        <v>42</v>
      </c>
      <c r="C55" s="51">
        <v>40000.0</v>
      </c>
      <c r="D55" s="52">
        <v>0.08</v>
      </c>
      <c r="E55" s="53">
        <f t="shared" si="3"/>
        <v>0.02666666667</v>
      </c>
      <c r="F55" s="48"/>
    </row>
    <row r="56">
      <c r="A56" s="49">
        <v>44358.0</v>
      </c>
      <c r="B56" s="50" t="s">
        <v>45</v>
      </c>
      <c r="C56" s="51">
        <v>20000.0</v>
      </c>
      <c r="D56" s="52">
        <v>0.08</v>
      </c>
      <c r="E56" s="53">
        <f t="shared" si="3"/>
        <v>0.01333333333</v>
      </c>
      <c r="F56" s="48"/>
    </row>
    <row r="57">
      <c r="A57" s="49">
        <v>44358.0</v>
      </c>
      <c r="B57" s="62" t="s">
        <v>48</v>
      </c>
      <c r="C57" s="51">
        <v>10000.0</v>
      </c>
      <c r="D57" s="52">
        <v>0.08</v>
      </c>
      <c r="E57" s="53">
        <f t="shared" si="3"/>
        <v>0.006666666667</v>
      </c>
      <c r="F57" s="48"/>
    </row>
    <row r="58">
      <c r="A58" s="49">
        <v>44361.0</v>
      </c>
      <c r="B58" s="50" t="s">
        <v>51</v>
      </c>
      <c r="C58" s="51">
        <v>200000.0</v>
      </c>
      <c r="D58" s="52">
        <v>0.0825</v>
      </c>
      <c r="E58" s="53">
        <f t="shared" si="3"/>
        <v>0.1333333333</v>
      </c>
      <c r="F58" s="48"/>
    </row>
    <row r="59">
      <c r="A59" s="49">
        <v>44361.0</v>
      </c>
      <c r="B59" s="50" t="s">
        <v>54</v>
      </c>
      <c r="C59" s="51">
        <v>200000.0</v>
      </c>
      <c r="D59" s="52">
        <v>0.0825</v>
      </c>
      <c r="E59" s="53">
        <f t="shared" si="3"/>
        <v>0.1333333333</v>
      </c>
      <c r="F59" s="48"/>
    </row>
    <row r="60">
      <c r="A60" s="49">
        <v>44361.0</v>
      </c>
      <c r="B60" s="63" t="s">
        <v>57</v>
      </c>
      <c r="C60" s="51">
        <v>200000.0</v>
      </c>
      <c r="D60" s="52">
        <v>0.0825</v>
      </c>
      <c r="E60" s="53">
        <f t="shared" si="3"/>
        <v>0.1333333333</v>
      </c>
      <c r="F60" s="48"/>
    </row>
    <row r="61">
      <c r="A61" s="49">
        <v>44361.0</v>
      </c>
      <c r="B61" s="50" t="s">
        <v>61</v>
      </c>
      <c r="C61" s="51">
        <v>100000.0</v>
      </c>
      <c r="D61" s="52">
        <v>0.0825</v>
      </c>
      <c r="E61" s="53">
        <f t="shared" si="3"/>
        <v>0.06666666667</v>
      </c>
      <c r="F61" s="48"/>
    </row>
    <row r="62">
      <c r="A62" s="64">
        <v>44361.0</v>
      </c>
      <c r="B62" s="65" t="s">
        <v>64</v>
      </c>
      <c r="C62" s="66">
        <v>50000.0</v>
      </c>
      <c r="D62" s="67">
        <v>0.08</v>
      </c>
      <c r="E62" s="68">
        <f t="shared" si="3"/>
        <v>0.03333333333</v>
      </c>
      <c r="F62" s="69"/>
    </row>
    <row r="63">
      <c r="A63" s="70">
        <v>44362.0</v>
      </c>
      <c r="B63" s="71" t="s">
        <v>64</v>
      </c>
      <c r="C63" s="72">
        <v>10000.0</v>
      </c>
      <c r="D63" s="73">
        <v>0.08</v>
      </c>
      <c r="E63" s="74">
        <f t="shared" si="3"/>
        <v>0.006666666667</v>
      </c>
      <c r="F63" s="75">
        <f>sum(E62:E63)</f>
        <v>0.04</v>
      </c>
    </row>
    <row r="64">
      <c r="A64" s="49">
        <v>44361.0</v>
      </c>
      <c r="B64" s="50" t="s">
        <v>68</v>
      </c>
      <c r="C64" s="51">
        <v>50000.0</v>
      </c>
      <c r="D64" s="52">
        <v>0.08</v>
      </c>
      <c r="E64" s="53">
        <f t="shared" si="3"/>
        <v>0.03333333333</v>
      </c>
      <c r="F64" s="48"/>
    </row>
    <row r="65">
      <c r="A65" s="49">
        <v>44361.0</v>
      </c>
      <c r="B65" s="50" t="s">
        <v>71</v>
      </c>
      <c r="C65" s="51">
        <v>20000.0</v>
      </c>
      <c r="D65" s="52">
        <v>0.095</v>
      </c>
      <c r="E65" s="53">
        <f t="shared" si="3"/>
        <v>0.01333333333</v>
      </c>
      <c r="F65" s="48"/>
    </row>
    <row r="66">
      <c r="A66" s="49">
        <v>44362.0</v>
      </c>
      <c r="B66" s="50" t="s">
        <v>74</v>
      </c>
      <c r="C66" s="51">
        <v>10000.0</v>
      </c>
      <c r="D66" s="52">
        <v>0.08</v>
      </c>
      <c r="E66" s="53">
        <f t="shared" si="3"/>
        <v>0.006666666667</v>
      </c>
      <c r="F66" s="48"/>
    </row>
    <row r="68">
      <c r="A68" s="49"/>
      <c r="B68" s="50"/>
      <c r="C68" s="51"/>
      <c r="D68" s="52"/>
      <c r="E68" s="53"/>
      <c r="F68" s="48"/>
    </row>
    <row r="69">
      <c r="A69" s="54"/>
      <c r="B69" s="76" t="s">
        <v>84</v>
      </c>
      <c r="C69" s="77">
        <f>SUM(C52:C66)</f>
        <v>1500000</v>
      </c>
      <c r="D69" s="55"/>
      <c r="E69" s="53">
        <f>SUM(E52:E66)</f>
        <v>1</v>
      </c>
      <c r="F69" s="58"/>
    </row>
  </sheetData>
  <drawing r:id="rId1"/>
</worksheet>
</file>