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estor List of 819" sheetId="1" r:id="rId4"/>
    <sheet state="visible" name="Capital Contribution &amp; Continge" sheetId="2" r:id="rId5"/>
  </sheets>
  <definedNames/>
  <calcPr/>
</workbook>
</file>

<file path=xl/sharedStrings.xml><?xml version="1.0" encoding="utf-8"?>
<sst xmlns="http://schemas.openxmlformats.org/spreadsheetml/2006/main" count="501" uniqueCount="162">
  <si>
    <t>Date of Fund Arrived</t>
  </si>
  <si>
    <t>Investors Name</t>
  </si>
  <si>
    <t>Investment Amount</t>
  </si>
  <si>
    <t>Interest Rate</t>
  </si>
  <si>
    <t>1st 应发股息</t>
  </si>
  <si>
    <t>1st 实际发息</t>
  </si>
  <si>
    <t>Payment Date</t>
  </si>
  <si>
    <t>Cover Start Date</t>
  </si>
  <si>
    <t>Cover End Date</t>
  </si>
  <si>
    <t>Methord</t>
  </si>
  <si>
    <t>Note</t>
  </si>
  <si>
    <t>2nd 应发股息</t>
  </si>
  <si>
    <t>2nd 实际发息</t>
  </si>
  <si>
    <t>Cover Start date</t>
  </si>
  <si>
    <t>Cover End date</t>
  </si>
  <si>
    <t>3rd 应发股息</t>
  </si>
  <si>
    <t>3rd实际发息</t>
  </si>
  <si>
    <t>4th 应发股息</t>
  </si>
  <si>
    <t>4th实际发息</t>
  </si>
  <si>
    <t>Principal Repayment</t>
  </si>
  <si>
    <t>Principal payment Method and date</t>
  </si>
  <si>
    <t>Date of Birth</t>
  </si>
  <si>
    <t>Investor Category</t>
  </si>
  <si>
    <t>Personal Tax ID</t>
  </si>
  <si>
    <t>Company EIN</t>
  </si>
  <si>
    <t>Account Type</t>
  </si>
  <si>
    <t>Account Number</t>
  </si>
  <si>
    <t>Routing Number</t>
  </si>
  <si>
    <t>Address</t>
  </si>
  <si>
    <t>David Tang</t>
  </si>
  <si>
    <t>TD ACH</t>
  </si>
  <si>
    <t>共投资两笔，第一笔5万，第二笔1万</t>
  </si>
  <si>
    <t>TDACH</t>
  </si>
  <si>
    <t>Chase ACH 819</t>
  </si>
  <si>
    <t>Johnny 分行wire</t>
  </si>
  <si>
    <t>Domestic</t>
  </si>
  <si>
    <t>530-04-3430</t>
  </si>
  <si>
    <t>ACH</t>
  </si>
  <si>
    <t>51-54 Codewise Place, 1st Floor, Elmhurst, NY, 11373</t>
  </si>
  <si>
    <t>AGI Medical PC (Steve Shay)</t>
  </si>
  <si>
    <t>online ACH 6/22</t>
  </si>
  <si>
    <t>-</t>
  </si>
  <si>
    <t>Domestic/Entity</t>
  </si>
  <si>
    <t>26-4432199</t>
  </si>
  <si>
    <t>36-20 168th Street #1H, Flushing, NY 11358</t>
  </si>
  <si>
    <t>Yingchun Cohen</t>
  </si>
  <si>
    <t>058-92-1523</t>
  </si>
  <si>
    <t>11 w 81 st ,APT1c, New York, NY, 10024</t>
  </si>
  <si>
    <t>Yongcai Mao</t>
  </si>
  <si>
    <t>605-19-3597</t>
  </si>
  <si>
    <t>659 Belgrove Dr, Kearny, NJ, 605193597</t>
  </si>
  <si>
    <t>RYST HOLDING GROUP INC.</t>
  </si>
  <si>
    <t>81-2019349</t>
  </si>
  <si>
    <t>Wire</t>
  </si>
  <si>
    <t>12 Wilmington Drive, Melville, NY 11747</t>
  </si>
  <si>
    <t>Song Huang</t>
  </si>
  <si>
    <t>017-82-3859</t>
  </si>
  <si>
    <t>2700 Broadway, New York, NY, 10025</t>
  </si>
  <si>
    <t>Rongqing Xu</t>
  </si>
  <si>
    <t>551-99-4229</t>
  </si>
  <si>
    <t>253-11 57th Ave, Little Neck, NY, 11362</t>
  </si>
  <si>
    <t>Hui Tang</t>
  </si>
  <si>
    <t>International</t>
  </si>
  <si>
    <t>22 AVENUE DES ERABLES, , VIRY-CHATILLON, Ile de France, FR, 91170</t>
  </si>
  <si>
    <t>Deming Zhang</t>
  </si>
  <si>
    <t>Ausun Road, No. 38, Room 100, Shanghai, China, 200051</t>
  </si>
  <si>
    <t>Temujin Dinaram</t>
  </si>
  <si>
    <t>051-74-1360</t>
  </si>
  <si>
    <t>4235 Fairview Rd, Columbia, TN, 38401</t>
  </si>
  <si>
    <t xml:space="preserve"> Hualong Zhang  (Qing Xu)</t>
  </si>
  <si>
    <t>138-90-5601</t>
  </si>
  <si>
    <t>17 Montauk Trail, Wayne, NJ, 07470</t>
  </si>
  <si>
    <t>Xiaohong Du</t>
  </si>
  <si>
    <t>共投资两笔，每笔10万</t>
  </si>
  <si>
    <t>Redeemed on 7-26-2022</t>
  </si>
  <si>
    <t>057-74-9425</t>
  </si>
  <si>
    <t>146 West 57th Street, New York, NY, 10019</t>
  </si>
  <si>
    <t>Licheng Shen</t>
  </si>
  <si>
    <t>708-02-1973</t>
  </si>
  <si>
    <t>245 South 200 East, Salt Lake City, UT, 84111</t>
  </si>
  <si>
    <t>Dazhong Han</t>
  </si>
  <si>
    <t>bounce back 7-20-2021，于7-27-2021重新发放</t>
  </si>
  <si>
    <t>521-47-0427</t>
  </si>
  <si>
    <t>11267 Ranch Reserve Pkwy, Westminster, CO, 80234</t>
  </si>
  <si>
    <t>Xin Xu</t>
  </si>
  <si>
    <t>online ACH 6/23</t>
  </si>
  <si>
    <t>16 North Runyang Rd, 86-1, Yangzhou, Jiangsu, China, 225000</t>
  </si>
  <si>
    <t>Qianru Zong</t>
  </si>
  <si>
    <t>16 North Runyang Rd, 86-2, Yangzhou, Jiangsu, CN, 225000</t>
  </si>
  <si>
    <t>Jian Zhong</t>
  </si>
  <si>
    <t>255-77-8248</t>
  </si>
  <si>
    <t>4 Briarwood Ct, Whippany, NJ, 07981</t>
  </si>
  <si>
    <t>Lisha Chen</t>
  </si>
  <si>
    <t>173-80-6135</t>
  </si>
  <si>
    <t>3903 N Leavitt St, Chicago, IL, 60618</t>
  </si>
  <si>
    <t>Hong Chen</t>
  </si>
  <si>
    <t>249-85-0481</t>
  </si>
  <si>
    <t>6 Manchur Court, Flemington, NJ, 08822</t>
  </si>
  <si>
    <t>Yanyan Lin</t>
  </si>
  <si>
    <t>被退回，于2022年7月26日重新派发至其wells fargo账户</t>
  </si>
  <si>
    <t>157-08-7486</t>
  </si>
  <si>
    <t>201 Dey street, Apt 154, Harrison, NJ, 07029</t>
  </si>
  <si>
    <t>Wei Li</t>
  </si>
  <si>
    <t>574-21-8104</t>
  </si>
  <si>
    <t>280 Hamilton Ave, Berkeley Heights, NJ, 07922</t>
  </si>
  <si>
    <t>Zhiyu Zhang</t>
  </si>
  <si>
    <t>TD Wire</t>
  </si>
  <si>
    <t>1/19/2022 发了$3000，1/20/2022 发6000，1/21/2022发12250</t>
  </si>
  <si>
    <t>089-70-6907</t>
  </si>
  <si>
    <t>6327 Wetherole Street, Rego Park, NY, 11374</t>
  </si>
  <si>
    <t>Dan He</t>
  </si>
  <si>
    <t>008-88-8031</t>
  </si>
  <si>
    <t>66 Lynwood Rd., Scarsdale, NY, 10583</t>
  </si>
  <si>
    <t>Yanhong Li</t>
  </si>
  <si>
    <t>132-78-9424</t>
  </si>
  <si>
    <t>15 Heather Ridge Lane, Montvale, NJ, 07645</t>
  </si>
  <si>
    <t>Lina Tasci</t>
  </si>
  <si>
    <t>105-98-8685</t>
  </si>
  <si>
    <t>29 14 139th Sttreet, APT 6G, Flushing, NY, 11354</t>
  </si>
  <si>
    <t>Jianzhong You</t>
  </si>
  <si>
    <t>424-21-5849</t>
  </si>
  <si>
    <t>39900000591697174</t>
  </si>
  <si>
    <t>212 Heritage Mill Dr, Madison, AL, 35758</t>
  </si>
  <si>
    <t>Yuxin Tang</t>
  </si>
  <si>
    <t>028-17-1432</t>
  </si>
  <si>
    <t>800 Ave at Port Imperial #903Weehawken, NJ 07086</t>
  </si>
  <si>
    <t>redeemed on 7-26-2022</t>
  </si>
  <si>
    <t>Zhuohan Sun</t>
  </si>
  <si>
    <t>Shen He Qu Wan Lian Lu No. 1-219 #11, Shenyangshi, Liaoningsheng, China, 110006</t>
  </si>
  <si>
    <t>Yuhe Wang</t>
  </si>
  <si>
    <t>16 Jia Ding Lu Apt 601 Unit 1 Bl, Qingado, Shandong China 266032</t>
  </si>
  <si>
    <t>Zhihua Qiao</t>
  </si>
  <si>
    <t>177-80-2522</t>
  </si>
  <si>
    <t>26 Ave at Port Imperial Apt 333, West New York, NJ 07093</t>
  </si>
  <si>
    <t>Shuhao Chen</t>
  </si>
  <si>
    <t>149-17-3034</t>
  </si>
  <si>
    <t>10 Provost St, 2504, Jersey City, NJ, 07302</t>
  </si>
  <si>
    <t>Jieyang Zhou</t>
  </si>
  <si>
    <t>online ACH 6/26</t>
  </si>
  <si>
    <t>142-04-5858</t>
  </si>
  <si>
    <t>5701 Providence Country Club Dr, Charlotte, NC, 28277</t>
  </si>
  <si>
    <t>Jing He</t>
  </si>
  <si>
    <t>059-90-9200</t>
  </si>
  <si>
    <t>1497 Washington Ave, New Hyde Park, NY, 11040</t>
  </si>
  <si>
    <t>Blue Light USA LLC (Ting Yin)</t>
  </si>
  <si>
    <t>Replace Xiaohong Du</t>
  </si>
  <si>
    <t>47-5123622</t>
  </si>
  <si>
    <t>19 Raynham Dr, Syosset, NY 11791</t>
  </si>
  <si>
    <t>Date of Fund Arrived/Disbursed</t>
  </si>
  <si>
    <t>Investor Name</t>
  </si>
  <si>
    <t>Dividend Rate</t>
  </si>
  <si>
    <t>% of Capital Contribution</t>
  </si>
  <si>
    <t>Fiscal Year 2021</t>
  </si>
  <si>
    <t>Combined if more than 1 subscription</t>
  </si>
  <si>
    <t>Jacqueline Shay (Steve Shay)</t>
  </si>
  <si>
    <t>Total Capital Contribution:</t>
  </si>
  <si>
    <t>Fiscal Year 2022</t>
  </si>
  <si>
    <t>Exit Equity</t>
  </si>
  <si>
    <t>Invest-inEquity</t>
  </si>
  <si>
    <t>Blue Light Usa LLC (Ting Yin)</t>
  </si>
  <si>
    <t>Existing Equity</t>
  </si>
  <si>
    <t>Fiscal Year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</si>
</sst>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_(&quot;$&quot;* #,##0.00_);_(&quot;$&quot;* \(#,##0.00\);_(&quot;$&quot;* &quot;-&quot;??_);_(@_)"/>
    <numFmt numFmtId="166" formatCode="&quot;$&quot;#,##0.00"/>
    <numFmt numFmtId="167" formatCode="0.0000%"/>
  </numFmts>
  <fonts count="1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rgb="FF000000"/>
      <name val="Arial"/>
    </font>
    <font>
      <color theme="1"/>
      <name val="Arial"/>
    </font>
    <font>
      <sz val="11.0"/>
      <color theme="1"/>
      <name val="Calibri"/>
    </font>
    <font>
      <sz val="11.0"/>
      <color rgb="FFFF0000"/>
      <name val="Calibri"/>
    </font>
    <font>
      <color rgb="FFFF0000"/>
      <name val="Arial"/>
      <scheme val="minor"/>
    </font>
    <font>
      <color rgb="FFFF0000"/>
      <name val="Arial"/>
    </font>
    <font>
      <color theme="1"/>
      <name val="Arial"/>
      <scheme val="minor"/>
    </font>
    <font>
      <color rgb="FF222222"/>
      <name val="Arial"/>
    </font>
    <font>
      <b/>
      <color theme="1"/>
      <name val="Arial"/>
    </font>
    <font>
      <b/>
      <i/>
      <sz val="11.0"/>
      <color theme="1"/>
      <name val="Calibri"/>
    </font>
    <font>
      <b/>
      <i/>
      <color theme="1"/>
      <name val="Arial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D7D31"/>
        <bgColor rgb="FFED7D31"/>
      </patternFill>
    </fill>
  </fills>
  <borders count="8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165" xfId="0" applyAlignment="1" applyFont="1" applyNumberFormat="1">
      <alignment horizontal="center" readingOrder="0" shrinkToFit="0" wrapText="0"/>
    </xf>
    <xf borderId="0" fillId="0" fontId="3" numFmtId="10" xfId="0" applyAlignment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1"/>
    </xf>
    <xf borderId="1" fillId="0" fontId="3" numFmtId="166" xfId="0" applyAlignment="1" applyBorder="1" applyFont="1" applyNumberFormat="1">
      <alignment horizontal="center" readingOrder="0" shrinkToFit="0" wrapText="0"/>
    </xf>
    <xf borderId="0" fillId="0" fontId="3" numFmtId="166" xfId="0" applyAlignment="1" applyFont="1" applyNumberFormat="1">
      <alignment horizontal="center" readingOrder="0" shrinkToFit="0" wrapText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vertical="bottom"/>
    </xf>
    <xf borderId="1" fillId="0" fontId="6" numFmtId="164" xfId="0" applyAlignment="1" applyBorder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readingOrder="0"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 vertical="bottom"/>
    </xf>
    <xf borderId="0" fillId="0" fontId="6" numFmtId="0" xfId="0" applyAlignment="1" applyFont="1">
      <alignment horizontal="left" readingOrder="0" vertical="bottom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5" numFmtId="0" xfId="0" applyAlignment="1" applyFont="1">
      <alignment horizontal="left" readingOrder="0" vertical="bottom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7" numFmtId="164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0" fontId="7" numFmtId="165" xfId="0" applyAlignment="1" applyFont="1" applyNumberFormat="1">
      <alignment horizontal="center" readingOrder="0" shrinkToFit="0" wrapText="0"/>
    </xf>
    <xf borderId="0" fillId="0" fontId="7" numFmtId="10" xfId="0" applyAlignment="1" applyFont="1" applyNumberFormat="1">
      <alignment horizontal="center" readingOrder="0" shrinkToFit="0" wrapText="0"/>
    </xf>
    <xf borderId="1" fillId="0" fontId="7" numFmtId="165" xfId="0" applyAlignment="1" applyBorder="1" applyFont="1" applyNumberFormat="1">
      <alignment horizontal="center" readingOrder="0" shrinkToFit="0" wrapText="0"/>
    </xf>
    <xf borderId="0" fillId="0" fontId="7" numFmtId="0" xfId="0" applyAlignment="1" applyFont="1">
      <alignment horizontal="center" shrinkToFit="0" wrapText="0"/>
    </xf>
    <xf borderId="0" fillId="0" fontId="7" numFmtId="0" xfId="0" applyAlignment="1" applyFont="1">
      <alignment horizontal="center" shrinkToFit="0" wrapText="1"/>
    </xf>
    <xf borderId="1" fillId="0" fontId="7" numFmtId="166" xfId="0" applyAlignment="1" applyBorder="1" applyFont="1" applyNumberFormat="1">
      <alignment horizontal="center" readingOrder="0" shrinkToFit="0" wrapText="0"/>
    </xf>
    <xf borderId="0" fillId="0" fontId="7" numFmtId="166" xfId="0" applyAlignment="1" applyFont="1" applyNumberFormat="1">
      <alignment horizontal="center" readingOrder="0" shrinkToFit="0" wrapText="0"/>
    </xf>
    <xf borderId="0" fillId="0" fontId="7" numFmtId="0" xfId="0" applyAlignment="1" applyFont="1">
      <alignment horizontal="left" shrinkToFit="0" wrapText="1"/>
    </xf>
    <xf borderId="0" fillId="0" fontId="8" numFmtId="0" xfId="0" applyFont="1"/>
    <xf borderId="0" fillId="0" fontId="9" numFmtId="0" xfId="0" applyAlignment="1" applyFont="1">
      <alignment horizontal="center" readingOrder="0" shrinkToFit="0" vertical="bottom" wrapText="0"/>
    </xf>
    <xf borderId="0" fillId="0" fontId="9" numFmtId="0" xfId="0" applyAlignment="1" applyFont="1">
      <alignment vertical="bottom"/>
    </xf>
    <xf borderId="1" fillId="0" fontId="7" numFmtId="164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0" fontId="7" numFmtId="0" xfId="0" applyAlignment="1" applyFont="1">
      <alignment horizontal="left" vertical="bottom"/>
    </xf>
    <xf borderId="1" fillId="0" fontId="7" numFmtId="164" xfId="0" applyAlignment="1" applyBorder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shrinkToFit="0" vertical="bottom" wrapText="1"/>
    </xf>
    <xf borderId="0" fillId="2" fontId="3" numFmtId="164" xfId="0" applyAlignment="1" applyFill="1" applyFont="1" applyNumberFormat="1">
      <alignment horizontal="center" readingOrder="0" shrinkToFit="0" wrapText="0"/>
    </xf>
    <xf borderId="0" fillId="2" fontId="6" numFmtId="0" xfId="0" applyAlignment="1" applyFont="1">
      <alignment horizontal="center" readingOrder="0" shrinkToFit="0" wrapText="0"/>
    </xf>
    <xf borderId="0" fillId="2" fontId="3" numFmtId="165" xfId="0" applyAlignment="1" applyFont="1" applyNumberFormat="1">
      <alignment horizontal="center" readingOrder="0" shrinkToFit="0" wrapText="0"/>
    </xf>
    <xf borderId="0" fillId="2" fontId="3" numFmtId="10" xfId="0" applyAlignment="1" applyFont="1" applyNumberFormat="1">
      <alignment horizontal="center" readingOrder="0" shrinkToFit="0" wrapText="0"/>
    </xf>
    <xf borderId="1" fillId="2" fontId="3" numFmtId="165" xfId="0" applyAlignment="1" applyBorder="1" applyFont="1" applyNumberForma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center" shrinkToFit="0" wrapText="0"/>
    </xf>
    <xf borderId="0" fillId="2" fontId="3" numFmtId="0" xfId="0" applyAlignment="1" applyFont="1">
      <alignment horizontal="center" shrinkToFit="0" wrapText="1"/>
    </xf>
    <xf borderId="1" fillId="2" fontId="3" numFmtId="166" xfId="0" applyAlignment="1" applyBorder="1" applyFont="1" applyNumberFormat="1">
      <alignment horizontal="center" readingOrder="0" shrinkToFit="0" wrapText="0"/>
    </xf>
    <xf borderId="0" fillId="2" fontId="3" numFmtId="166" xfId="0" applyAlignment="1" applyFont="1" applyNumberFormat="1">
      <alignment horizontal="center" readingOrder="0" shrinkToFit="0" wrapText="0"/>
    </xf>
    <xf borderId="0" fillId="2" fontId="3" numFmtId="0" xfId="0" applyAlignment="1" applyFont="1">
      <alignment horizontal="left" readingOrder="0" shrinkToFit="0" wrapText="1"/>
    </xf>
    <xf borderId="1" fillId="2" fontId="3" numFmtId="165" xfId="0" applyAlignment="1" applyBorder="1" applyFont="1" applyNumberFormat="1">
      <alignment horizontal="center" shrinkToFit="0" wrapText="0"/>
    </xf>
    <xf borderId="0" fillId="2" fontId="3" numFmtId="165" xfId="0" applyAlignment="1" applyFont="1" applyNumberFormat="1">
      <alignment horizontal="center" shrinkToFit="0" wrapText="0"/>
    </xf>
    <xf borderId="0" fillId="2" fontId="10" numFmtId="0" xfId="0" applyFont="1"/>
    <xf borderId="0" fillId="2" fontId="6" numFmtId="0" xfId="0" applyAlignment="1" applyFont="1">
      <alignment shrinkToFit="0" vertical="bottom" wrapText="1"/>
    </xf>
    <xf borderId="1" fillId="2" fontId="3" numFmtId="164" xfId="0" applyAlignment="1" applyBorder="1" applyFont="1" applyNumberFormat="1">
      <alignment horizontal="center" readingOrder="0" shrinkToFit="0" vertical="bottom" wrapText="0"/>
    </xf>
    <xf borderId="0" fillId="2" fontId="3" numFmtId="0" xfId="0" applyAlignment="1" applyFont="1">
      <alignment horizontal="center" readingOrder="0" shrinkToFit="0" vertical="bottom" wrapText="0"/>
    </xf>
    <xf borderId="0" fillId="2" fontId="3" numFmtId="0" xfId="0" applyAlignment="1" applyFont="1">
      <alignment horizontal="center" shrinkToFit="0" vertical="bottom" wrapText="0"/>
    </xf>
    <xf borderId="0" fillId="2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wrapText="1"/>
    </xf>
    <xf borderId="1" fillId="0" fontId="6" numFmtId="164" xfId="0" applyAlignment="1" applyBorder="1" applyFont="1" applyNumberFormat="1">
      <alignment horizontal="center" readingOrder="0" vertical="bottom"/>
    </xf>
    <xf borderId="0" fillId="0" fontId="2" numFmtId="0" xfId="0" applyAlignment="1" applyFont="1">
      <alignment horizontal="center" shrinkToFit="0" vertical="bottom" wrapText="0"/>
    </xf>
    <xf borderId="0" fillId="0" fontId="6" numFmtId="165" xfId="0" applyAlignment="1" applyFont="1" applyNumberFormat="1">
      <alignment horizontal="center" readingOrder="0" shrinkToFit="0" wrapText="0"/>
    </xf>
    <xf borderId="0" fillId="3" fontId="3" numFmtId="165" xfId="0" applyAlignment="1" applyFill="1" applyFont="1" applyNumberFormat="1">
      <alignment horizontal="center" readingOrder="0" shrinkToFit="0" wrapText="0"/>
    </xf>
    <xf borderId="1" fillId="2" fontId="10" numFmtId="0" xfId="0" applyBorder="1" applyFont="1"/>
    <xf borderId="0" fillId="2" fontId="4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vertical="bottom"/>
    </xf>
    <xf borderId="1" fillId="2" fontId="5" numFmtId="0" xfId="0" applyAlignment="1" applyBorder="1" applyFont="1">
      <alignment horizontal="center" readingOrder="0" vertical="bottom"/>
    </xf>
    <xf borderId="0" fillId="2" fontId="6" numFmtId="0" xfId="0" applyAlignment="1" applyFont="1">
      <alignment horizontal="center" vertical="bottom"/>
    </xf>
    <xf borderId="0" fillId="2" fontId="5" numFmtId="0" xfId="0" applyAlignment="1" applyFont="1">
      <alignment horizontal="center" vertical="bottom"/>
    </xf>
    <xf borderId="0" fillId="2" fontId="5" numFmtId="0" xfId="0" applyAlignment="1" applyFont="1">
      <alignment horizontal="center" readingOrder="0" vertical="bottom"/>
    </xf>
    <xf borderId="0" fillId="2" fontId="6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left" readingOrder="0" vertical="bottom"/>
    </xf>
    <xf borderId="0" fillId="0" fontId="10" numFmtId="0" xfId="0" applyAlignment="1" applyFont="1">
      <alignment shrinkToFit="0" wrapText="1"/>
    </xf>
    <xf borderId="0" fillId="0" fontId="6" numFmtId="166" xfId="0" applyAlignment="1" applyFont="1" applyNumberFormat="1">
      <alignment horizontal="center" vertical="bottom"/>
    </xf>
    <xf borderId="0" fillId="0" fontId="10" numFmtId="165" xfId="0" applyFont="1" applyNumberFormat="1"/>
    <xf borderId="0" fillId="0" fontId="10" numFmtId="166" xfId="0" applyFont="1" applyNumberFormat="1"/>
    <xf borderId="0" fillId="0" fontId="10" numFmtId="165" xfId="0" applyAlignment="1" applyFont="1" applyNumberFormat="1">
      <alignment shrinkToFit="0" wrapText="1"/>
    </xf>
    <xf borderId="0" fillId="0" fontId="7" numFmtId="165" xfId="0" applyAlignment="1" applyFont="1" applyNumberFormat="1">
      <alignment horizontal="center" vertical="bottom"/>
    </xf>
    <xf borderId="0" fillId="0" fontId="5" numFmtId="165" xfId="0" applyAlignment="1" applyFont="1" applyNumberFormat="1">
      <alignment vertical="bottom"/>
    </xf>
    <xf borderId="0" fillId="0" fontId="11" numFmtId="165" xfId="0" applyAlignment="1" applyFont="1" applyNumberFormat="1">
      <alignment readingOrder="0"/>
    </xf>
    <xf borderId="0" fillId="0" fontId="10" numFmtId="165" xfId="0" applyAlignment="1" applyFont="1" applyNumberFormat="1">
      <alignment readingOrder="0"/>
    </xf>
    <xf borderId="0" fillId="0" fontId="6" numFmtId="165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2" numFmtId="0" xfId="0" applyAlignment="1" applyFont="1">
      <alignment vertical="bottom"/>
    </xf>
    <xf borderId="2" fillId="0" fontId="3" numFmtId="164" xfId="0" applyAlignment="1" applyBorder="1" applyFont="1" applyNumberForma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165" xfId="0" applyAlignment="1" applyBorder="1" applyFont="1" applyNumberFormat="1">
      <alignment horizontal="center" readingOrder="0" shrinkToFit="0" wrapText="0"/>
    </xf>
    <xf borderId="3" fillId="0" fontId="3" numFmtId="10" xfId="0" applyAlignment="1" applyBorder="1" applyFont="1" applyNumberFormat="1">
      <alignment horizontal="center" readingOrder="0" shrinkToFit="0" wrapText="0"/>
    </xf>
    <xf borderId="3" fillId="0" fontId="10" numFmtId="167" xfId="0" applyBorder="1" applyFont="1" applyNumberFormat="1"/>
    <xf borderId="4" fillId="0" fontId="10" numFmtId="0" xfId="0" applyBorder="1" applyFont="1"/>
    <xf borderId="5" fillId="0" fontId="3" numFmtId="164" xfId="0" applyAlignment="1" applyBorder="1" applyFont="1" applyNumberForma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6" fillId="0" fontId="3" numFmtId="165" xfId="0" applyAlignment="1" applyBorder="1" applyFont="1" applyNumberFormat="1">
      <alignment horizontal="center" readingOrder="0" shrinkToFit="0" wrapText="0"/>
    </xf>
    <xf borderId="6" fillId="0" fontId="3" numFmtId="10" xfId="0" applyAlignment="1" applyBorder="1" applyFont="1" applyNumberFormat="1">
      <alignment horizontal="center" readingOrder="0" shrinkToFit="0" wrapText="0"/>
    </xf>
    <xf borderId="6" fillId="0" fontId="10" numFmtId="167" xfId="0" applyBorder="1" applyFont="1" applyNumberFormat="1"/>
    <xf borderId="7" fillId="0" fontId="10" numFmtId="167" xfId="0" applyBorder="1" applyFont="1" applyNumberFormat="1"/>
    <xf borderId="0" fillId="0" fontId="10" numFmtId="167" xfId="0" applyFont="1" applyNumberFormat="1"/>
    <xf borderId="3" fillId="0" fontId="6" numFmtId="0" xfId="0" applyAlignment="1" applyBorder="1" applyFont="1">
      <alignment horizontal="center" readingOrder="0" shrinkToFit="0" wrapText="0"/>
    </xf>
    <xf borderId="0" fillId="0" fontId="14" numFmtId="0" xfId="0" applyAlignment="1" applyFont="1">
      <alignment vertical="bottom"/>
    </xf>
    <xf borderId="0" fillId="0" fontId="5" numFmtId="165" xfId="0" applyAlignment="1" applyFont="1" applyNumberFormat="1">
      <alignment horizontal="right" vertical="bottom"/>
    </xf>
    <xf borderId="0" fillId="0" fontId="5" numFmtId="10" xfId="0" applyAlignment="1" applyFont="1" applyNumberFormat="1">
      <alignment vertical="bottom"/>
    </xf>
    <xf borderId="0" fillId="0" fontId="5" numFmtId="167" xfId="0" applyAlignment="1" applyFont="1" applyNumberFormat="1">
      <alignment horizontal="right" vertical="bottom"/>
    </xf>
    <xf borderId="0" fillId="0" fontId="13" numFmtId="0" xfId="0" applyAlignment="1" applyFont="1">
      <alignment readingOrder="0" vertical="bottom"/>
    </xf>
    <xf borderId="0" fillId="0" fontId="15" numFmtId="0" xfId="0" applyAlignment="1" applyFont="1">
      <alignment horizontal="right" readingOrder="0"/>
    </xf>
    <xf borderId="2" fillId="2" fontId="3" numFmtId="164" xfId="0" applyAlignment="1" applyBorder="1" applyFont="1" applyNumberFormat="1">
      <alignment horizontal="center" readingOrder="0" shrinkToFit="0" wrapText="0"/>
    </xf>
    <xf borderId="3" fillId="2" fontId="6" numFmtId="0" xfId="0" applyAlignment="1" applyBorder="1" applyFont="1">
      <alignment horizontal="center" readingOrder="0" shrinkToFit="0" wrapText="0"/>
    </xf>
    <xf borderId="3" fillId="2" fontId="3" numFmtId="165" xfId="0" applyAlignment="1" applyBorder="1" applyFont="1" applyNumberFormat="1">
      <alignment horizontal="center" readingOrder="0" shrinkToFit="0" wrapText="0"/>
    </xf>
    <xf borderId="3" fillId="2" fontId="3" numFmtId="10" xfId="0" applyAlignment="1" applyBorder="1" applyFont="1" applyNumberFormat="1">
      <alignment horizontal="center" readingOrder="0" shrinkToFit="0" wrapText="0"/>
    </xf>
    <xf borderId="5" fillId="2" fontId="3" numFmtId="164" xfId="0" applyAlignment="1" applyBorder="1" applyFont="1" applyNumberFormat="1">
      <alignment horizontal="center" readingOrder="0" shrinkToFit="0" wrapText="0"/>
    </xf>
    <xf borderId="6" fillId="2" fontId="3" numFmtId="0" xfId="0" applyAlignment="1" applyBorder="1" applyFont="1">
      <alignment horizontal="center" readingOrder="0" shrinkToFit="0" wrapText="0"/>
    </xf>
    <xf borderId="6" fillId="2" fontId="3" numFmtId="165" xfId="0" applyAlignment="1" applyBorder="1" applyFont="1" applyNumberFormat="1">
      <alignment horizontal="center" readingOrder="0" shrinkToFit="0" wrapText="0"/>
    </xf>
    <xf borderId="6" fillId="2" fontId="3" numFmtId="10" xfId="0" applyAlignment="1" applyBorder="1" applyFont="1" applyNumberFormat="1">
      <alignment horizontal="center" readingOrder="0" shrinkToFit="0" wrapText="0"/>
    </xf>
    <xf borderId="7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0.25"/>
    <col customWidth="1" min="2" max="2" width="23.88"/>
    <col customWidth="1" min="3" max="3" width="16.63"/>
    <col customWidth="1" min="8" max="8" width="13.13"/>
    <col customWidth="1" min="11" max="11" width="30.38"/>
    <col customWidth="1" min="17" max="17" width="19.5"/>
    <col customWidth="1" min="18" max="18" width="47.38"/>
    <col customWidth="1" min="25" max="25" width="41.25"/>
    <col customWidth="1" min="34" max="34" width="26.5"/>
    <col customWidth="1" min="35" max="35" width="30.38"/>
    <col customWidth="1" min="39" max="39" width="19.13"/>
    <col customWidth="1" min="40" max="40" width="14.63"/>
    <col customWidth="1" min="43" max="43" width="16.5"/>
    <col customWidth="1" min="44" max="44" width="15.38"/>
    <col customWidth="1" min="45" max="45" width="53.2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6</v>
      </c>
      <c r="O1" s="1" t="s">
        <v>13</v>
      </c>
      <c r="P1" s="1" t="s">
        <v>14</v>
      </c>
      <c r="Q1" s="1" t="s">
        <v>9</v>
      </c>
      <c r="R1" s="3" t="s">
        <v>10</v>
      </c>
      <c r="S1" s="2" t="s">
        <v>15</v>
      </c>
      <c r="T1" s="1" t="s">
        <v>16</v>
      </c>
      <c r="U1" s="1" t="s">
        <v>6</v>
      </c>
      <c r="V1" s="1" t="s">
        <v>13</v>
      </c>
      <c r="W1" s="1" t="s">
        <v>14</v>
      </c>
      <c r="X1" s="1" t="s">
        <v>9</v>
      </c>
      <c r="Y1" s="3" t="s">
        <v>10</v>
      </c>
      <c r="Z1" s="2" t="s">
        <v>17</v>
      </c>
      <c r="AA1" s="1" t="s">
        <v>18</v>
      </c>
      <c r="AB1" s="1" t="s">
        <v>6</v>
      </c>
      <c r="AC1" s="1" t="s">
        <v>13</v>
      </c>
      <c r="AD1" s="1" t="s">
        <v>14</v>
      </c>
      <c r="AE1" s="1" t="s">
        <v>9</v>
      </c>
      <c r="AF1" s="1" t="s">
        <v>10</v>
      </c>
      <c r="AH1" s="4" t="s">
        <v>19</v>
      </c>
      <c r="AI1" s="1" t="s">
        <v>20</v>
      </c>
      <c r="AJ1" s="5" t="s">
        <v>10</v>
      </c>
      <c r="AK1" s="5"/>
      <c r="AL1" s="6" t="s">
        <v>21</v>
      </c>
      <c r="AM1" s="7" t="s">
        <v>22</v>
      </c>
      <c r="AN1" s="7" t="s">
        <v>23</v>
      </c>
      <c r="AO1" s="7" t="s">
        <v>24</v>
      </c>
      <c r="AP1" s="7" t="s">
        <v>25</v>
      </c>
      <c r="AQ1" s="7" t="s">
        <v>26</v>
      </c>
      <c r="AR1" s="7" t="s">
        <v>27</v>
      </c>
      <c r="AS1" s="7" t="s">
        <v>28</v>
      </c>
      <c r="AT1" s="7"/>
    </row>
    <row r="2">
      <c r="A2" s="8">
        <v>44375.0</v>
      </c>
      <c r="B2" s="9" t="s">
        <v>29</v>
      </c>
      <c r="C2" s="10">
        <v>50000.0</v>
      </c>
      <c r="D2" s="11">
        <v>0.08</v>
      </c>
      <c r="E2" s="12">
        <v>2000.0</v>
      </c>
      <c r="F2" s="10">
        <v>2000.0</v>
      </c>
      <c r="G2" s="8">
        <v>44396.0</v>
      </c>
      <c r="H2" s="8">
        <v>44384.0</v>
      </c>
      <c r="I2" s="8">
        <v>44567.0</v>
      </c>
      <c r="J2" s="9" t="s">
        <v>30</v>
      </c>
      <c r="K2" s="9" t="s">
        <v>31</v>
      </c>
      <c r="L2" s="12">
        <v>2000.0</v>
      </c>
      <c r="M2" s="10">
        <v>2000.0</v>
      </c>
      <c r="N2" s="8">
        <v>44573.0</v>
      </c>
      <c r="O2" s="8">
        <v>44568.0</v>
      </c>
      <c r="P2" s="8">
        <v>44748.0</v>
      </c>
      <c r="Q2" s="13"/>
      <c r="R2" s="14"/>
      <c r="S2" s="15">
        <v>2000.0</v>
      </c>
      <c r="T2" s="16">
        <v>2000.0</v>
      </c>
      <c r="U2" s="8">
        <v>44750.0</v>
      </c>
      <c r="V2" s="8">
        <v>44749.0</v>
      </c>
      <c r="W2" s="8">
        <v>44932.0</v>
      </c>
      <c r="X2" s="9" t="s">
        <v>32</v>
      </c>
      <c r="Y2" s="17"/>
      <c r="Z2" s="12">
        <v>1983.56</v>
      </c>
      <c r="AA2" s="10">
        <v>1983.56</v>
      </c>
      <c r="AB2" s="8">
        <v>44935.0</v>
      </c>
      <c r="AC2" s="8">
        <v>44933.0</v>
      </c>
      <c r="AD2" s="8">
        <v>45114.0</v>
      </c>
      <c r="AE2" s="9" t="s">
        <v>33</v>
      </c>
      <c r="AF2" s="13"/>
      <c r="AH2" s="12">
        <v>50000.0</v>
      </c>
      <c r="AI2" s="18" t="s">
        <v>34</v>
      </c>
      <c r="AJ2" s="19"/>
      <c r="AK2" s="19"/>
      <c r="AL2" s="20">
        <v>15157.0</v>
      </c>
      <c r="AM2" s="21" t="s">
        <v>35</v>
      </c>
      <c r="AN2" s="22" t="s">
        <v>36</v>
      </c>
      <c r="AO2" s="23"/>
      <c r="AP2" s="22" t="s">
        <v>37</v>
      </c>
      <c r="AQ2" s="22">
        <v>7.011452811E9</v>
      </c>
      <c r="AR2" s="22">
        <v>2.1407912E7</v>
      </c>
      <c r="AS2" s="24" t="s">
        <v>38</v>
      </c>
      <c r="AT2" s="19"/>
    </row>
    <row r="3">
      <c r="A3" s="8">
        <v>44375.0</v>
      </c>
      <c r="B3" s="25" t="s">
        <v>39</v>
      </c>
      <c r="C3" s="10">
        <v>30000.0</v>
      </c>
      <c r="D3" s="11">
        <v>0.08</v>
      </c>
      <c r="E3" s="12">
        <v>1200.0</v>
      </c>
      <c r="F3" s="10">
        <v>1200.0</v>
      </c>
      <c r="G3" s="8">
        <v>44396.0</v>
      </c>
      <c r="H3" s="8">
        <v>44384.0</v>
      </c>
      <c r="I3" s="8">
        <v>44567.0</v>
      </c>
      <c r="J3" s="9" t="s">
        <v>30</v>
      </c>
      <c r="K3" s="13"/>
      <c r="L3" s="12">
        <v>1200.0</v>
      </c>
      <c r="M3" s="10">
        <v>1200.0</v>
      </c>
      <c r="N3" s="8">
        <v>44573.0</v>
      </c>
      <c r="O3" s="8">
        <v>44568.0</v>
      </c>
      <c r="P3" s="8">
        <v>44748.0</v>
      </c>
      <c r="Q3" s="13"/>
      <c r="R3" s="14"/>
      <c r="S3" s="15">
        <v>1200.0</v>
      </c>
      <c r="T3" s="16">
        <v>1200.0</v>
      </c>
      <c r="U3" s="8">
        <v>44750.0</v>
      </c>
      <c r="V3" s="8">
        <v>44749.0</v>
      </c>
      <c r="W3" s="8">
        <v>44932.0</v>
      </c>
      <c r="X3" s="9" t="s">
        <v>32</v>
      </c>
      <c r="Y3" s="17"/>
      <c r="Z3" s="12">
        <v>1190.14</v>
      </c>
      <c r="AA3" s="10">
        <v>1190.14</v>
      </c>
      <c r="AB3" s="8">
        <v>44935.0</v>
      </c>
      <c r="AC3" s="8">
        <v>44933.0</v>
      </c>
      <c r="AD3" s="8">
        <v>45114.0</v>
      </c>
      <c r="AE3" s="9" t="s">
        <v>33</v>
      </c>
      <c r="AF3" s="13"/>
      <c r="AH3" s="12">
        <v>30000.0</v>
      </c>
      <c r="AI3" s="18" t="s">
        <v>40</v>
      </c>
      <c r="AJ3" s="19"/>
      <c r="AK3" s="19"/>
      <c r="AL3" s="26" t="s">
        <v>41</v>
      </c>
      <c r="AM3" s="22" t="s">
        <v>42</v>
      </c>
      <c r="AN3" s="22"/>
      <c r="AO3" s="22" t="s">
        <v>43</v>
      </c>
      <c r="AP3" s="22" t="s">
        <v>37</v>
      </c>
      <c r="AQ3" s="22">
        <v>4.83081378983E11</v>
      </c>
      <c r="AR3" s="22">
        <v>2.1000322E7</v>
      </c>
      <c r="AS3" s="27" t="s">
        <v>44</v>
      </c>
      <c r="AT3" s="19"/>
    </row>
    <row r="4">
      <c r="A4" s="8">
        <v>44375.0</v>
      </c>
      <c r="B4" s="9" t="s">
        <v>45</v>
      </c>
      <c r="C4" s="10">
        <v>20000.0</v>
      </c>
      <c r="D4" s="11">
        <v>0.08</v>
      </c>
      <c r="E4" s="12">
        <v>800.0</v>
      </c>
      <c r="F4" s="10">
        <v>800.0</v>
      </c>
      <c r="G4" s="8">
        <v>44396.0</v>
      </c>
      <c r="H4" s="8">
        <v>44384.0</v>
      </c>
      <c r="I4" s="8">
        <v>44567.0</v>
      </c>
      <c r="J4" s="9" t="s">
        <v>30</v>
      </c>
      <c r="K4" s="13"/>
      <c r="L4" s="12">
        <v>800.0</v>
      </c>
      <c r="M4" s="10">
        <v>800.0</v>
      </c>
      <c r="N4" s="8">
        <v>44573.0</v>
      </c>
      <c r="O4" s="8">
        <v>44568.0</v>
      </c>
      <c r="P4" s="8">
        <v>44748.0</v>
      </c>
      <c r="Q4" s="13"/>
      <c r="R4" s="14"/>
      <c r="S4" s="15">
        <v>800.0</v>
      </c>
      <c r="T4" s="16">
        <v>800.0</v>
      </c>
      <c r="U4" s="8">
        <v>44750.0</v>
      </c>
      <c r="V4" s="8">
        <v>44749.0</v>
      </c>
      <c r="W4" s="8">
        <v>44932.0</v>
      </c>
      <c r="X4" s="9" t="s">
        <v>32</v>
      </c>
      <c r="Y4" s="17"/>
      <c r="Z4" s="12">
        <v>793.42</v>
      </c>
      <c r="AA4" s="10">
        <v>793.42</v>
      </c>
      <c r="AB4" s="8">
        <v>44935.0</v>
      </c>
      <c r="AC4" s="8">
        <v>44933.0</v>
      </c>
      <c r="AD4" s="8">
        <v>45114.0</v>
      </c>
      <c r="AE4" s="9" t="s">
        <v>33</v>
      </c>
      <c r="AF4" s="13"/>
      <c r="AH4" s="12">
        <v>20000.0</v>
      </c>
      <c r="AI4" s="18" t="s">
        <v>40</v>
      </c>
      <c r="AJ4" s="19"/>
      <c r="AK4" s="19"/>
      <c r="AL4" s="28">
        <v>23419.0</v>
      </c>
      <c r="AM4" s="21" t="s">
        <v>35</v>
      </c>
      <c r="AN4" s="21" t="s">
        <v>46</v>
      </c>
      <c r="AO4" s="29"/>
      <c r="AP4" s="21" t="s">
        <v>37</v>
      </c>
      <c r="AQ4" s="21">
        <v>6.795033275E9</v>
      </c>
      <c r="AR4" s="21">
        <v>2.1000089E7</v>
      </c>
      <c r="AS4" s="30" t="s">
        <v>47</v>
      </c>
      <c r="AT4" s="19"/>
    </row>
    <row r="5">
      <c r="A5" s="8">
        <v>44375.0</v>
      </c>
      <c r="B5" s="25" t="s">
        <v>48</v>
      </c>
      <c r="C5" s="10">
        <v>50000.0</v>
      </c>
      <c r="D5" s="11">
        <v>0.08</v>
      </c>
      <c r="E5" s="12">
        <v>2000.0</v>
      </c>
      <c r="F5" s="10">
        <v>2000.0</v>
      </c>
      <c r="G5" s="8">
        <v>44396.0</v>
      </c>
      <c r="H5" s="8">
        <v>44384.0</v>
      </c>
      <c r="I5" s="8">
        <v>44567.0</v>
      </c>
      <c r="J5" s="9" t="s">
        <v>30</v>
      </c>
      <c r="K5" s="13"/>
      <c r="L5" s="12">
        <v>2000.0</v>
      </c>
      <c r="M5" s="10">
        <v>2000.0</v>
      </c>
      <c r="N5" s="8">
        <v>44573.0</v>
      </c>
      <c r="O5" s="8">
        <v>44568.0</v>
      </c>
      <c r="P5" s="8">
        <v>44748.0</v>
      </c>
      <c r="Q5" s="13"/>
      <c r="R5" s="14"/>
      <c r="S5" s="15">
        <v>2000.0</v>
      </c>
      <c r="T5" s="16">
        <v>2000.0</v>
      </c>
      <c r="U5" s="8">
        <v>44750.0</v>
      </c>
      <c r="V5" s="8">
        <v>44749.0</v>
      </c>
      <c r="W5" s="8">
        <v>44932.0</v>
      </c>
      <c r="X5" s="9" t="s">
        <v>32</v>
      </c>
      <c r="Y5" s="17"/>
      <c r="Z5" s="12">
        <v>1983.56</v>
      </c>
      <c r="AA5" s="10">
        <v>1983.56</v>
      </c>
      <c r="AB5" s="8">
        <v>44935.0</v>
      </c>
      <c r="AC5" s="8">
        <v>44933.0</v>
      </c>
      <c r="AD5" s="8">
        <v>45114.0</v>
      </c>
      <c r="AE5" s="9" t="s">
        <v>33</v>
      </c>
      <c r="AF5" s="13"/>
      <c r="AH5" s="12">
        <v>50000.0</v>
      </c>
      <c r="AI5" s="18" t="s">
        <v>40</v>
      </c>
      <c r="AJ5" s="19"/>
      <c r="AK5" s="19"/>
      <c r="AL5" s="20">
        <v>23285.0</v>
      </c>
      <c r="AM5" s="22" t="s">
        <v>35</v>
      </c>
      <c r="AN5" s="22" t="s">
        <v>49</v>
      </c>
      <c r="AO5" s="23"/>
      <c r="AP5" s="22" t="s">
        <v>37</v>
      </c>
      <c r="AQ5" s="22">
        <v>8.140066083E9</v>
      </c>
      <c r="AR5" s="22">
        <v>3.1207607E7</v>
      </c>
      <c r="AS5" s="27" t="s">
        <v>50</v>
      </c>
      <c r="AT5" s="19"/>
    </row>
    <row r="6">
      <c r="A6" s="8">
        <v>44376.0</v>
      </c>
      <c r="B6" s="25" t="s">
        <v>51</v>
      </c>
      <c r="C6" s="10">
        <v>30000.0</v>
      </c>
      <c r="D6" s="11">
        <v>0.08</v>
      </c>
      <c r="E6" s="12">
        <v>1200.0</v>
      </c>
      <c r="F6" s="10">
        <v>1200.0</v>
      </c>
      <c r="G6" s="8">
        <v>44396.0</v>
      </c>
      <c r="H6" s="8">
        <v>44384.0</v>
      </c>
      <c r="I6" s="8">
        <v>44567.0</v>
      </c>
      <c r="J6" s="9" t="s">
        <v>30</v>
      </c>
      <c r="K6" s="13"/>
      <c r="L6" s="12">
        <v>1200.0</v>
      </c>
      <c r="M6" s="10">
        <v>1200.0</v>
      </c>
      <c r="N6" s="8">
        <v>44574.0</v>
      </c>
      <c r="O6" s="8">
        <v>44568.0</v>
      </c>
      <c r="P6" s="8">
        <v>44748.0</v>
      </c>
      <c r="Q6" s="13"/>
      <c r="R6" s="14"/>
      <c r="S6" s="15">
        <v>1200.0</v>
      </c>
      <c r="T6" s="16">
        <v>1200.0</v>
      </c>
      <c r="U6" s="8">
        <v>44750.0</v>
      </c>
      <c r="V6" s="8">
        <v>44749.0</v>
      </c>
      <c r="W6" s="8">
        <v>44932.0</v>
      </c>
      <c r="X6" s="9" t="s">
        <v>32</v>
      </c>
      <c r="Y6" s="17"/>
      <c r="Z6" s="12">
        <v>1190.14</v>
      </c>
      <c r="AA6" s="10">
        <v>1190.14</v>
      </c>
      <c r="AB6" s="8">
        <v>44935.0</v>
      </c>
      <c r="AC6" s="8">
        <v>44933.0</v>
      </c>
      <c r="AD6" s="8">
        <v>45114.0</v>
      </c>
      <c r="AE6" s="9" t="s">
        <v>33</v>
      </c>
      <c r="AF6" s="13"/>
      <c r="AH6" s="12">
        <v>30000.0</v>
      </c>
      <c r="AI6" s="18" t="s">
        <v>40</v>
      </c>
      <c r="AJ6" s="19"/>
      <c r="AK6" s="19"/>
      <c r="AL6" s="26" t="s">
        <v>41</v>
      </c>
      <c r="AM6" s="22" t="s">
        <v>42</v>
      </c>
      <c r="AN6" s="31"/>
      <c r="AO6" s="32" t="s">
        <v>52</v>
      </c>
      <c r="AP6" s="32" t="s">
        <v>53</v>
      </c>
      <c r="AQ6" s="32">
        <v>8.67857109E8</v>
      </c>
      <c r="AR6" s="32">
        <v>2.1000021E7</v>
      </c>
      <c r="AS6" s="33" t="s">
        <v>54</v>
      </c>
      <c r="AT6" s="19"/>
    </row>
    <row r="7">
      <c r="A7" s="8">
        <v>44377.0</v>
      </c>
      <c r="B7" s="9" t="s">
        <v>55</v>
      </c>
      <c r="C7" s="10">
        <v>50000.0</v>
      </c>
      <c r="D7" s="11">
        <v>0.08</v>
      </c>
      <c r="E7" s="12">
        <v>2000.0</v>
      </c>
      <c r="F7" s="10">
        <v>2000.0</v>
      </c>
      <c r="G7" s="8">
        <v>44396.0</v>
      </c>
      <c r="H7" s="8">
        <v>44384.0</v>
      </c>
      <c r="I7" s="8">
        <v>44567.0</v>
      </c>
      <c r="J7" s="9" t="s">
        <v>30</v>
      </c>
      <c r="K7" s="13"/>
      <c r="L7" s="12">
        <v>2000.0</v>
      </c>
      <c r="M7" s="10">
        <v>2000.0</v>
      </c>
      <c r="N7" s="8">
        <v>44574.0</v>
      </c>
      <c r="O7" s="8">
        <v>44568.0</v>
      </c>
      <c r="P7" s="8">
        <v>44748.0</v>
      </c>
      <c r="Q7" s="13"/>
      <c r="R7" s="14"/>
      <c r="S7" s="15">
        <v>2000.0</v>
      </c>
      <c r="T7" s="16">
        <v>2000.0</v>
      </c>
      <c r="U7" s="8">
        <v>44750.0</v>
      </c>
      <c r="V7" s="8">
        <v>44749.0</v>
      </c>
      <c r="W7" s="8">
        <v>44932.0</v>
      </c>
      <c r="X7" s="9" t="s">
        <v>32</v>
      </c>
      <c r="Y7" s="17"/>
      <c r="Z7" s="12">
        <v>1983.56</v>
      </c>
      <c r="AA7" s="10">
        <v>1983.56</v>
      </c>
      <c r="AB7" s="8">
        <v>44935.0</v>
      </c>
      <c r="AC7" s="8">
        <v>44933.0</v>
      </c>
      <c r="AD7" s="8">
        <v>45114.0</v>
      </c>
      <c r="AE7" s="9" t="s">
        <v>33</v>
      </c>
      <c r="AF7" s="13"/>
      <c r="AH7" s="12">
        <v>50000.0</v>
      </c>
      <c r="AI7" s="18" t="s">
        <v>40</v>
      </c>
      <c r="AJ7" s="19"/>
      <c r="AK7" s="19"/>
      <c r="AL7" s="28">
        <v>27212.0</v>
      </c>
      <c r="AM7" s="21" t="s">
        <v>35</v>
      </c>
      <c r="AN7" s="21" t="s">
        <v>56</v>
      </c>
      <c r="AO7" s="34"/>
      <c r="AP7" s="21" t="s">
        <v>37</v>
      </c>
      <c r="AQ7" s="21">
        <v>1.4790115E7</v>
      </c>
      <c r="AR7" s="21">
        <v>1.1000138E7</v>
      </c>
      <c r="AS7" s="30" t="s">
        <v>57</v>
      </c>
      <c r="AT7" s="19"/>
    </row>
    <row r="8">
      <c r="A8" s="8">
        <v>44377.0</v>
      </c>
      <c r="B8" s="9" t="s">
        <v>58</v>
      </c>
      <c r="C8" s="10">
        <v>10000.0</v>
      </c>
      <c r="D8" s="11">
        <v>0.08</v>
      </c>
      <c r="E8" s="12">
        <v>400.0</v>
      </c>
      <c r="F8" s="10">
        <v>400.0</v>
      </c>
      <c r="G8" s="8">
        <v>44396.0</v>
      </c>
      <c r="H8" s="8">
        <v>44384.0</v>
      </c>
      <c r="I8" s="8">
        <v>44567.0</v>
      </c>
      <c r="J8" s="9" t="s">
        <v>30</v>
      </c>
      <c r="K8" s="13"/>
      <c r="L8" s="12">
        <v>400.0</v>
      </c>
      <c r="M8" s="10">
        <v>400.0</v>
      </c>
      <c r="N8" s="8">
        <v>44573.0</v>
      </c>
      <c r="O8" s="8">
        <v>44568.0</v>
      </c>
      <c r="P8" s="8">
        <v>44748.0</v>
      </c>
      <c r="Q8" s="13"/>
      <c r="R8" s="14"/>
      <c r="S8" s="15">
        <v>400.0</v>
      </c>
      <c r="T8" s="16">
        <v>400.0</v>
      </c>
      <c r="U8" s="8">
        <v>44750.0</v>
      </c>
      <c r="V8" s="8">
        <v>44749.0</v>
      </c>
      <c r="W8" s="8">
        <v>44932.0</v>
      </c>
      <c r="X8" s="9" t="s">
        <v>32</v>
      </c>
      <c r="Y8" s="17"/>
      <c r="Z8" s="12">
        <v>396.71</v>
      </c>
      <c r="AA8" s="10">
        <v>396.71</v>
      </c>
      <c r="AB8" s="8">
        <v>44935.0</v>
      </c>
      <c r="AC8" s="8">
        <v>44933.0</v>
      </c>
      <c r="AD8" s="8">
        <v>45114.0</v>
      </c>
      <c r="AE8" s="9" t="s">
        <v>33</v>
      </c>
      <c r="AF8" s="13"/>
      <c r="AH8" s="12">
        <v>10000.0</v>
      </c>
      <c r="AI8" s="18" t="s">
        <v>40</v>
      </c>
      <c r="AJ8" s="19"/>
      <c r="AK8" s="19"/>
      <c r="AL8" s="20">
        <v>21025.0</v>
      </c>
      <c r="AM8" s="22" t="s">
        <v>35</v>
      </c>
      <c r="AN8" s="21" t="s">
        <v>59</v>
      </c>
      <c r="AO8" s="34"/>
      <c r="AP8" s="22" t="s">
        <v>37</v>
      </c>
      <c r="AQ8" s="21">
        <v>4.97552854E9</v>
      </c>
      <c r="AR8" s="21">
        <v>2.1000089E7</v>
      </c>
      <c r="AS8" s="35" t="s">
        <v>60</v>
      </c>
      <c r="AT8" s="19"/>
    </row>
    <row r="9">
      <c r="A9" s="36">
        <v>44378.0</v>
      </c>
      <c r="B9" s="37" t="s">
        <v>61</v>
      </c>
      <c r="C9" s="38">
        <v>50000.0</v>
      </c>
      <c r="D9" s="39">
        <v>0.08</v>
      </c>
      <c r="E9" s="40">
        <v>2000.0</v>
      </c>
      <c r="F9" s="38">
        <v>1800.0</v>
      </c>
      <c r="G9" s="36">
        <v>44396.0</v>
      </c>
      <c r="H9" s="36">
        <v>44384.0</v>
      </c>
      <c r="I9" s="36">
        <v>44567.0</v>
      </c>
      <c r="J9" s="37" t="s">
        <v>30</v>
      </c>
      <c r="K9" s="41"/>
      <c r="L9" s="40">
        <v>2000.0</v>
      </c>
      <c r="M9" s="38">
        <v>1800.0</v>
      </c>
      <c r="N9" s="36">
        <v>44574.0</v>
      </c>
      <c r="O9" s="36">
        <v>44568.0</v>
      </c>
      <c r="P9" s="36">
        <v>44748.0</v>
      </c>
      <c r="Q9" s="41"/>
      <c r="R9" s="42"/>
      <c r="S9" s="43">
        <v>2000.0</v>
      </c>
      <c r="T9" s="44">
        <v>1800.0</v>
      </c>
      <c r="U9" s="36">
        <v>44750.0</v>
      </c>
      <c r="V9" s="36">
        <v>44749.0</v>
      </c>
      <c r="W9" s="36">
        <v>44932.0</v>
      </c>
      <c r="X9" s="37" t="s">
        <v>32</v>
      </c>
      <c r="Y9" s="45"/>
      <c r="Z9" s="40">
        <v>1983.56</v>
      </c>
      <c r="AA9" s="38">
        <v>1785.21</v>
      </c>
      <c r="AB9" s="36">
        <v>44935.0</v>
      </c>
      <c r="AC9" s="36">
        <v>44933.0</v>
      </c>
      <c r="AD9" s="36">
        <v>45114.0</v>
      </c>
      <c r="AE9" s="37" t="s">
        <v>33</v>
      </c>
      <c r="AF9" s="41"/>
      <c r="AG9" s="46"/>
      <c r="AH9" s="40">
        <v>50000.0</v>
      </c>
      <c r="AI9" s="47" t="s">
        <v>40</v>
      </c>
      <c r="AJ9" s="48"/>
      <c r="AK9" s="48"/>
      <c r="AL9" s="49">
        <v>23901.0</v>
      </c>
      <c r="AM9" s="50" t="s">
        <v>62</v>
      </c>
      <c r="AN9" s="50" t="s">
        <v>41</v>
      </c>
      <c r="AO9" s="51"/>
      <c r="AP9" s="50" t="s">
        <v>37</v>
      </c>
      <c r="AQ9" s="50">
        <v>9.345807492E9</v>
      </c>
      <c r="AR9" s="50">
        <v>2.1272655E7</v>
      </c>
      <c r="AS9" s="52" t="s">
        <v>63</v>
      </c>
      <c r="AT9" s="48"/>
    </row>
    <row r="10">
      <c r="A10" s="36">
        <v>44378.0</v>
      </c>
      <c r="B10" s="37" t="s">
        <v>64</v>
      </c>
      <c r="C10" s="38">
        <v>50000.0</v>
      </c>
      <c r="D10" s="39">
        <v>0.08</v>
      </c>
      <c r="E10" s="40">
        <v>2000.0</v>
      </c>
      <c r="F10" s="38">
        <v>1800.0</v>
      </c>
      <c r="G10" s="36">
        <v>44396.0</v>
      </c>
      <c r="H10" s="36">
        <v>44384.0</v>
      </c>
      <c r="I10" s="36">
        <v>44567.0</v>
      </c>
      <c r="J10" s="37" t="s">
        <v>30</v>
      </c>
      <c r="K10" s="41"/>
      <c r="L10" s="40">
        <v>2000.0</v>
      </c>
      <c r="M10" s="38">
        <v>1800.0</v>
      </c>
      <c r="N10" s="36">
        <v>44574.0</v>
      </c>
      <c r="O10" s="36">
        <v>44568.0</v>
      </c>
      <c r="P10" s="36">
        <v>44748.0</v>
      </c>
      <c r="Q10" s="41"/>
      <c r="R10" s="42"/>
      <c r="S10" s="43">
        <v>2000.0</v>
      </c>
      <c r="T10" s="44">
        <v>1800.0</v>
      </c>
      <c r="U10" s="36">
        <v>44750.0</v>
      </c>
      <c r="V10" s="36">
        <v>44749.0</v>
      </c>
      <c r="W10" s="36">
        <v>44932.0</v>
      </c>
      <c r="X10" s="37" t="s">
        <v>32</v>
      </c>
      <c r="Y10" s="45"/>
      <c r="Z10" s="40">
        <v>1983.56</v>
      </c>
      <c r="AA10" s="38">
        <v>1785.21</v>
      </c>
      <c r="AB10" s="36">
        <v>44935.0</v>
      </c>
      <c r="AC10" s="36">
        <v>44933.0</v>
      </c>
      <c r="AD10" s="36">
        <v>45114.0</v>
      </c>
      <c r="AE10" s="37" t="s">
        <v>33</v>
      </c>
      <c r="AF10" s="41"/>
      <c r="AG10" s="46"/>
      <c r="AH10" s="40">
        <v>50000.0</v>
      </c>
      <c r="AI10" s="47" t="s">
        <v>40</v>
      </c>
      <c r="AJ10" s="48"/>
      <c r="AK10" s="48"/>
      <c r="AL10" s="53">
        <v>13287.0</v>
      </c>
      <c r="AM10" s="54" t="s">
        <v>62</v>
      </c>
      <c r="AN10" s="54" t="s">
        <v>41</v>
      </c>
      <c r="AO10" s="55"/>
      <c r="AP10" s="54" t="s">
        <v>37</v>
      </c>
      <c r="AQ10" s="54">
        <v>9.345807441E9</v>
      </c>
      <c r="AR10" s="54">
        <v>2.1272655E7</v>
      </c>
      <c r="AS10" s="56" t="s">
        <v>65</v>
      </c>
      <c r="AT10" s="48"/>
    </row>
    <row r="11">
      <c r="A11" s="8">
        <v>44378.0</v>
      </c>
      <c r="B11" s="9" t="s">
        <v>66</v>
      </c>
      <c r="C11" s="10">
        <v>30000.0</v>
      </c>
      <c r="D11" s="11">
        <v>0.08</v>
      </c>
      <c r="E11" s="12">
        <v>1200.0</v>
      </c>
      <c r="F11" s="10">
        <v>1200.0</v>
      </c>
      <c r="G11" s="8">
        <v>44396.0</v>
      </c>
      <c r="H11" s="8">
        <v>44384.0</v>
      </c>
      <c r="I11" s="8">
        <v>44567.0</v>
      </c>
      <c r="J11" s="9" t="s">
        <v>30</v>
      </c>
      <c r="K11" s="13"/>
      <c r="L11" s="12">
        <v>1200.0</v>
      </c>
      <c r="M11" s="10">
        <v>1200.0</v>
      </c>
      <c r="N11" s="8">
        <v>44574.0</v>
      </c>
      <c r="O11" s="8">
        <v>44568.0</v>
      </c>
      <c r="P11" s="8">
        <v>44748.0</v>
      </c>
      <c r="Q11" s="13"/>
      <c r="R11" s="14"/>
      <c r="S11" s="15">
        <v>1200.0</v>
      </c>
      <c r="T11" s="16">
        <v>1200.0</v>
      </c>
      <c r="U11" s="8">
        <v>44750.0</v>
      </c>
      <c r="V11" s="8">
        <v>44749.0</v>
      </c>
      <c r="W11" s="8">
        <v>44932.0</v>
      </c>
      <c r="X11" s="9" t="s">
        <v>32</v>
      </c>
      <c r="Y11" s="17"/>
      <c r="Z11" s="12">
        <v>1190.14</v>
      </c>
      <c r="AA11" s="10">
        <v>1190.14</v>
      </c>
      <c r="AB11" s="8">
        <v>44935.0</v>
      </c>
      <c r="AC11" s="8">
        <v>44933.0</v>
      </c>
      <c r="AD11" s="8">
        <v>45114.0</v>
      </c>
      <c r="AE11" s="9" t="s">
        <v>33</v>
      </c>
      <c r="AF11" s="13"/>
      <c r="AH11" s="12">
        <v>30000.0</v>
      </c>
      <c r="AI11" s="18" t="s">
        <v>40</v>
      </c>
      <c r="AJ11" s="19"/>
      <c r="AK11" s="19"/>
      <c r="AL11" s="28">
        <v>29080.0</v>
      </c>
      <c r="AM11" s="22" t="s">
        <v>35</v>
      </c>
      <c r="AN11" s="21" t="s">
        <v>67</v>
      </c>
      <c r="AO11" s="34"/>
      <c r="AP11" s="22" t="s">
        <v>37</v>
      </c>
      <c r="AQ11" s="21">
        <v>9.8913873E8</v>
      </c>
      <c r="AR11" s="21">
        <v>2.1000021E7</v>
      </c>
      <c r="AS11" s="35" t="s">
        <v>68</v>
      </c>
      <c r="AT11" s="19"/>
    </row>
    <row r="12">
      <c r="A12" s="8">
        <v>44378.0</v>
      </c>
      <c r="B12" s="25" t="s">
        <v>69</v>
      </c>
      <c r="C12" s="10">
        <v>100000.0</v>
      </c>
      <c r="D12" s="11">
        <v>0.08</v>
      </c>
      <c r="E12" s="12">
        <v>4000.0</v>
      </c>
      <c r="F12" s="10">
        <v>4000.0</v>
      </c>
      <c r="G12" s="8">
        <v>44397.0</v>
      </c>
      <c r="H12" s="8">
        <v>44384.0</v>
      </c>
      <c r="I12" s="8">
        <v>44567.0</v>
      </c>
      <c r="J12" s="9" t="s">
        <v>30</v>
      </c>
      <c r="K12" s="13"/>
      <c r="L12" s="12">
        <v>4000.0</v>
      </c>
      <c r="M12" s="10">
        <v>4000.0</v>
      </c>
      <c r="N12" s="8">
        <v>44574.0</v>
      </c>
      <c r="O12" s="8">
        <v>44568.0</v>
      </c>
      <c r="P12" s="8">
        <v>44748.0</v>
      </c>
      <c r="Q12" s="13"/>
      <c r="R12" s="14"/>
      <c r="S12" s="15">
        <v>4000.0</v>
      </c>
      <c r="T12" s="16">
        <v>4000.0</v>
      </c>
      <c r="U12" s="8">
        <v>44750.0</v>
      </c>
      <c r="V12" s="8">
        <v>44749.0</v>
      </c>
      <c r="W12" s="8">
        <v>44932.0</v>
      </c>
      <c r="X12" s="9" t="s">
        <v>32</v>
      </c>
      <c r="Y12" s="17"/>
      <c r="Z12" s="12">
        <v>3967.12</v>
      </c>
      <c r="AA12" s="10">
        <v>3967.12</v>
      </c>
      <c r="AB12" s="8">
        <v>44935.0</v>
      </c>
      <c r="AC12" s="8">
        <v>44933.0</v>
      </c>
      <c r="AD12" s="8">
        <v>45114.0</v>
      </c>
      <c r="AE12" s="9" t="s">
        <v>33</v>
      </c>
      <c r="AF12" s="13"/>
      <c r="AH12" s="12">
        <v>100000.0</v>
      </c>
      <c r="AI12" s="18" t="s">
        <v>34</v>
      </c>
      <c r="AJ12" s="57"/>
      <c r="AK12" s="57"/>
      <c r="AL12" s="28">
        <v>20235.0</v>
      </c>
      <c r="AM12" s="21" t="s">
        <v>35</v>
      </c>
      <c r="AN12" s="21" t="s">
        <v>70</v>
      </c>
      <c r="AO12" s="34"/>
      <c r="AP12" s="21" t="s">
        <v>37</v>
      </c>
      <c r="AQ12" s="21">
        <v>3.286636558E9</v>
      </c>
      <c r="AR12" s="21">
        <v>2.1000021E7</v>
      </c>
      <c r="AS12" s="35" t="s">
        <v>71</v>
      </c>
      <c r="AT12" s="57"/>
    </row>
    <row r="13">
      <c r="A13" s="58">
        <v>44379.0</v>
      </c>
      <c r="B13" s="59" t="s">
        <v>72</v>
      </c>
      <c r="C13" s="60">
        <v>100000.0</v>
      </c>
      <c r="D13" s="61">
        <v>0.0825</v>
      </c>
      <c r="E13" s="62">
        <v>4125.0</v>
      </c>
      <c r="F13" s="60">
        <v>4125.0</v>
      </c>
      <c r="G13" s="58">
        <v>44397.0</v>
      </c>
      <c r="H13" s="58">
        <v>44384.0</v>
      </c>
      <c r="I13" s="58">
        <v>44567.0</v>
      </c>
      <c r="J13" s="63" t="s">
        <v>30</v>
      </c>
      <c r="K13" s="63" t="s">
        <v>73</v>
      </c>
      <c r="L13" s="62">
        <v>4125.0</v>
      </c>
      <c r="M13" s="60">
        <v>4125.0</v>
      </c>
      <c r="N13" s="58">
        <v>44573.0</v>
      </c>
      <c r="O13" s="58">
        <v>44568.0</v>
      </c>
      <c r="P13" s="58">
        <v>44748.0</v>
      </c>
      <c r="Q13" s="64"/>
      <c r="R13" s="65"/>
      <c r="S13" s="66">
        <v>4125.0</v>
      </c>
      <c r="T13" s="67">
        <v>4125.0</v>
      </c>
      <c r="U13" s="58">
        <v>44750.0</v>
      </c>
      <c r="V13" s="58">
        <v>44749.0</v>
      </c>
      <c r="W13" s="58">
        <v>44932.0</v>
      </c>
      <c r="X13" s="63" t="s">
        <v>32</v>
      </c>
      <c r="Y13" s="68" t="s">
        <v>74</v>
      </c>
      <c r="Z13" s="69"/>
      <c r="AA13" s="70"/>
      <c r="AB13" s="64"/>
      <c r="AC13" s="64"/>
      <c r="AD13" s="64"/>
      <c r="AE13" s="64"/>
      <c r="AF13" s="64"/>
      <c r="AG13" s="71"/>
      <c r="AH13" s="62">
        <v>100000.0</v>
      </c>
      <c r="AI13" s="58">
        <v>44768.0</v>
      </c>
      <c r="AJ13" s="72"/>
      <c r="AK13" s="72"/>
      <c r="AL13" s="73">
        <v>17992.0</v>
      </c>
      <c r="AM13" s="74" t="s">
        <v>35</v>
      </c>
      <c r="AN13" s="74" t="s">
        <v>75</v>
      </c>
      <c r="AO13" s="75"/>
      <c r="AP13" s="74" t="s">
        <v>37</v>
      </c>
      <c r="AQ13" s="74">
        <v>3.8209136E7</v>
      </c>
      <c r="AR13" s="74">
        <v>2.1000021E7</v>
      </c>
      <c r="AS13" s="76" t="s">
        <v>76</v>
      </c>
      <c r="AT13" s="72"/>
    </row>
    <row r="14">
      <c r="A14" s="8">
        <v>44379.0</v>
      </c>
      <c r="B14" s="25" t="s">
        <v>77</v>
      </c>
      <c r="C14" s="10">
        <v>30000.0</v>
      </c>
      <c r="D14" s="11">
        <v>0.08</v>
      </c>
      <c r="E14" s="12">
        <v>1200.0</v>
      </c>
      <c r="F14" s="10">
        <v>1200.0</v>
      </c>
      <c r="G14" s="8">
        <v>44397.0</v>
      </c>
      <c r="H14" s="8">
        <v>44384.0</v>
      </c>
      <c r="I14" s="8">
        <v>44567.0</v>
      </c>
      <c r="J14" s="9" t="s">
        <v>30</v>
      </c>
      <c r="K14" s="13"/>
      <c r="L14" s="12">
        <v>1200.0</v>
      </c>
      <c r="M14" s="10">
        <v>1200.0</v>
      </c>
      <c r="N14" s="8">
        <v>44574.0</v>
      </c>
      <c r="O14" s="8">
        <v>44568.0</v>
      </c>
      <c r="P14" s="8">
        <v>44748.0</v>
      </c>
      <c r="Q14" s="13"/>
      <c r="R14" s="14"/>
      <c r="S14" s="15">
        <v>1200.0</v>
      </c>
      <c r="T14" s="16">
        <v>1200.0</v>
      </c>
      <c r="U14" s="8">
        <v>44750.0</v>
      </c>
      <c r="V14" s="8">
        <v>44749.0</v>
      </c>
      <c r="W14" s="8">
        <v>44932.0</v>
      </c>
      <c r="X14" s="9" t="s">
        <v>32</v>
      </c>
      <c r="Y14" s="17"/>
      <c r="Z14" s="12">
        <v>1190.14</v>
      </c>
      <c r="AA14" s="10">
        <v>1190.14</v>
      </c>
      <c r="AB14" s="8">
        <v>44935.0</v>
      </c>
      <c r="AC14" s="8">
        <v>44933.0</v>
      </c>
      <c r="AD14" s="8">
        <v>45114.0</v>
      </c>
      <c r="AE14" s="9" t="s">
        <v>33</v>
      </c>
      <c r="AF14" s="13"/>
      <c r="AH14" s="12">
        <v>30000.0</v>
      </c>
      <c r="AI14" s="18" t="s">
        <v>40</v>
      </c>
      <c r="AJ14" s="19"/>
      <c r="AK14" s="19"/>
      <c r="AL14" s="28">
        <v>34624.0</v>
      </c>
      <c r="AM14" s="22" t="s">
        <v>35</v>
      </c>
      <c r="AN14" s="21" t="s">
        <v>78</v>
      </c>
      <c r="AO14" s="34"/>
      <c r="AP14" s="22" t="s">
        <v>37</v>
      </c>
      <c r="AQ14" s="21">
        <v>4.44014841196E11</v>
      </c>
      <c r="AR14" s="21">
        <v>6.400002E7</v>
      </c>
      <c r="AS14" s="35" t="s">
        <v>79</v>
      </c>
      <c r="AT14" s="19"/>
    </row>
    <row r="15">
      <c r="A15" s="8">
        <v>44383.0</v>
      </c>
      <c r="B15" s="25" t="s">
        <v>80</v>
      </c>
      <c r="C15" s="10">
        <v>80000.0</v>
      </c>
      <c r="D15" s="11">
        <v>0.08</v>
      </c>
      <c r="E15" s="12">
        <v>3200.0</v>
      </c>
      <c r="F15" s="10">
        <v>3200.0</v>
      </c>
      <c r="G15" s="8">
        <v>44397.0</v>
      </c>
      <c r="H15" s="8">
        <v>44384.0</v>
      </c>
      <c r="I15" s="8">
        <v>44567.0</v>
      </c>
      <c r="J15" s="9" t="s">
        <v>30</v>
      </c>
      <c r="K15" s="9" t="s">
        <v>81</v>
      </c>
      <c r="L15" s="12">
        <v>3200.0</v>
      </c>
      <c r="M15" s="10">
        <v>3200.0</v>
      </c>
      <c r="N15" s="8">
        <v>44575.0</v>
      </c>
      <c r="O15" s="8">
        <v>44568.0</v>
      </c>
      <c r="P15" s="8">
        <v>44748.0</v>
      </c>
      <c r="Q15" s="13"/>
      <c r="R15" s="14"/>
      <c r="S15" s="15">
        <v>3200.0</v>
      </c>
      <c r="T15" s="16">
        <v>3200.0</v>
      </c>
      <c r="U15" s="8">
        <v>44750.0</v>
      </c>
      <c r="V15" s="8">
        <v>44749.0</v>
      </c>
      <c r="W15" s="8">
        <v>44932.0</v>
      </c>
      <c r="X15" s="9" t="s">
        <v>32</v>
      </c>
      <c r="Y15" s="17"/>
      <c r="Z15" s="12">
        <v>3173.7</v>
      </c>
      <c r="AA15" s="10">
        <v>3173.7</v>
      </c>
      <c r="AB15" s="8">
        <v>44935.0</v>
      </c>
      <c r="AC15" s="8">
        <v>44933.0</v>
      </c>
      <c r="AD15" s="8">
        <v>45114.0</v>
      </c>
      <c r="AE15" s="9" t="s">
        <v>33</v>
      </c>
      <c r="AF15" s="13"/>
      <c r="AH15" s="12">
        <v>80000.0</v>
      </c>
      <c r="AI15" s="18" t="s">
        <v>40</v>
      </c>
      <c r="AJ15" s="19"/>
      <c r="AK15" s="19"/>
      <c r="AL15" s="20">
        <v>19649.0</v>
      </c>
      <c r="AM15" s="21" t="s">
        <v>35</v>
      </c>
      <c r="AN15" s="21" t="s">
        <v>82</v>
      </c>
      <c r="AO15" s="23"/>
      <c r="AP15" s="22" t="s">
        <v>37</v>
      </c>
      <c r="AQ15" s="22">
        <v>9.116194359E9</v>
      </c>
      <c r="AR15" s="22">
        <v>1.02000076E8</v>
      </c>
      <c r="AS15" s="24" t="s">
        <v>83</v>
      </c>
      <c r="AT15" s="19"/>
    </row>
    <row r="16">
      <c r="A16" s="36">
        <v>44383.0</v>
      </c>
      <c r="B16" s="37" t="s">
        <v>84</v>
      </c>
      <c r="C16" s="38">
        <v>50000.0</v>
      </c>
      <c r="D16" s="39">
        <v>0.08</v>
      </c>
      <c r="E16" s="40">
        <v>2000.0</v>
      </c>
      <c r="F16" s="38">
        <v>1800.0</v>
      </c>
      <c r="G16" s="36">
        <v>44397.0</v>
      </c>
      <c r="H16" s="36">
        <v>44384.0</v>
      </c>
      <c r="I16" s="36">
        <v>44567.0</v>
      </c>
      <c r="J16" s="37" t="s">
        <v>30</v>
      </c>
      <c r="K16" s="41"/>
      <c r="L16" s="40">
        <v>2000.0</v>
      </c>
      <c r="M16" s="38">
        <v>1800.0</v>
      </c>
      <c r="N16" s="36">
        <v>44574.0</v>
      </c>
      <c r="O16" s="36">
        <v>44568.0</v>
      </c>
      <c r="P16" s="36">
        <v>44748.0</v>
      </c>
      <c r="Q16" s="41"/>
      <c r="R16" s="42"/>
      <c r="S16" s="43">
        <v>2000.0</v>
      </c>
      <c r="T16" s="44">
        <v>1800.0</v>
      </c>
      <c r="U16" s="36">
        <v>44750.0</v>
      </c>
      <c r="V16" s="36">
        <v>44749.0</v>
      </c>
      <c r="W16" s="36">
        <v>44932.0</v>
      </c>
      <c r="X16" s="37" t="s">
        <v>32</v>
      </c>
      <c r="Y16" s="45"/>
      <c r="Z16" s="40">
        <v>1983.56</v>
      </c>
      <c r="AA16" s="38">
        <v>1785.21</v>
      </c>
      <c r="AB16" s="36">
        <v>44935.0</v>
      </c>
      <c r="AC16" s="36">
        <v>44933.0</v>
      </c>
      <c r="AD16" s="36">
        <v>45114.0</v>
      </c>
      <c r="AE16" s="37" t="s">
        <v>33</v>
      </c>
      <c r="AF16" s="41"/>
      <c r="AG16" s="46"/>
      <c r="AH16" s="40">
        <v>50000.0</v>
      </c>
      <c r="AI16" s="47" t="s">
        <v>85</v>
      </c>
      <c r="AJ16" s="48"/>
      <c r="AK16" s="48"/>
      <c r="AL16" s="53">
        <v>20025.0</v>
      </c>
      <c r="AM16" s="54" t="s">
        <v>62</v>
      </c>
      <c r="AN16" s="54" t="s">
        <v>41</v>
      </c>
      <c r="AO16" s="55"/>
      <c r="AP16" s="54" t="s">
        <v>37</v>
      </c>
      <c r="AQ16" s="54">
        <v>6.55933711E8</v>
      </c>
      <c r="AR16" s="54">
        <v>2.6002927E7</v>
      </c>
      <c r="AS16" s="56" t="s">
        <v>86</v>
      </c>
      <c r="AT16" s="48"/>
    </row>
    <row r="17">
      <c r="A17" s="36">
        <v>44383.0</v>
      </c>
      <c r="B17" s="37" t="s">
        <v>87</v>
      </c>
      <c r="C17" s="38">
        <v>50000.0</v>
      </c>
      <c r="D17" s="39">
        <v>0.08</v>
      </c>
      <c r="E17" s="40">
        <v>2000.0</v>
      </c>
      <c r="F17" s="38">
        <v>1800.0</v>
      </c>
      <c r="G17" s="36">
        <v>44398.0</v>
      </c>
      <c r="H17" s="36">
        <v>44384.0</v>
      </c>
      <c r="I17" s="36">
        <v>44567.0</v>
      </c>
      <c r="J17" s="37" t="s">
        <v>30</v>
      </c>
      <c r="K17" s="41"/>
      <c r="L17" s="40">
        <v>2000.0</v>
      </c>
      <c r="M17" s="38">
        <v>1800.0</v>
      </c>
      <c r="N17" s="36">
        <v>44575.0</v>
      </c>
      <c r="O17" s="36">
        <v>44568.0</v>
      </c>
      <c r="P17" s="36">
        <v>44748.0</v>
      </c>
      <c r="Q17" s="41"/>
      <c r="R17" s="42"/>
      <c r="S17" s="43">
        <v>2000.0</v>
      </c>
      <c r="T17" s="44">
        <v>1800.0</v>
      </c>
      <c r="U17" s="36">
        <v>44750.0</v>
      </c>
      <c r="V17" s="36">
        <v>44749.0</v>
      </c>
      <c r="W17" s="36">
        <v>44932.0</v>
      </c>
      <c r="X17" s="37" t="s">
        <v>32</v>
      </c>
      <c r="Y17" s="45"/>
      <c r="Z17" s="40">
        <v>1983.56</v>
      </c>
      <c r="AA17" s="38">
        <v>1785.21</v>
      </c>
      <c r="AB17" s="36">
        <v>44935.0</v>
      </c>
      <c r="AC17" s="36">
        <v>44933.0</v>
      </c>
      <c r="AD17" s="36">
        <v>45114.0</v>
      </c>
      <c r="AE17" s="37" t="s">
        <v>33</v>
      </c>
      <c r="AF17" s="41"/>
      <c r="AG17" s="46"/>
      <c r="AH17" s="40">
        <v>50000.0</v>
      </c>
      <c r="AI17" s="47" t="s">
        <v>85</v>
      </c>
      <c r="AJ17" s="48"/>
      <c r="AK17" s="48"/>
      <c r="AL17" s="53">
        <v>23326.0</v>
      </c>
      <c r="AM17" s="54" t="s">
        <v>62</v>
      </c>
      <c r="AN17" s="54" t="s">
        <v>41</v>
      </c>
      <c r="AO17" s="55"/>
      <c r="AP17" s="54" t="s">
        <v>37</v>
      </c>
      <c r="AQ17" s="54">
        <v>6.55933737E8</v>
      </c>
      <c r="AR17" s="54">
        <v>2.6002927E7</v>
      </c>
      <c r="AS17" s="56" t="s">
        <v>88</v>
      </c>
      <c r="AT17" s="48"/>
    </row>
    <row r="18">
      <c r="A18" s="8">
        <v>44383.0</v>
      </c>
      <c r="B18" s="25" t="s">
        <v>89</v>
      </c>
      <c r="C18" s="10">
        <v>100000.0</v>
      </c>
      <c r="D18" s="11">
        <v>0.08</v>
      </c>
      <c r="E18" s="12">
        <v>4000.0</v>
      </c>
      <c r="F18" s="10">
        <v>4000.0</v>
      </c>
      <c r="G18" s="8">
        <v>44398.0</v>
      </c>
      <c r="H18" s="8">
        <v>44384.0</v>
      </c>
      <c r="I18" s="8">
        <v>44567.0</v>
      </c>
      <c r="J18" s="9" t="s">
        <v>30</v>
      </c>
      <c r="K18" s="13"/>
      <c r="L18" s="12">
        <v>4000.0</v>
      </c>
      <c r="M18" s="10">
        <v>4000.0</v>
      </c>
      <c r="N18" s="8">
        <v>44575.0</v>
      </c>
      <c r="O18" s="8">
        <v>44568.0</v>
      </c>
      <c r="P18" s="8">
        <v>44748.0</v>
      </c>
      <c r="Q18" s="13"/>
      <c r="R18" s="14"/>
      <c r="S18" s="15">
        <v>4000.0</v>
      </c>
      <c r="T18" s="16">
        <v>4000.0</v>
      </c>
      <c r="U18" s="8">
        <v>44750.0</v>
      </c>
      <c r="V18" s="8">
        <v>44749.0</v>
      </c>
      <c r="W18" s="8">
        <v>44932.0</v>
      </c>
      <c r="X18" s="9" t="s">
        <v>32</v>
      </c>
      <c r="Y18" s="17"/>
      <c r="Z18" s="12">
        <v>3967.12</v>
      </c>
      <c r="AA18" s="10">
        <v>3967.12</v>
      </c>
      <c r="AB18" s="8">
        <v>44935.0</v>
      </c>
      <c r="AC18" s="8">
        <v>44933.0</v>
      </c>
      <c r="AD18" s="8">
        <v>45114.0</v>
      </c>
      <c r="AE18" s="9" t="s">
        <v>33</v>
      </c>
      <c r="AF18" s="13"/>
      <c r="AH18" s="12">
        <v>100000.0</v>
      </c>
      <c r="AI18" s="18" t="s">
        <v>85</v>
      </c>
      <c r="AJ18" s="19"/>
      <c r="AK18" s="19"/>
      <c r="AL18" s="20">
        <v>22868.0</v>
      </c>
      <c r="AM18" s="21" t="s">
        <v>35</v>
      </c>
      <c r="AN18" s="22" t="s">
        <v>90</v>
      </c>
      <c r="AO18" s="23"/>
      <c r="AP18" s="22" t="s">
        <v>37</v>
      </c>
      <c r="AQ18" s="22">
        <v>6.104042544E9</v>
      </c>
      <c r="AR18" s="22">
        <v>2.1202337E7</v>
      </c>
      <c r="AS18" s="24" t="s">
        <v>91</v>
      </c>
      <c r="AT18" s="19"/>
    </row>
    <row r="19">
      <c r="A19" s="8">
        <v>44383.0</v>
      </c>
      <c r="B19" s="25" t="s">
        <v>92</v>
      </c>
      <c r="C19" s="10">
        <v>50000.0</v>
      </c>
      <c r="D19" s="11">
        <v>0.08</v>
      </c>
      <c r="E19" s="12">
        <v>2000.0</v>
      </c>
      <c r="F19" s="10">
        <v>2000.0</v>
      </c>
      <c r="G19" s="8">
        <v>44398.0</v>
      </c>
      <c r="H19" s="8">
        <v>44384.0</v>
      </c>
      <c r="I19" s="8">
        <v>44567.0</v>
      </c>
      <c r="J19" s="9" t="s">
        <v>30</v>
      </c>
      <c r="K19" s="13"/>
      <c r="L19" s="12">
        <v>2000.0</v>
      </c>
      <c r="M19" s="10">
        <v>2000.0</v>
      </c>
      <c r="N19" s="8">
        <v>44575.0</v>
      </c>
      <c r="O19" s="8">
        <v>44568.0</v>
      </c>
      <c r="P19" s="8">
        <v>44748.0</v>
      </c>
      <c r="Q19" s="13"/>
      <c r="R19" s="14"/>
      <c r="S19" s="15">
        <v>2000.0</v>
      </c>
      <c r="T19" s="16">
        <v>2000.0</v>
      </c>
      <c r="U19" s="8">
        <v>44750.0</v>
      </c>
      <c r="V19" s="8">
        <v>44749.0</v>
      </c>
      <c r="W19" s="8">
        <v>44932.0</v>
      </c>
      <c r="X19" s="9" t="s">
        <v>32</v>
      </c>
      <c r="Y19" s="17"/>
      <c r="Z19" s="12">
        <v>1983.56</v>
      </c>
      <c r="AA19" s="10">
        <v>1983.56</v>
      </c>
      <c r="AB19" s="8">
        <v>44935.0</v>
      </c>
      <c r="AC19" s="8">
        <v>44933.0</v>
      </c>
      <c r="AD19" s="8">
        <v>45114.0</v>
      </c>
      <c r="AE19" s="9" t="s">
        <v>33</v>
      </c>
      <c r="AF19" s="13"/>
      <c r="AH19" s="12">
        <v>50000.0</v>
      </c>
      <c r="AI19" s="18" t="s">
        <v>85</v>
      </c>
      <c r="AJ19" s="19"/>
      <c r="AK19" s="19"/>
      <c r="AL19" s="20">
        <v>28648.0</v>
      </c>
      <c r="AM19" s="21" t="s">
        <v>35</v>
      </c>
      <c r="AN19" s="21" t="s">
        <v>93</v>
      </c>
      <c r="AO19" s="23"/>
      <c r="AP19" s="21" t="s">
        <v>37</v>
      </c>
      <c r="AQ19" s="22">
        <v>7.5297815E8</v>
      </c>
      <c r="AR19" s="22">
        <v>2.1100361E7</v>
      </c>
      <c r="AS19" s="24" t="s">
        <v>94</v>
      </c>
      <c r="AT19" s="19"/>
    </row>
    <row r="20">
      <c r="A20" s="8">
        <v>44383.0</v>
      </c>
      <c r="B20" s="9" t="s">
        <v>95</v>
      </c>
      <c r="C20" s="10">
        <v>100000.0</v>
      </c>
      <c r="D20" s="11">
        <v>0.08</v>
      </c>
      <c r="E20" s="12">
        <v>4000.0</v>
      </c>
      <c r="F20" s="10">
        <v>4000.0</v>
      </c>
      <c r="G20" s="8">
        <v>44398.0</v>
      </c>
      <c r="H20" s="8">
        <v>44384.0</v>
      </c>
      <c r="I20" s="8">
        <v>44567.0</v>
      </c>
      <c r="J20" s="9" t="s">
        <v>30</v>
      </c>
      <c r="K20" s="13"/>
      <c r="L20" s="12">
        <v>4000.0</v>
      </c>
      <c r="M20" s="10">
        <v>4000.0</v>
      </c>
      <c r="N20" s="8">
        <v>44575.0</v>
      </c>
      <c r="O20" s="8">
        <v>44568.0</v>
      </c>
      <c r="P20" s="8">
        <v>44748.0</v>
      </c>
      <c r="Q20" s="13"/>
      <c r="R20" s="14"/>
      <c r="S20" s="15">
        <v>4000.0</v>
      </c>
      <c r="T20" s="16">
        <v>4000.0</v>
      </c>
      <c r="U20" s="8">
        <v>44750.0</v>
      </c>
      <c r="V20" s="8">
        <v>44749.0</v>
      </c>
      <c r="W20" s="8">
        <v>44932.0</v>
      </c>
      <c r="X20" s="9" t="s">
        <v>32</v>
      </c>
      <c r="Y20" s="17"/>
      <c r="Z20" s="12">
        <v>3967.12</v>
      </c>
      <c r="AA20" s="10">
        <v>3967.12</v>
      </c>
      <c r="AB20" s="8">
        <v>44935.0</v>
      </c>
      <c r="AC20" s="8">
        <v>44933.0</v>
      </c>
      <c r="AD20" s="8">
        <v>45114.0</v>
      </c>
      <c r="AE20" s="9" t="s">
        <v>33</v>
      </c>
      <c r="AF20" s="13"/>
      <c r="AH20" s="12">
        <v>100000.0</v>
      </c>
      <c r="AI20" s="18" t="s">
        <v>34</v>
      </c>
      <c r="AJ20" s="19"/>
      <c r="AK20" s="19"/>
      <c r="AL20" s="20">
        <v>24464.0</v>
      </c>
      <c r="AM20" s="22" t="s">
        <v>35</v>
      </c>
      <c r="AN20" s="22" t="s">
        <v>96</v>
      </c>
      <c r="AO20" s="23"/>
      <c r="AP20" s="22" t="s">
        <v>37</v>
      </c>
      <c r="AQ20" s="22">
        <v>5.008141375E9</v>
      </c>
      <c r="AR20" s="22">
        <v>2.1213591E7</v>
      </c>
      <c r="AS20" s="27" t="s">
        <v>97</v>
      </c>
      <c r="AT20" s="19"/>
    </row>
    <row r="21">
      <c r="A21" s="8">
        <v>44383.0</v>
      </c>
      <c r="B21" s="9" t="s">
        <v>98</v>
      </c>
      <c r="C21" s="10">
        <v>100000.0</v>
      </c>
      <c r="D21" s="11">
        <v>0.08</v>
      </c>
      <c r="E21" s="12">
        <v>4000.0</v>
      </c>
      <c r="F21" s="10">
        <v>4000.0</v>
      </c>
      <c r="G21" s="8">
        <v>44399.0</v>
      </c>
      <c r="H21" s="8">
        <v>44384.0</v>
      </c>
      <c r="I21" s="8">
        <v>44567.0</v>
      </c>
      <c r="J21" s="9" t="s">
        <v>30</v>
      </c>
      <c r="K21" s="13"/>
      <c r="L21" s="12">
        <v>4000.0</v>
      </c>
      <c r="M21" s="10">
        <v>4000.0</v>
      </c>
      <c r="N21" s="8">
        <v>44579.0</v>
      </c>
      <c r="O21" s="8">
        <v>44568.0</v>
      </c>
      <c r="P21" s="8">
        <v>44748.0</v>
      </c>
      <c r="Q21" s="13"/>
      <c r="R21" s="14"/>
      <c r="S21" s="15">
        <v>4000.0</v>
      </c>
      <c r="T21" s="16">
        <v>4000.0</v>
      </c>
      <c r="U21" s="8">
        <v>44750.0</v>
      </c>
      <c r="V21" s="8">
        <v>44749.0</v>
      </c>
      <c r="W21" s="8">
        <v>44932.0</v>
      </c>
      <c r="X21" s="9" t="s">
        <v>32</v>
      </c>
      <c r="Y21" s="77" t="s">
        <v>99</v>
      </c>
      <c r="Z21" s="12">
        <v>3967.12</v>
      </c>
      <c r="AA21" s="10">
        <v>3967.12</v>
      </c>
      <c r="AB21" s="8">
        <v>44935.0</v>
      </c>
      <c r="AC21" s="8">
        <v>44933.0</v>
      </c>
      <c r="AD21" s="8">
        <v>45114.0</v>
      </c>
      <c r="AE21" s="9" t="s">
        <v>33</v>
      </c>
      <c r="AF21" s="13"/>
      <c r="AH21" s="12">
        <v>100000.0</v>
      </c>
      <c r="AI21" s="18" t="s">
        <v>85</v>
      </c>
      <c r="AJ21" s="19"/>
      <c r="AK21" s="19"/>
      <c r="AL21" s="28">
        <v>26399.0</v>
      </c>
      <c r="AM21" s="21" t="s">
        <v>35</v>
      </c>
      <c r="AN21" s="21" t="s">
        <v>100</v>
      </c>
      <c r="AO21" s="34"/>
      <c r="AP21" s="21" t="s">
        <v>37</v>
      </c>
      <c r="AQ21" s="21">
        <v>1.010025825291E12</v>
      </c>
      <c r="AR21" s="21">
        <v>2.1200025E7</v>
      </c>
      <c r="AS21" s="35" t="s">
        <v>101</v>
      </c>
      <c r="AT21" s="19"/>
    </row>
    <row r="22">
      <c r="A22" s="8">
        <v>44383.0</v>
      </c>
      <c r="B22" s="9" t="s">
        <v>102</v>
      </c>
      <c r="C22" s="10">
        <v>50000.0</v>
      </c>
      <c r="D22" s="11">
        <v>0.08</v>
      </c>
      <c r="E22" s="12">
        <v>2000.0</v>
      </c>
      <c r="F22" s="10">
        <v>2000.0</v>
      </c>
      <c r="G22" s="8">
        <v>44398.0</v>
      </c>
      <c r="H22" s="8">
        <v>44384.0</v>
      </c>
      <c r="I22" s="8">
        <v>44567.0</v>
      </c>
      <c r="J22" s="9" t="s">
        <v>30</v>
      </c>
      <c r="K22" s="13"/>
      <c r="L22" s="12">
        <v>2000.0</v>
      </c>
      <c r="M22" s="10">
        <v>2000.0</v>
      </c>
      <c r="N22" s="8">
        <v>44579.0</v>
      </c>
      <c r="O22" s="8">
        <v>44568.0</v>
      </c>
      <c r="P22" s="8">
        <v>44748.0</v>
      </c>
      <c r="Q22" s="13"/>
      <c r="R22" s="14"/>
      <c r="S22" s="12">
        <v>2000.0</v>
      </c>
      <c r="T22" s="10">
        <v>2000.0</v>
      </c>
      <c r="U22" s="8">
        <v>44750.0</v>
      </c>
      <c r="V22" s="8">
        <v>44749.0</v>
      </c>
      <c r="W22" s="8">
        <v>44932.0</v>
      </c>
      <c r="X22" s="9" t="s">
        <v>32</v>
      </c>
      <c r="Y22" s="17"/>
      <c r="Z22" s="12">
        <v>1983.56</v>
      </c>
      <c r="AA22" s="10">
        <v>1983.56</v>
      </c>
      <c r="AB22" s="8">
        <v>44935.0</v>
      </c>
      <c r="AC22" s="8">
        <v>44933.0</v>
      </c>
      <c r="AD22" s="8">
        <v>45114.0</v>
      </c>
      <c r="AE22" s="9" t="s">
        <v>33</v>
      </c>
      <c r="AF22" s="13"/>
      <c r="AH22" s="12">
        <v>50000.0</v>
      </c>
      <c r="AI22" s="18" t="s">
        <v>34</v>
      </c>
      <c r="AJ22" s="19"/>
      <c r="AK22" s="19"/>
      <c r="AL22" s="78">
        <v>22411.0</v>
      </c>
      <c r="AM22" s="22" t="s">
        <v>35</v>
      </c>
      <c r="AN22" s="22" t="s">
        <v>103</v>
      </c>
      <c r="AO22" s="79"/>
      <c r="AP22" s="22" t="s">
        <v>37</v>
      </c>
      <c r="AQ22" s="22">
        <v>8.041634399E9</v>
      </c>
      <c r="AR22" s="22">
        <v>3.1207607E7</v>
      </c>
      <c r="AS22" s="27" t="s">
        <v>104</v>
      </c>
      <c r="AT22" s="19"/>
    </row>
    <row r="23">
      <c r="A23" s="8">
        <v>44383.0</v>
      </c>
      <c r="B23" s="25" t="s">
        <v>105</v>
      </c>
      <c r="C23" s="10">
        <v>500000.0</v>
      </c>
      <c r="D23" s="11">
        <v>0.085</v>
      </c>
      <c r="E23" s="12">
        <v>21250.0</v>
      </c>
      <c r="F23" s="10">
        <v>21250.0</v>
      </c>
      <c r="G23" s="8">
        <v>44396.0</v>
      </c>
      <c r="H23" s="8">
        <v>44384.0</v>
      </c>
      <c r="I23" s="8">
        <v>44567.0</v>
      </c>
      <c r="J23" s="9" t="s">
        <v>106</v>
      </c>
      <c r="K23" s="13"/>
      <c r="L23" s="12">
        <v>21250.0</v>
      </c>
      <c r="M23" s="10">
        <v>21250.0</v>
      </c>
      <c r="N23" s="8">
        <v>44580.0</v>
      </c>
      <c r="O23" s="8">
        <v>44568.0</v>
      </c>
      <c r="P23" s="8">
        <v>44748.0</v>
      </c>
      <c r="Q23" s="13"/>
      <c r="R23" s="77" t="s">
        <v>107</v>
      </c>
      <c r="S23" s="12">
        <v>21250.0</v>
      </c>
      <c r="T23" s="80">
        <v>21250.0</v>
      </c>
      <c r="U23" s="8">
        <v>44753.0</v>
      </c>
      <c r="V23" s="8">
        <v>44749.0</v>
      </c>
      <c r="W23" s="8">
        <v>44932.0</v>
      </c>
      <c r="X23" s="9" t="s">
        <v>32</v>
      </c>
      <c r="Y23" s="17"/>
      <c r="Z23" s="12">
        <v>21075.34</v>
      </c>
      <c r="AA23" s="81">
        <v>21075.34</v>
      </c>
      <c r="AB23" s="8">
        <v>44935.0</v>
      </c>
      <c r="AC23" s="8">
        <v>44933.0</v>
      </c>
      <c r="AD23" s="8">
        <v>45114.0</v>
      </c>
      <c r="AE23" s="9" t="s">
        <v>33</v>
      </c>
      <c r="AF23" s="13"/>
      <c r="AH23" s="12">
        <v>500000.0</v>
      </c>
      <c r="AI23" s="18" t="s">
        <v>34</v>
      </c>
      <c r="AJ23" s="19"/>
      <c r="AK23" s="19"/>
      <c r="AL23" s="20">
        <v>16847.0</v>
      </c>
      <c r="AM23" s="21" t="s">
        <v>35</v>
      </c>
      <c r="AN23" s="21" t="s">
        <v>108</v>
      </c>
      <c r="AO23" s="23"/>
      <c r="AP23" s="21" t="s">
        <v>37</v>
      </c>
      <c r="AQ23" s="22">
        <v>5.005077036E9</v>
      </c>
      <c r="AR23" s="22">
        <v>2.1213591E7</v>
      </c>
      <c r="AS23" s="24" t="s">
        <v>109</v>
      </c>
      <c r="AT23" s="19"/>
    </row>
    <row r="24">
      <c r="A24" s="8">
        <v>44383.0</v>
      </c>
      <c r="B24" s="25" t="s">
        <v>110</v>
      </c>
      <c r="C24" s="10">
        <v>30000.0</v>
      </c>
      <c r="D24" s="11">
        <v>0.08</v>
      </c>
      <c r="E24" s="12">
        <v>1200.0</v>
      </c>
      <c r="F24" s="10">
        <v>1200.0</v>
      </c>
      <c r="G24" s="8">
        <v>44398.0</v>
      </c>
      <c r="H24" s="8">
        <v>44384.0</v>
      </c>
      <c r="I24" s="8">
        <v>44567.0</v>
      </c>
      <c r="J24" s="9" t="s">
        <v>30</v>
      </c>
      <c r="K24" s="13"/>
      <c r="L24" s="12">
        <v>1200.0</v>
      </c>
      <c r="M24" s="10">
        <v>1200.0</v>
      </c>
      <c r="N24" s="8">
        <v>44579.0</v>
      </c>
      <c r="O24" s="8">
        <v>44568.0</v>
      </c>
      <c r="P24" s="8">
        <v>44748.0</v>
      </c>
      <c r="Q24" s="13"/>
      <c r="R24" s="14"/>
      <c r="S24" s="12">
        <v>1200.0</v>
      </c>
      <c r="T24" s="10">
        <v>1200.0</v>
      </c>
      <c r="U24" s="8">
        <v>44750.0</v>
      </c>
      <c r="V24" s="8">
        <v>44749.0</v>
      </c>
      <c r="W24" s="8">
        <v>44932.0</v>
      </c>
      <c r="X24" s="9" t="s">
        <v>32</v>
      </c>
      <c r="Y24" s="17"/>
      <c r="Z24" s="12">
        <v>1190.14</v>
      </c>
      <c r="AA24" s="10">
        <v>1190.14</v>
      </c>
      <c r="AB24" s="8">
        <v>44935.0</v>
      </c>
      <c r="AC24" s="8">
        <v>44933.0</v>
      </c>
      <c r="AD24" s="8">
        <v>45114.0</v>
      </c>
      <c r="AE24" s="9" t="s">
        <v>33</v>
      </c>
      <c r="AF24" s="13"/>
      <c r="AH24" s="12">
        <v>30000.0</v>
      </c>
      <c r="AI24" s="18" t="s">
        <v>85</v>
      </c>
      <c r="AJ24" s="19"/>
      <c r="AK24" s="19"/>
      <c r="AL24" s="20">
        <v>29993.0</v>
      </c>
      <c r="AM24" s="21" t="s">
        <v>35</v>
      </c>
      <c r="AN24" s="22" t="s">
        <v>111</v>
      </c>
      <c r="AO24" s="23"/>
      <c r="AP24" s="22" t="s">
        <v>37</v>
      </c>
      <c r="AQ24" s="22">
        <v>9.28477014E9</v>
      </c>
      <c r="AR24" s="22">
        <v>3.22271627E8</v>
      </c>
      <c r="AS24" s="24" t="s">
        <v>112</v>
      </c>
      <c r="AT24" s="19"/>
    </row>
    <row r="25">
      <c r="A25" s="8">
        <v>44383.0</v>
      </c>
      <c r="B25" s="9" t="s">
        <v>113</v>
      </c>
      <c r="C25" s="10">
        <v>30000.0</v>
      </c>
      <c r="D25" s="11">
        <v>0.08</v>
      </c>
      <c r="E25" s="12">
        <v>1200.0</v>
      </c>
      <c r="F25" s="10">
        <v>1200.0</v>
      </c>
      <c r="G25" s="8">
        <v>44399.0</v>
      </c>
      <c r="H25" s="8">
        <v>44384.0</v>
      </c>
      <c r="I25" s="8">
        <v>44567.0</v>
      </c>
      <c r="J25" s="9" t="s">
        <v>30</v>
      </c>
      <c r="K25" s="13"/>
      <c r="L25" s="12">
        <v>1200.0</v>
      </c>
      <c r="M25" s="10">
        <v>1200.0</v>
      </c>
      <c r="N25" s="8">
        <v>44579.0</v>
      </c>
      <c r="O25" s="8">
        <v>44568.0</v>
      </c>
      <c r="P25" s="8">
        <v>44748.0</v>
      </c>
      <c r="Q25" s="13"/>
      <c r="R25" s="14"/>
      <c r="S25" s="12">
        <v>1200.0</v>
      </c>
      <c r="T25" s="10">
        <v>1200.0</v>
      </c>
      <c r="U25" s="8">
        <v>44750.0</v>
      </c>
      <c r="V25" s="8">
        <v>44749.0</v>
      </c>
      <c r="W25" s="8">
        <v>44932.0</v>
      </c>
      <c r="X25" s="9" t="s">
        <v>32</v>
      </c>
      <c r="Y25" s="17"/>
      <c r="Z25" s="12">
        <v>1190.14</v>
      </c>
      <c r="AA25" s="10">
        <v>1190.14</v>
      </c>
      <c r="AB25" s="8">
        <v>44935.0</v>
      </c>
      <c r="AC25" s="8">
        <v>44933.0</v>
      </c>
      <c r="AD25" s="8">
        <v>45114.0</v>
      </c>
      <c r="AE25" s="9" t="s">
        <v>33</v>
      </c>
      <c r="AF25" s="13"/>
      <c r="AH25" s="12">
        <v>30000.0</v>
      </c>
      <c r="AI25" s="18" t="s">
        <v>40</v>
      </c>
      <c r="AJ25" s="19"/>
      <c r="AK25" s="19"/>
      <c r="AL25" s="28">
        <v>23817.0</v>
      </c>
      <c r="AM25" s="22" t="s">
        <v>35</v>
      </c>
      <c r="AN25" s="21" t="s">
        <v>114</v>
      </c>
      <c r="AO25" s="34"/>
      <c r="AP25" s="22" t="s">
        <v>37</v>
      </c>
      <c r="AQ25" s="21">
        <v>3.00017399E11</v>
      </c>
      <c r="AR25" s="21">
        <v>1.2408526E8</v>
      </c>
      <c r="AS25" s="35" t="s">
        <v>115</v>
      </c>
      <c r="AT25" s="19"/>
    </row>
    <row r="26">
      <c r="A26" s="8">
        <v>44383.0</v>
      </c>
      <c r="B26" s="9" t="s">
        <v>116</v>
      </c>
      <c r="C26" s="10">
        <v>20000.0</v>
      </c>
      <c r="D26" s="11">
        <v>0.08</v>
      </c>
      <c r="E26" s="12">
        <v>800.0</v>
      </c>
      <c r="F26" s="10">
        <v>800.0</v>
      </c>
      <c r="G26" s="8">
        <v>44399.0</v>
      </c>
      <c r="H26" s="8">
        <v>44384.0</v>
      </c>
      <c r="I26" s="8">
        <v>44567.0</v>
      </c>
      <c r="J26" s="9" t="s">
        <v>30</v>
      </c>
      <c r="K26" s="13"/>
      <c r="L26" s="12">
        <v>800.0</v>
      </c>
      <c r="M26" s="10">
        <v>800.0</v>
      </c>
      <c r="N26" s="8">
        <v>44579.0</v>
      </c>
      <c r="O26" s="8">
        <v>44568.0</v>
      </c>
      <c r="P26" s="8">
        <v>44748.0</v>
      </c>
      <c r="Q26" s="13"/>
      <c r="R26" s="14"/>
      <c r="S26" s="12">
        <v>800.0</v>
      </c>
      <c r="T26" s="10">
        <v>800.0</v>
      </c>
      <c r="U26" s="8">
        <v>44750.0</v>
      </c>
      <c r="V26" s="8">
        <v>44749.0</v>
      </c>
      <c r="W26" s="8">
        <v>44932.0</v>
      </c>
      <c r="X26" s="9" t="s">
        <v>32</v>
      </c>
      <c r="Y26" s="17"/>
      <c r="Z26" s="12">
        <v>793.42</v>
      </c>
      <c r="AA26" s="10">
        <v>793.42</v>
      </c>
      <c r="AB26" s="8">
        <v>44935.0</v>
      </c>
      <c r="AC26" s="8">
        <v>44933.0</v>
      </c>
      <c r="AD26" s="8">
        <v>45114.0</v>
      </c>
      <c r="AE26" s="9" t="s">
        <v>33</v>
      </c>
      <c r="AF26" s="13"/>
      <c r="AH26" s="12">
        <v>20000.0</v>
      </c>
      <c r="AI26" s="18" t="s">
        <v>40</v>
      </c>
      <c r="AJ26" s="19"/>
      <c r="AK26" s="19"/>
      <c r="AL26" s="28">
        <v>31209.0</v>
      </c>
      <c r="AM26" s="21" t="s">
        <v>35</v>
      </c>
      <c r="AN26" s="21" t="s">
        <v>117</v>
      </c>
      <c r="AO26" s="34"/>
      <c r="AP26" s="21" t="s">
        <v>37</v>
      </c>
      <c r="AQ26" s="21">
        <v>6.4058514E7</v>
      </c>
      <c r="AR26" s="21">
        <v>2.200002E7</v>
      </c>
      <c r="AS26" s="30" t="s">
        <v>118</v>
      </c>
      <c r="AT26" s="19"/>
    </row>
    <row r="27">
      <c r="A27" s="8">
        <v>44383.0</v>
      </c>
      <c r="B27" s="9" t="s">
        <v>119</v>
      </c>
      <c r="C27" s="10">
        <v>20000.0</v>
      </c>
      <c r="D27" s="11">
        <v>0.08</v>
      </c>
      <c r="E27" s="12">
        <v>800.0</v>
      </c>
      <c r="F27" s="10">
        <v>800.0</v>
      </c>
      <c r="G27" s="8">
        <v>44399.0</v>
      </c>
      <c r="H27" s="8">
        <v>44384.0</v>
      </c>
      <c r="I27" s="8">
        <v>44567.0</v>
      </c>
      <c r="J27" s="9" t="s">
        <v>30</v>
      </c>
      <c r="K27" s="13"/>
      <c r="L27" s="12">
        <v>800.0</v>
      </c>
      <c r="M27" s="10">
        <v>800.0</v>
      </c>
      <c r="N27" s="8">
        <v>44580.0</v>
      </c>
      <c r="O27" s="8">
        <v>44568.0</v>
      </c>
      <c r="P27" s="8">
        <v>44748.0</v>
      </c>
      <c r="Q27" s="13"/>
      <c r="R27" s="14"/>
      <c r="S27" s="12">
        <v>800.0</v>
      </c>
      <c r="T27" s="10">
        <v>800.0</v>
      </c>
      <c r="U27" s="8">
        <v>44754.0</v>
      </c>
      <c r="V27" s="8">
        <v>44749.0</v>
      </c>
      <c r="W27" s="8">
        <v>44932.0</v>
      </c>
      <c r="X27" s="9" t="s">
        <v>32</v>
      </c>
      <c r="Y27" s="17"/>
      <c r="Z27" s="12">
        <v>793.42</v>
      </c>
      <c r="AA27" s="10">
        <v>793.42</v>
      </c>
      <c r="AB27" s="8">
        <v>44935.0</v>
      </c>
      <c r="AC27" s="8">
        <v>44933.0</v>
      </c>
      <c r="AD27" s="8">
        <v>45114.0</v>
      </c>
      <c r="AE27" s="9" t="s">
        <v>33</v>
      </c>
      <c r="AF27" s="13"/>
      <c r="AH27" s="12">
        <v>20000.0</v>
      </c>
      <c r="AI27" s="18" t="s">
        <v>40</v>
      </c>
      <c r="AJ27" s="19"/>
      <c r="AK27" s="19"/>
      <c r="AL27" s="28">
        <v>20828.0</v>
      </c>
      <c r="AM27" s="21" t="s">
        <v>35</v>
      </c>
      <c r="AN27" s="21" t="s">
        <v>120</v>
      </c>
      <c r="AO27" s="34"/>
      <c r="AP27" s="21" t="s">
        <v>37</v>
      </c>
      <c r="AQ27" s="21" t="s">
        <v>121</v>
      </c>
      <c r="AR27" s="21">
        <v>1.01205681E8</v>
      </c>
      <c r="AS27" s="30" t="s">
        <v>122</v>
      </c>
      <c r="AT27" s="19"/>
    </row>
    <row r="28">
      <c r="A28" s="8">
        <v>44383.0</v>
      </c>
      <c r="B28" s="9" t="s">
        <v>29</v>
      </c>
      <c r="C28" s="10">
        <v>10000.0</v>
      </c>
      <c r="D28" s="11">
        <v>0.08</v>
      </c>
      <c r="E28" s="12">
        <v>400.0</v>
      </c>
      <c r="F28" s="10">
        <v>400.0</v>
      </c>
      <c r="G28" s="8">
        <v>44399.0</v>
      </c>
      <c r="H28" s="8">
        <v>44384.0</v>
      </c>
      <c r="I28" s="8">
        <v>44567.0</v>
      </c>
      <c r="J28" s="9" t="s">
        <v>30</v>
      </c>
      <c r="K28" s="9" t="s">
        <v>31</v>
      </c>
      <c r="L28" s="12">
        <v>400.0</v>
      </c>
      <c r="M28" s="10">
        <v>400.0</v>
      </c>
      <c r="N28" s="8">
        <v>44579.0</v>
      </c>
      <c r="O28" s="8">
        <v>44568.0</v>
      </c>
      <c r="P28" s="8">
        <v>44748.0</v>
      </c>
      <c r="Q28" s="13"/>
      <c r="R28" s="14"/>
      <c r="S28" s="12">
        <v>400.0</v>
      </c>
      <c r="T28" s="10">
        <v>400.0</v>
      </c>
      <c r="U28" s="8">
        <v>44753.0</v>
      </c>
      <c r="V28" s="8">
        <v>44749.0</v>
      </c>
      <c r="W28" s="8">
        <v>44932.0</v>
      </c>
      <c r="X28" s="9" t="s">
        <v>32</v>
      </c>
      <c r="Y28" s="17"/>
      <c r="Z28" s="12">
        <v>396.71</v>
      </c>
      <c r="AA28" s="10">
        <v>396.71</v>
      </c>
      <c r="AB28" s="8">
        <v>44935.0</v>
      </c>
      <c r="AC28" s="8">
        <v>44933.0</v>
      </c>
      <c r="AD28" s="8">
        <v>45114.0</v>
      </c>
      <c r="AE28" s="9" t="s">
        <v>33</v>
      </c>
      <c r="AF28" s="13"/>
      <c r="AH28" s="12">
        <v>10000.0</v>
      </c>
      <c r="AI28" s="18" t="s">
        <v>40</v>
      </c>
      <c r="AJ28" s="57"/>
      <c r="AK28" s="57"/>
      <c r="AL28" s="20">
        <v>15157.0</v>
      </c>
      <c r="AM28" s="21" t="s">
        <v>35</v>
      </c>
      <c r="AN28" s="22" t="s">
        <v>36</v>
      </c>
      <c r="AO28" s="23"/>
      <c r="AP28" s="22" t="s">
        <v>37</v>
      </c>
      <c r="AQ28" s="22">
        <v>7.011452811E9</v>
      </c>
      <c r="AR28" s="22">
        <v>2.1407912E7</v>
      </c>
      <c r="AS28" s="24" t="s">
        <v>38</v>
      </c>
      <c r="AT28" s="57"/>
    </row>
    <row r="29">
      <c r="A29" s="8">
        <v>44384.0</v>
      </c>
      <c r="B29" s="9" t="s">
        <v>123</v>
      </c>
      <c r="C29" s="10">
        <v>50000.0</v>
      </c>
      <c r="D29" s="11">
        <v>0.08</v>
      </c>
      <c r="E29" s="12">
        <v>2000.0</v>
      </c>
      <c r="F29" s="10">
        <v>2000.0</v>
      </c>
      <c r="G29" s="8">
        <v>44399.0</v>
      </c>
      <c r="H29" s="8">
        <v>44384.0</v>
      </c>
      <c r="I29" s="8">
        <v>44567.0</v>
      </c>
      <c r="J29" s="9" t="s">
        <v>30</v>
      </c>
      <c r="K29" s="13"/>
      <c r="L29" s="12">
        <v>2000.0</v>
      </c>
      <c r="M29" s="10">
        <v>2000.0</v>
      </c>
      <c r="N29" s="8">
        <v>44579.0</v>
      </c>
      <c r="O29" s="8">
        <v>44568.0</v>
      </c>
      <c r="P29" s="8">
        <v>44748.0</v>
      </c>
      <c r="Q29" s="13"/>
      <c r="R29" s="14"/>
      <c r="S29" s="12">
        <v>2000.0</v>
      </c>
      <c r="T29" s="10">
        <v>2000.0</v>
      </c>
      <c r="U29" s="8">
        <v>44753.0</v>
      </c>
      <c r="V29" s="8">
        <v>44749.0</v>
      </c>
      <c r="W29" s="8">
        <v>44932.0</v>
      </c>
      <c r="X29" s="9" t="s">
        <v>32</v>
      </c>
      <c r="Y29" s="17"/>
      <c r="Z29" s="12">
        <v>1983.56</v>
      </c>
      <c r="AA29" s="10">
        <v>1983.56</v>
      </c>
      <c r="AB29" s="8">
        <v>44935.0</v>
      </c>
      <c r="AC29" s="8">
        <v>44933.0</v>
      </c>
      <c r="AD29" s="8">
        <v>45114.0</v>
      </c>
      <c r="AE29" s="9" t="s">
        <v>33</v>
      </c>
      <c r="AF29" s="13"/>
      <c r="AH29" s="12">
        <v>50000.0</v>
      </c>
      <c r="AI29" s="18" t="s">
        <v>34</v>
      </c>
      <c r="AJ29" s="19"/>
      <c r="AK29" s="19"/>
      <c r="AL29" s="28">
        <v>33861.0</v>
      </c>
      <c r="AM29" s="21" t="s">
        <v>35</v>
      </c>
      <c r="AN29" s="21" t="s">
        <v>124</v>
      </c>
      <c r="AO29" s="34"/>
      <c r="AP29" s="21" t="s">
        <v>37</v>
      </c>
      <c r="AQ29" s="21">
        <v>3.30293138E9</v>
      </c>
      <c r="AR29" s="21">
        <v>2.1202337E7</v>
      </c>
      <c r="AS29" s="35" t="s">
        <v>125</v>
      </c>
      <c r="AT29" s="19"/>
    </row>
    <row r="30">
      <c r="A30" s="58">
        <v>44384.0</v>
      </c>
      <c r="B30" s="63" t="s">
        <v>72</v>
      </c>
      <c r="C30" s="60">
        <v>100000.0</v>
      </c>
      <c r="D30" s="61">
        <v>0.0825</v>
      </c>
      <c r="E30" s="62">
        <v>4125.0</v>
      </c>
      <c r="F30" s="60">
        <v>4125.0</v>
      </c>
      <c r="G30" s="58">
        <v>44399.0</v>
      </c>
      <c r="H30" s="58">
        <v>44384.0</v>
      </c>
      <c r="I30" s="58">
        <v>44567.0</v>
      </c>
      <c r="J30" s="63" t="s">
        <v>30</v>
      </c>
      <c r="K30" s="63" t="s">
        <v>73</v>
      </c>
      <c r="L30" s="62">
        <v>4125.0</v>
      </c>
      <c r="M30" s="60">
        <v>4125.0</v>
      </c>
      <c r="N30" s="58">
        <v>44573.0</v>
      </c>
      <c r="O30" s="58">
        <v>44568.0</v>
      </c>
      <c r="P30" s="58">
        <v>44748.0</v>
      </c>
      <c r="Q30" s="64"/>
      <c r="R30" s="65"/>
      <c r="S30" s="62">
        <v>4125.0</v>
      </c>
      <c r="T30" s="60">
        <v>4125.0</v>
      </c>
      <c r="U30" s="58">
        <v>44753.0</v>
      </c>
      <c r="V30" s="58">
        <v>44749.0</v>
      </c>
      <c r="W30" s="58">
        <v>44932.0</v>
      </c>
      <c r="X30" s="63" t="s">
        <v>32</v>
      </c>
      <c r="Y30" s="68" t="s">
        <v>126</v>
      </c>
      <c r="Z30" s="69"/>
      <c r="AA30" s="70"/>
      <c r="AB30" s="64"/>
      <c r="AC30" s="64"/>
      <c r="AD30" s="64"/>
      <c r="AE30" s="64"/>
      <c r="AF30" s="64"/>
      <c r="AG30" s="71"/>
      <c r="AH30" s="62">
        <v>100000.0</v>
      </c>
      <c r="AI30" s="58">
        <v>44768.0</v>
      </c>
      <c r="AJ30" s="72"/>
      <c r="AK30" s="72"/>
      <c r="AL30" s="73">
        <v>17992.0</v>
      </c>
      <c r="AM30" s="74" t="s">
        <v>35</v>
      </c>
      <c r="AN30" s="74" t="s">
        <v>75</v>
      </c>
      <c r="AO30" s="75"/>
      <c r="AP30" s="74" t="s">
        <v>37</v>
      </c>
      <c r="AQ30" s="74">
        <v>3.8209136E7</v>
      </c>
      <c r="AR30" s="74">
        <v>2.1000021E7</v>
      </c>
      <c r="AS30" s="76" t="s">
        <v>76</v>
      </c>
      <c r="AT30" s="72"/>
    </row>
    <row r="31">
      <c r="A31" s="36">
        <v>44384.0</v>
      </c>
      <c r="B31" s="37" t="s">
        <v>127</v>
      </c>
      <c r="C31" s="38">
        <v>30000.0</v>
      </c>
      <c r="D31" s="39">
        <v>0.08</v>
      </c>
      <c r="E31" s="40">
        <v>1200.0</v>
      </c>
      <c r="F31" s="38">
        <v>1080.0</v>
      </c>
      <c r="G31" s="36">
        <v>44399.0</v>
      </c>
      <c r="H31" s="36">
        <v>44384.0</v>
      </c>
      <c r="I31" s="36">
        <v>44567.0</v>
      </c>
      <c r="J31" s="37" t="s">
        <v>30</v>
      </c>
      <c r="K31" s="41"/>
      <c r="L31" s="40">
        <v>1200.0</v>
      </c>
      <c r="M31" s="38">
        <v>1080.0</v>
      </c>
      <c r="N31" s="36">
        <v>44579.0</v>
      </c>
      <c r="O31" s="36">
        <v>44568.0</v>
      </c>
      <c r="P31" s="36">
        <v>44748.0</v>
      </c>
      <c r="Q31" s="41"/>
      <c r="R31" s="42"/>
      <c r="S31" s="40">
        <v>1200.0</v>
      </c>
      <c r="T31" s="38">
        <v>1080.0</v>
      </c>
      <c r="U31" s="36">
        <v>44753.0</v>
      </c>
      <c r="V31" s="36">
        <v>44749.0</v>
      </c>
      <c r="W31" s="36">
        <v>44932.0</v>
      </c>
      <c r="X31" s="37" t="s">
        <v>32</v>
      </c>
      <c r="Y31" s="45"/>
      <c r="Z31" s="40">
        <v>1190.14</v>
      </c>
      <c r="AA31" s="38">
        <v>1071.12</v>
      </c>
      <c r="AB31" s="36">
        <v>44935.0</v>
      </c>
      <c r="AC31" s="36">
        <v>44933.0</v>
      </c>
      <c r="AD31" s="36">
        <v>45114.0</v>
      </c>
      <c r="AE31" s="37" t="s">
        <v>33</v>
      </c>
      <c r="AF31" s="41"/>
      <c r="AG31" s="46"/>
      <c r="AH31" s="40">
        <v>30000.0</v>
      </c>
      <c r="AI31" s="47" t="s">
        <v>85</v>
      </c>
      <c r="AJ31" s="48"/>
      <c r="AK31" s="48"/>
      <c r="AL31" s="53">
        <v>36853.0</v>
      </c>
      <c r="AM31" s="54" t="s">
        <v>62</v>
      </c>
      <c r="AN31" s="54" t="s">
        <v>41</v>
      </c>
      <c r="AO31" s="55"/>
      <c r="AP31" s="54" t="s">
        <v>37</v>
      </c>
      <c r="AQ31" s="54">
        <v>5.008141375E9</v>
      </c>
      <c r="AR31" s="54">
        <v>2.121364E7</v>
      </c>
      <c r="AS31" s="56" t="s">
        <v>128</v>
      </c>
      <c r="AT31" s="48"/>
    </row>
    <row r="32">
      <c r="A32" s="36">
        <v>44384.0</v>
      </c>
      <c r="B32" s="37" t="s">
        <v>129</v>
      </c>
      <c r="C32" s="38">
        <v>200000.0</v>
      </c>
      <c r="D32" s="39">
        <v>0.0825</v>
      </c>
      <c r="E32" s="40">
        <v>8250.0</v>
      </c>
      <c r="F32" s="38">
        <v>7425.0</v>
      </c>
      <c r="G32" s="36">
        <v>44400.0</v>
      </c>
      <c r="H32" s="36">
        <v>44384.0</v>
      </c>
      <c r="I32" s="36">
        <v>44567.0</v>
      </c>
      <c r="J32" s="37" t="s">
        <v>30</v>
      </c>
      <c r="K32" s="41"/>
      <c r="L32" s="40">
        <v>8250.0</v>
      </c>
      <c r="M32" s="38">
        <v>7425.0</v>
      </c>
      <c r="N32" s="36">
        <v>44580.0</v>
      </c>
      <c r="O32" s="36">
        <v>44568.0</v>
      </c>
      <c r="P32" s="36">
        <v>44748.0</v>
      </c>
      <c r="Q32" s="41"/>
      <c r="R32" s="42"/>
      <c r="S32" s="40">
        <v>8250.0</v>
      </c>
      <c r="T32" s="38">
        <v>7425.0</v>
      </c>
      <c r="U32" s="36">
        <v>44753.0</v>
      </c>
      <c r="V32" s="36">
        <v>44749.0</v>
      </c>
      <c r="W32" s="36">
        <v>44932.0</v>
      </c>
      <c r="X32" s="37" t="s">
        <v>32</v>
      </c>
      <c r="Y32" s="45"/>
      <c r="Z32" s="40">
        <v>8182.19</v>
      </c>
      <c r="AA32" s="38">
        <v>7363.97</v>
      </c>
      <c r="AB32" s="36">
        <v>44935.0</v>
      </c>
      <c r="AC32" s="36">
        <v>44933.0</v>
      </c>
      <c r="AD32" s="36">
        <v>45114.0</v>
      </c>
      <c r="AE32" s="37" t="s">
        <v>33</v>
      </c>
      <c r="AF32" s="41"/>
      <c r="AG32" s="46"/>
      <c r="AH32" s="40">
        <v>200000.0</v>
      </c>
      <c r="AI32" s="47" t="s">
        <v>34</v>
      </c>
      <c r="AJ32" s="48"/>
      <c r="AK32" s="48"/>
      <c r="AL32" s="53">
        <v>21709.0</v>
      </c>
      <c r="AM32" s="54" t="s">
        <v>62</v>
      </c>
      <c r="AN32" s="54" t="s">
        <v>41</v>
      </c>
      <c r="AO32" s="55"/>
      <c r="AP32" s="54" t="s">
        <v>37</v>
      </c>
      <c r="AQ32" s="54">
        <v>3.930395638E9</v>
      </c>
      <c r="AR32" s="54">
        <v>2.1000021E7</v>
      </c>
      <c r="AS32" s="56" t="s">
        <v>130</v>
      </c>
      <c r="AT32" s="48"/>
    </row>
    <row r="33">
      <c r="A33" s="8">
        <v>44384.0</v>
      </c>
      <c r="B33" s="9" t="s">
        <v>131</v>
      </c>
      <c r="C33" s="10">
        <v>50000.0</v>
      </c>
      <c r="D33" s="11">
        <v>0.08</v>
      </c>
      <c r="E33" s="12">
        <v>2000.0</v>
      </c>
      <c r="F33" s="10">
        <v>2000.0</v>
      </c>
      <c r="G33" s="8">
        <v>44400.0</v>
      </c>
      <c r="H33" s="8">
        <v>44384.0</v>
      </c>
      <c r="I33" s="8">
        <v>44567.0</v>
      </c>
      <c r="J33" s="9" t="s">
        <v>30</v>
      </c>
      <c r="K33" s="13"/>
      <c r="L33" s="12">
        <v>2000.0</v>
      </c>
      <c r="M33" s="10">
        <v>2000.0</v>
      </c>
      <c r="N33" s="8">
        <v>44579.0</v>
      </c>
      <c r="O33" s="8">
        <v>44568.0</v>
      </c>
      <c r="P33" s="8">
        <v>44748.0</v>
      </c>
      <c r="Q33" s="13"/>
      <c r="R33" s="14"/>
      <c r="S33" s="12">
        <v>2000.0</v>
      </c>
      <c r="T33" s="10">
        <v>2000.0</v>
      </c>
      <c r="U33" s="8">
        <v>44753.0</v>
      </c>
      <c r="V33" s="8">
        <v>44749.0</v>
      </c>
      <c r="W33" s="8">
        <v>44932.0</v>
      </c>
      <c r="X33" s="9" t="s">
        <v>32</v>
      </c>
      <c r="Y33" s="17"/>
      <c r="Z33" s="12">
        <v>1983.56</v>
      </c>
      <c r="AA33" s="10">
        <v>1983.56</v>
      </c>
      <c r="AB33" s="8">
        <v>44935.0</v>
      </c>
      <c r="AC33" s="8">
        <v>44933.0</v>
      </c>
      <c r="AD33" s="8">
        <v>45114.0</v>
      </c>
      <c r="AE33" s="9" t="s">
        <v>33</v>
      </c>
      <c r="AF33" s="13"/>
      <c r="AH33" s="12">
        <v>50000.0</v>
      </c>
      <c r="AI33" s="18" t="s">
        <v>85</v>
      </c>
      <c r="AJ33" s="19"/>
      <c r="AK33" s="19"/>
      <c r="AL33" s="20">
        <v>28744.0</v>
      </c>
      <c r="AM33" s="21" t="s">
        <v>35</v>
      </c>
      <c r="AN33" s="21" t="s">
        <v>132</v>
      </c>
      <c r="AO33" s="34"/>
      <c r="AP33" s="21" t="s">
        <v>37</v>
      </c>
      <c r="AQ33" s="22">
        <v>4.608844321E9</v>
      </c>
      <c r="AR33" s="22">
        <v>1.1000138E7</v>
      </c>
      <c r="AS33" s="24" t="s">
        <v>133</v>
      </c>
      <c r="AT33" s="19"/>
    </row>
    <row r="34">
      <c r="A34" s="8">
        <v>44384.0</v>
      </c>
      <c r="B34" s="9" t="s">
        <v>134</v>
      </c>
      <c r="C34" s="10">
        <v>200000.0</v>
      </c>
      <c r="D34" s="11">
        <v>0.0825</v>
      </c>
      <c r="E34" s="12">
        <v>8250.0</v>
      </c>
      <c r="F34" s="10">
        <v>8250.0</v>
      </c>
      <c r="G34" s="8">
        <v>44396.0</v>
      </c>
      <c r="H34" s="8">
        <v>44384.0</v>
      </c>
      <c r="I34" s="8">
        <v>44567.0</v>
      </c>
      <c r="J34" s="9" t="s">
        <v>106</v>
      </c>
      <c r="K34" s="13"/>
      <c r="L34" s="12">
        <v>8250.0</v>
      </c>
      <c r="M34" s="10">
        <v>8250.0</v>
      </c>
      <c r="N34" s="8">
        <v>44581.0</v>
      </c>
      <c r="O34" s="8">
        <v>44568.0</v>
      </c>
      <c r="P34" s="8">
        <v>44748.0</v>
      </c>
      <c r="Q34" s="13"/>
      <c r="R34" s="14"/>
      <c r="S34" s="12">
        <v>8250.0</v>
      </c>
      <c r="T34" s="10">
        <v>8250.0</v>
      </c>
      <c r="U34" s="8">
        <v>44753.0</v>
      </c>
      <c r="V34" s="8">
        <v>44749.0</v>
      </c>
      <c r="W34" s="8">
        <v>44932.0</v>
      </c>
      <c r="X34" s="9" t="s">
        <v>32</v>
      </c>
      <c r="Y34" s="17"/>
      <c r="Z34" s="12">
        <v>8182.19</v>
      </c>
      <c r="AA34" s="10">
        <v>8182.19</v>
      </c>
      <c r="AB34" s="8">
        <v>44935.0</v>
      </c>
      <c r="AC34" s="8">
        <v>44933.0</v>
      </c>
      <c r="AD34" s="8">
        <v>45114.0</v>
      </c>
      <c r="AE34" s="9" t="s">
        <v>33</v>
      </c>
      <c r="AF34" s="13"/>
      <c r="AH34" s="12">
        <v>200000.0</v>
      </c>
      <c r="AI34" s="18" t="s">
        <v>34</v>
      </c>
      <c r="AJ34" s="57"/>
      <c r="AK34" s="57"/>
      <c r="AL34" s="28">
        <v>30850.0</v>
      </c>
      <c r="AM34" s="21" t="s">
        <v>35</v>
      </c>
      <c r="AN34" s="21" t="s">
        <v>135</v>
      </c>
      <c r="AO34" s="34"/>
      <c r="AP34" s="22" t="s">
        <v>37</v>
      </c>
      <c r="AQ34" s="21">
        <v>3.814176729E9</v>
      </c>
      <c r="AR34" s="21">
        <v>2.1200339E7</v>
      </c>
      <c r="AS34" s="35" t="s">
        <v>136</v>
      </c>
      <c r="AT34" s="57"/>
    </row>
    <row r="35">
      <c r="A35" s="8">
        <v>44385.0</v>
      </c>
      <c r="B35" s="9" t="s">
        <v>137</v>
      </c>
      <c r="C35" s="10">
        <v>50000.0</v>
      </c>
      <c r="D35" s="11">
        <v>0.08</v>
      </c>
      <c r="E35" s="12">
        <v>2000.0</v>
      </c>
      <c r="F35" s="10">
        <v>2000.0</v>
      </c>
      <c r="G35" s="8">
        <v>44400.0</v>
      </c>
      <c r="H35" s="8">
        <v>44384.0</v>
      </c>
      <c r="I35" s="8">
        <v>44567.0</v>
      </c>
      <c r="J35" s="9" t="s">
        <v>30</v>
      </c>
      <c r="K35" s="13"/>
      <c r="L35" s="12">
        <v>2000.0</v>
      </c>
      <c r="M35" s="10">
        <v>2000.0</v>
      </c>
      <c r="N35" s="8">
        <v>44580.0</v>
      </c>
      <c r="O35" s="8">
        <v>44568.0</v>
      </c>
      <c r="P35" s="8">
        <v>44748.0</v>
      </c>
      <c r="Q35" s="13"/>
      <c r="R35" s="14"/>
      <c r="S35" s="12">
        <v>2000.0</v>
      </c>
      <c r="T35" s="10">
        <v>2000.0</v>
      </c>
      <c r="U35" s="8">
        <v>44753.0</v>
      </c>
      <c r="V35" s="8">
        <v>44749.0</v>
      </c>
      <c r="W35" s="8">
        <v>44932.0</v>
      </c>
      <c r="X35" s="9" t="s">
        <v>32</v>
      </c>
      <c r="Y35" s="17"/>
      <c r="Z35" s="12">
        <v>1983.56</v>
      </c>
      <c r="AA35" s="10">
        <v>1983.56</v>
      </c>
      <c r="AB35" s="8">
        <v>44935.0</v>
      </c>
      <c r="AC35" s="8">
        <v>44933.0</v>
      </c>
      <c r="AD35" s="8">
        <v>45114.0</v>
      </c>
      <c r="AE35" s="9" t="s">
        <v>33</v>
      </c>
      <c r="AF35" s="13"/>
      <c r="AH35" s="12">
        <v>50000.0</v>
      </c>
      <c r="AI35" s="18" t="s">
        <v>138</v>
      </c>
      <c r="AJ35" s="19"/>
      <c r="AK35" s="19"/>
      <c r="AL35" s="20">
        <v>25614.0</v>
      </c>
      <c r="AM35" s="21" t="s">
        <v>35</v>
      </c>
      <c r="AN35" s="21" t="s">
        <v>139</v>
      </c>
      <c r="AO35" s="34"/>
      <c r="AP35" s="22" t="s">
        <v>37</v>
      </c>
      <c r="AQ35" s="22">
        <v>2.37040551696E11</v>
      </c>
      <c r="AR35" s="22">
        <v>5.3000196E7</v>
      </c>
      <c r="AS35" s="24" t="s">
        <v>140</v>
      </c>
      <c r="AT35" s="19"/>
    </row>
    <row r="36">
      <c r="A36" s="8">
        <v>44385.0</v>
      </c>
      <c r="B36" s="9" t="s">
        <v>141</v>
      </c>
      <c r="C36" s="10">
        <v>30000.0</v>
      </c>
      <c r="D36" s="11">
        <v>0.09</v>
      </c>
      <c r="E36" s="12">
        <v>1350.0</v>
      </c>
      <c r="F36" s="10">
        <v>1350.0</v>
      </c>
      <c r="G36" s="8">
        <v>44400.0</v>
      </c>
      <c r="H36" s="8">
        <v>44384.0</v>
      </c>
      <c r="I36" s="8">
        <v>44567.0</v>
      </c>
      <c r="J36" s="9" t="s">
        <v>30</v>
      </c>
      <c r="K36" s="13"/>
      <c r="L36" s="12">
        <v>1350.0</v>
      </c>
      <c r="M36" s="10">
        <v>1350.0</v>
      </c>
      <c r="N36" s="8">
        <v>44580.0</v>
      </c>
      <c r="O36" s="8">
        <v>44568.0</v>
      </c>
      <c r="P36" s="8">
        <v>44748.0</v>
      </c>
      <c r="Q36" s="13"/>
      <c r="R36" s="14"/>
      <c r="S36" s="12">
        <v>1350.0</v>
      </c>
      <c r="T36" s="10">
        <v>1350.0</v>
      </c>
      <c r="U36" s="8">
        <v>44753.0</v>
      </c>
      <c r="V36" s="8">
        <v>44749.0</v>
      </c>
      <c r="W36" s="8">
        <v>44932.0</v>
      </c>
      <c r="X36" s="9" t="s">
        <v>32</v>
      </c>
      <c r="Y36" s="17"/>
      <c r="Z36" s="12">
        <v>1338.9</v>
      </c>
      <c r="AA36" s="10">
        <v>1338.9</v>
      </c>
      <c r="AB36" s="8">
        <v>44935.0</v>
      </c>
      <c r="AC36" s="8">
        <v>44933.0</v>
      </c>
      <c r="AD36" s="8">
        <v>45114.0</v>
      </c>
      <c r="AE36" s="9" t="s">
        <v>33</v>
      </c>
      <c r="AF36" s="13"/>
      <c r="AH36" s="12">
        <v>30000.0</v>
      </c>
      <c r="AI36" s="18" t="s">
        <v>85</v>
      </c>
      <c r="AJ36" s="19"/>
      <c r="AK36" s="19"/>
      <c r="AL36" s="20">
        <v>29032.0</v>
      </c>
      <c r="AM36" s="21" t="s">
        <v>35</v>
      </c>
      <c r="AN36" s="22" t="s">
        <v>142</v>
      </c>
      <c r="AO36" s="23"/>
      <c r="AP36" s="22" t="s">
        <v>37</v>
      </c>
      <c r="AQ36" s="22">
        <v>9.34929126E8</v>
      </c>
      <c r="AR36" s="22">
        <v>2.1000021E7</v>
      </c>
      <c r="AS36" s="24" t="s">
        <v>143</v>
      </c>
      <c r="AT36" s="19"/>
    </row>
    <row r="37">
      <c r="A37" s="58">
        <v>44762.0</v>
      </c>
      <c r="B37" s="63" t="s">
        <v>144</v>
      </c>
      <c r="C37" s="60">
        <v>200000.0</v>
      </c>
      <c r="D37" s="61">
        <v>0.0825</v>
      </c>
      <c r="E37" s="82"/>
      <c r="S37" s="62">
        <v>7684.93</v>
      </c>
      <c r="T37" s="60">
        <v>7684.93</v>
      </c>
      <c r="U37" s="58">
        <v>44771.0</v>
      </c>
      <c r="V37" s="58">
        <v>44762.0</v>
      </c>
      <c r="W37" s="58">
        <v>44932.0</v>
      </c>
      <c r="X37" s="63" t="s">
        <v>32</v>
      </c>
      <c r="Y37" s="68" t="s">
        <v>145</v>
      </c>
      <c r="Z37" s="62">
        <v>8182.19</v>
      </c>
      <c r="AA37" s="60">
        <v>8182.19</v>
      </c>
      <c r="AB37" s="58">
        <v>44935.0</v>
      </c>
      <c r="AC37" s="58">
        <v>44933.0</v>
      </c>
      <c r="AD37" s="58">
        <v>45114.0</v>
      </c>
      <c r="AE37" s="63" t="s">
        <v>33</v>
      </c>
      <c r="AF37" s="64"/>
      <c r="AG37" s="71"/>
      <c r="AH37" s="62">
        <v>200000.0</v>
      </c>
      <c r="AI37" s="83" t="s">
        <v>34</v>
      </c>
      <c r="AJ37" s="84"/>
      <c r="AK37" s="84"/>
      <c r="AL37" s="85" t="s">
        <v>41</v>
      </c>
      <c r="AM37" s="86" t="s">
        <v>42</v>
      </c>
      <c r="AN37" s="87"/>
      <c r="AO37" s="88" t="s">
        <v>146</v>
      </c>
      <c r="AP37" s="89" t="s">
        <v>37</v>
      </c>
      <c r="AQ37" s="88">
        <v>4.321105987E9</v>
      </c>
      <c r="AR37" s="88">
        <v>2.6013673E7</v>
      </c>
      <c r="AS37" s="90" t="s">
        <v>147</v>
      </c>
      <c r="AT37" s="84"/>
    </row>
    <row r="38">
      <c r="R38" s="91"/>
      <c r="Y38" s="91"/>
      <c r="AH38" s="92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</row>
    <row r="39">
      <c r="C39" s="93">
        <f>SUM(C2:C37)-C30-C13</f>
        <v>2500000</v>
      </c>
      <c r="E39" s="93">
        <f t="shared" ref="E39:F39" si="1">SUM(E2:E37)</f>
        <v>102150</v>
      </c>
      <c r="F39" s="93">
        <f t="shared" si="1"/>
        <v>100405</v>
      </c>
      <c r="L39" s="93">
        <f t="shared" ref="L39:M39" si="2">SUM(L2:L37)</f>
        <v>102150</v>
      </c>
      <c r="M39" s="93">
        <f t="shared" si="2"/>
        <v>100405</v>
      </c>
      <c r="R39" s="91"/>
      <c r="S39" s="94">
        <f t="shared" ref="S39:T39" si="3">SUM(S2:S37)</f>
        <v>109834.93</v>
      </c>
      <c r="T39" s="94">
        <f t="shared" si="3"/>
        <v>108089.93</v>
      </c>
      <c r="Y39" s="91"/>
      <c r="Z39" s="93">
        <f t="shared" ref="Z39:AA39" si="4">SUM(Z2:Z37)</f>
        <v>101310.37</v>
      </c>
      <c r="AA39" s="93">
        <f t="shared" si="4"/>
        <v>99579.73</v>
      </c>
      <c r="AH39" s="93">
        <f>SUM(AH2:AH37)-AH13-AH30</f>
        <v>2500000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5"/>
      <c r="S40" s="93"/>
      <c r="T40" s="93"/>
      <c r="U40" s="93"/>
      <c r="V40" s="93"/>
      <c r="W40" s="93"/>
      <c r="X40" s="93"/>
      <c r="Y40" s="95"/>
      <c r="Z40" s="93"/>
      <c r="AA40" s="93"/>
      <c r="AB40" s="93"/>
      <c r="AC40" s="93"/>
      <c r="AD40" s="93"/>
      <c r="AE40" s="93"/>
      <c r="AF40" s="93"/>
      <c r="AG40" s="93"/>
      <c r="AH40" s="96"/>
      <c r="AI40" s="93"/>
      <c r="AJ40" s="97"/>
      <c r="AK40" s="97"/>
      <c r="AL40" s="97"/>
      <c r="AM40" s="97"/>
      <c r="AN40" s="97"/>
      <c r="AO40" s="97"/>
      <c r="AP40" s="97"/>
      <c r="AQ40" s="97"/>
      <c r="AR40" s="97"/>
      <c r="AS40" s="97"/>
      <c r="AT40" s="97"/>
    </row>
    <row r="41">
      <c r="A41" s="93"/>
      <c r="B41" s="93"/>
      <c r="C41" s="93"/>
      <c r="D41" s="93"/>
      <c r="E41" s="98"/>
      <c r="F41" s="93"/>
      <c r="G41" s="93"/>
      <c r="H41" s="93"/>
      <c r="I41" s="93"/>
      <c r="J41" s="93"/>
      <c r="K41" s="93"/>
      <c r="L41" s="99"/>
      <c r="M41" s="93"/>
      <c r="N41" s="93"/>
      <c r="O41" s="93"/>
      <c r="P41" s="93"/>
      <c r="Q41" s="93"/>
      <c r="R41" s="95"/>
      <c r="S41" s="99"/>
      <c r="T41" s="93"/>
      <c r="U41" s="93"/>
      <c r="V41" s="93"/>
      <c r="W41" s="93"/>
      <c r="X41" s="93"/>
      <c r="Y41" s="95"/>
      <c r="Z41" s="99"/>
      <c r="AA41" s="93"/>
      <c r="AB41" s="93"/>
      <c r="AC41" s="93"/>
      <c r="AD41" s="93"/>
      <c r="AE41" s="93"/>
      <c r="AF41" s="93"/>
      <c r="AG41" s="93"/>
      <c r="AH41" s="100"/>
      <c r="AI41" s="93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</row>
    <row r="42">
      <c r="R42" s="91"/>
      <c r="Y42" s="91"/>
      <c r="AH42" s="92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>
      <c r="R43" s="91"/>
      <c r="Y43" s="91"/>
      <c r="AH43" s="92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>
      <c r="R44" s="91"/>
      <c r="Y44" s="91"/>
      <c r="AH44" s="92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  <row r="45">
      <c r="R45" s="91"/>
      <c r="Y45" s="91"/>
      <c r="AH45" s="92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>
      <c r="R46" s="91"/>
      <c r="Y46" s="91"/>
      <c r="AH46" s="92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  <row r="47">
      <c r="R47" s="91"/>
      <c r="Y47" s="91"/>
      <c r="AH47" s="92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>
      <c r="R48" s="91"/>
      <c r="Y48" s="91"/>
      <c r="AH48" s="92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</row>
    <row r="49">
      <c r="R49" s="91"/>
      <c r="Y49" s="91"/>
      <c r="AH49" s="92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>
      <c r="R50" s="91"/>
      <c r="Y50" s="91"/>
      <c r="AH50" s="92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</row>
    <row r="51">
      <c r="R51" s="91"/>
      <c r="Y51" s="91"/>
      <c r="AH51" s="92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</row>
    <row r="52">
      <c r="R52" s="91"/>
      <c r="Y52" s="91"/>
      <c r="AH52" s="92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</row>
    <row r="53">
      <c r="R53" s="91"/>
      <c r="Y53" s="91"/>
      <c r="AH53" s="92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</row>
    <row r="54">
      <c r="R54" s="91"/>
      <c r="Y54" s="91"/>
      <c r="AH54" s="92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>
      <c r="R55" s="91"/>
      <c r="Y55" s="91"/>
      <c r="AH55" s="92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</row>
    <row r="56">
      <c r="R56" s="91"/>
      <c r="Y56" s="91"/>
      <c r="AH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>
      <c r="R57" s="91"/>
      <c r="Y57" s="91"/>
      <c r="AH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</row>
    <row r="58">
      <c r="R58" s="91"/>
      <c r="Y58" s="91"/>
      <c r="AH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>
      <c r="R59" s="91"/>
      <c r="Y59" s="91"/>
      <c r="AH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</row>
    <row r="60">
      <c r="R60" s="91"/>
      <c r="Y60" s="91"/>
      <c r="AH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>
      <c r="R61" s="91"/>
      <c r="Y61" s="91"/>
      <c r="AH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>
      <c r="R62" s="91"/>
      <c r="Y62" s="91"/>
      <c r="AH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>
      <c r="R63" s="91"/>
      <c r="Y63" s="91"/>
      <c r="AH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>
      <c r="R64" s="91"/>
      <c r="Y64" s="91"/>
      <c r="AH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</row>
    <row r="65">
      <c r="R65" s="91"/>
      <c r="Y65" s="91"/>
      <c r="AH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>
      <c r="R66" s="91"/>
      <c r="Y66" s="91"/>
      <c r="AH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>
      <c r="R67" s="91"/>
      <c r="Y67" s="91"/>
      <c r="AH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>
      <c r="R68" s="91"/>
      <c r="Y68" s="91"/>
      <c r="AH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>
      <c r="R69" s="91"/>
      <c r="Y69" s="91"/>
      <c r="AH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>
      <c r="R70" s="91"/>
      <c r="Y70" s="91"/>
      <c r="AH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>
      <c r="R71" s="91"/>
      <c r="Y71" s="91"/>
      <c r="AH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>
      <c r="R72" s="91"/>
      <c r="Y72" s="91"/>
      <c r="AH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</row>
    <row r="73">
      <c r="R73" s="91"/>
      <c r="Y73" s="91"/>
      <c r="AH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>
      <c r="R74" s="91"/>
      <c r="Y74" s="91"/>
      <c r="AH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>
      <c r="R75" s="91"/>
      <c r="Y75" s="91"/>
      <c r="AH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>
      <c r="R76" s="91"/>
      <c r="Y76" s="91"/>
      <c r="AH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</row>
    <row r="77">
      <c r="R77" s="91"/>
      <c r="Y77" s="91"/>
      <c r="AH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>
      <c r="R78" s="91"/>
      <c r="Y78" s="91"/>
      <c r="AH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>
      <c r="R79" s="91"/>
      <c r="Y79" s="91"/>
      <c r="AH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>
      <c r="R80" s="91"/>
      <c r="Y80" s="91"/>
      <c r="AH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>
      <c r="R81" s="91"/>
      <c r="Y81" s="91"/>
      <c r="AH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>
      <c r="R82" s="91"/>
      <c r="Y82" s="91"/>
      <c r="AH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>
      <c r="R83" s="91"/>
      <c r="Y83" s="91"/>
      <c r="AH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>
      <c r="R84" s="91"/>
      <c r="Y84" s="91"/>
      <c r="AH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>
      <c r="R85" s="91"/>
      <c r="Y85" s="91"/>
      <c r="AH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>
      <c r="R86" s="91"/>
      <c r="Y86" s="91"/>
      <c r="AH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>
      <c r="R87" s="91"/>
      <c r="Y87" s="91"/>
      <c r="AH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>
      <c r="R88" s="91"/>
      <c r="Y88" s="91"/>
      <c r="AH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>
      <c r="R89" s="91"/>
      <c r="Y89" s="91"/>
      <c r="AH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>
      <c r="R90" s="91"/>
      <c r="Y90" s="91"/>
      <c r="AH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>
      <c r="R91" s="91"/>
      <c r="Y91" s="91"/>
      <c r="AH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>
      <c r="R92" s="91"/>
      <c r="Y92" s="91"/>
      <c r="AH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>
      <c r="R93" s="91"/>
      <c r="Y93" s="91"/>
      <c r="AH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>
      <c r="R94" s="91"/>
      <c r="Y94" s="91"/>
      <c r="AH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>
      <c r="R95" s="91"/>
      <c r="Y95" s="91"/>
      <c r="AH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>
      <c r="R96" s="91"/>
      <c r="Y96" s="91"/>
      <c r="AH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>
      <c r="R97" s="91"/>
      <c r="Y97" s="91"/>
      <c r="AH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>
      <c r="R98" s="91"/>
      <c r="Y98" s="91"/>
      <c r="AH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>
      <c r="R99" s="91"/>
      <c r="Y99" s="91"/>
      <c r="AH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>
      <c r="R100" s="91"/>
      <c r="Y100" s="91"/>
      <c r="AH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>
      <c r="R101" s="91"/>
      <c r="Y101" s="91"/>
      <c r="AH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>
      <c r="R102" s="91"/>
      <c r="Y102" s="91"/>
      <c r="AH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>
      <c r="R103" s="91"/>
      <c r="Y103" s="91"/>
      <c r="AH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>
      <c r="R104" s="91"/>
      <c r="Y104" s="91"/>
      <c r="AH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>
      <c r="R105" s="91"/>
      <c r="Y105" s="91"/>
      <c r="AH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>
      <c r="R106" s="91"/>
      <c r="Y106" s="91"/>
      <c r="AH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>
      <c r="R107" s="91"/>
      <c r="Y107" s="91"/>
      <c r="AH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>
      <c r="R108" s="91"/>
      <c r="Y108" s="91"/>
      <c r="AH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>
      <c r="R109" s="91"/>
      <c r="Y109" s="91"/>
      <c r="AH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>
      <c r="R110" s="91"/>
      <c r="Y110" s="91"/>
      <c r="AH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>
      <c r="R111" s="91"/>
      <c r="Y111" s="91"/>
      <c r="AH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>
      <c r="R112" s="91"/>
      <c r="Y112" s="91"/>
      <c r="AH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>
      <c r="R113" s="91"/>
      <c r="Y113" s="91"/>
      <c r="AH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>
      <c r="R114" s="91"/>
      <c r="Y114" s="91"/>
      <c r="AH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>
      <c r="R115" s="91"/>
      <c r="Y115" s="91"/>
      <c r="AH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>
      <c r="R116" s="91"/>
      <c r="Y116" s="91"/>
      <c r="AH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>
      <c r="R117" s="91"/>
      <c r="Y117" s="91"/>
      <c r="AH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>
      <c r="R118" s="91"/>
      <c r="Y118" s="91"/>
      <c r="AH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>
      <c r="R119" s="91"/>
      <c r="Y119" s="91"/>
      <c r="AH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>
      <c r="R120" s="91"/>
      <c r="Y120" s="91"/>
      <c r="AH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>
      <c r="R121" s="91"/>
      <c r="Y121" s="91"/>
      <c r="AH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>
      <c r="R122" s="91"/>
      <c r="Y122" s="91"/>
      <c r="AH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>
      <c r="R123" s="91"/>
      <c r="Y123" s="91"/>
      <c r="AH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>
      <c r="R124" s="91"/>
      <c r="Y124" s="91"/>
      <c r="AH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>
      <c r="R125" s="91"/>
      <c r="Y125" s="91"/>
      <c r="AH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>
      <c r="R126" s="91"/>
      <c r="Y126" s="91"/>
      <c r="AH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>
      <c r="R127" s="91"/>
      <c r="Y127" s="91"/>
      <c r="AH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>
      <c r="R128" s="91"/>
      <c r="Y128" s="91"/>
      <c r="AH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>
      <c r="R129" s="91"/>
      <c r="Y129" s="91"/>
      <c r="AH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>
      <c r="R130" s="91"/>
      <c r="Y130" s="91"/>
      <c r="AH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>
      <c r="R131" s="91"/>
      <c r="Y131" s="91"/>
      <c r="AH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>
      <c r="R132" s="91"/>
      <c r="Y132" s="91"/>
      <c r="AH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>
      <c r="R133" s="91"/>
      <c r="Y133" s="91"/>
      <c r="AH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>
      <c r="R134" s="91"/>
      <c r="Y134" s="91"/>
      <c r="AH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>
      <c r="R135" s="91"/>
      <c r="Y135" s="91"/>
      <c r="AH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>
      <c r="R136" s="91"/>
      <c r="Y136" s="91"/>
      <c r="AH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>
      <c r="R137" s="91"/>
      <c r="Y137" s="91"/>
      <c r="AH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>
      <c r="R138" s="91"/>
      <c r="Y138" s="91"/>
      <c r="AH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>
      <c r="R139" s="91"/>
      <c r="Y139" s="91"/>
      <c r="AH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>
      <c r="R140" s="91"/>
      <c r="Y140" s="91"/>
      <c r="AH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>
      <c r="R141" s="91"/>
      <c r="Y141" s="91"/>
      <c r="AH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>
      <c r="R142" s="91"/>
      <c r="Y142" s="91"/>
      <c r="AH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>
      <c r="R143" s="91"/>
      <c r="Y143" s="91"/>
      <c r="AH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>
      <c r="R144" s="91"/>
      <c r="Y144" s="91"/>
      <c r="AH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>
      <c r="R145" s="91"/>
      <c r="Y145" s="91"/>
      <c r="AH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>
      <c r="R146" s="91"/>
      <c r="Y146" s="91"/>
      <c r="AH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>
      <c r="R147" s="91"/>
      <c r="Y147" s="91"/>
      <c r="AH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>
      <c r="R148" s="91"/>
      <c r="Y148" s="91"/>
      <c r="AH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>
      <c r="R149" s="91"/>
      <c r="Y149" s="91"/>
      <c r="AH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>
      <c r="R150" s="91"/>
      <c r="Y150" s="91"/>
      <c r="AH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>
      <c r="R151" s="91"/>
      <c r="Y151" s="91"/>
      <c r="AH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>
      <c r="R152" s="91"/>
      <c r="Y152" s="91"/>
      <c r="AH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>
      <c r="R153" s="91"/>
      <c r="Y153" s="91"/>
      <c r="AH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>
      <c r="R154" s="91"/>
      <c r="Y154" s="91"/>
      <c r="AH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>
      <c r="R155" s="91"/>
      <c r="Y155" s="91"/>
      <c r="AH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>
      <c r="R156" s="91"/>
      <c r="Y156" s="91"/>
      <c r="AH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>
      <c r="R157" s="91"/>
      <c r="Y157" s="91"/>
      <c r="AH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>
      <c r="R158" s="91"/>
      <c r="Y158" s="91"/>
      <c r="AH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>
      <c r="R159" s="91"/>
      <c r="Y159" s="91"/>
      <c r="AH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>
      <c r="R160" s="91"/>
      <c r="Y160" s="91"/>
      <c r="AH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>
      <c r="R161" s="91"/>
      <c r="Y161" s="91"/>
      <c r="AH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>
      <c r="R162" s="91"/>
      <c r="Y162" s="91"/>
      <c r="AH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>
      <c r="R163" s="91"/>
      <c r="Y163" s="91"/>
      <c r="AH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>
      <c r="R164" s="91"/>
      <c r="Y164" s="91"/>
      <c r="AH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>
      <c r="R165" s="91"/>
      <c r="Y165" s="91"/>
      <c r="AH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>
      <c r="R166" s="91"/>
      <c r="Y166" s="91"/>
      <c r="AH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>
      <c r="R167" s="91"/>
      <c r="Y167" s="91"/>
      <c r="AH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>
      <c r="R168" s="91"/>
      <c r="Y168" s="91"/>
      <c r="AH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>
      <c r="R169" s="91"/>
      <c r="Y169" s="91"/>
      <c r="AH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>
      <c r="R170" s="91"/>
      <c r="Y170" s="91"/>
      <c r="AH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>
      <c r="R171" s="91"/>
      <c r="Y171" s="91"/>
      <c r="AH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>
      <c r="R172" s="91"/>
      <c r="Y172" s="91"/>
      <c r="AH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>
      <c r="R173" s="91"/>
      <c r="Y173" s="91"/>
      <c r="AH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>
      <c r="R174" s="91"/>
      <c r="Y174" s="91"/>
      <c r="AH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>
      <c r="R175" s="91"/>
      <c r="Y175" s="91"/>
      <c r="AH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>
      <c r="R176" s="91"/>
      <c r="Y176" s="91"/>
      <c r="AH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>
      <c r="R177" s="91"/>
      <c r="Y177" s="91"/>
      <c r="AH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>
      <c r="R178" s="91"/>
      <c r="Y178" s="91"/>
      <c r="AH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>
      <c r="R179" s="91"/>
      <c r="Y179" s="91"/>
      <c r="AH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>
      <c r="R180" s="91"/>
      <c r="Y180" s="91"/>
      <c r="AH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>
      <c r="R181" s="91"/>
      <c r="Y181" s="91"/>
      <c r="AH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>
      <c r="R182" s="91"/>
      <c r="Y182" s="91"/>
      <c r="AH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>
      <c r="R183" s="91"/>
      <c r="Y183" s="91"/>
      <c r="AH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>
      <c r="R184" s="91"/>
      <c r="Y184" s="91"/>
      <c r="AH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>
      <c r="R185" s="91"/>
      <c r="Y185" s="91"/>
      <c r="AH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>
      <c r="R186" s="91"/>
      <c r="Y186" s="91"/>
      <c r="AH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>
      <c r="R187" s="91"/>
      <c r="Y187" s="91"/>
      <c r="AH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>
      <c r="R188" s="91"/>
      <c r="Y188" s="91"/>
      <c r="AH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>
      <c r="R189" s="91"/>
      <c r="Y189" s="91"/>
      <c r="AH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>
      <c r="R190" s="91"/>
      <c r="Y190" s="91"/>
      <c r="AH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>
      <c r="R191" s="91"/>
      <c r="Y191" s="91"/>
      <c r="AH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>
      <c r="R192" s="91"/>
      <c r="Y192" s="91"/>
      <c r="AH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>
      <c r="R193" s="91"/>
      <c r="Y193" s="91"/>
      <c r="AH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>
      <c r="R194" s="91"/>
      <c r="Y194" s="91"/>
      <c r="AH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>
      <c r="R195" s="91"/>
      <c r="Y195" s="91"/>
      <c r="AH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>
      <c r="R196" s="91"/>
      <c r="Y196" s="91"/>
      <c r="AH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>
      <c r="R197" s="91"/>
      <c r="Y197" s="91"/>
      <c r="AH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>
      <c r="R198" s="91"/>
      <c r="Y198" s="91"/>
      <c r="AH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>
      <c r="R199" s="91"/>
      <c r="Y199" s="91"/>
      <c r="AH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>
      <c r="R200" s="91"/>
      <c r="Y200" s="91"/>
      <c r="AH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>
      <c r="R201" s="91"/>
      <c r="Y201" s="91"/>
      <c r="AH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>
      <c r="R202" s="91"/>
      <c r="Y202" s="91"/>
      <c r="AH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>
      <c r="R203" s="91"/>
      <c r="Y203" s="91"/>
      <c r="AH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>
      <c r="R204" s="91"/>
      <c r="Y204" s="91"/>
      <c r="AH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>
      <c r="R205" s="91"/>
      <c r="Y205" s="91"/>
      <c r="AH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>
      <c r="R206" s="91"/>
      <c r="Y206" s="91"/>
      <c r="AH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  <row r="207">
      <c r="R207" s="91"/>
      <c r="Y207" s="91"/>
      <c r="AH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</row>
    <row r="208">
      <c r="R208" s="91"/>
      <c r="Y208" s="91"/>
      <c r="AH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</row>
    <row r="209">
      <c r="R209" s="91"/>
      <c r="Y209" s="91"/>
      <c r="AH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</row>
    <row r="210">
      <c r="R210" s="91"/>
      <c r="Y210" s="91"/>
      <c r="AH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</row>
    <row r="211">
      <c r="R211" s="91"/>
      <c r="Y211" s="91"/>
      <c r="AH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</row>
    <row r="212">
      <c r="R212" s="91"/>
      <c r="Y212" s="91"/>
      <c r="AH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</row>
    <row r="213">
      <c r="R213" s="91"/>
      <c r="Y213" s="91"/>
      <c r="AH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</row>
    <row r="214">
      <c r="R214" s="91"/>
      <c r="Y214" s="91"/>
      <c r="AH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</row>
    <row r="215">
      <c r="R215" s="91"/>
      <c r="Y215" s="91"/>
      <c r="AH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</row>
    <row r="216">
      <c r="R216" s="91"/>
      <c r="Y216" s="91"/>
      <c r="AH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</row>
    <row r="217">
      <c r="R217" s="91"/>
      <c r="Y217" s="91"/>
      <c r="AH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</row>
    <row r="218">
      <c r="R218" s="91"/>
      <c r="Y218" s="91"/>
      <c r="AH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</row>
    <row r="219">
      <c r="R219" s="91"/>
      <c r="Y219" s="91"/>
      <c r="AH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</row>
    <row r="220">
      <c r="R220" s="91"/>
      <c r="Y220" s="91"/>
      <c r="AH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</row>
    <row r="221">
      <c r="R221" s="91"/>
      <c r="Y221" s="91"/>
      <c r="AH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</row>
    <row r="222">
      <c r="R222" s="91"/>
      <c r="Y222" s="91"/>
      <c r="AH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</row>
    <row r="223">
      <c r="R223" s="91"/>
      <c r="Y223" s="91"/>
      <c r="AH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</row>
    <row r="224">
      <c r="R224" s="91"/>
      <c r="Y224" s="91"/>
      <c r="AH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</row>
    <row r="225">
      <c r="R225" s="91"/>
      <c r="Y225" s="91"/>
      <c r="AH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</row>
    <row r="226">
      <c r="R226" s="91"/>
      <c r="Y226" s="91"/>
      <c r="AH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</row>
    <row r="227">
      <c r="R227" s="91"/>
      <c r="Y227" s="91"/>
      <c r="AH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</row>
    <row r="228">
      <c r="R228" s="91"/>
      <c r="Y228" s="91"/>
      <c r="AH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</row>
    <row r="229">
      <c r="R229" s="91"/>
      <c r="Y229" s="91"/>
      <c r="AH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</row>
    <row r="230">
      <c r="R230" s="91"/>
      <c r="Y230" s="91"/>
      <c r="AH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</row>
    <row r="231">
      <c r="R231" s="91"/>
      <c r="Y231" s="91"/>
      <c r="AH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</row>
    <row r="232">
      <c r="R232" s="91"/>
      <c r="Y232" s="91"/>
      <c r="AH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</row>
    <row r="233">
      <c r="R233" s="91"/>
      <c r="Y233" s="91"/>
      <c r="AH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</row>
    <row r="234">
      <c r="R234" s="91"/>
      <c r="Y234" s="91"/>
      <c r="AH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</row>
    <row r="235">
      <c r="R235" s="91"/>
      <c r="Y235" s="91"/>
      <c r="AH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</row>
    <row r="236">
      <c r="R236" s="91"/>
      <c r="Y236" s="91"/>
      <c r="AH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</row>
    <row r="237">
      <c r="R237" s="91"/>
      <c r="Y237" s="91"/>
      <c r="AH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</row>
    <row r="238">
      <c r="R238" s="91"/>
      <c r="Y238" s="91"/>
      <c r="AH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</row>
    <row r="239">
      <c r="R239" s="91"/>
      <c r="Y239" s="91"/>
      <c r="AH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</row>
    <row r="240">
      <c r="R240" s="91"/>
      <c r="Y240" s="91"/>
      <c r="AH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</row>
    <row r="241">
      <c r="R241" s="91"/>
      <c r="Y241" s="91"/>
      <c r="AH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</row>
    <row r="242">
      <c r="R242" s="91"/>
      <c r="Y242" s="91"/>
      <c r="AH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</row>
    <row r="243">
      <c r="R243" s="91"/>
      <c r="Y243" s="91"/>
      <c r="AH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</row>
    <row r="244">
      <c r="R244" s="91"/>
      <c r="Y244" s="91"/>
      <c r="AH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</row>
    <row r="245">
      <c r="R245" s="91"/>
      <c r="Y245" s="91"/>
      <c r="AH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</row>
    <row r="246">
      <c r="R246" s="91"/>
      <c r="Y246" s="91"/>
      <c r="AH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</row>
    <row r="247">
      <c r="R247" s="91"/>
      <c r="Y247" s="91"/>
      <c r="AH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</row>
    <row r="248">
      <c r="R248" s="91"/>
      <c r="Y248" s="91"/>
      <c r="AH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</row>
    <row r="249">
      <c r="R249" s="91"/>
      <c r="Y249" s="91"/>
      <c r="AH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</row>
    <row r="250">
      <c r="R250" s="91"/>
      <c r="Y250" s="91"/>
      <c r="AH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</row>
    <row r="251">
      <c r="R251" s="91"/>
      <c r="Y251" s="91"/>
      <c r="AH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</row>
    <row r="252">
      <c r="R252" s="91"/>
      <c r="Y252" s="91"/>
      <c r="AH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</row>
    <row r="253">
      <c r="R253" s="91"/>
      <c r="Y253" s="91"/>
      <c r="AH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</row>
    <row r="254">
      <c r="R254" s="91"/>
      <c r="Y254" s="91"/>
      <c r="AH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</row>
    <row r="255">
      <c r="R255" s="91"/>
      <c r="Y255" s="91"/>
      <c r="AH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</row>
    <row r="256">
      <c r="R256" s="91"/>
      <c r="Y256" s="91"/>
      <c r="AH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</row>
    <row r="257">
      <c r="R257" s="91"/>
      <c r="Y257" s="91"/>
      <c r="AH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</row>
    <row r="258">
      <c r="R258" s="91"/>
      <c r="Y258" s="91"/>
      <c r="AH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</row>
    <row r="259">
      <c r="R259" s="91"/>
      <c r="Y259" s="91"/>
      <c r="AH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</row>
    <row r="260">
      <c r="R260" s="91"/>
      <c r="Y260" s="91"/>
      <c r="AH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</row>
    <row r="261">
      <c r="R261" s="91"/>
      <c r="Y261" s="91"/>
      <c r="AH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</row>
    <row r="262">
      <c r="R262" s="91"/>
      <c r="Y262" s="91"/>
      <c r="AH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</row>
    <row r="263">
      <c r="R263" s="91"/>
      <c r="Y263" s="91"/>
      <c r="AH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</row>
    <row r="264">
      <c r="R264" s="91"/>
      <c r="Y264" s="91"/>
      <c r="AH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</row>
    <row r="265">
      <c r="R265" s="91"/>
      <c r="Y265" s="91"/>
      <c r="AH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</row>
    <row r="266">
      <c r="R266" s="91"/>
      <c r="Y266" s="91"/>
      <c r="AH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</row>
    <row r="267">
      <c r="R267" s="91"/>
      <c r="Y267" s="91"/>
      <c r="AH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</row>
    <row r="268">
      <c r="R268" s="91"/>
      <c r="Y268" s="91"/>
      <c r="AH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</row>
    <row r="269">
      <c r="R269" s="91"/>
      <c r="Y269" s="91"/>
      <c r="AH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</row>
    <row r="270">
      <c r="R270" s="91"/>
      <c r="Y270" s="91"/>
      <c r="AH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</row>
    <row r="271">
      <c r="R271" s="91"/>
      <c r="Y271" s="91"/>
      <c r="AH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</row>
    <row r="272">
      <c r="R272" s="91"/>
      <c r="Y272" s="91"/>
      <c r="AH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</row>
    <row r="273">
      <c r="R273" s="91"/>
      <c r="Y273" s="91"/>
      <c r="AH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</row>
    <row r="274">
      <c r="R274" s="91"/>
      <c r="Y274" s="91"/>
      <c r="AH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</row>
    <row r="275">
      <c r="R275" s="91"/>
      <c r="Y275" s="91"/>
      <c r="AH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</row>
    <row r="276">
      <c r="R276" s="91"/>
      <c r="Y276" s="91"/>
      <c r="AH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</row>
    <row r="277">
      <c r="R277" s="91"/>
      <c r="Y277" s="91"/>
      <c r="AH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</row>
    <row r="278">
      <c r="R278" s="91"/>
      <c r="Y278" s="91"/>
      <c r="AH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</row>
    <row r="279">
      <c r="R279" s="91"/>
      <c r="Y279" s="91"/>
      <c r="AH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</row>
    <row r="280">
      <c r="R280" s="91"/>
      <c r="Y280" s="91"/>
      <c r="AH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</row>
    <row r="281">
      <c r="R281" s="91"/>
      <c r="Y281" s="91"/>
      <c r="AH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</row>
    <row r="282">
      <c r="R282" s="91"/>
      <c r="Y282" s="91"/>
      <c r="AH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</row>
    <row r="283">
      <c r="R283" s="91"/>
      <c r="Y283" s="91"/>
      <c r="AH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</row>
    <row r="284">
      <c r="R284" s="91"/>
      <c r="Y284" s="91"/>
      <c r="AH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</row>
    <row r="285">
      <c r="R285" s="91"/>
      <c r="Y285" s="91"/>
      <c r="AH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</row>
    <row r="286">
      <c r="R286" s="91"/>
      <c r="Y286" s="91"/>
      <c r="AH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</row>
    <row r="287">
      <c r="R287" s="91"/>
      <c r="Y287" s="91"/>
      <c r="AH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</row>
    <row r="288">
      <c r="R288" s="91"/>
      <c r="Y288" s="91"/>
      <c r="AH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</row>
    <row r="289">
      <c r="R289" s="91"/>
      <c r="Y289" s="91"/>
      <c r="AH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</row>
    <row r="290">
      <c r="R290" s="91"/>
      <c r="Y290" s="91"/>
      <c r="AH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</row>
    <row r="291">
      <c r="R291" s="91"/>
      <c r="Y291" s="91"/>
      <c r="AH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</row>
    <row r="292">
      <c r="R292" s="91"/>
      <c r="Y292" s="91"/>
      <c r="AH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</row>
    <row r="293">
      <c r="R293" s="91"/>
      <c r="Y293" s="91"/>
      <c r="AH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</row>
    <row r="294">
      <c r="R294" s="91"/>
      <c r="Y294" s="91"/>
      <c r="AH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</row>
    <row r="295">
      <c r="R295" s="91"/>
      <c r="Y295" s="91"/>
      <c r="AH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</row>
    <row r="296">
      <c r="R296" s="91"/>
      <c r="Y296" s="91"/>
      <c r="AH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</row>
    <row r="297">
      <c r="R297" s="91"/>
      <c r="Y297" s="91"/>
      <c r="AH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</row>
    <row r="298">
      <c r="R298" s="91"/>
      <c r="Y298" s="91"/>
      <c r="AH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</row>
    <row r="299">
      <c r="R299" s="91"/>
      <c r="Y299" s="91"/>
      <c r="AH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</row>
    <row r="300">
      <c r="R300" s="91"/>
      <c r="Y300" s="91"/>
      <c r="AH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</row>
    <row r="301">
      <c r="R301" s="91"/>
      <c r="Y301" s="91"/>
      <c r="AH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</row>
    <row r="302">
      <c r="R302" s="91"/>
      <c r="Y302" s="91"/>
      <c r="AH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</row>
    <row r="303">
      <c r="R303" s="91"/>
      <c r="Y303" s="91"/>
      <c r="AH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</row>
    <row r="304">
      <c r="R304" s="91"/>
      <c r="Y304" s="91"/>
      <c r="AH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</row>
    <row r="305">
      <c r="R305" s="91"/>
      <c r="Y305" s="91"/>
      <c r="AH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</row>
    <row r="306">
      <c r="R306" s="91"/>
      <c r="Y306" s="91"/>
      <c r="AH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</row>
    <row r="307">
      <c r="R307" s="91"/>
      <c r="Y307" s="91"/>
      <c r="AH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</row>
    <row r="308">
      <c r="R308" s="91"/>
      <c r="Y308" s="91"/>
      <c r="AH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</row>
    <row r="309">
      <c r="R309" s="91"/>
      <c r="Y309" s="91"/>
      <c r="AH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</row>
    <row r="310">
      <c r="R310" s="91"/>
      <c r="Y310" s="91"/>
      <c r="AH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</row>
    <row r="311">
      <c r="R311" s="91"/>
      <c r="Y311" s="91"/>
      <c r="AH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</row>
    <row r="312">
      <c r="R312" s="91"/>
      <c r="Y312" s="91"/>
      <c r="AH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</row>
    <row r="313">
      <c r="R313" s="91"/>
      <c r="Y313" s="91"/>
      <c r="AH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</row>
    <row r="314">
      <c r="R314" s="91"/>
      <c r="Y314" s="91"/>
      <c r="AH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</row>
    <row r="315">
      <c r="R315" s="91"/>
      <c r="Y315" s="91"/>
      <c r="AH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</row>
    <row r="316">
      <c r="R316" s="91"/>
      <c r="Y316" s="91"/>
      <c r="AH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</row>
    <row r="317">
      <c r="R317" s="91"/>
      <c r="Y317" s="91"/>
      <c r="AH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</row>
    <row r="318">
      <c r="R318" s="91"/>
      <c r="Y318" s="91"/>
      <c r="AH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</row>
    <row r="319">
      <c r="R319" s="91"/>
      <c r="Y319" s="91"/>
      <c r="AH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</row>
    <row r="320">
      <c r="R320" s="91"/>
      <c r="Y320" s="91"/>
      <c r="AH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</row>
    <row r="321">
      <c r="R321" s="91"/>
      <c r="Y321" s="91"/>
      <c r="AH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</row>
    <row r="322">
      <c r="R322" s="91"/>
      <c r="Y322" s="91"/>
      <c r="AH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</row>
    <row r="323">
      <c r="R323" s="91"/>
      <c r="Y323" s="91"/>
      <c r="AH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</row>
    <row r="324">
      <c r="R324" s="91"/>
      <c r="Y324" s="91"/>
      <c r="AH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</row>
    <row r="325">
      <c r="R325" s="91"/>
      <c r="Y325" s="91"/>
      <c r="AH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</row>
    <row r="326">
      <c r="R326" s="91"/>
      <c r="Y326" s="91"/>
      <c r="AH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</row>
    <row r="327">
      <c r="R327" s="91"/>
      <c r="Y327" s="91"/>
      <c r="AH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</row>
    <row r="328">
      <c r="R328" s="91"/>
      <c r="Y328" s="91"/>
      <c r="AH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</row>
    <row r="329">
      <c r="R329" s="91"/>
      <c r="Y329" s="91"/>
      <c r="AH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</row>
    <row r="330">
      <c r="R330" s="91"/>
      <c r="Y330" s="91"/>
      <c r="AH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</row>
    <row r="331">
      <c r="R331" s="91"/>
      <c r="Y331" s="91"/>
      <c r="AH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</row>
    <row r="332">
      <c r="R332" s="91"/>
      <c r="Y332" s="91"/>
      <c r="AH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</row>
    <row r="333">
      <c r="R333" s="91"/>
      <c r="Y333" s="91"/>
      <c r="AH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</row>
    <row r="334">
      <c r="R334" s="91"/>
      <c r="Y334" s="91"/>
      <c r="AH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</row>
    <row r="335">
      <c r="R335" s="91"/>
      <c r="Y335" s="91"/>
      <c r="AH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</row>
    <row r="336">
      <c r="R336" s="91"/>
      <c r="Y336" s="91"/>
      <c r="AH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</row>
    <row r="337">
      <c r="R337" s="91"/>
      <c r="Y337" s="91"/>
      <c r="AH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</row>
    <row r="338">
      <c r="R338" s="91"/>
      <c r="Y338" s="91"/>
      <c r="AH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</row>
    <row r="339">
      <c r="R339" s="91"/>
      <c r="Y339" s="91"/>
      <c r="AH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</row>
    <row r="340">
      <c r="R340" s="91"/>
      <c r="Y340" s="91"/>
      <c r="AH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</row>
    <row r="341">
      <c r="R341" s="91"/>
      <c r="Y341" s="91"/>
      <c r="AH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</row>
    <row r="342">
      <c r="R342" s="91"/>
      <c r="Y342" s="91"/>
      <c r="AH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</row>
    <row r="343">
      <c r="R343" s="91"/>
      <c r="Y343" s="91"/>
      <c r="AH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</row>
    <row r="344">
      <c r="R344" s="91"/>
      <c r="Y344" s="91"/>
      <c r="AH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</row>
    <row r="345">
      <c r="R345" s="91"/>
      <c r="Y345" s="91"/>
      <c r="AH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</row>
    <row r="346">
      <c r="R346" s="91"/>
      <c r="Y346" s="91"/>
      <c r="AH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</row>
    <row r="347">
      <c r="R347" s="91"/>
      <c r="Y347" s="91"/>
      <c r="AH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</row>
    <row r="348">
      <c r="R348" s="91"/>
      <c r="Y348" s="91"/>
      <c r="AH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</row>
    <row r="349">
      <c r="R349" s="91"/>
      <c r="Y349" s="91"/>
      <c r="AH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</row>
    <row r="350">
      <c r="R350" s="91"/>
      <c r="Y350" s="91"/>
      <c r="AH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</row>
    <row r="351">
      <c r="R351" s="91"/>
      <c r="Y351" s="91"/>
      <c r="AH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</row>
    <row r="352">
      <c r="R352" s="91"/>
      <c r="Y352" s="91"/>
      <c r="AH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</row>
    <row r="353">
      <c r="R353" s="91"/>
      <c r="Y353" s="91"/>
      <c r="AH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</row>
    <row r="354">
      <c r="R354" s="91"/>
      <c r="Y354" s="91"/>
      <c r="AH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</row>
    <row r="355">
      <c r="R355" s="91"/>
      <c r="Y355" s="91"/>
      <c r="AH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</row>
    <row r="356">
      <c r="R356" s="91"/>
      <c r="Y356" s="91"/>
      <c r="AH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</row>
    <row r="357">
      <c r="R357" s="91"/>
      <c r="Y357" s="91"/>
      <c r="AH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</row>
    <row r="358">
      <c r="R358" s="91"/>
      <c r="Y358" s="91"/>
      <c r="AH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</row>
    <row r="359">
      <c r="R359" s="91"/>
      <c r="Y359" s="91"/>
      <c r="AH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</row>
    <row r="360">
      <c r="R360" s="91"/>
      <c r="Y360" s="91"/>
      <c r="AH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</row>
    <row r="361">
      <c r="R361" s="91"/>
      <c r="Y361" s="91"/>
      <c r="AH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</row>
    <row r="362">
      <c r="R362" s="91"/>
      <c r="Y362" s="91"/>
      <c r="AH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</row>
    <row r="363">
      <c r="R363" s="91"/>
      <c r="Y363" s="91"/>
      <c r="AH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</row>
    <row r="364">
      <c r="R364" s="91"/>
      <c r="Y364" s="91"/>
      <c r="AH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</row>
    <row r="365">
      <c r="R365" s="91"/>
      <c r="Y365" s="91"/>
      <c r="AH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</row>
    <row r="366">
      <c r="R366" s="91"/>
      <c r="Y366" s="91"/>
      <c r="AH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</row>
    <row r="367">
      <c r="R367" s="91"/>
      <c r="Y367" s="91"/>
      <c r="AH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</row>
    <row r="368">
      <c r="R368" s="91"/>
      <c r="Y368" s="91"/>
      <c r="AH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</row>
    <row r="369">
      <c r="R369" s="91"/>
      <c r="Y369" s="91"/>
      <c r="AH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</row>
    <row r="370">
      <c r="R370" s="91"/>
      <c r="Y370" s="91"/>
      <c r="AH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</row>
    <row r="371">
      <c r="R371" s="91"/>
      <c r="Y371" s="91"/>
      <c r="AH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</row>
    <row r="372">
      <c r="R372" s="91"/>
      <c r="Y372" s="91"/>
      <c r="AH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</row>
    <row r="373">
      <c r="R373" s="91"/>
      <c r="Y373" s="91"/>
      <c r="AH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</row>
    <row r="374">
      <c r="R374" s="91"/>
      <c r="Y374" s="91"/>
      <c r="AH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</row>
    <row r="375">
      <c r="R375" s="91"/>
      <c r="Y375" s="91"/>
      <c r="AH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</row>
    <row r="376">
      <c r="R376" s="91"/>
      <c r="Y376" s="91"/>
      <c r="AH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</row>
    <row r="377">
      <c r="R377" s="91"/>
      <c r="Y377" s="91"/>
      <c r="AH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</row>
    <row r="378">
      <c r="R378" s="91"/>
      <c r="Y378" s="91"/>
      <c r="AH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</row>
    <row r="379">
      <c r="R379" s="91"/>
      <c r="Y379" s="91"/>
      <c r="AH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</row>
    <row r="380">
      <c r="R380" s="91"/>
      <c r="Y380" s="91"/>
      <c r="AH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</row>
    <row r="381">
      <c r="R381" s="91"/>
      <c r="Y381" s="91"/>
      <c r="AH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</row>
    <row r="382">
      <c r="R382" s="91"/>
      <c r="Y382" s="91"/>
      <c r="AH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</row>
    <row r="383">
      <c r="R383" s="91"/>
      <c r="Y383" s="91"/>
      <c r="AH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</row>
    <row r="384">
      <c r="R384" s="91"/>
      <c r="Y384" s="91"/>
      <c r="AH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</row>
    <row r="385">
      <c r="R385" s="91"/>
      <c r="Y385" s="91"/>
      <c r="AH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</row>
    <row r="386">
      <c r="R386" s="91"/>
      <c r="Y386" s="91"/>
      <c r="AH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</row>
    <row r="387">
      <c r="R387" s="91"/>
      <c r="Y387" s="91"/>
      <c r="AH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</row>
    <row r="388">
      <c r="R388" s="91"/>
      <c r="Y388" s="91"/>
      <c r="AH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</row>
    <row r="389">
      <c r="R389" s="91"/>
      <c r="Y389" s="91"/>
      <c r="AH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</row>
    <row r="390">
      <c r="R390" s="91"/>
      <c r="Y390" s="91"/>
      <c r="AH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</row>
    <row r="391">
      <c r="R391" s="91"/>
      <c r="Y391" s="91"/>
      <c r="AH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</row>
    <row r="392">
      <c r="R392" s="91"/>
      <c r="Y392" s="91"/>
      <c r="AH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</row>
    <row r="393">
      <c r="R393" s="91"/>
      <c r="Y393" s="91"/>
      <c r="AH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</row>
    <row r="394">
      <c r="R394" s="91"/>
      <c r="Y394" s="91"/>
      <c r="AH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</row>
    <row r="395">
      <c r="R395" s="91"/>
      <c r="Y395" s="91"/>
      <c r="AH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</row>
    <row r="396">
      <c r="R396" s="91"/>
      <c r="Y396" s="91"/>
      <c r="AH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</row>
    <row r="397">
      <c r="R397" s="91"/>
      <c r="Y397" s="91"/>
      <c r="AH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</row>
    <row r="398">
      <c r="R398" s="91"/>
      <c r="Y398" s="91"/>
      <c r="AH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</row>
    <row r="399">
      <c r="R399" s="91"/>
      <c r="Y399" s="91"/>
      <c r="AH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</row>
    <row r="400">
      <c r="R400" s="91"/>
      <c r="Y400" s="91"/>
      <c r="AH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</row>
    <row r="401">
      <c r="R401" s="91"/>
      <c r="Y401" s="91"/>
      <c r="AH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</row>
    <row r="402">
      <c r="R402" s="91"/>
      <c r="Y402" s="91"/>
      <c r="AH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</row>
    <row r="403">
      <c r="R403" s="91"/>
      <c r="Y403" s="91"/>
      <c r="AH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</row>
    <row r="404">
      <c r="R404" s="91"/>
      <c r="Y404" s="91"/>
      <c r="AH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</row>
    <row r="405">
      <c r="R405" s="91"/>
      <c r="Y405" s="91"/>
      <c r="AH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</row>
    <row r="406">
      <c r="R406" s="91"/>
      <c r="Y406" s="91"/>
      <c r="AH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</row>
    <row r="407">
      <c r="R407" s="91"/>
      <c r="Y407" s="91"/>
      <c r="AH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</row>
    <row r="408">
      <c r="R408" s="91"/>
      <c r="Y408" s="91"/>
      <c r="AH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</row>
    <row r="409">
      <c r="R409" s="91"/>
      <c r="Y409" s="91"/>
      <c r="AH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</row>
    <row r="410">
      <c r="R410" s="91"/>
      <c r="Y410" s="91"/>
      <c r="AH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</row>
    <row r="411">
      <c r="R411" s="91"/>
      <c r="Y411" s="91"/>
      <c r="AH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</row>
    <row r="412">
      <c r="R412" s="91"/>
      <c r="Y412" s="91"/>
      <c r="AH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</row>
    <row r="413">
      <c r="R413" s="91"/>
      <c r="Y413" s="91"/>
      <c r="AH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</row>
    <row r="414">
      <c r="R414" s="91"/>
      <c r="Y414" s="91"/>
      <c r="AH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</row>
    <row r="415">
      <c r="R415" s="91"/>
      <c r="Y415" s="91"/>
      <c r="AH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</row>
    <row r="416">
      <c r="R416" s="91"/>
      <c r="Y416" s="91"/>
      <c r="AH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</row>
    <row r="417">
      <c r="R417" s="91"/>
      <c r="Y417" s="91"/>
      <c r="AH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</row>
    <row r="418">
      <c r="R418" s="91"/>
      <c r="Y418" s="91"/>
      <c r="AH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</row>
    <row r="419">
      <c r="R419" s="91"/>
      <c r="Y419" s="91"/>
      <c r="AH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</row>
    <row r="420">
      <c r="R420" s="91"/>
      <c r="Y420" s="91"/>
      <c r="AH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</row>
    <row r="421">
      <c r="R421" s="91"/>
      <c r="Y421" s="91"/>
      <c r="AH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</row>
    <row r="422">
      <c r="R422" s="91"/>
      <c r="Y422" s="91"/>
      <c r="AH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</row>
    <row r="423">
      <c r="R423" s="91"/>
      <c r="Y423" s="91"/>
      <c r="AH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</row>
    <row r="424">
      <c r="R424" s="91"/>
      <c r="Y424" s="91"/>
      <c r="AH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</row>
    <row r="425">
      <c r="R425" s="91"/>
      <c r="Y425" s="91"/>
      <c r="AH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</row>
    <row r="426">
      <c r="R426" s="91"/>
      <c r="Y426" s="91"/>
      <c r="AH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</row>
    <row r="427">
      <c r="R427" s="91"/>
      <c r="Y427" s="91"/>
      <c r="AH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</row>
    <row r="428">
      <c r="R428" s="91"/>
      <c r="Y428" s="91"/>
      <c r="AH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</row>
    <row r="429">
      <c r="R429" s="91"/>
      <c r="Y429" s="91"/>
      <c r="AH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</row>
    <row r="430">
      <c r="R430" s="91"/>
      <c r="Y430" s="91"/>
      <c r="AH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</row>
    <row r="431">
      <c r="R431" s="91"/>
      <c r="Y431" s="91"/>
      <c r="AH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</row>
    <row r="432">
      <c r="R432" s="91"/>
      <c r="Y432" s="91"/>
      <c r="AH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</row>
    <row r="433">
      <c r="R433" s="91"/>
      <c r="Y433" s="91"/>
      <c r="AH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</row>
    <row r="434">
      <c r="R434" s="91"/>
      <c r="Y434" s="91"/>
      <c r="AH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</row>
    <row r="435">
      <c r="R435" s="91"/>
      <c r="Y435" s="91"/>
      <c r="AH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</row>
    <row r="436">
      <c r="R436" s="91"/>
      <c r="Y436" s="91"/>
      <c r="AH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</row>
    <row r="437">
      <c r="R437" s="91"/>
      <c r="Y437" s="91"/>
      <c r="AH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</row>
    <row r="438">
      <c r="R438" s="91"/>
      <c r="Y438" s="91"/>
      <c r="AH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</row>
    <row r="439">
      <c r="R439" s="91"/>
      <c r="Y439" s="91"/>
      <c r="AH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</row>
    <row r="440">
      <c r="R440" s="91"/>
      <c r="Y440" s="91"/>
      <c r="AH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</row>
    <row r="441">
      <c r="R441" s="91"/>
      <c r="Y441" s="91"/>
      <c r="AH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</row>
    <row r="442">
      <c r="R442" s="91"/>
      <c r="Y442" s="91"/>
      <c r="AH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</row>
    <row r="443">
      <c r="R443" s="91"/>
      <c r="Y443" s="91"/>
      <c r="AH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</row>
    <row r="444">
      <c r="R444" s="91"/>
      <c r="Y444" s="91"/>
      <c r="AH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</row>
    <row r="445">
      <c r="R445" s="91"/>
      <c r="Y445" s="91"/>
      <c r="AH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</row>
    <row r="446">
      <c r="R446" s="91"/>
      <c r="Y446" s="91"/>
      <c r="AH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</row>
    <row r="447">
      <c r="R447" s="91"/>
      <c r="Y447" s="91"/>
      <c r="AH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</row>
    <row r="448">
      <c r="R448" s="91"/>
      <c r="Y448" s="91"/>
      <c r="AH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</row>
    <row r="449">
      <c r="R449" s="91"/>
      <c r="Y449" s="91"/>
      <c r="AH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</row>
    <row r="450">
      <c r="R450" s="91"/>
      <c r="Y450" s="91"/>
      <c r="AH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</row>
    <row r="451">
      <c r="R451" s="91"/>
      <c r="Y451" s="91"/>
      <c r="AH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</row>
    <row r="452">
      <c r="R452" s="91"/>
      <c r="Y452" s="91"/>
      <c r="AH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</row>
    <row r="453">
      <c r="R453" s="91"/>
      <c r="Y453" s="91"/>
      <c r="AH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</row>
    <row r="454">
      <c r="R454" s="91"/>
      <c r="Y454" s="91"/>
      <c r="AH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</row>
    <row r="455">
      <c r="R455" s="91"/>
      <c r="Y455" s="91"/>
      <c r="AH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</row>
    <row r="456">
      <c r="R456" s="91"/>
      <c r="Y456" s="91"/>
      <c r="AH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</row>
    <row r="457">
      <c r="R457" s="91"/>
      <c r="Y457" s="91"/>
      <c r="AH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</row>
    <row r="458">
      <c r="R458" s="91"/>
      <c r="Y458" s="91"/>
      <c r="AH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</row>
    <row r="459">
      <c r="R459" s="91"/>
      <c r="Y459" s="91"/>
      <c r="AH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</row>
    <row r="460">
      <c r="R460" s="91"/>
      <c r="Y460" s="91"/>
      <c r="AH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</row>
    <row r="461">
      <c r="R461" s="91"/>
      <c r="Y461" s="91"/>
      <c r="AH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</row>
    <row r="462">
      <c r="R462" s="91"/>
      <c r="Y462" s="91"/>
      <c r="AH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</row>
    <row r="463">
      <c r="R463" s="91"/>
      <c r="Y463" s="91"/>
      <c r="AH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</row>
    <row r="464">
      <c r="R464" s="91"/>
      <c r="Y464" s="91"/>
      <c r="AH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</row>
    <row r="465">
      <c r="R465" s="91"/>
      <c r="Y465" s="91"/>
      <c r="AH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</row>
    <row r="466">
      <c r="R466" s="91"/>
      <c r="Y466" s="91"/>
      <c r="AH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</row>
    <row r="467">
      <c r="R467" s="91"/>
      <c r="Y467" s="91"/>
      <c r="AH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</row>
    <row r="468">
      <c r="R468" s="91"/>
      <c r="Y468" s="91"/>
      <c r="AH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</row>
    <row r="469">
      <c r="R469" s="91"/>
      <c r="Y469" s="91"/>
      <c r="AH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</row>
    <row r="470">
      <c r="R470" s="91"/>
      <c r="Y470" s="91"/>
      <c r="AH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</row>
    <row r="471">
      <c r="R471" s="91"/>
      <c r="Y471" s="91"/>
      <c r="AH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</row>
    <row r="472">
      <c r="R472" s="91"/>
      <c r="Y472" s="91"/>
      <c r="AH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</row>
    <row r="473">
      <c r="R473" s="91"/>
      <c r="Y473" s="91"/>
      <c r="AH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</row>
    <row r="474">
      <c r="R474" s="91"/>
      <c r="Y474" s="91"/>
      <c r="AH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</row>
    <row r="475">
      <c r="R475" s="91"/>
      <c r="Y475" s="91"/>
      <c r="AH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</row>
    <row r="476">
      <c r="R476" s="91"/>
      <c r="Y476" s="91"/>
      <c r="AH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</row>
    <row r="477">
      <c r="R477" s="91"/>
      <c r="Y477" s="91"/>
      <c r="AH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</row>
    <row r="478">
      <c r="R478" s="91"/>
      <c r="Y478" s="91"/>
      <c r="AH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</row>
    <row r="479">
      <c r="R479" s="91"/>
      <c r="Y479" s="91"/>
      <c r="AH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</row>
    <row r="480">
      <c r="R480" s="91"/>
      <c r="Y480" s="91"/>
      <c r="AH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</row>
    <row r="481">
      <c r="R481" s="91"/>
      <c r="Y481" s="91"/>
      <c r="AH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</row>
    <row r="482">
      <c r="R482" s="91"/>
      <c r="Y482" s="91"/>
      <c r="AH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</row>
    <row r="483">
      <c r="R483" s="91"/>
      <c r="Y483" s="91"/>
      <c r="AH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</row>
    <row r="484">
      <c r="R484" s="91"/>
      <c r="Y484" s="91"/>
      <c r="AH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</row>
    <row r="485">
      <c r="R485" s="91"/>
      <c r="Y485" s="91"/>
      <c r="AH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</row>
    <row r="486">
      <c r="R486" s="91"/>
      <c r="Y486" s="91"/>
      <c r="AH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</row>
    <row r="487">
      <c r="R487" s="91"/>
      <c r="Y487" s="91"/>
      <c r="AH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</row>
    <row r="488">
      <c r="R488" s="91"/>
      <c r="Y488" s="91"/>
      <c r="AH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</row>
    <row r="489">
      <c r="R489" s="91"/>
      <c r="Y489" s="91"/>
      <c r="AH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</row>
    <row r="490">
      <c r="R490" s="91"/>
      <c r="Y490" s="91"/>
      <c r="AH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</row>
    <row r="491">
      <c r="R491" s="91"/>
      <c r="Y491" s="91"/>
      <c r="AH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</row>
    <row r="492">
      <c r="R492" s="91"/>
      <c r="Y492" s="91"/>
      <c r="AH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</row>
    <row r="493">
      <c r="R493" s="91"/>
      <c r="Y493" s="91"/>
      <c r="AH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</row>
    <row r="494">
      <c r="R494" s="91"/>
      <c r="Y494" s="91"/>
      <c r="AH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</row>
    <row r="495">
      <c r="R495" s="91"/>
      <c r="Y495" s="91"/>
      <c r="AH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</row>
    <row r="496">
      <c r="R496" s="91"/>
      <c r="Y496" s="91"/>
      <c r="AH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</row>
    <row r="497">
      <c r="R497" s="91"/>
      <c r="Y497" s="91"/>
      <c r="AH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</row>
    <row r="498">
      <c r="R498" s="91"/>
      <c r="Y498" s="91"/>
      <c r="AH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</row>
    <row r="499">
      <c r="R499" s="91"/>
      <c r="Y499" s="91"/>
      <c r="AH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</row>
    <row r="500">
      <c r="R500" s="91"/>
      <c r="Y500" s="91"/>
      <c r="AH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</row>
    <row r="501">
      <c r="R501" s="91"/>
      <c r="Y501" s="91"/>
      <c r="AH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</row>
    <row r="502">
      <c r="R502" s="91"/>
      <c r="Y502" s="91"/>
      <c r="AH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</row>
    <row r="503">
      <c r="R503" s="91"/>
      <c r="Y503" s="91"/>
      <c r="AH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</row>
    <row r="504">
      <c r="R504" s="91"/>
      <c r="Y504" s="91"/>
      <c r="AH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</row>
    <row r="505">
      <c r="R505" s="91"/>
      <c r="Y505" s="91"/>
      <c r="AH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</row>
    <row r="506">
      <c r="R506" s="91"/>
      <c r="Y506" s="91"/>
      <c r="AH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</row>
    <row r="507">
      <c r="R507" s="91"/>
      <c r="Y507" s="91"/>
      <c r="AH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</row>
    <row r="508">
      <c r="R508" s="91"/>
      <c r="Y508" s="91"/>
      <c r="AH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</row>
    <row r="509">
      <c r="R509" s="91"/>
      <c r="Y509" s="91"/>
      <c r="AH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</row>
    <row r="510">
      <c r="R510" s="91"/>
      <c r="Y510" s="91"/>
      <c r="AH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</row>
    <row r="511">
      <c r="R511" s="91"/>
      <c r="Y511" s="91"/>
      <c r="AH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</row>
    <row r="512">
      <c r="R512" s="91"/>
      <c r="Y512" s="91"/>
      <c r="AH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</row>
    <row r="513">
      <c r="R513" s="91"/>
      <c r="Y513" s="91"/>
      <c r="AH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</row>
    <row r="514">
      <c r="R514" s="91"/>
      <c r="Y514" s="91"/>
      <c r="AH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</row>
    <row r="515">
      <c r="R515" s="91"/>
      <c r="Y515" s="91"/>
      <c r="AH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</row>
    <row r="516">
      <c r="R516" s="91"/>
      <c r="Y516" s="91"/>
      <c r="AH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</row>
    <row r="517">
      <c r="R517" s="91"/>
      <c r="Y517" s="91"/>
      <c r="AH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</row>
    <row r="518">
      <c r="R518" s="91"/>
      <c r="Y518" s="91"/>
      <c r="AH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</row>
    <row r="519">
      <c r="R519" s="91"/>
      <c r="Y519" s="91"/>
      <c r="AH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</row>
    <row r="520">
      <c r="R520" s="91"/>
      <c r="Y520" s="91"/>
      <c r="AH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</row>
    <row r="521">
      <c r="R521" s="91"/>
      <c r="Y521" s="91"/>
      <c r="AH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</row>
    <row r="522">
      <c r="R522" s="91"/>
      <c r="Y522" s="91"/>
      <c r="AH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</row>
    <row r="523">
      <c r="R523" s="91"/>
      <c r="Y523" s="91"/>
      <c r="AH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</row>
    <row r="524">
      <c r="R524" s="91"/>
      <c r="Y524" s="91"/>
      <c r="AH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</row>
    <row r="525">
      <c r="R525" s="91"/>
      <c r="Y525" s="91"/>
      <c r="AH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</row>
    <row r="526">
      <c r="R526" s="91"/>
      <c r="Y526" s="91"/>
      <c r="AH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</row>
    <row r="527">
      <c r="R527" s="91"/>
      <c r="Y527" s="91"/>
      <c r="AH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</row>
    <row r="528">
      <c r="R528" s="91"/>
      <c r="Y528" s="91"/>
      <c r="AH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</row>
    <row r="529">
      <c r="R529" s="91"/>
      <c r="Y529" s="91"/>
      <c r="AH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</row>
    <row r="530">
      <c r="R530" s="91"/>
      <c r="Y530" s="91"/>
      <c r="AH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</row>
    <row r="531">
      <c r="R531" s="91"/>
      <c r="Y531" s="91"/>
      <c r="AH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</row>
    <row r="532">
      <c r="R532" s="91"/>
      <c r="Y532" s="91"/>
      <c r="AH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</row>
    <row r="533">
      <c r="R533" s="91"/>
      <c r="Y533" s="91"/>
      <c r="AH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</row>
    <row r="534">
      <c r="R534" s="91"/>
      <c r="Y534" s="91"/>
      <c r="AH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</row>
    <row r="535">
      <c r="R535" s="91"/>
      <c r="Y535" s="91"/>
      <c r="AH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</row>
    <row r="536">
      <c r="R536" s="91"/>
      <c r="Y536" s="91"/>
      <c r="AH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</row>
    <row r="537">
      <c r="R537" s="91"/>
      <c r="Y537" s="91"/>
      <c r="AH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</row>
    <row r="538">
      <c r="R538" s="91"/>
      <c r="Y538" s="91"/>
      <c r="AH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</row>
    <row r="539">
      <c r="R539" s="91"/>
      <c r="Y539" s="91"/>
      <c r="AH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</row>
    <row r="540">
      <c r="R540" s="91"/>
      <c r="Y540" s="91"/>
      <c r="AH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</row>
    <row r="541">
      <c r="R541" s="91"/>
      <c r="Y541" s="91"/>
      <c r="AH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</row>
    <row r="542">
      <c r="R542" s="91"/>
      <c r="Y542" s="91"/>
      <c r="AH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</row>
    <row r="543">
      <c r="R543" s="91"/>
      <c r="Y543" s="91"/>
      <c r="AH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</row>
    <row r="544">
      <c r="R544" s="91"/>
      <c r="Y544" s="91"/>
      <c r="AH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</row>
    <row r="545">
      <c r="R545" s="91"/>
      <c r="Y545" s="91"/>
      <c r="AH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</row>
    <row r="546">
      <c r="R546" s="91"/>
      <c r="Y546" s="91"/>
      <c r="AH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</row>
    <row r="547">
      <c r="R547" s="91"/>
      <c r="Y547" s="91"/>
      <c r="AH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</row>
    <row r="548">
      <c r="R548" s="91"/>
      <c r="Y548" s="91"/>
      <c r="AH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</row>
    <row r="549">
      <c r="R549" s="91"/>
      <c r="Y549" s="91"/>
      <c r="AH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</row>
    <row r="550">
      <c r="R550" s="91"/>
      <c r="Y550" s="91"/>
      <c r="AH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</row>
    <row r="551">
      <c r="R551" s="91"/>
      <c r="Y551" s="91"/>
      <c r="AH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</row>
    <row r="552">
      <c r="R552" s="91"/>
      <c r="Y552" s="91"/>
      <c r="AH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</row>
    <row r="553">
      <c r="R553" s="91"/>
      <c r="Y553" s="91"/>
      <c r="AH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</row>
    <row r="554">
      <c r="R554" s="91"/>
      <c r="Y554" s="91"/>
      <c r="AH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</row>
    <row r="555">
      <c r="R555" s="91"/>
      <c r="Y555" s="91"/>
      <c r="AH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</row>
    <row r="556">
      <c r="R556" s="91"/>
      <c r="Y556" s="91"/>
      <c r="AH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</row>
    <row r="557">
      <c r="R557" s="91"/>
      <c r="Y557" s="91"/>
      <c r="AH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</row>
    <row r="558">
      <c r="R558" s="91"/>
      <c r="Y558" s="91"/>
      <c r="AH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</row>
    <row r="559">
      <c r="R559" s="91"/>
      <c r="Y559" s="91"/>
      <c r="AH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</row>
    <row r="560">
      <c r="R560" s="91"/>
      <c r="Y560" s="91"/>
      <c r="AH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</row>
    <row r="561">
      <c r="R561" s="91"/>
      <c r="Y561" s="91"/>
      <c r="AH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</row>
    <row r="562">
      <c r="R562" s="91"/>
      <c r="Y562" s="91"/>
      <c r="AH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</row>
    <row r="563">
      <c r="R563" s="91"/>
      <c r="Y563" s="91"/>
      <c r="AH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</row>
    <row r="564">
      <c r="R564" s="91"/>
      <c r="Y564" s="91"/>
      <c r="AH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</row>
    <row r="565">
      <c r="R565" s="91"/>
      <c r="Y565" s="91"/>
      <c r="AH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</row>
    <row r="566">
      <c r="R566" s="91"/>
      <c r="Y566" s="91"/>
      <c r="AH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</row>
    <row r="567">
      <c r="R567" s="91"/>
      <c r="Y567" s="91"/>
      <c r="AH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</row>
    <row r="568">
      <c r="R568" s="91"/>
      <c r="Y568" s="91"/>
      <c r="AH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</row>
    <row r="569">
      <c r="R569" s="91"/>
      <c r="Y569" s="91"/>
      <c r="AH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</row>
    <row r="570">
      <c r="R570" s="91"/>
      <c r="Y570" s="91"/>
      <c r="AH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</row>
    <row r="571">
      <c r="R571" s="91"/>
      <c r="Y571" s="91"/>
      <c r="AH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</row>
    <row r="572">
      <c r="R572" s="91"/>
      <c r="Y572" s="91"/>
      <c r="AH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</row>
    <row r="573">
      <c r="R573" s="91"/>
      <c r="Y573" s="91"/>
      <c r="AH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</row>
    <row r="574">
      <c r="R574" s="91"/>
      <c r="Y574" s="91"/>
      <c r="AH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</row>
    <row r="575">
      <c r="R575" s="91"/>
      <c r="Y575" s="91"/>
      <c r="AH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</row>
    <row r="576">
      <c r="R576" s="91"/>
      <c r="Y576" s="91"/>
      <c r="AH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</row>
    <row r="577">
      <c r="R577" s="91"/>
      <c r="Y577" s="91"/>
      <c r="AH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</row>
    <row r="578">
      <c r="R578" s="91"/>
      <c r="Y578" s="91"/>
      <c r="AH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</row>
    <row r="579">
      <c r="R579" s="91"/>
      <c r="Y579" s="91"/>
      <c r="AH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</row>
    <row r="580">
      <c r="R580" s="91"/>
      <c r="Y580" s="91"/>
      <c r="AH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</row>
    <row r="581">
      <c r="R581" s="91"/>
      <c r="Y581" s="91"/>
      <c r="AH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</row>
    <row r="582">
      <c r="R582" s="91"/>
      <c r="Y582" s="91"/>
      <c r="AH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</row>
    <row r="583">
      <c r="R583" s="91"/>
      <c r="Y583" s="91"/>
      <c r="AH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</row>
    <row r="584">
      <c r="R584" s="91"/>
      <c r="Y584" s="91"/>
      <c r="AH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</row>
    <row r="585">
      <c r="R585" s="91"/>
      <c r="Y585" s="91"/>
      <c r="AH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</row>
    <row r="586">
      <c r="R586" s="91"/>
      <c r="Y586" s="91"/>
      <c r="AH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</row>
    <row r="587">
      <c r="R587" s="91"/>
      <c r="Y587" s="91"/>
      <c r="AH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</row>
    <row r="588">
      <c r="R588" s="91"/>
      <c r="Y588" s="91"/>
      <c r="AH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</row>
    <row r="589">
      <c r="R589" s="91"/>
      <c r="Y589" s="91"/>
      <c r="AH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</row>
    <row r="590">
      <c r="R590" s="91"/>
      <c r="Y590" s="91"/>
      <c r="AH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</row>
    <row r="591">
      <c r="R591" s="91"/>
      <c r="Y591" s="91"/>
      <c r="AH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</row>
    <row r="592">
      <c r="R592" s="91"/>
      <c r="Y592" s="91"/>
      <c r="AH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</row>
    <row r="593">
      <c r="R593" s="91"/>
      <c r="Y593" s="91"/>
      <c r="AH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</row>
    <row r="594">
      <c r="R594" s="91"/>
      <c r="Y594" s="91"/>
      <c r="AH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</row>
    <row r="595">
      <c r="R595" s="91"/>
      <c r="Y595" s="91"/>
      <c r="AH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</row>
    <row r="596">
      <c r="R596" s="91"/>
      <c r="Y596" s="91"/>
      <c r="AH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</row>
    <row r="597">
      <c r="R597" s="91"/>
      <c r="Y597" s="91"/>
      <c r="AH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</row>
    <row r="598">
      <c r="R598" s="91"/>
      <c r="Y598" s="91"/>
      <c r="AH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</row>
    <row r="599">
      <c r="R599" s="91"/>
      <c r="Y599" s="91"/>
      <c r="AH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</row>
    <row r="600">
      <c r="R600" s="91"/>
      <c r="Y600" s="91"/>
      <c r="AH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</row>
    <row r="601">
      <c r="R601" s="91"/>
      <c r="Y601" s="91"/>
      <c r="AH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</row>
    <row r="602">
      <c r="R602" s="91"/>
      <c r="Y602" s="91"/>
      <c r="AH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</row>
    <row r="603">
      <c r="R603" s="91"/>
      <c r="Y603" s="91"/>
      <c r="AH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</row>
    <row r="604">
      <c r="R604" s="91"/>
      <c r="Y604" s="91"/>
      <c r="AH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</row>
    <row r="605">
      <c r="R605" s="91"/>
      <c r="Y605" s="91"/>
      <c r="AH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</row>
    <row r="606">
      <c r="R606" s="91"/>
      <c r="Y606" s="91"/>
      <c r="AH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</row>
    <row r="607">
      <c r="R607" s="91"/>
      <c r="Y607" s="91"/>
      <c r="AH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</row>
    <row r="608">
      <c r="R608" s="91"/>
      <c r="Y608" s="91"/>
      <c r="AH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</row>
    <row r="609">
      <c r="R609" s="91"/>
      <c r="Y609" s="91"/>
      <c r="AH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</row>
    <row r="610">
      <c r="R610" s="91"/>
      <c r="Y610" s="91"/>
      <c r="AH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</row>
    <row r="611">
      <c r="R611" s="91"/>
      <c r="Y611" s="91"/>
      <c r="AH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</row>
    <row r="612">
      <c r="R612" s="91"/>
      <c r="Y612" s="91"/>
      <c r="AH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</row>
    <row r="613">
      <c r="R613" s="91"/>
      <c r="Y613" s="91"/>
      <c r="AH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</row>
    <row r="614">
      <c r="R614" s="91"/>
      <c r="Y614" s="91"/>
      <c r="AH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</row>
    <row r="615">
      <c r="R615" s="91"/>
      <c r="Y615" s="91"/>
      <c r="AH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</row>
    <row r="616">
      <c r="R616" s="91"/>
      <c r="Y616" s="91"/>
      <c r="AH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</row>
    <row r="617">
      <c r="R617" s="91"/>
      <c r="Y617" s="91"/>
      <c r="AH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</row>
    <row r="618">
      <c r="R618" s="91"/>
      <c r="Y618" s="91"/>
      <c r="AH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</row>
    <row r="619">
      <c r="R619" s="91"/>
      <c r="Y619" s="91"/>
      <c r="AH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</row>
    <row r="620">
      <c r="R620" s="91"/>
      <c r="Y620" s="91"/>
      <c r="AH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</row>
    <row r="621">
      <c r="R621" s="91"/>
      <c r="Y621" s="91"/>
      <c r="AH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</row>
    <row r="622">
      <c r="R622" s="91"/>
      <c r="Y622" s="91"/>
      <c r="AH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</row>
    <row r="623">
      <c r="R623" s="91"/>
      <c r="Y623" s="91"/>
      <c r="AH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</row>
    <row r="624">
      <c r="R624" s="91"/>
      <c r="Y624" s="91"/>
      <c r="AH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</row>
    <row r="625">
      <c r="R625" s="91"/>
      <c r="Y625" s="91"/>
      <c r="AH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</row>
    <row r="626">
      <c r="R626" s="91"/>
      <c r="Y626" s="91"/>
      <c r="AH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</row>
    <row r="627">
      <c r="R627" s="91"/>
      <c r="Y627" s="91"/>
      <c r="AH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</row>
    <row r="628">
      <c r="R628" s="91"/>
      <c r="Y628" s="91"/>
      <c r="AH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</row>
    <row r="629">
      <c r="R629" s="91"/>
      <c r="Y629" s="91"/>
      <c r="AH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</row>
    <row r="630">
      <c r="R630" s="91"/>
      <c r="Y630" s="91"/>
      <c r="AH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</row>
    <row r="631">
      <c r="R631" s="91"/>
      <c r="Y631" s="91"/>
      <c r="AH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</row>
    <row r="632">
      <c r="R632" s="91"/>
      <c r="Y632" s="91"/>
      <c r="AH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</row>
    <row r="633">
      <c r="R633" s="91"/>
      <c r="Y633" s="91"/>
      <c r="AH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</row>
    <row r="634">
      <c r="R634" s="91"/>
      <c r="Y634" s="91"/>
      <c r="AH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</row>
    <row r="635">
      <c r="R635" s="91"/>
      <c r="Y635" s="91"/>
      <c r="AH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</row>
    <row r="636">
      <c r="R636" s="91"/>
      <c r="Y636" s="91"/>
      <c r="AH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</row>
    <row r="637">
      <c r="R637" s="91"/>
      <c r="Y637" s="91"/>
      <c r="AH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</row>
    <row r="638">
      <c r="R638" s="91"/>
      <c r="Y638" s="91"/>
      <c r="AH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</row>
    <row r="639">
      <c r="R639" s="91"/>
      <c r="Y639" s="91"/>
      <c r="AH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</row>
    <row r="640">
      <c r="R640" s="91"/>
      <c r="Y640" s="91"/>
      <c r="AH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</row>
    <row r="641">
      <c r="R641" s="91"/>
      <c r="Y641" s="91"/>
      <c r="AH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</row>
    <row r="642">
      <c r="R642" s="91"/>
      <c r="Y642" s="91"/>
      <c r="AH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</row>
    <row r="643">
      <c r="R643" s="91"/>
      <c r="Y643" s="91"/>
      <c r="AH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</row>
    <row r="644">
      <c r="R644" s="91"/>
      <c r="Y644" s="91"/>
      <c r="AH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</row>
    <row r="645">
      <c r="R645" s="91"/>
      <c r="Y645" s="91"/>
      <c r="AH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</row>
    <row r="646">
      <c r="R646" s="91"/>
      <c r="Y646" s="91"/>
      <c r="AH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</row>
    <row r="647">
      <c r="R647" s="91"/>
      <c r="Y647" s="91"/>
      <c r="AH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</row>
    <row r="648">
      <c r="R648" s="91"/>
      <c r="Y648" s="91"/>
      <c r="AH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</row>
    <row r="649">
      <c r="R649" s="91"/>
      <c r="Y649" s="91"/>
      <c r="AH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</row>
    <row r="650">
      <c r="R650" s="91"/>
      <c r="Y650" s="91"/>
      <c r="AH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</row>
    <row r="651">
      <c r="R651" s="91"/>
      <c r="Y651" s="91"/>
      <c r="AH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</row>
    <row r="652">
      <c r="R652" s="91"/>
      <c r="Y652" s="91"/>
      <c r="AH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</row>
    <row r="653">
      <c r="R653" s="91"/>
      <c r="Y653" s="91"/>
      <c r="AH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</row>
    <row r="654">
      <c r="R654" s="91"/>
      <c r="Y654" s="91"/>
      <c r="AH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</row>
    <row r="655">
      <c r="R655" s="91"/>
      <c r="Y655" s="91"/>
      <c r="AH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</row>
    <row r="656">
      <c r="R656" s="91"/>
      <c r="Y656" s="91"/>
      <c r="AH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</row>
    <row r="657">
      <c r="R657" s="91"/>
      <c r="Y657" s="91"/>
      <c r="AH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</row>
    <row r="658">
      <c r="R658" s="91"/>
      <c r="Y658" s="91"/>
      <c r="AH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</row>
    <row r="659">
      <c r="R659" s="91"/>
      <c r="Y659" s="91"/>
      <c r="AH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</row>
    <row r="660">
      <c r="R660" s="91"/>
      <c r="Y660" s="91"/>
      <c r="AH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</row>
    <row r="661">
      <c r="R661" s="91"/>
      <c r="Y661" s="91"/>
      <c r="AH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</row>
    <row r="662">
      <c r="R662" s="91"/>
      <c r="Y662" s="91"/>
      <c r="AH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</row>
    <row r="663">
      <c r="R663" s="91"/>
      <c r="Y663" s="91"/>
      <c r="AH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</row>
    <row r="664">
      <c r="R664" s="91"/>
      <c r="Y664" s="91"/>
      <c r="AH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</row>
    <row r="665">
      <c r="R665" s="91"/>
      <c r="Y665" s="91"/>
      <c r="AH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</row>
    <row r="666">
      <c r="R666" s="91"/>
      <c r="Y666" s="91"/>
      <c r="AH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</row>
    <row r="667">
      <c r="R667" s="91"/>
      <c r="Y667" s="91"/>
      <c r="AH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</row>
    <row r="668">
      <c r="R668" s="91"/>
      <c r="Y668" s="91"/>
      <c r="AH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</row>
    <row r="669">
      <c r="R669" s="91"/>
      <c r="Y669" s="91"/>
      <c r="AH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</row>
    <row r="670">
      <c r="R670" s="91"/>
      <c r="Y670" s="91"/>
      <c r="AH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</row>
    <row r="671">
      <c r="R671" s="91"/>
      <c r="Y671" s="91"/>
      <c r="AH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</row>
    <row r="672">
      <c r="R672" s="91"/>
      <c r="Y672" s="91"/>
      <c r="AH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</row>
    <row r="673">
      <c r="R673" s="91"/>
      <c r="Y673" s="91"/>
      <c r="AH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</row>
    <row r="674">
      <c r="R674" s="91"/>
      <c r="Y674" s="91"/>
      <c r="AH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</row>
    <row r="675">
      <c r="R675" s="91"/>
      <c r="Y675" s="91"/>
      <c r="AH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</row>
    <row r="676">
      <c r="R676" s="91"/>
      <c r="Y676" s="91"/>
      <c r="AH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</row>
    <row r="677">
      <c r="R677" s="91"/>
      <c r="Y677" s="91"/>
      <c r="AH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</row>
    <row r="678">
      <c r="R678" s="91"/>
      <c r="Y678" s="91"/>
      <c r="AH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</row>
    <row r="679">
      <c r="R679" s="91"/>
      <c r="Y679" s="91"/>
      <c r="AH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</row>
    <row r="680">
      <c r="R680" s="91"/>
      <c r="Y680" s="91"/>
      <c r="AH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</row>
    <row r="681">
      <c r="R681" s="91"/>
      <c r="Y681" s="91"/>
      <c r="AH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</row>
    <row r="682">
      <c r="R682" s="91"/>
      <c r="Y682" s="91"/>
      <c r="AH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</row>
    <row r="683">
      <c r="R683" s="91"/>
      <c r="Y683" s="91"/>
      <c r="AH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</row>
    <row r="684">
      <c r="R684" s="91"/>
      <c r="Y684" s="91"/>
      <c r="AH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</row>
    <row r="685">
      <c r="R685" s="91"/>
      <c r="Y685" s="91"/>
      <c r="AH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</row>
    <row r="686">
      <c r="R686" s="91"/>
      <c r="Y686" s="91"/>
      <c r="AH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</row>
    <row r="687">
      <c r="R687" s="91"/>
      <c r="Y687" s="91"/>
      <c r="AH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</row>
    <row r="688">
      <c r="R688" s="91"/>
      <c r="Y688" s="91"/>
      <c r="AH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</row>
    <row r="689">
      <c r="R689" s="91"/>
      <c r="Y689" s="91"/>
      <c r="AH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</row>
    <row r="690">
      <c r="R690" s="91"/>
      <c r="Y690" s="91"/>
      <c r="AH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</row>
    <row r="691">
      <c r="R691" s="91"/>
      <c r="Y691" s="91"/>
      <c r="AH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</row>
    <row r="692">
      <c r="R692" s="91"/>
      <c r="Y692" s="91"/>
      <c r="AH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</row>
    <row r="693">
      <c r="R693" s="91"/>
      <c r="Y693" s="91"/>
      <c r="AH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</row>
    <row r="694">
      <c r="R694" s="91"/>
      <c r="Y694" s="91"/>
      <c r="AH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</row>
    <row r="695">
      <c r="R695" s="91"/>
      <c r="Y695" s="91"/>
      <c r="AH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</row>
    <row r="696">
      <c r="R696" s="91"/>
      <c r="Y696" s="91"/>
      <c r="AH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</row>
    <row r="697">
      <c r="R697" s="91"/>
      <c r="Y697" s="91"/>
      <c r="AH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</row>
    <row r="698">
      <c r="R698" s="91"/>
      <c r="Y698" s="91"/>
      <c r="AH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</row>
    <row r="699">
      <c r="R699" s="91"/>
      <c r="Y699" s="91"/>
      <c r="AH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</row>
    <row r="700">
      <c r="R700" s="91"/>
      <c r="Y700" s="91"/>
      <c r="AH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</row>
    <row r="701">
      <c r="R701" s="91"/>
      <c r="Y701" s="91"/>
      <c r="AH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</row>
    <row r="702">
      <c r="R702" s="91"/>
      <c r="Y702" s="91"/>
      <c r="AH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</row>
    <row r="703">
      <c r="R703" s="91"/>
      <c r="Y703" s="91"/>
      <c r="AH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</row>
    <row r="704">
      <c r="R704" s="91"/>
      <c r="Y704" s="91"/>
      <c r="AH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</row>
    <row r="705">
      <c r="R705" s="91"/>
      <c r="Y705" s="91"/>
      <c r="AH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</row>
    <row r="706">
      <c r="R706" s="91"/>
      <c r="Y706" s="91"/>
      <c r="AH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</row>
    <row r="707">
      <c r="R707" s="91"/>
      <c r="Y707" s="91"/>
      <c r="AH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</row>
    <row r="708">
      <c r="R708" s="91"/>
      <c r="Y708" s="91"/>
      <c r="AH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</row>
    <row r="709">
      <c r="R709" s="91"/>
      <c r="Y709" s="91"/>
      <c r="AH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</row>
    <row r="710">
      <c r="R710" s="91"/>
      <c r="Y710" s="91"/>
      <c r="AH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</row>
    <row r="711">
      <c r="R711" s="91"/>
      <c r="Y711" s="91"/>
      <c r="AH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</row>
    <row r="712">
      <c r="R712" s="91"/>
      <c r="Y712" s="91"/>
      <c r="AH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</row>
    <row r="713">
      <c r="R713" s="91"/>
      <c r="Y713" s="91"/>
      <c r="AH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</row>
    <row r="714">
      <c r="R714" s="91"/>
      <c r="Y714" s="91"/>
      <c r="AH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</row>
    <row r="715">
      <c r="R715" s="91"/>
      <c r="Y715" s="91"/>
      <c r="AH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</row>
    <row r="716">
      <c r="R716" s="91"/>
      <c r="Y716" s="91"/>
      <c r="AH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</row>
    <row r="717">
      <c r="R717" s="91"/>
      <c r="Y717" s="91"/>
      <c r="AH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</row>
    <row r="718">
      <c r="R718" s="91"/>
      <c r="Y718" s="91"/>
      <c r="AH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</row>
    <row r="719">
      <c r="R719" s="91"/>
      <c r="Y719" s="91"/>
      <c r="AH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</row>
    <row r="720">
      <c r="R720" s="91"/>
      <c r="Y720" s="91"/>
      <c r="AH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</row>
    <row r="721">
      <c r="R721" s="91"/>
      <c r="Y721" s="91"/>
      <c r="AH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</row>
    <row r="722">
      <c r="R722" s="91"/>
      <c r="Y722" s="91"/>
      <c r="AH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</row>
    <row r="723">
      <c r="R723" s="91"/>
      <c r="Y723" s="91"/>
      <c r="AH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</row>
    <row r="724">
      <c r="R724" s="91"/>
      <c r="Y724" s="91"/>
      <c r="AH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</row>
    <row r="725">
      <c r="R725" s="91"/>
      <c r="Y725" s="91"/>
      <c r="AH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</row>
    <row r="726">
      <c r="R726" s="91"/>
      <c r="Y726" s="91"/>
      <c r="AH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</row>
    <row r="727">
      <c r="R727" s="91"/>
      <c r="Y727" s="91"/>
      <c r="AH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</row>
    <row r="728">
      <c r="R728" s="91"/>
      <c r="Y728" s="91"/>
      <c r="AH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</row>
    <row r="729">
      <c r="R729" s="91"/>
      <c r="Y729" s="91"/>
      <c r="AH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</row>
    <row r="730">
      <c r="R730" s="91"/>
      <c r="Y730" s="91"/>
      <c r="AH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</row>
    <row r="731">
      <c r="R731" s="91"/>
      <c r="Y731" s="91"/>
      <c r="AH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</row>
    <row r="732">
      <c r="R732" s="91"/>
      <c r="Y732" s="91"/>
      <c r="AH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</row>
    <row r="733">
      <c r="R733" s="91"/>
      <c r="Y733" s="91"/>
      <c r="AH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</row>
    <row r="734">
      <c r="R734" s="91"/>
      <c r="Y734" s="91"/>
      <c r="AH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</row>
    <row r="735">
      <c r="R735" s="91"/>
      <c r="Y735" s="91"/>
      <c r="AH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</row>
    <row r="736">
      <c r="R736" s="91"/>
      <c r="Y736" s="91"/>
      <c r="AH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</row>
    <row r="737">
      <c r="R737" s="91"/>
      <c r="Y737" s="91"/>
      <c r="AH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</row>
    <row r="738">
      <c r="R738" s="91"/>
      <c r="Y738" s="91"/>
      <c r="AH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</row>
    <row r="739">
      <c r="R739" s="91"/>
      <c r="Y739" s="91"/>
      <c r="AH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</row>
    <row r="740">
      <c r="R740" s="91"/>
      <c r="Y740" s="91"/>
      <c r="AH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</row>
    <row r="741">
      <c r="R741" s="91"/>
      <c r="Y741" s="91"/>
      <c r="AH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</row>
    <row r="742">
      <c r="R742" s="91"/>
      <c r="Y742" s="91"/>
      <c r="AH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</row>
    <row r="743">
      <c r="R743" s="91"/>
      <c r="Y743" s="91"/>
      <c r="AH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</row>
    <row r="744">
      <c r="R744" s="91"/>
      <c r="Y744" s="91"/>
      <c r="AH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</row>
    <row r="745">
      <c r="R745" s="91"/>
      <c r="Y745" s="91"/>
      <c r="AH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</row>
    <row r="746">
      <c r="R746" s="91"/>
      <c r="Y746" s="91"/>
      <c r="AH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</row>
    <row r="747">
      <c r="R747" s="91"/>
      <c r="Y747" s="91"/>
      <c r="AH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</row>
    <row r="748">
      <c r="R748" s="91"/>
      <c r="Y748" s="91"/>
      <c r="AH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</row>
    <row r="749">
      <c r="R749" s="91"/>
      <c r="Y749" s="91"/>
      <c r="AH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</row>
    <row r="750">
      <c r="R750" s="91"/>
      <c r="Y750" s="91"/>
      <c r="AH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</row>
    <row r="751">
      <c r="R751" s="91"/>
      <c r="Y751" s="91"/>
      <c r="AH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</row>
    <row r="752">
      <c r="R752" s="91"/>
      <c r="Y752" s="91"/>
      <c r="AH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</row>
    <row r="753">
      <c r="R753" s="91"/>
      <c r="Y753" s="91"/>
      <c r="AH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</row>
    <row r="754">
      <c r="R754" s="91"/>
      <c r="Y754" s="91"/>
      <c r="AH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</row>
    <row r="755">
      <c r="R755" s="91"/>
      <c r="Y755" s="91"/>
      <c r="AH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</row>
    <row r="756">
      <c r="R756" s="91"/>
      <c r="Y756" s="91"/>
      <c r="AH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</row>
    <row r="757">
      <c r="R757" s="91"/>
      <c r="Y757" s="91"/>
      <c r="AH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</row>
    <row r="758">
      <c r="R758" s="91"/>
      <c r="Y758" s="91"/>
      <c r="AH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</row>
    <row r="759">
      <c r="R759" s="91"/>
      <c r="Y759" s="91"/>
      <c r="AH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</row>
    <row r="760">
      <c r="R760" s="91"/>
      <c r="Y760" s="91"/>
      <c r="AH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</row>
    <row r="761">
      <c r="R761" s="91"/>
      <c r="Y761" s="91"/>
      <c r="AH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</row>
    <row r="762">
      <c r="R762" s="91"/>
      <c r="Y762" s="91"/>
      <c r="AH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</row>
    <row r="763">
      <c r="R763" s="91"/>
      <c r="Y763" s="91"/>
      <c r="AH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</row>
    <row r="764">
      <c r="R764" s="91"/>
      <c r="Y764" s="91"/>
      <c r="AH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</row>
    <row r="765">
      <c r="R765" s="91"/>
      <c r="Y765" s="91"/>
      <c r="AH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</row>
    <row r="766">
      <c r="R766" s="91"/>
      <c r="Y766" s="91"/>
      <c r="AH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</row>
    <row r="767">
      <c r="R767" s="91"/>
      <c r="Y767" s="91"/>
      <c r="AH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</row>
    <row r="768">
      <c r="R768" s="91"/>
      <c r="Y768" s="91"/>
      <c r="AH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</row>
    <row r="769">
      <c r="R769" s="91"/>
      <c r="Y769" s="91"/>
      <c r="AH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</row>
    <row r="770">
      <c r="R770" s="91"/>
      <c r="Y770" s="91"/>
      <c r="AH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</row>
    <row r="771">
      <c r="R771" s="91"/>
      <c r="Y771" s="91"/>
      <c r="AH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</row>
    <row r="772">
      <c r="R772" s="91"/>
      <c r="Y772" s="91"/>
      <c r="AH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</row>
    <row r="773">
      <c r="R773" s="91"/>
      <c r="Y773" s="91"/>
      <c r="AH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</row>
    <row r="774">
      <c r="R774" s="91"/>
      <c r="Y774" s="91"/>
      <c r="AH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</row>
    <row r="775">
      <c r="R775" s="91"/>
      <c r="Y775" s="91"/>
      <c r="AH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</row>
    <row r="776">
      <c r="R776" s="91"/>
      <c r="Y776" s="91"/>
      <c r="AH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</row>
    <row r="777">
      <c r="R777" s="91"/>
      <c r="Y777" s="91"/>
      <c r="AH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</row>
    <row r="778">
      <c r="R778" s="91"/>
      <c r="Y778" s="91"/>
      <c r="AH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</row>
    <row r="779">
      <c r="R779" s="91"/>
      <c r="Y779" s="91"/>
      <c r="AH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</row>
    <row r="780">
      <c r="R780" s="91"/>
      <c r="Y780" s="91"/>
      <c r="AH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</row>
    <row r="781">
      <c r="R781" s="91"/>
      <c r="Y781" s="91"/>
      <c r="AH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</row>
    <row r="782">
      <c r="R782" s="91"/>
      <c r="Y782" s="91"/>
      <c r="AH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</row>
    <row r="783">
      <c r="R783" s="91"/>
      <c r="Y783" s="91"/>
      <c r="AH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</row>
    <row r="784">
      <c r="R784" s="91"/>
      <c r="Y784" s="91"/>
      <c r="AH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</row>
    <row r="785">
      <c r="R785" s="91"/>
      <c r="Y785" s="91"/>
      <c r="AH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</row>
    <row r="786">
      <c r="R786" s="91"/>
      <c r="Y786" s="91"/>
      <c r="AH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</row>
    <row r="787">
      <c r="R787" s="91"/>
      <c r="Y787" s="91"/>
      <c r="AH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</row>
    <row r="788">
      <c r="R788" s="91"/>
      <c r="Y788" s="91"/>
      <c r="AH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</row>
    <row r="789">
      <c r="R789" s="91"/>
      <c r="Y789" s="91"/>
      <c r="AH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</row>
    <row r="790">
      <c r="R790" s="91"/>
      <c r="Y790" s="91"/>
      <c r="AH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</row>
    <row r="791">
      <c r="R791" s="91"/>
      <c r="Y791" s="91"/>
      <c r="AH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</row>
    <row r="792">
      <c r="R792" s="91"/>
      <c r="Y792" s="91"/>
      <c r="AH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</row>
    <row r="793">
      <c r="R793" s="91"/>
      <c r="Y793" s="91"/>
      <c r="AH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</row>
    <row r="794">
      <c r="R794" s="91"/>
      <c r="Y794" s="91"/>
      <c r="AH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</row>
    <row r="795">
      <c r="R795" s="91"/>
      <c r="Y795" s="91"/>
      <c r="AH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</row>
    <row r="796">
      <c r="R796" s="91"/>
      <c r="Y796" s="91"/>
      <c r="AH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</row>
    <row r="797">
      <c r="R797" s="91"/>
      <c r="Y797" s="91"/>
      <c r="AH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</row>
    <row r="798">
      <c r="R798" s="91"/>
      <c r="Y798" s="91"/>
      <c r="AH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</row>
    <row r="799">
      <c r="R799" s="91"/>
      <c r="Y799" s="91"/>
      <c r="AH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</row>
    <row r="800">
      <c r="R800" s="91"/>
      <c r="Y800" s="91"/>
      <c r="AH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</row>
    <row r="801">
      <c r="R801" s="91"/>
      <c r="Y801" s="91"/>
      <c r="AH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</row>
    <row r="802">
      <c r="R802" s="91"/>
      <c r="Y802" s="91"/>
      <c r="AH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</row>
    <row r="803">
      <c r="R803" s="91"/>
      <c r="Y803" s="91"/>
      <c r="AH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</row>
    <row r="804">
      <c r="R804" s="91"/>
      <c r="Y804" s="91"/>
      <c r="AH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</row>
    <row r="805">
      <c r="R805" s="91"/>
      <c r="Y805" s="91"/>
      <c r="AH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</row>
    <row r="806">
      <c r="R806" s="91"/>
      <c r="Y806" s="91"/>
      <c r="AH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</row>
    <row r="807">
      <c r="R807" s="91"/>
      <c r="Y807" s="91"/>
      <c r="AH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</row>
    <row r="808">
      <c r="R808" s="91"/>
      <c r="Y808" s="91"/>
      <c r="AH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</row>
    <row r="809">
      <c r="R809" s="91"/>
      <c r="Y809" s="91"/>
      <c r="AH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</row>
    <row r="810">
      <c r="R810" s="91"/>
      <c r="Y810" s="91"/>
      <c r="AH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</row>
    <row r="811">
      <c r="R811" s="91"/>
      <c r="Y811" s="91"/>
      <c r="AH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</row>
    <row r="812">
      <c r="R812" s="91"/>
      <c r="Y812" s="91"/>
      <c r="AH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</row>
    <row r="813">
      <c r="R813" s="91"/>
      <c r="Y813" s="91"/>
      <c r="AH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</row>
    <row r="814">
      <c r="R814" s="91"/>
      <c r="Y814" s="91"/>
      <c r="AH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</row>
    <row r="815">
      <c r="R815" s="91"/>
      <c r="Y815" s="91"/>
      <c r="AH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</row>
    <row r="816">
      <c r="R816" s="91"/>
      <c r="Y816" s="91"/>
      <c r="AH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</row>
    <row r="817">
      <c r="R817" s="91"/>
      <c r="Y817" s="91"/>
      <c r="AH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</row>
    <row r="818">
      <c r="R818" s="91"/>
      <c r="Y818" s="91"/>
      <c r="AH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</row>
    <row r="819">
      <c r="R819" s="91"/>
      <c r="Y819" s="91"/>
      <c r="AH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</row>
    <row r="820">
      <c r="R820" s="91"/>
      <c r="Y820" s="91"/>
      <c r="AH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</row>
    <row r="821">
      <c r="R821" s="91"/>
      <c r="Y821" s="91"/>
      <c r="AH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</row>
    <row r="822">
      <c r="R822" s="91"/>
      <c r="Y822" s="91"/>
      <c r="AH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</row>
    <row r="823">
      <c r="R823" s="91"/>
      <c r="Y823" s="91"/>
      <c r="AH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</row>
    <row r="824">
      <c r="R824" s="91"/>
      <c r="Y824" s="91"/>
      <c r="AH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</row>
    <row r="825">
      <c r="R825" s="91"/>
      <c r="Y825" s="91"/>
      <c r="AH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</row>
    <row r="826">
      <c r="R826" s="91"/>
      <c r="Y826" s="91"/>
      <c r="AH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</row>
    <row r="827">
      <c r="R827" s="91"/>
      <c r="Y827" s="91"/>
      <c r="AH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</row>
    <row r="828">
      <c r="R828" s="91"/>
      <c r="Y828" s="91"/>
      <c r="AH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</row>
    <row r="829">
      <c r="R829" s="91"/>
      <c r="Y829" s="91"/>
      <c r="AH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</row>
    <row r="830">
      <c r="R830" s="91"/>
      <c r="Y830" s="91"/>
      <c r="AH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</row>
    <row r="831">
      <c r="R831" s="91"/>
      <c r="Y831" s="91"/>
      <c r="AH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</row>
    <row r="832">
      <c r="R832" s="91"/>
      <c r="Y832" s="91"/>
      <c r="AH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</row>
    <row r="833">
      <c r="R833" s="91"/>
      <c r="Y833" s="91"/>
      <c r="AH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</row>
    <row r="834">
      <c r="R834" s="91"/>
      <c r="Y834" s="91"/>
      <c r="AH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</row>
    <row r="835">
      <c r="R835" s="91"/>
      <c r="Y835" s="91"/>
      <c r="AH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</row>
    <row r="836">
      <c r="R836" s="91"/>
      <c r="Y836" s="91"/>
      <c r="AH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</row>
    <row r="837">
      <c r="R837" s="91"/>
      <c r="Y837" s="91"/>
      <c r="AH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</row>
    <row r="838">
      <c r="R838" s="91"/>
      <c r="Y838" s="91"/>
      <c r="AH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</row>
    <row r="839">
      <c r="R839" s="91"/>
      <c r="Y839" s="91"/>
      <c r="AH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</row>
    <row r="840">
      <c r="R840" s="91"/>
      <c r="Y840" s="91"/>
      <c r="AH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</row>
    <row r="841">
      <c r="R841" s="91"/>
      <c r="Y841" s="91"/>
      <c r="AH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</row>
    <row r="842">
      <c r="R842" s="91"/>
      <c r="Y842" s="91"/>
      <c r="AH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</row>
    <row r="843">
      <c r="R843" s="91"/>
      <c r="Y843" s="91"/>
      <c r="AH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</row>
    <row r="844">
      <c r="R844" s="91"/>
      <c r="Y844" s="91"/>
      <c r="AH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</row>
    <row r="845">
      <c r="R845" s="91"/>
      <c r="Y845" s="91"/>
      <c r="AH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</row>
    <row r="846">
      <c r="R846" s="91"/>
      <c r="Y846" s="91"/>
      <c r="AH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</row>
    <row r="847">
      <c r="R847" s="91"/>
      <c r="Y847" s="91"/>
      <c r="AH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</row>
    <row r="848">
      <c r="R848" s="91"/>
      <c r="Y848" s="91"/>
      <c r="AH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</row>
    <row r="849">
      <c r="R849" s="91"/>
      <c r="Y849" s="91"/>
      <c r="AH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</row>
    <row r="850">
      <c r="R850" s="91"/>
      <c r="Y850" s="91"/>
      <c r="AH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</row>
    <row r="851">
      <c r="R851" s="91"/>
      <c r="Y851" s="91"/>
      <c r="AH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</row>
    <row r="852">
      <c r="R852" s="91"/>
      <c r="Y852" s="91"/>
      <c r="AH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</row>
    <row r="853">
      <c r="R853" s="91"/>
      <c r="Y853" s="91"/>
      <c r="AH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</row>
    <row r="854">
      <c r="R854" s="91"/>
      <c r="Y854" s="91"/>
      <c r="AH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</row>
    <row r="855">
      <c r="R855" s="91"/>
      <c r="Y855" s="91"/>
      <c r="AH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</row>
    <row r="856">
      <c r="R856" s="91"/>
      <c r="Y856" s="91"/>
      <c r="AH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</row>
    <row r="857">
      <c r="R857" s="91"/>
      <c r="Y857" s="91"/>
      <c r="AH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</row>
    <row r="858">
      <c r="R858" s="91"/>
      <c r="Y858" s="91"/>
      <c r="AH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</row>
    <row r="859">
      <c r="R859" s="91"/>
      <c r="Y859" s="91"/>
      <c r="AH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</row>
    <row r="860">
      <c r="R860" s="91"/>
      <c r="Y860" s="91"/>
      <c r="AH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</row>
    <row r="861">
      <c r="R861" s="91"/>
      <c r="Y861" s="91"/>
      <c r="AH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</row>
    <row r="862">
      <c r="R862" s="91"/>
      <c r="Y862" s="91"/>
      <c r="AH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</row>
    <row r="863">
      <c r="R863" s="91"/>
      <c r="Y863" s="91"/>
      <c r="AH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</row>
    <row r="864">
      <c r="R864" s="91"/>
      <c r="Y864" s="91"/>
      <c r="AH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</row>
    <row r="865">
      <c r="R865" s="91"/>
      <c r="Y865" s="91"/>
      <c r="AH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</row>
    <row r="866">
      <c r="R866" s="91"/>
      <c r="Y866" s="91"/>
      <c r="AH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</row>
    <row r="867">
      <c r="R867" s="91"/>
      <c r="Y867" s="91"/>
      <c r="AH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</row>
    <row r="868">
      <c r="R868" s="91"/>
      <c r="Y868" s="91"/>
      <c r="AH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</row>
    <row r="869">
      <c r="R869" s="91"/>
      <c r="Y869" s="91"/>
      <c r="AH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</row>
    <row r="870">
      <c r="R870" s="91"/>
      <c r="Y870" s="91"/>
      <c r="AH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</row>
    <row r="871">
      <c r="R871" s="91"/>
      <c r="Y871" s="91"/>
      <c r="AH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</row>
    <row r="872">
      <c r="R872" s="91"/>
      <c r="Y872" s="91"/>
      <c r="AH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</row>
    <row r="873">
      <c r="R873" s="91"/>
      <c r="Y873" s="91"/>
      <c r="AH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</row>
    <row r="874">
      <c r="R874" s="91"/>
      <c r="Y874" s="91"/>
      <c r="AH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</row>
    <row r="875">
      <c r="R875" s="91"/>
      <c r="Y875" s="91"/>
      <c r="AH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</row>
    <row r="876">
      <c r="R876" s="91"/>
      <c r="Y876" s="91"/>
      <c r="AH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</row>
    <row r="877">
      <c r="R877" s="91"/>
      <c r="Y877" s="91"/>
      <c r="AH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</row>
    <row r="878">
      <c r="R878" s="91"/>
      <c r="Y878" s="91"/>
      <c r="AH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</row>
    <row r="879">
      <c r="R879" s="91"/>
      <c r="Y879" s="91"/>
      <c r="AH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</row>
    <row r="880">
      <c r="R880" s="91"/>
      <c r="Y880" s="91"/>
      <c r="AH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</row>
    <row r="881">
      <c r="R881" s="91"/>
      <c r="Y881" s="91"/>
      <c r="AH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</row>
    <row r="882">
      <c r="R882" s="91"/>
      <c r="Y882" s="91"/>
      <c r="AH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</row>
    <row r="883">
      <c r="R883" s="91"/>
      <c r="Y883" s="91"/>
      <c r="AH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</row>
    <row r="884">
      <c r="R884" s="91"/>
      <c r="Y884" s="91"/>
      <c r="AH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</row>
    <row r="885">
      <c r="R885" s="91"/>
      <c r="Y885" s="91"/>
      <c r="AH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</row>
    <row r="886">
      <c r="R886" s="91"/>
      <c r="Y886" s="91"/>
      <c r="AH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</row>
    <row r="887">
      <c r="R887" s="91"/>
      <c r="Y887" s="91"/>
      <c r="AH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</row>
    <row r="888">
      <c r="R888" s="91"/>
      <c r="Y888" s="91"/>
      <c r="AH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</row>
    <row r="889">
      <c r="R889" s="91"/>
      <c r="Y889" s="91"/>
      <c r="AH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</row>
    <row r="890">
      <c r="R890" s="91"/>
      <c r="Y890" s="91"/>
      <c r="AH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</row>
    <row r="891">
      <c r="R891" s="91"/>
      <c r="Y891" s="91"/>
      <c r="AH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</row>
    <row r="892">
      <c r="R892" s="91"/>
      <c r="Y892" s="91"/>
      <c r="AH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</row>
    <row r="893">
      <c r="R893" s="91"/>
      <c r="Y893" s="91"/>
      <c r="AH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</row>
    <row r="894">
      <c r="R894" s="91"/>
      <c r="Y894" s="91"/>
      <c r="AH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</row>
    <row r="895">
      <c r="R895" s="91"/>
      <c r="Y895" s="91"/>
      <c r="AH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</row>
    <row r="896">
      <c r="R896" s="91"/>
      <c r="Y896" s="91"/>
      <c r="AH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</row>
    <row r="897">
      <c r="R897" s="91"/>
      <c r="Y897" s="91"/>
      <c r="AH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</row>
    <row r="898">
      <c r="R898" s="91"/>
      <c r="Y898" s="91"/>
      <c r="AH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</row>
    <row r="899">
      <c r="R899" s="91"/>
      <c r="Y899" s="91"/>
      <c r="AH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</row>
    <row r="900">
      <c r="R900" s="91"/>
      <c r="Y900" s="91"/>
      <c r="AH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</row>
    <row r="901">
      <c r="R901" s="91"/>
      <c r="Y901" s="91"/>
      <c r="AH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</row>
    <row r="902">
      <c r="R902" s="91"/>
      <c r="Y902" s="91"/>
      <c r="AH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</row>
    <row r="903">
      <c r="R903" s="91"/>
      <c r="Y903" s="91"/>
      <c r="AH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</row>
    <row r="904">
      <c r="R904" s="91"/>
      <c r="Y904" s="91"/>
      <c r="AH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</row>
    <row r="905">
      <c r="R905" s="91"/>
      <c r="Y905" s="91"/>
      <c r="AH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</row>
    <row r="906">
      <c r="R906" s="91"/>
      <c r="Y906" s="91"/>
      <c r="AH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</row>
    <row r="907">
      <c r="R907" s="91"/>
      <c r="Y907" s="91"/>
      <c r="AH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</row>
    <row r="908">
      <c r="R908" s="91"/>
      <c r="Y908" s="91"/>
      <c r="AH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</row>
    <row r="909">
      <c r="R909" s="91"/>
      <c r="Y909" s="91"/>
      <c r="AH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</row>
    <row r="910">
      <c r="R910" s="91"/>
      <c r="Y910" s="91"/>
      <c r="AH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</row>
    <row r="911">
      <c r="R911" s="91"/>
      <c r="Y911" s="91"/>
      <c r="AH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</row>
    <row r="912">
      <c r="R912" s="91"/>
      <c r="Y912" s="91"/>
      <c r="AH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</row>
    <row r="913">
      <c r="R913" s="91"/>
      <c r="Y913" s="91"/>
      <c r="AH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</row>
    <row r="914">
      <c r="R914" s="91"/>
      <c r="Y914" s="91"/>
      <c r="AH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</row>
    <row r="915">
      <c r="R915" s="91"/>
      <c r="Y915" s="91"/>
      <c r="AH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</row>
    <row r="916">
      <c r="R916" s="91"/>
      <c r="Y916" s="91"/>
      <c r="AH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</row>
    <row r="917">
      <c r="R917" s="91"/>
      <c r="Y917" s="91"/>
      <c r="AH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</row>
    <row r="918">
      <c r="R918" s="91"/>
      <c r="Y918" s="91"/>
      <c r="AH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</row>
    <row r="919">
      <c r="R919" s="91"/>
      <c r="Y919" s="91"/>
      <c r="AH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</row>
    <row r="920">
      <c r="R920" s="91"/>
      <c r="Y920" s="91"/>
      <c r="AH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</row>
    <row r="921">
      <c r="R921" s="91"/>
      <c r="Y921" s="91"/>
      <c r="AH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</row>
    <row r="922">
      <c r="R922" s="91"/>
      <c r="Y922" s="91"/>
      <c r="AH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</row>
    <row r="923">
      <c r="R923" s="91"/>
      <c r="Y923" s="91"/>
      <c r="AH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</row>
    <row r="924">
      <c r="R924" s="91"/>
      <c r="Y924" s="91"/>
      <c r="AH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</row>
    <row r="925">
      <c r="R925" s="91"/>
      <c r="Y925" s="91"/>
      <c r="AH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</row>
    <row r="926">
      <c r="R926" s="91"/>
      <c r="Y926" s="91"/>
      <c r="AH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</row>
    <row r="927">
      <c r="R927" s="91"/>
      <c r="Y927" s="91"/>
      <c r="AH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</row>
    <row r="928">
      <c r="R928" s="91"/>
      <c r="Y928" s="91"/>
      <c r="AH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</row>
    <row r="929">
      <c r="R929" s="91"/>
      <c r="Y929" s="91"/>
      <c r="AH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</row>
    <row r="930">
      <c r="R930" s="91"/>
      <c r="Y930" s="91"/>
      <c r="AH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</row>
    <row r="931">
      <c r="R931" s="91"/>
      <c r="Y931" s="91"/>
      <c r="AH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</row>
    <row r="932">
      <c r="R932" s="91"/>
      <c r="Y932" s="91"/>
      <c r="AH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</row>
    <row r="933">
      <c r="R933" s="91"/>
      <c r="Y933" s="91"/>
      <c r="AH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</row>
    <row r="934">
      <c r="R934" s="91"/>
      <c r="Y934" s="91"/>
      <c r="AH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</row>
    <row r="935">
      <c r="R935" s="91"/>
      <c r="Y935" s="91"/>
      <c r="AH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</row>
    <row r="936">
      <c r="R936" s="91"/>
      <c r="Y936" s="91"/>
      <c r="AH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</row>
    <row r="937">
      <c r="R937" s="91"/>
      <c r="Y937" s="91"/>
      <c r="AH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</row>
    <row r="938">
      <c r="R938" s="91"/>
      <c r="Y938" s="91"/>
      <c r="AH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</row>
    <row r="939">
      <c r="R939" s="91"/>
      <c r="Y939" s="91"/>
      <c r="AH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</row>
    <row r="940">
      <c r="R940" s="91"/>
      <c r="Y940" s="91"/>
      <c r="AH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</row>
    <row r="941">
      <c r="R941" s="91"/>
      <c r="Y941" s="91"/>
      <c r="AH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</row>
    <row r="942">
      <c r="R942" s="91"/>
      <c r="Y942" s="91"/>
      <c r="AH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</row>
    <row r="943">
      <c r="R943" s="91"/>
      <c r="Y943" s="91"/>
      <c r="AH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</row>
    <row r="944">
      <c r="R944" s="91"/>
      <c r="Y944" s="91"/>
      <c r="AH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</row>
    <row r="945">
      <c r="R945" s="91"/>
      <c r="Y945" s="91"/>
      <c r="AH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</row>
    <row r="946">
      <c r="R946" s="91"/>
      <c r="Y946" s="91"/>
      <c r="AH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</row>
    <row r="947">
      <c r="R947" s="91"/>
      <c r="Y947" s="91"/>
      <c r="AH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</row>
    <row r="948">
      <c r="R948" s="91"/>
      <c r="Y948" s="91"/>
      <c r="AH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</row>
    <row r="949">
      <c r="R949" s="91"/>
      <c r="Y949" s="91"/>
      <c r="AH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</row>
    <row r="950">
      <c r="R950" s="91"/>
      <c r="Y950" s="91"/>
      <c r="AH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</row>
    <row r="951">
      <c r="R951" s="91"/>
      <c r="Y951" s="91"/>
      <c r="AH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</row>
    <row r="952">
      <c r="R952" s="91"/>
      <c r="Y952" s="91"/>
      <c r="AH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</row>
    <row r="953">
      <c r="R953" s="91"/>
      <c r="Y953" s="91"/>
      <c r="AH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</row>
    <row r="954">
      <c r="R954" s="91"/>
      <c r="Y954" s="91"/>
      <c r="AH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</row>
    <row r="955">
      <c r="R955" s="91"/>
      <c r="Y955" s="91"/>
      <c r="AH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</row>
    <row r="956">
      <c r="R956" s="91"/>
      <c r="Y956" s="91"/>
      <c r="AH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</row>
    <row r="957">
      <c r="R957" s="91"/>
      <c r="Y957" s="91"/>
      <c r="AH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</row>
    <row r="958">
      <c r="R958" s="91"/>
      <c r="Y958" s="91"/>
      <c r="AH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</row>
    <row r="959">
      <c r="R959" s="91"/>
      <c r="Y959" s="91"/>
      <c r="AH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</row>
    <row r="960">
      <c r="R960" s="91"/>
      <c r="Y960" s="91"/>
      <c r="AH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</row>
    <row r="961">
      <c r="R961" s="91"/>
      <c r="Y961" s="91"/>
      <c r="AH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</row>
    <row r="962">
      <c r="R962" s="91"/>
      <c r="Y962" s="91"/>
      <c r="AH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</row>
    <row r="963">
      <c r="R963" s="91"/>
      <c r="Y963" s="91"/>
      <c r="AH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</row>
    <row r="964">
      <c r="R964" s="91"/>
      <c r="Y964" s="91"/>
      <c r="AH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</row>
    <row r="965">
      <c r="R965" s="91"/>
      <c r="Y965" s="91"/>
      <c r="AH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</row>
    <row r="966">
      <c r="R966" s="91"/>
      <c r="Y966" s="91"/>
      <c r="AH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</row>
    <row r="967">
      <c r="R967" s="91"/>
      <c r="Y967" s="91"/>
      <c r="AH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</row>
    <row r="968">
      <c r="R968" s="91"/>
      <c r="Y968" s="91"/>
      <c r="AH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</row>
    <row r="969">
      <c r="R969" s="91"/>
      <c r="Y969" s="91"/>
      <c r="AH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</row>
    <row r="970">
      <c r="R970" s="91"/>
      <c r="Y970" s="91"/>
      <c r="AH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</row>
    <row r="971">
      <c r="R971" s="91"/>
      <c r="Y971" s="91"/>
      <c r="AH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</row>
    <row r="972">
      <c r="R972" s="91"/>
      <c r="Y972" s="91"/>
      <c r="AH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</row>
    <row r="973">
      <c r="R973" s="91"/>
      <c r="Y973" s="91"/>
      <c r="AH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</row>
    <row r="974">
      <c r="R974" s="91"/>
      <c r="Y974" s="91"/>
      <c r="AH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</row>
    <row r="975">
      <c r="R975" s="91"/>
      <c r="Y975" s="91"/>
      <c r="AH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</row>
    <row r="976">
      <c r="R976" s="91"/>
      <c r="Y976" s="91"/>
      <c r="AH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</row>
    <row r="977">
      <c r="R977" s="91"/>
      <c r="Y977" s="91"/>
      <c r="AH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</row>
    <row r="978">
      <c r="R978" s="91"/>
      <c r="Y978" s="91"/>
      <c r="AH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</row>
    <row r="979">
      <c r="R979" s="91"/>
      <c r="Y979" s="91"/>
      <c r="AH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</row>
    <row r="980">
      <c r="R980" s="91"/>
      <c r="Y980" s="91"/>
      <c r="AH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</row>
    <row r="981">
      <c r="R981" s="91"/>
      <c r="Y981" s="91"/>
      <c r="AH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</row>
    <row r="982">
      <c r="R982" s="91"/>
      <c r="Y982" s="91"/>
      <c r="AH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</row>
    <row r="983">
      <c r="R983" s="91"/>
      <c r="Y983" s="91"/>
      <c r="AH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</row>
    <row r="984">
      <c r="R984" s="91"/>
      <c r="Y984" s="91"/>
      <c r="AH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</row>
    <row r="985">
      <c r="R985" s="91"/>
      <c r="Y985" s="91"/>
      <c r="AH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</row>
    <row r="986">
      <c r="R986" s="91"/>
      <c r="Y986" s="91"/>
      <c r="AH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</row>
    <row r="987">
      <c r="R987" s="91"/>
      <c r="Y987" s="91"/>
      <c r="AH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</row>
    <row r="988">
      <c r="R988" s="91"/>
      <c r="Y988" s="91"/>
      <c r="AH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</row>
    <row r="989">
      <c r="R989" s="91"/>
      <c r="Y989" s="91"/>
      <c r="AH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</row>
    <row r="990">
      <c r="R990" s="91"/>
      <c r="Y990" s="91"/>
      <c r="AH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</row>
    <row r="991">
      <c r="R991" s="91"/>
      <c r="Y991" s="91"/>
      <c r="AH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</row>
    <row r="992">
      <c r="R992" s="91"/>
      <c r="Y992" s="91"/>
      <c r="AH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</row>
    <row r="993">
      <c r="R993" s="91"/>
      <c r="Y993" s="91"/>
      <c r="AH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</row>
    <row r="994">
      <c r="R994" s="91"/>
      <c r="Y994" s="91"/>
      <c r="AH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</row>
    <row r="995">
      <c r="R995" s="91"/>
      <c r="Y995" s="91"/>
      <c r="AH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</row>
    <row r="996">
      <c r="R996" s="91"/>
      <c r="Y996" s="91"/>
      <c r="AH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</row>
    <row r="997">
      <c r="R997" s="91"/>
      <c r="Y997" s="91"/>
      <c r="AH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</row>
    <row r="998">
      <c r="R998" s="91"/>
      <c r="Y998" s="91"/>
      <c r="AH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</row>
    <row r="999">
      <c r="R999" s="91"/>
      <c r="Y999" s="91"/>
      <c r="AH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</row>
    <row r="1000">
      <c r="R1000" s="91"/>
      <c r="Y1000" s="91"/>
      <c r="AH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</row>
    <row r="1001">
      <c r="R1001" s="91"/>
      <c r="Y1001" s="91"/>
    </row>
  </sheetData>
  <mergeCells count="1">
    <mergeCell ref="E37:R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0.88"/>
    <col customWidth="1" min="2" max="2" width="29.75"/>
    <col customWidth="1" min="3" max="3" width="20.13"/>
  </cols>
  <sheetData>
    <row r="1">
      <c r="A1" s="101" t="s">
        <v>148</v>
      </c>
      <c r="B1" s="101" t="s">
        <v>149</v>
      </c>
      <c r="C1" s="101" t="s">
        <v>2</v>
      </c>
      <c r="D1" s="101" t="s">
        <v>150</v>
      </c>
      <c r="E1" s="19"/>
      <c r="F1" s="19"/>
    </row>
    <row r="2">
      <c r="A2" s="19"/>
      <c r="B2" s="19"/>
      <c r="C2" s="97"/>
      <c r="D2" s="19"/>
      <c r="E2" s="19"/>
      <c r="F2" s="19"/>
    </row>
    <row r="3">
      <c r="A3" s="19"/>
      <c r="B3" s="19"/>
      <c r="C3" s="97"/>
      <c r="D3" s="19"/>
      <c r="E3" s="102" t="s">
        <v>151</v>
      </c>
      <c r="F3" s="19"/>
    </row>
    <row r="4">
      <c r="A4" s="103" t="s">
        <v>152</v>
      </c>
      <c r="B4" s="19"/>
      <c r="C4" s="97"/>
      <c r="D4" s="19"/>
      <c r="E4" s="19"/>
      <c r="F4" s="104" t="s">
        <v>153</v>
      </c>
    </row>
    <row r="5">
      <c r="A5" s="105">
        <v>44375.0</v>
      </c>
      <c r="B5" s="106" t="s">
        <v>29</v>
      </c>
      <c r="C5" s="107">
        <v>50000.0</v>
      </c>
      <c r="D5" s="108">
        <v>0.08</v>
      </c>
      <c r="E5" s="109">
        <f t="shared" ref="E5:E39" si="1">C5/$C$41</f>
        <v>0.02</v>
      </c>
      <c r="F5" s="110"/>
    </row>
    <row r="6">
      <c r="A6" s="111">
        <v>44383.0</v>
      </c>
      <c r="B6" s="112" t="s">
        <v>29</v>
      </c>
      <c r="C6" s="113">
        <v>10000.0</v>
      </c>
      <c r="D6" s="114">
        <v>0.08</v>
      </c>
      <c r="E6" s="115">
        <f t="shared" si="1"/>
        <v>0.004</v>
      </c>
      <c r="F6" s="116">
        <f>sum(E5:E6)</f>
        <v>0.024</v>
      </c>
    </row>
    <row r="7">
      <c r="A7" s="8">
        <v>44375.0</v>
      </c>
      <c r="B7" s="25" t="s">
        <v>154</v>
      </c>
      <c r="C7" s="10">
        <v>30000.0</v>
      </c>
      <c r="D7" s="11">
        <v>0.08</v>
      </c>
      <c r="E7" s="117">
        <f t="shared" si="1"/>
        <v>0.012</v>
      </c>
    </row>
    <row r="8">
      <c r="A8" s="8">
        <v>44375.0</v>
      </c>
      <c r="B8" s="9" t="s">
        <v>45</v>
      </c>
      <c r="C8" s="10">
        <v>20000.0</v>
      </c>
      <c r="D8" s="11">
        <v>0.08</v>
      </c>
      <c r="E8" s="117">
        <f t="shared" si="1"/>
        <v>0.008</v>
      </c>
    </row>
    <row r="9">
      <c r="A9" s="8">
        <v>44375.0</v>
      </c>
      <c r="B9" s="25" t="s">
        <v>48</v>
      </c>
      <c r="C9" s="10">
        <v>50000.0</v>
      </c>
      <c r="D9" s="11">
        <v>0.08</v>
      </c>
      <c r="E9" s="117">
        <f t="shared" si="1"/>
        <v>0.02</v>
      </c>
    </row>
    <row r="10">
      <c r="A10" s="8">
        <v>44376.0</v>
      </c>
      <c r="B10" s="25" t="s">
        <v>51</v>
      </c>
      <c r="C10" s="10">
        <v>30000.0</v>
      </c>
      <c r="D10" s="11">
        <v>0.08</v>
      </c>
      <c r="E10" s="117">
        <f t="shared" si="1"/>
        <v>0.012</v>
      </c>
    </row>
    <row r="11">
      <c r="A11" s="8">
        <v>44377.0</v>
      </c>
      <c r="B11" s="9" t="s">
        <v>55</v>
      </c>
      <c r="C11" s="10">
        <v>50000.0</v>
      </c>
      <c r="D11" s="11">
        <v>0.08</v>
      </c>
      <c r="E11" s="117">
        <f t="shared" si="1"/>
        <v>0.02</v>
      </c>
    </row>
    <row r="12">
      <c r="A12" s="8">
        <v>44377.0</v>
      </c>
      <c r="B12" s="9" t="s">
        <v>58</v>
      </c>
      <c r="C12" s="10">
        <v>10000.0</v>
      </c>
      <c r="D12" s="11">
        <v>0.08</v>
      </c>
      <c r="E12" s="117">
        <f t="shared" si="1"/>
        <v>0.004</v>
      </c>
    </row>
    <row r="13">
      <c r="A13" s="36">
        <v>44378.0</v>
      </c>
      <c r="B13" s="37" t="s">
        <v>61</v>
      </c>
      <c r="C13" s="38">
        <v>50000.0</v>
      </c>
      <c r="D13" s="39">
        <v>0.08</v>
      </c>
      <c r="E13" s="117">
        <f t="shared" si="1"/>
        <v>0.02</v>
      </c>
    </row>
    <row r="14">
      <c r="A14" s="36">
        <v>44378.0</v>
      </c>
      <c r="B14" s="37" t="s">
        <v>64</v>
      </c>
      <c r="C14" s="38">
        <v>50000.0</v>
      </c>
      <c r="D14" s="39">
        <v>0.08</v>
      </c>
      <c r="E14" s="117">
        <f t="shared" si="1"/>
        <v>0.02</v>
      </c>
    </row>
    <row r="15">
      <c r="A15" s="8">
        <v>44378.0</v>
      </c>
      <c r="B15" s="9" t="s">
        <v>66</v>
      </c>
      <c r="C15" s="10">
        <v>30000.0</v>
      </c>
      <c r="D15" s="11">
        <v>0.08</v>
      </c>
      <c r="E15" s="117">
        <f t="shared" si="1"/>
        <v>0.012</v>
      </c>
    </row>
    <row r="16">
      <c r="A16" s="8">
        <v>44378.0</v>
      </c>
      <c r="B16" s="25" t="s">
        <v>69</v>
      </c>
      <c r="C16" s="10">
        <v>100000.0</v>
      </c>
      <c r="D16" s="11">
        <v>0.08</v>
      </c>
      <c r="E16" s="117">
        <f t="shared" si="1"/>
        <v>0.04</v>
      </c>
    </row>
    <row r="17">
      <c r="A17" s="105">
        <v>44379.0</v>
      </c>
      <c r="B17" s="118" t="s">
        <v>72</v>
      </c>
      <c r="C17" s="107">
        <v>100000.0</v>
      </c>
      <c r="D17" s="108">
        <v>0.0825</v>
      </c>
      <c r="E17" s="109">
        <f t="shared" si="1"/>
        <v>0.04</v>
      </c>
      <c r="F17" s="110"/>
    </row>
    <row r="18">
      <c r="A18" s="111">
        <v>44384.0</v>
      </c>
      <c r="B18" s="112" t="s">
        <v>72</v>
      </c>
      <c r="C18" s="113">
        <v>100000.0</v>
      </c>
      <c r="D18" s="114">
        <v>0.0825</v>
      </c>
      <c r="E18" s="115">
        <f t="shared" si="1"/>
        <v>0.04</v>
      </c>
      <c r="F18" s="116">
        <f>sum(E17:E18)</f>
        <v>0.08</v>
      </c>
    </row>
    <row r="19">
      <c r="A19" s="8">
        <v>44379.0</v>
      </c>
      <c r="B19" s="25" t="s">
        <v>77</v>
      </c>
      <c r="C19" s="10">
        <v>30000.0</v>
      </c>
      <c r="D19" s="11">
        <v>0.08</v>
      </c>
      <c r="E19" s="117">
        <f t="shared" si="1"/>
        <v>0.012</v>
      </c>
    </row>
    <row r="20">
      <c r="A20" s="8">
        <v>44383.0</v>
      </c>
      <c r="B20" s="25" t="s">
        <v>80</v>
      </c>
      <c r="C20" s="10">
        <v>80000.0</v>
      </c>
      <c r="D20" s="11">
        <v>0.08</v>
      </c>
      <c r="E20" s="117">
        <f t="shared" si="1"/>
        <v>0.032</v>
      </c>
    </row>
    <row r="21">
      <c r="A21" s="36">
        <v>44383.0</v>
      </c>
      <c r="B21" s="37" t="s">
        <v>84</v>
      </c>
      <c r="C21" s="38">
        <v>50000.0</v>
      </c>
      <c r="D21" s="39">
        <v>0.08</v>
      </c>
      <c r="E21" s="117">
        <f t="shared" si="1"/>
        <v>0.02</v>
      </c>
    </row>
    <row r="22">
      <c r="A22" s="36">
        <v>44383.0</v>
      </c>
      <c r="B22" s="37" t="s">
        <v>87</v>
      </c>
      <c r="C22" s="38">
        <v>50000.0</v>
      </c>
      <c r="D22" s="39">
        <v>0.08</v>
      </c>
      <c r="E22" s="117">
        <f t="shared" si="1"/>
        <v>0.02</v>
      </c>
    </row>
    <row r="23">
      <c r="A23" s="8">
        <v>44383.0</v>
      </c>
      <c r="B23" s="25" t="s">
        <v>89</v>
      </c>
      <c r="C23" s="10">
        <v>100000.0</v>
      </c>
      <c r="D23" s="11">
        <v>0.08</v>
      </c>
      <c r="E23" s="117">
        <f t="shared" si="1"/>
        <v>0.04</v>
      </c>
    </row>
    <row r="24">
      <c r="A24" s="8">
        <v>44383.0</v>
      </c>
      <c r="B24" s="25" t="s">
        <v>92</v>
      </c>
      <c r="C24" s="10">
        <v>50000.0</v>
      </c>
      <c r="D24" s="11">
        <v>0.08</v>
      </c>
      <c r="E24" s="117">
        <f t="shared" si="1"/>
        <v>0.02</v>
      </c>
    </row>
    <row r="25">
      <c r="A25" s="8">
        <v>44383.0</v>
      </c>
      <c r="B25" s="9" t="s">
        <v>95</v>
      </c>
      <c r="C25" s="10">
        <v>100000.0</v>
      </c>
      <c r="D25" s="11">
        <v>0.08</v>
      </c>
      <c r="E25" s="117">
        <f t="shared" si="1"/>
        <v>0.04</v>
      </c>
    </row>
    <row r="26">
      <c r="A26" s="8">
        <v>44383.0</v>
      </c>
      <c r="B26" s="9" t="s">
        <v>98</v>
      </c>
      <c r="C26" s="10">
        <v>100000.0</v>
      </c>
      <c r="D26" s="11">
        <v>0.08</v>
      </c>
      <c r="E26" s="117">
        <f t="shared" si="1"/>
        <v>0.04</v>
      </c>
    </row>
    <row r="27">
      <c r="A27" s="8">
        <v>44383.0</v>
      </c>
      <c r="B27" s="9" t="s">
        <v>102</v>
      </c>
      <c r="C27" s="10">
        <v>50000.0</v>
      </c>
      <c r="D27" s="11">
        <v>0.08</v>
      </c>
      <c r="E27" s="117">
        <f t="shared" si="1"/>
        <v>0.02</v>
      </c>
    </row>
    <row r="28">
      <c r="A28" s="8">
        <v>44383.0</v>
      </c>
      <c r="B28" s="25" t="s">
        <v>105</v>
      </c>
      <c r="C28" s="10">
        <v>500000.0</v>
      </c>
      <c r="D28" s="11">
        <v>0.085</v>
      </c>
      <c r="E28" s="117">
        <f t="shared" si="1"/>
        <v>0.2</v>
      </c>
    </row>
    <row r="29">
      <c r="A29" s="8">
        <v>44383.0</v>
      </c>
      <c r="B29" s="25" t="s">
        <v>110</v>
      </c>
      <c r="C29" s="10">
        <v>30000.0</v>
      </c>
      <c r="D29" s="11">
        <v>0.08</v>
      </c>
      <c r="E29" s="117">
        <f t="shared" si="1"/>
        <v>0.012</v>
      </c>
    </row>
    <row r="30">
      <c r="A30" s="8">
        <v>44383.0</v>
      </c>
      <c r="B30" s="9" t="s">
        <v>113</v>
      </c>
      <c r="C30" s="10">
        <v>30000.0</v>
      </c>
      <c r="D30" s="11">
        <v>0.08</v>
      </c>
      <c r="E30" s="117">
        <f t="shared" si="1"/>
        <v>0.012</v>
      </c>
    </row>
    <row r="31">
      <c r="A31" s="8">
        <v>44383.0</v>
      </c>
      <c r="B31" s="9" t="s">
        <v>116</v>
      </c>
      <c r="C31" s="10">
        <v>20000.0</v>
      </c>
      <c r="D31" s="11">
        <v>0.08</v>
      </c>
      <c r="E31" s="117">
        <f t="shared" si="1"/>
        <v>0.008</v>
      </c>
    </row>
    <row r="32">
      <c r="A32" s="8">
        <v>44383.0</v>
      </c>
      <c r="B32" s="9" t="s">
        <v>119</v>
      </c>
      <c r="C32" s="10">
        <v>20000.0</v>
      </c>
      <c r="D32" s="11">
        <v>0.08</v>
      </c>
      <c r="E32" s="117">
        <f t="shared" si="1"/>
        <v>0.008</v>
      </c>
    </row>
    <row r="33">
      <c r="A33" s="8">
        <v>44384.0</v>
      </c>
      <c r="B33" s="9" t="s">
        <v>123</v>
      </c>
      <c r="C33" s="10">
        <v>50000.0</v>
      </c>
      <c r="D33" s="11">
        <v>0.08</v>
      </c>
      <c r="E33" s="117">
        <f t="shared" si="1"/>
        <v>0.02</v>
      </c>
    </row>
    <row r="34">
      <c r="A34" s="36">
        <v>44384.0</v>
      </c>
      <c r="B34" s="37" t="s">
        <v>127</v>
      </c>
      <c r="C34" s="38">
        <v>30000.0</v>
      </c>
      <c r="D34" s="39">
        <v>0.08</v>
      </c>
      <c r="E34" s="117">
        <f t="shared" si="1"/>
        <v>0.012</v>
      </c>
    </row>
    <row r="35">
      <c r="A35" s="36">
        <v>44384.0</v>
      </c>
      <c r="B35" s="37" t="s">
        <v>129</v>
      </c>
      <c r="C35" s="38">
        <v>200000.0</v>
      </c>
      <c r="D35" s="39">
        <v>0.0825</v>
      </c>
      <c r="E35" s="117">
        <f t="shared" si="1"/>
        <v>0.08</v>
      </c>
    </row>
    <row r="36">
      <c r="A36" s="8">
        <v>44384.0</v>
      </c>
      <c r="B36" s="9" t="s">
        <v>131</v>
      </c>
      <c r="C36" s="10">
        <v>50000.0</v>
      </c>
      <c r="D36" s="11">
        <v>0.08</v>
      </c>
      <c r="E36" s="117">
        <f t="shared" si="1"/>
        <v>0.02</v>
      </c>
    </row>
    <row r="37">
      <c r="A37" s="8">
        <v>44384.0</v>
      </c>
      <c r="B37" s="9" t="s">
        <v>134</v>
      </c>
      <c r="C37" s="10">
        <v>200000.0</v>
      </c>
      <c r="D37" s="11">
        <v>0.0825</v>
      </c>
      <c r="E37" s="117">
        <f t="shared" si="1"/>
        <v>0.08</v>
      </c>
    </row>
    <row r="38">
      <c r="A38" s="8">
        <v>44385.0</v>
      </c>
      <c r="B38" s="9" t="s">
        <v>137</v>
      </c>
      <c r="C38" s="10">
        <v>50000.0</v>
      </c>
      <c r="D38" s="11">
        <v>0.08</v>
      </c>
      <c r="E38" s="117">
        <f t="shared" si="1"/>
        <v>0.02</v>
      </c>
    </row>
    <row r="39">
      <c r="A39" s="8">
        <v>44385.0</v>
      </c>
      <c r="B39" s="9" t="s">
        <v>141</v>
      </c>
      <c r="C39" s="10">
        <v>30000.0</v>
      </c>
      <c r="D39" s="11">
        <v>0.09</v>
      </c>
      <c r="E39" s="117">
        <f t="shared" si="1"/>
        <v>0.012</v>
      </c>
    </row>
    <row r="40">
      <c r="A40" s="8"/>
      <c r="B40" s="9"/>
      <c r="C40" s="10"/>
      <c r="D40" s="11"/>
    </row>
    <row r="41">
      <c r="A41" s="8"/>
      <c r="B41" s="119" t="s">
        <v>155</v>
      </c>
      <c r="C41" s="120">
        <f>sum(C5:C39)</f>
        <v>2500000</v>
      </c>
      <c r="D41" s="121"/>
      <c r="E41" s="122">
        <f>sum(E5:E39)</f>
        <v>1</v>
      </c>
    </row>
    <row r="42">
      <c r="A42" s="36"/>
      <c r="B42" s="37"/>
      <c r="C42" s="38"/>
      <c r="D42" s="39"/>
    </row>
    <row r="43">
      <c r="A43" s="8"/>
      <c r="B43" s="25"/>
      <c r="C43" s="10"/>
      <c r="D43" s="11"/>
    </row>
    <row r="44">
      <c r="A44" s="19"/>
      <c r="B44" s="19"/>
      <c r="C44" s="97"/>
      <c r="D44" s="19"/>
      <c r="E44" s="102" t="s">
        <v>151</v>
      </c>
      <c r="F44" s="19"/>
    </row>
    <row r="45">
      <c r="A45" s="123" t="s">
        <v>156</v>
      </c>
      <c r="B45" s="19"/>
      <c r="C45" s="97"/>
      <c r="D45" s="19"/>
      <c r="E45" s="19"/>
      <c r="F45" s="104" t="s">
        <v>153</v>
      </c>
    </row>
    <row r="46">
      <c r="A46" s="124" t="s">
        <v>157</v>
      </c>
    </row>
    <row r="47">
      <c r="A47" s="125">
        <v>44768.0</v>
      </c>
      <c r="B47" s="126" t="s">
        <v>72</v>
      </c>
      <c r="C47" s="127">
        <v>100000.0</v>
      </c>
      <c r="D47" s="128">
        <v>0.0825</v>
      </c>
      <c r="E47" s="109"/>
      <c r="F47" s="110"/>
    </row>
    <row r="48">
      <c r="A48" s="129">
        <v>44768.0</v>
      </c>
      <c r="B48" s="130" t="s">
        <v>72</v>
      </c>
      <c r="C48" s="131">
        <v>100000.0</v>
      </c>
      <c r="D48" s="132">
        <v>0.0825</v>
      </c>
      <c r="E48" s="115"/>
      <c r="F48" s="133"/>
    </row>
    <row r="50">
      <c r="A50" s="124" t="s">
        <v>158</v>
      </c>
    </row>
    <row r="51">
      <c r="A51" s="58">
        <v>44762.0</v>
      </c>
      <c r="B51" s="63" t="s">
        <v>159</v>
      </c>
      <c r="C51" s="60">
        <v>200000.0</v>
      </c>
      <c r="D51" s="61">
        <v>0.0825</v>
      </c>
      <c r="E51" s="117">
        <f>C51/$C$88</f>
        <v>0.08</v>
      </c>
    </row>
    <row r="53">
      <c r="A53" s="124" t="s">
        <v>160</v>
      </c>
    </row>
    <row r="54">
      <c r="A54" s="105">
        <v>44375.0</v>
      </c>
      <c r="B54" s="106" t="s">
        <v>29</v>
      </c>
      <c r="C54" s="107">
        <v>50000.0</v>
      </c>
      <c r="D54" s="108">
        <v>0.08</v>
      </c>
      <c r="E54" s="109">
        <f t="shared" ref="E54:E86" si="2">C54/$C$88</f>
        <v>0.02</v>
      </c>
      <c r="F54" s="110"/>
    </row>
    <row r="55">
      <c r="A55" s="111">
        <v>44383.0</v>
      </c>
      <c r="B55" s="112" t="s">
        <v>29</v>
      </c>
      <c r="C55" s="113">
        <v>10000.0</v>
      </c>
      <c r="D55" s="114">
        <v>0.08</v>
      </c>
      <c r="E55" s="115">
        <f t="shared" si="2"/>
        <v>0.004</v>
      </c>
      <c r="F55" s="116">
        <f>sum(E54:E55)</f>
        <v>0.024</v>
      </c>
    </row>
    <row r="56">
      <c r="A56" s="8">
        <v>44375.0</v>
      </c>
      <c r="B56" s="25" t="s">
        <v>154</v>
      </c>
      <c r="C56" s="10">
        <v>30000.0</v>
      </c>
      <c r="D56" s="11">
        <v>0.08</v>
      </c>
      <c r="E56" s="117">
        <f t="shared" si="2"/>
        <v>0.012</v>
      </c>
    </row>
    <row r="57">
      <c r="A57" s="8">
        <v>44375.0</v>
      </c>
      <c r="B57" s="9" t="s">
        <v>45</v>
      </c>
      <c r="C57" s="10">
        <v>20000.0</v>
      </c>
      <c r="D57" s="11">
        <v>0.08</v>
      </c>
      <c r="E57" s="117">
        <f t="shared" si="2"/>
        <v>0.008</v>
      </c>
    </row>
    <row r="58">
      <c r="A58" s="8">
        <v>44375.0</v>
      </c>
      <c r="B58" s="25" t="s">
        <v>48</v>
      </c>
      <c r="C58" s="10">
        <v>50000.0</v>
      </c>
      <c r="D58" s="11">
        <v>0.08</v>
      </c>
      <c r="E58" s="117">
        <f t="shared" si="2"/>
        <v>0.02</v>
      </c>
    </row>
    <row r="59">
      <c r="A59" s="8">
        <v>44376.0</v>
      </c>
      <c r="B59" s="25" t="s">
        <v>51</v>
      </c>
      <c r="C59" s="10">
        <v>30000.0</v>
      </c>
      <c r="D59" s="11">
        <v>0.08</v>
      </c>
      <c r="E59" s="117">
        <f t="shared" si="2"/>
        <v>0.012</v>
      </c>
    </row>
    <row r="60">
      <c r="A60" s="8">
        <v>44377.0</v>
      </c>
      <c r="B60" s="9" t="s">
        <v>55</v>
      </c>
      <c r="C60" s="10">
        <v>50000.0</v>
      </c>
      <c r="D60" s="11">
        <v>0.08</v>
      </c>
      <c r="E60" s="117">
        <f t="shared" si="2"/>
        <v>0.02</v>
      </c>
    </row>
    <row r="61">
      <c r="A61" s="8">
        <v>44377.0</v>
      </c>
      <c r="B61" s="9" t="s">
        <v>58</v>
      </c>
      <c r="C61" s="10">
        <v>10000.0</v>
      </c>
      <c r="D61" s="11">
        <v>0.08</v>
      </c>
      <c r="E61" s="117">
        <f t="shared" si="2"/>
        <v>0.004</v>
      </c>
    </row>
    <row r="62">
      <c r="A62" s="36">
        <v>44378.0</v>
      </c>
      <c r="B62" s="37" t="s">
        <v>61</v>
      </c>
      <c r="C62" s="38">
        <v>50000.0</v>
      </c>
      <c r="D62" s="39">
        <v>0.08</v>
      </c>
      <c r="E62" s="117">
        <f t="shared" si="2"/>
        <v>0.02</v>
      </c>
    </row>
    <row r="63">
      <c r="A63" s="36">
        <v>44378.0</v>
      </c>
      <c r="B63" s="37" t="s">
        <v>64</v>
      </c>
      <c r="C63" s="38">
        <v>50000.0</v>
      </c>
      <c r="D63" s="39">
        <v>0.08</v>
      </c>
      <c r="E63" s="117">
        <f t="shared" si="2"/>
        <v>0.02</v>
      </c>
    </row>
    <row r="64">
      <c r="A64" s="8">
        <v>44378.0</v>
      </c>
      <c r="B64" s="9" t="s">
        <v>66</v>
      </c>
      <c r="C64" s="10">
        <v>30000.0</v>
      </c>
      <c r="D64" s="11">
        <v>0.08</v>
      </c>
      <c r="E64" s="117">
        <f t="shared" si="2"/>
        <v>0.012</v>
      </c>
    </row>
    <row r="65">
      <c r="A65" s="8">
        <v>44378.0</v>
      </c>
      <c r="B65" s="25" t="s">
        <v>69</v>
      </c>
      <c r="C65" s="10">
        <v>100000.0</v>
      </c>
      <c r="D65" s="11">
        <v>0.08</v>
      </c>
      <c r="E65" s="117">
        <f t="shared" si="2"/>
        <v>0.04</v>
      </c>
    </row>
    <row r="66">
      <c r="A66" s="8">
        <v>44379.0</v>
      </c>
      <c r="B66" s="25" t="s">
        <v>77</v>
      </c>
      <c r="C66" s="10">
        <v>30000.0</v>
      </c>
      <c r="D66" s="11">
        <v>0.08</v>
      </c>
      <c r="E66" s="117">
        <f t="shared" si="2"/>
        <v>0.012</v>
      </c>
    </row>
    <row r="67">
      <c r="A67" s="8">
        <v>44383.0</v>
      </c>
      <c r="B67" s="25" t="s">
        <v>80</v>
      </c>
      <c r="C67" s="10">
        <v>80000.0</v>
      </c>
      <c r="D67" s="11">
        <v>0.08</v>
      </c>
      <c r="E67" s="117">
        <f t="shared" si="2"/>
        <v>0.032</v>
      </c>
    </row>
    <row r="68">
      <c r="A68" s="36">
        <v>44383.0</v>
      </c>
      <c r="B68" s="37" t="s">
        <v>84</v>
      </c>
      <c r="C68" s="38">
        <v>50000.0</v>
      </c>
      <c r="D68" s="39">
        <v>0.08</v>
      </c>
      <c r="E68" s="117">
        <f t="shared" si="2"/>
        <v>0.02</v>
      </c>
    </row>
    <row r="69">
      <c r="A69" s="36">
        <v>44383.0</v>
      </c>
      <c r="B69" s="37" t="s">
        <v>87</v>
      </c>
      <c r="C69" s="38">
        <v>50000.0</v>
      </c>
      <c r="D69" s="39">
        <v>0.08</v>
      </c>
      <c r="E69" s="117">
        <f t="shared" si="2"/>
        <v>0.02</v>
      </c>
    </row>
    <row r="70">
      <c r="A70" s="8">
        <v>44383.0</v>
      </c>
      <c r="B70" s="25" t="s">
        <v>89</v>
      </c>
      <c r="C70" s="10">
        <v>100000.0</v>
      </c>
      <c r="D70" s="11">
        <v>0.08</v>
      </c>
      <c r="E70" s="117">
        <f t="shared" si="2"/>
        <v>0.04</v>
      </c>
    </row>
    <row r="71">
      <c r="A71" s="8">
        <v>44383.0</v>
      </c>
      <c r="B71" s="25" t="s">
        <v>92</v>
      </c>
      <c r="C71" s="10">
        <v>50000.0</v>
      </c>
      <c r="D71" s="11">
        <v>0.08</v>
      </c>
      <c r="E71" s="117">
        <f t="shared" si="2"/>
        <v>0.02</v>
      </c>
    </row>
    <row r="72">
      <c r="A72" s="8">
        <v>44383.0</v>
      </c>
      <c r="B72" s="9" t="s">
        <v>95</v>
      </c>
      <c r="C72" s="10">
        <v>100000.0</v>
      </c>
      <c r="D72" s="11">
        <v>0.08</v>
      </c>
      <c r="E72" s="117">
        <f t="shared" si="2"/>
        <v>0.04</v>
      </c>
    </row>
    <row r="73">
      <c r="A73" s="8">
        <v>44383.0</v>
      </c>
      <c r="B73" s="9" t="s">
        <v>98</v>
      </c>
      <c r="C73" s="10">
        <v>100000.0</v>
      </c>
      <c r="D73" s="11">
        <v>0.08</v>
      </c>
      <c r="E73" s="117">
        <f t="shared" si="2"/>
        <v>0.04</v>
      </c>
    </row>
    <row r="74">
      <c r="A74" s="8">
        <v>44383.0</v>
      </c>
      <c r="B74" s="9" t="s">
        <v>102</v>
      </c>
      <c r="C74" s="10">
        <v>50000.0</v>
      </c>
      <c r="D74" s="11">
        <v>0.08</v>
      </c>
      <c r="E74" s="117">
        <f t="shared" si="2"/>
        <v>0.02</v>
      </c>
    </row>
    <row r="75">
      <c r="A75" s="8">
        <v>44383.0</v>
      </c>
      <c r="B75" s="25" t="s">
        <v>105</v>
      </c>
      <c r="C75" s="10">
        <v>500000.0</v>
      </c>
      <c r="D75" s="11">
        <v>0.085</v>
      </c>
      <c r="E75" s="117">
        <f t="shared" si="2"/>
        <v>0.2</v>
      </c>
    </row>
    <row r="76">
      <c r="A76" s="8">
        <v>44383.0</v>
      </c>
      <c r="B76" s="25" t="s">
        <v>110</v>
      </c>
      <c r="C76" s="10">
        <v>30000.0</v>
      </c>
      <c r="D76" s="11">
        <v>0.08</v>
      </c>
      <c r="E76" s="117">
        <f t="shared" si="2"/>
        <v>0.012</v>
      </c>
    </row>
    <row r="77">
      <c r="A77" s="8">
        <v>44383.0</v>
      </c>
      <c r="B77" s="9" t="s">
        <v>113</v>
      </c>
      <c r="C77" s="10">
        <v>30000.0</v>
      </c>
      <c r="D77" s="11">
        <v>0.08</v>
      </c>
      <c r="E77" s="117">
        <f t="shared" si="2"/>
        <v>0.012</v>
      </c>
    </row>
    <row r="78">
      <c r="A78" s="8">
        <v>44383.0</v>
      </c>
      <c r="B78" s="9" t="s">
        <v>116</v>
      </c>
      <c r="C78" s="10">
        <v>20000.0</v>
      </c>
      <c r="D78" s="11">
        <v>0.08</v>
      </c>
      <c r="E78" s="117">
        <f t="shared" si="2"/>
        <v>0.008</v>
      </c>
    </row>
    <row r="79">
      <c r="A79" s="8">
        <v>44383.0</v>
      </c>
      <c r="B79" s="9" t="s">
        <v>119</v>
      </c>
      <c r="C79" s="10">
        <v>20000.0</v>
      </c>
      <c r="D79" s="11">
        <v>0.08</v>
      </c>
      <c r="E79" s="117">
        <f t="shared" si="2"/>
        <v>0.008</v>
      </c>
    </row>
    <row r="80">
      <c r="A80" s="8">
        <v>44384.0</v>
      </c>
      <c r="B80" s="9" t="s">
        <v>123</v>
      </c>
      <c r="C80" s="10">
        <v>50000.0</v>
      </c>
      <c r="D80" s="11">
        <v>0.08</v>
      </c>
      <c r="E80" s="117">
        <f t="shared" si="2"/>
        <v>0.02</v>
      </c>
    </row>
    <row r="81">
      <c r="A81" s="36">
        <v>44384.0</v>
      </c>
      <c r="B81" s="37" t="s">
        <v>127</v>
      </c>
      <c r="C81" s="38">
        <v>30000.0</v>
      </c>
      <c r="D81" s="39">
        <v>0.08</v>
      </c>
      <c r="E81" s="117">
        <f t="shared" si="2"/>
        <v>0.012</v>
      </c>
    </row>
    <row r="82">
      <c r="A82" s="36">
        <v>44384.0</v>
      </c>
      <c r="B82" s="37" t="s">
        <v>129</v>
      </c>
      <c r="C82" s="38">
        <v>200000.0</v>
      </c>
      <c r="D82" s="39">
        <v>0.0825</v>
      </c>
      <c r="E82" s="117">
        <f t="shared" si="2"/>
        <v>0.08</v>
      </c>
    </row>
    <row r="83">
      <c r="A83" s="8">
        <v>44384.0</v>
      </c>
      <c r="B83" s="9" t="s">
        <v>131</v>
      </c>
      <c r="C83" s="10">
        <v>50000.0</v>
      </c>
      <c r="D83" s="11">
        <v>0.08</v>
      </c>
      <c r="E83" s="117">
        <f t="shared" si="2"/>
        <v>0.02</v>
      </c>
    </row>
    <row r="84">
      <c r="A84" s="8">
        <v>44384.0</v>
      </c>
      <c r="B84" s="9" t="s">
        <v>134</v>
      </c>
      <c r="C84" s="10">
        <v>200000.0</v>
      </c>
      <c r="D84" s="11">
        <v>0.0825</v>
      </c>
      <c r="E84" s="117">
        <f t="shared" si="2"/>
        <v>0.08</v>
      </c>
    </row>
    <row r="85">
      <c r="A85" s="8">
        <v>44385.0</v>
      </c>
      <c r="B85" s="9" t="s">
        <v>137</v>
      </c>
      <c r="C85" s="10">
        <v>50000.0</v>
      </c>
      <c r="D85" s="11">
        <v>0.08</v>
      </c>
      <c r="E85" s="117">
        <f t="shared" si="2"/>
        <v>0.02</v>
      </c>
    </row>
    <row r="86">
      <c r="A86" s="8">
        <v>44385.0</v>
      </c>
      <c r="B86" s="9" t="s">
        <v>141</v>
      </c>
      <c r="C86" s="10">
        <v>30000.0</v>
      </c>
      <c r="D86" s="11">
        <v>0.09</v>
      </c>
      <c r="E86" s="117">
        <f t="shared" si="2"/>
        <v>0.012</v>
      </c>
    </row>
    <row r="87">
      <c r="A87" s="8"/>
      <c r="B87" s="9"/>
      <c r="C87" s="10"/>
      <c r="D87" s="11"/>
    </row>
    <row r="88">
      <c r="A88" s="8"/>
      <c r="B88" s="119" t="s">
        <v>155</v>
      </c>
      <c r="C88" s="120">
        <f>sum(C54:C86)+C51</f>
        <v>2500000</v>
      </c>
      <c r="D88" s="121"/>
      <c r="E88" s="122">
        <f>sum(E54:E86)+E51</f>
        <v>1</v>
      </c>
    </row>
    <row r="91">
      <c r="A91" s="19"/>
      <c r="B91" s="19"/>
      <c r="C91" s="97"/>
      <c r="D91" s="19"/>
      <c r="E91" s="102" t="s">
        <v>151</v>
      </c>
      <c r="F91" s="19"/>
    </row>
    <row r="92">
      <c r="A92" s="123" t="s">
        <v>161</v>
      </c>
      <c r="B92" s="19"/>
      <c r="C92" s="97"/>
      <c r="D92" s="19"/>
      <c r="E92" s="19"/>
      <c r="F92" s="104" t="s">
        <v>153</v>
      </c>
    </row>
    <row r="93">
      <c r="A93" s="124" t="s">
        <v>160</v>
      </c>
    </row>
    <row r="94">
      <c r="A94" s="105">
        <v>44375.0</v>
      </c>
      <c r="B94" s="106" t="s">
        <v>29</v>
      </c>
      <c r="C94" s="107">
        <v>50000.0</v>
      </c>
      <c r="D94" s="108">
        <v>0.08</v>
      </c>
      <c r="E94" s="109">
        <f t="shared" ref="E94:E127" si="3">C94/$C$88</f>
        <v>0.02</v>
      </c>
      <c r="F94" s="110"/>
    </row>
    <row r="95">
      <c r="A95" s="111">
        <v>44383.0</v>
      </c>
      <c r="B95" s="112" t="s">
        <v>29</v>
      </c>
      <c r="C95" s="113">
        <v>10000.0</v>
      </c>
      <c r="D95" s="114">
        <v>0.08</v>
      </c>
      <c r="E95" s="115">
        <f t="shared" si="3"/>
        <v>0.004</v>
      </c>
      <c r="F95" s="116">
        <f>sum(E94:E95)</f>
        <v>0.024</v>
      </c>
    </row>
    <row r="96">
      <c r="A96" s="8">
        <v>44375.0</v>
      </c>
      <c r="B96" s="25" t="s">
        <v>154</v>
      </c>
      <c r="C96" s="10">
        <v>30000.0</v>
      </c>
      <c r="D96" s="11">
        <v>0.08</v>
      </c>
      <c r="E96" s="117">
        <f t="shared" si="3"/>
        <v>0.012</v>
      </c>
    </row>
    <row r="97">
      <c r="A97" s="8">
        <v>44375.0</v>
      </c>
      <c r="B97" s="9" t="s">
        <v>45</v>
      </c>
      <c r="C97" s="10">
        <v>20000.0</v>
      </c>
      <c r="D97" s="11">
        <v>0.08</v>
      </c>
      <c r="E97" s="117">
        <f t="shared" si="3"/>
        <v>0.008</v>
      </c>
    </row>
    <row r="98">
      <c r="A98" s="8">
        <v>44375.0</v>
      </c>
      <c r="B98" s="25" t="s">
        <v>48</v>
      </c>
      <c r="C98" s="10">
        <v>50000.0</v>
      </c>
      <c r="D98" s="11">
        <v>0.08</v>
      </c>
      <c r="E98" s="117">
        <f t="shared" si="3"/>
        <v>0.02</v>
      </c>
    </row>
    <row r="99">
      <c r="A99" s="8">
        <v>44376.0</v>
      </c>
      <c r="B99" s="25" t="s">
        <v>51</v>
      </c>
      <c r="C99" s="10">
        <v>30000.0</v>
      </c>
      <c r="D99" s="11">
        <v>0.08</v>
      </c>
      <c r="E99" s="117">
        <f t="shared" si="3"/>
        <v>0.012</v>
      </c>
    </row>
    <row r="100">
      <c r="A100" s="8">
        <v>44377.0</v>
      </c>
      <c r="B100" s="9" t="s">
        <v>55</v>
      </c>
      <c r="C100" s="10">
        <v>50000.0</v>
      </c>
      <c r="D100" s="11">
        <v>0.08</v>
      </c>
      <c r="E100" s="117">
        <f t="shared" si="3"/>
        <v>0.02</v>
      </c>
    </row>
    <row r="101">
      <c r="A101" s="8">
        <v>44377.0</v>
      </c>
      <c r="B101" s="9" t="s">
        <v>58</v>
      </c>
      <c r="C101" s="10">
        <v>10000.0</v>
      </c>
      <c r="D101" s="11">
        <v>0.08</v>
      </c>
      <c r="E101" s="117">
        <f t="shared" si="3"/>
        <v>0.004</v>
      </c>
    </row>
    <row r="102">
      <c r="A102" s="36">
        <v>44378.0</v>
      </c>
      <c r="B102" s="37" t="s">
        <v>61</v>
      </c>
      <c r="C102" s="38">
        <v>50000.0</v>
      </c>
      <c r="D102" s="39">
        <v>0.08</v>
      </c>
      <c r="E102" s="117">
        <f t="shared" si="3"/>
        <v>0.02</v>
      </c>
    </row>
    <row r="103">
      <c r="A103" s="36">
        <v>44378.0</v>
      </c>
      <c r="B103" s="37" t="s">
        <v>64</v>
      </c>
      <c r="C103" s="38">
        <v>50000.0</v>
      </c>
      <c r="D103" s="39">
        <v>0.08</v>
      </c>
      <c r="E103" s="117">
        <f t="shared" si="3"/>
        <v>0.02</v>
      </c>
    </row>
    <row r="104">
      <c r="A104" s="8">
        <v>44378.0</v>
      </c>
      <c r="B104" s="9" t="s">
        <v>66</v>
      </c>
      <c r="C104" s="10">
        <v>30000.0</v>
      </c>
      <c r="D104" s="11">
        <v>0.08</v>
      </c>
      <c r="E104" s="117">
        <f t="shared" si="3"/>
        <v>0.012</v>
      </c>
    </row>
    <row r="105">
      <c r="A105" s="8">
        <v>44378.0</v>
      </c>
      <c r="B105" s="25" t="s">
        <v>69</v>
      </c>
      <c r="C105" s="10">
        <v>100000.0</v>
      </c>
      <c r="D105" s="11">
        <v>0.08</v>
      </c>
      <c r="E105" s="117">
        <f t="shared" si="3"/>
        <v>0.04</v>
      </c>
    </row>
    <row r="106">
      <c r="A106" s="8">
        <v>44379.0</v>
      </c>
      <c r="B106" s="25" t="s">
        <v>77</v>
      </c>
      <c r="C106" s="10">
        <v>30000.0</v>
      </c>
      <c r="D106" s="11">
        <v>0.08</v>
      </c>
      <c r="E106" s="117">
        <f t="shared" si="3"/>
        <v>0.012</v>
      </c>
    </row>
    <row r="107">
      <c r="A107" s="8">
        <v>44383.0</v>
      </c>
      <c r="B107" s="25" t="s">
        <v>80</v>
      </c>
      <c r="C107" s="10">
        <v>80000.0</v>
      </c>
      <c r="D107" s="11">
        <v>0.08</v>
      </c>
      <c r="E107" s="117">
        <f t="shared" si="3"/>
        <v>0.032</v>
      </c>
    </row>
    <row r="108">
      <c r="A108" s="36">
        <v>44383.0</v>
      </c>
      <c r="B108" s="37" t="s">
        <v>84</v>
      </c>
      <c r="C108" s="38">
        <v>50000.0</v>
      </c>
      <c r="D108" s="39">
        <v>0.08</v>
      </c>
      <c r="E108" s="117">
        <f t="shared" si="3"/>
        <v>0.02</v>
      </c>
    </row>
    <row r="109">
      <c r="A109" s="36">
        <v>44383.0</v>
      </c>
      <c r="B109" s="37" t="s">
        <v>87</v>
      </c>
      <c r="C109" s="38">
        <v>50000.0</v>
      </c>
      <c r="D109" s="39">
        <v>0.08</v>
      </c>
      <c r="E109" s="117">
        <f t="shared" si="3"/>
        <v>0.02</v>
      </c>
    </row>
    <row r="110">
      <c r="A110" s="8">
        <v>44383.0</v>
      </c>
      <c r="B110" s="25" t="s">
        <v>89</v>
      </c>
      <c r="C110" s="10">
        <v>100000.0</v>
      </c>
      <c r="D110" s="11">
        <v>0.08</v>
      </c>
      <c r="E110" s="117">
        <f t="shared" si="3"/>
        <v>0.04</v>
      </c>
    </row>
    <row r="111">
      <c r="A111" s="8">
        <v>44383.0</v>
      </c>
      <c r="B111" s="25" t="s">
        <v>92</v>
      </c>
      <c r="C111" s="10">
        <v>50000.0</v>
      </c>
      <c r="D111" s="11">
        <v>0.08</v>
      </c>
      <c r="E111" s="117">
        <f t="shared" si="3"/>
        <v>0.02</v>
      </c>
    </row>
    <row r="112">
      <c r="A112" s="8">
        <v>44383.0</v>
      </c>
      <c r="B112" s="9" t="s">
        <v>95</v>
      </c>
      <c r="C112" s="10">
        <v>100000.0</v>
      </c>
      <c r="D112" s="11">
        <v>0.08</v>
      </c>
      <c r="E112" s="117">
        <f t="shared" si="3"/>
        <v>0.04</v>
      </c>
    </row>
    <row r="113">
      <c r="A113" s="8">
        <v>44383.0</v>
      </c>
      <c r="B113" s="9" t="s">
        <v>98</v>
      </c>
      <c r="C113" s="10">
        <v>100000.0</v>
      </c>
      <c r="D113" s="11">
        <v>0.08</v>
      </c>
      <c r="E113" s="117">
        <f t="shared" si="3"/>
        <v>0.04</v>
      </c>
    </row>
    <row r="114">
      <c r="A114" s="8">
        <v>44383.0</v>
      </c>
      <c r="B114" s="9" t="s">
        <v>102</v>
      </c>
      <c r="C114" s="10">
        <v>50000.0</v>
      </c>
      <c r="D114" s="11">
        <v>0.08</v>
      </c>
      <c r="E114" s="117">
        <f t="shared" si="3"/>
        <v>0.02</v>
      </c>
    </row>
    <row r="115">
      <c r="A115" s="8">
        <v>44383.0</v>
      </c>
      <c r="B115" s="25" t="s">
        <v>105</v>
      </c>
      <c r="C115" s="10">
        <v>500000.0</v>
      </c>
      <c r="D115" s="11">
        <v>0.085</v>
      </c>
      <c r="E115" s="117">
        <f t="shared" si="3"/>
        <v>0.2</v>
      </c>
    </row>
    <row r="116">
      <c r="A116" s="8">
        <v>44383.0</v>
      </c>
      <c r="B116" s="25" t="s">
        <v>110</v>
      </c>
      <c r="C116" s="10">
        <v>30000.0</v>
      </c>
      <c r="D116" s="11">
        <v>0.08</v>
      </c>
      <c r="E116" s="117">
        <f t="shared" si="3"/>
        <v>0.012</v>
      </c>
    </row>
    <row r="117">
      <c r="A117" s="8">
        <v>44383.0</v>
      </c>
      <c r="B117" s="9" t="s">
        <v>113</v>
      </c>
      <c r="C117" s="10">
        <v>30000.0</v>
      </c>
      <c r="D117" s="11">
        <v>0.08</v>
      </c>
      <c r="E117" s="117">
        <f t="shared" si="3"/>
        <v>0.012</v>
      </c>
    </row>
    <row r="118">
      <c r="A118" s="8">
        <v>44383.0</v>
      </c>
      <c r="B118" s="9" t="s">
        <v>116</v>
      </c>
      <c r="C118" s="10">
        <v>20000.0</v>
      </c>
      <c r="D118" s="11">
        <v>0.08</v>
      </c>
      <c r="E118" s="117">
        <f t="shared" si="3"/>
        <v>0.008</v>
      </c>
    </row>
    <row r="119">
      <c r="A119" s="8">
        <v>44383.0</v>
      </c>
      <c r="B119" s="9" t="s">
        <v>119</v>
      </c>
      <c r="C119" s="10">
        <v>20000.0</v>
      </c>
      <c r="D119" s="11">
        <v>0.08</v>
      </c>
      <c r="E119" s="117">
        <f t="shared" si="3"/>
        <v>0.008</v>
      </c>
    </row>
    <row r="120">
      <c r="A120" s="8">
        <v>44384.0</v>
      </c>
      <c r="B120" s="9" t="s">
        <v>123</v>
      </c>
      <c r="C120" s="10">
        <v>50000.0</v>
      </c>
      <c r="D120" s="11">
        <v>0.08</v>
      </c>
      <c r="E120" s="117">
        <f t="shared" si="3"/>
        <v>0.02</v>
      </c>
    </row>
    <row r="121">
      <c r="A121" s="36">
        <v>44384.0</v>
      </c>
      <c r="B121" s="37" t="s">
        <v>127</v>
      </c>
      <c r="C121" s="38">
        <v>30000.0</v>
      </c>
      <c r="D121" s="39">
        <v>0.08</v>
      </c>
      <c r="E121" s="117">
        <f t="shared" si="3"/>
        <v>0.012</v>
      </c>
    </row>
    <row r="122">
      <c r="A122" s="36">
        <v>44384.0</v>
      </c>
      <c r="B122" s="37" t="s">
        <v>129</v>
      </c>
      <c r="C122" s="38">
        <v>200000.0</v>
      </c>
      <c r="D122" s="39">
        <v>0.0825</v>
      </c>
      <c r="E122" s="117">
        <f t="shared" si="3"/>
        <v>0.08</v>
      </c>
    </row>
    <row r="123">
      <c r="A123" s="8">
        <v>44384.0</v>
      </c>
      <c r="B123" s="9" t="s">
        <v>131</v>
      </c>
      <c r="C123" s="10">
        <v>50000.0</v>
      </c>
      <c r="D123" s="11">
        <v>0.08</v>
      </c>
      <c r="E123" s="117">
        <f t="shared" si="3"/>
        <v>0.02</v>
      </c>
    </row>
    <row r="124">
      <c r="A124" s="8">
        <v>44384.0</v>
      </c>
      <c r="B124" s="9" t="s">
        <v>134</v>
      </c>
      <c r="C124" s="10">
        <v>200000.0</v>
      </c>
      <c r="D124" s="11">
        <v>0.0825</v>
      </c>
      <c r="E124" s="117">
        <f t="shared" si="3"/>
        <v>0.08</v>
      </c>
    </row>
    <row r="125">
      <c r="A125" s="8">
        <v>44385.0</v>
      </c>
      <c r="B125" s="9" t="s">
        <v>137</v>
      </c>
      <c r="C125" s="10">
        <v>50000.0</v>
      </c>
      <c r="D125" s="11">
        <v>0.08</v>
      </c>
      <c r="E125" s="117">
        <f t="shared" si="3"/>
        <v>0.02</v>
      </c>
    </row>
    <row r="126">
      <c r="A126" s="8">
        <v>44385.0</v>
      </c>
      <c r="B126" s="9" t="s">
        <v>141</v>
      </c>
      <c r="C126" s="10">
        <v>30000.0</v>
      </c>
      <c r="D126" s="11">
        <v>0.09</v>
      </c>
      <c r="E126" s="117">
        <f t="shared" si="3"/>
        <v>0.012</v>
      </c>
    </row>
    <row r="127">
      <c r="A127" s="58">
        <v>44762.0</v>
      </c>
      <c r="B127" s="63" t="s">
        <v>159</v>
      </c>
      <c r="C127" s="60">
        <v>200000.0</v>
      </c>
      <c r="D127" s="61">
        <v>0.0825</v>
      </c>
      <c r="E127" s="117">
        <f t="shared" si="3"/>
        <v>0.08</v>
      </c>
    </row>
    <row r="128">
      <c r="A128" s="8"/>
      <c r="B128" s="119"/>
      <c r="C128" s="120"/>
      <c r="D128" s="121"/>
      <c r="E128" s="122"/>
    </row>
    <row r="129">
      <c r="A129" s="8"/>
      <c r="B129" s="119" t="s">
        <v>155</v>
      </c>
      <c r="C129" s="120">
        <f>sum(C94:C126)+C127</f>
        <v>2500000</v>
      </c>
      <c r="D129" s="121"/>
      <c r="E129" s="122">
        <f>sum(E94:E126)+E127</f>
        <v>1</v>
      </c>
    </row>
  </sheetData>
  <drawing r:id="rId1"/>
</worksheet>
</file>