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22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rLUUE0p3zxe5H80Z+vH24ga8k+RQ8rx2azhh4eTYr/M="/>
    </ext>
  </extLst>
</workbook>
</file>

<file path=xl/sharedStrings.xml><?xml version="1.0" encoding="utf-8"?>
<sst xmlns="http://schemas.openxmlformats.org/spreadsheetml/2006/main" count="141" uniqueCount="69">
  <si>
    <t>Date of Fund Arrived</t>
  </si>
  <si>
    <t>Investor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</si>
  <si>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</si>
  <si>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</si>
  <si>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</si>
  <si>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</si>
  <si>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</si>
  <si>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</si>
  <si>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</si>
  <si>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</si>
  <si>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</si>
  <si>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</si>
  <si>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</si>
  <si>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</si>
  <si>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</si>
  <si>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</si>
  <si>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</si>
  <si>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4th应发股息</t>
  </si>
  <si>
    <t>4th实际发息</t>
  </si>
  <si>
    <t>Payment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</si>
  <si>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</si>
  <si>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</si>
  <si>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</si>
  <si>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</si>
  <si>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</si>
  <si>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</si>
  <si>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</si>
  <si>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</si>
  <si>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</si>
  <si>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</si>
  <si>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2016 Hualong Zhang Dynasty Trust</t>
  </si>
  <si>
    <t>TDCF ACH</t>
  </si>
  <si>
    <t>CF Parent account fund payment</t>
  </si>
  <si>
    <t>TD ACH</t>
  </si>
  <si>
    <t>Chase CFH ACH</t>
  </si>
  <si>
    <t>Chase ACH 822</t>
  </si>
  <si>
    <t>Chase 822 ACH</t>
  </si>
  <si>
    <t>-</t>
  </si>
  <si>
    <t>Domestic/Entity</t>
  </si>
  <si>
    <t>81-6764423</t>
  </si>
  <si>
    <t>ACH</t>
  </si>
  <si>
    <t>17 Montauk Trail, Wayne, NJ, 07470</t>
  </si>
  <si>
    <t>Ning Ye</t>
  </si>
  <si>
    <t>发错利息，把Hongchen的发成ning ye，多发了1356.25，让Ning Ye写支票寄回公司</t>
  </si>
  <si>
    <t>Domestic</t>
  </si>
  <si>
    <t>066-96-6561</t>
  </si>
  <si>
    <t>241 Hoyt Street, 1F, Brooklyn, NY, 11217</t>
  </si>
  <si>
    <t>Yitong Deng</t>
  </si>
  <si>
    <t>Chase 822 Wire</t>
  </si>
  <si>
    <t>125-90-9197</t>
  </si>
  <si>
    <t>9411 65th Road, 3C, Rego Park, Ny, 11374</t>
  </si>
  <si>
    <t>Yuxin Tang</t>
  </si>
  <si>
    <t>$200,000 principal was redeemed on 1/20/2023</t>
  </si>
  <si>
    <t>028-17-1432</t>
  </si>
  <si>
    <t>800 Ave at Port Imperial, Weehawken, NJ, 07086</t>
  </si>
  <si>
    <t>Hong Chen</t>
  </si>
  <si>
    <t>发错利息，把Hongchen的发成ning ye，少发了1356.25，于7/26/2022补发。</t>
  </si>
  <si>
    <t>249-85-0481</t>
  </si>
  <si>
    <t>6 Manchur Court, Flemington, NJ, 08822</t>
  </si>
  <si>
    <t>* Red text color incidats the invesotor as an foreign investor.</t>
  </si>
  <si>
    <t>* Difference between Accrual and Actual dividend paid used for reserved Dividends of foreign Investors for IRS tax purpose.</t>
  </si>
  <si>
    <t>* Yuxin Tang exited the fund at the end of period 3.</t>
  </si>
  <si>
    <t>Date of Fund Arrived/Disbursed</t>
  </si>
  <si>
    <t>Dividend Rate</t>
  </si>
  <si>
    <t>Fiscal Year 2022</t>
  </si>
  <si>
    <t>% of Capital Contribution</t>
  </si>
  <si>
    <t>Combined if more than 1 subscription</t>
  </si>
  <si>
    <t>Total Capital Contribution:</t>
  </si>
  <si>
    <t>Fiscal Year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</si>
</sst>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1" fillId="0" fontId="4" numFmtId="165" xfId="0" applyAlignment="1" applyBorder="1" applyFont="1" applyNumberFormat="1">
      <alignment horizontal="center" shrinkToFit="0" wrapText="0"/>
    </xf>
    <xf borderId="0" fillId="0" fontId="4" numFmtId="0" xfId="0" applyAlignment="1" applyFont="1">
      <alignment horizontal="left" shrinkToFit="0" wrapText="1"/>
    </xf>
    <xf borderId="0" fillId="0" fontId="4" numFmtId="166" xfId="0" applyAlignment="1" applyFont="1" applyNumberFormat="1">
      <alignment horizontal="center" shrinkToFit="0" wrapText="0"/>
    </xf>
    <xf borderId="0" fillId="0" fontId="4" numFmtId="0" xfId="0" applyAlignment="1" applyFont="1">
      <alignment horizontal="righ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1" fillId="0" fontId="5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2" fillId="0" fontId="5" numFmtId="0" xfId="0" applyAlignment="1" applyBorder="1" applyFont="1">
      <alignment horizontal="left" shrinkToFit="0" vertical="bottom" wrapText="0"/>
    </xf>
    <xf borderId="3" fillId="0" fontId="5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center" shrinkToFit="0" wrapText="1"/>
    </xf>
    <xf borderId="0" fillId="0" fontId="6" numFmtId="165" xfId="0" applyFont="1" applyNumberFormat="1"/>
    <xf borderId="0" fillId="0" fontId="5" numFmtId="165" xfId="0" applyAlignment="1" applyFont="1" applyNumberFormat="1">
      <alignment shrinkToFit="0" vertical="bottom" wrapText="0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2" numFmtId="167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6" numFmtId="167" xfId="0" applyFont="1" applyNumberFormat="1"/>
    <xf borderId="4" fillId="0" fontId="4" numFmtId="164" xfId="0" applyAlignment="1" applyBorder="1" applyFont="1" applyNumberFormat="1">
      <alignment horizontal="center" shrinkToFit="0" wrapText="0"/>
    </xf>
    <xf borderId="5" fillId="0" fontId="4" numFmtId="0" xfId="0" applyAlignment="1" applyBorder="1" applyFont="1">
      <alignment horizontal="center" shrinkToFit="0" wrapText="0"/>
    </xf>
    <xf borderId="5" fillId="0" fontId="4" numFmtId="165" xfId="0" applyAlignment="1" applyBorder="1" applyFont="1" applyNumberFormat="1">
      <alignment horizontal="center" shrinkToFit="0" wrapText="0"/>
    </xf>
    <xf borderId="5" fillId="0" fontId="4" numFmtId="10" xfId="0" applyAlignment="1" applyBorder="1" applyFont="1" applyNumberFormat="1">
      <alignment horizontal="center" shrinkToFit="0" wrapText="0"/>
    </xf>
    <xf borderId="5" fillId="0" fontId="6" numFmtId="167" xfId="0" applyBorder="1" applyFont="1" applyNumberFormat="1"/>
    <xf borderId="6" fillId="0" fontId="6" numFmtId="0" xfId="0" applyBorder="1" applyFont="1"/>
    <xf borderId="7" fillId="0" fontId="4" numFmtId="164" xfId="0" applyAlignment="1" applyBorder="1" applyFont="1" applyNumberFormat="1">
      <alignment horizontal="center" shrinkToFit="0" wrapText="0"/>
    </xf>
    <xf borderId="8" fillId="0" fontId="4" numFmtId="0" xfId="0" applyAlignment="1" applyBorder="1" applyFont="1">
      <alignment horizontal="center" shrinkToFit="0" wrapText="0"/>
    </xf>
    <xf borderId="8" fillId="0" fontId="4" numFmtId="165" xfId="0" applyAlignment="1" applyBorder="1" applyFont="1" applyNumberFormat="1">
      <alignment horizontal="center" shrinkToFit="0" wrapText="0"/>
    </xf>
    <xf borderId="8" fillId="0" fontId="4" numFmtId="10" xfId="0" applyAlignment="1" applyBorder="1" applyFont="1" applyNumberFormat="1">
      <alignment horizontal="center" shrinkToFit="0" wrapText="0"/>
    </xf>
    <xf borderId="8" fillId="0" fontId="6" numFmtId="167" xfId="0" applyBorder="1" applyFont="1" applyNumberFormat="1"/>
    <xf borderId="9" fillId="0" fontId="6" numFmtId="167" xfId="0" applyBorder="1" applyFont="1" applyNumberFormat="1"/>
    <xf borderId="0" fillId="0" fontId="8" numFmtId="0" xfId="0" applyAlignment="1" applyFont="1">
      <alignment vertical="bottom"/>
    </xf>
    <xf borderId="0" fillId="0" fontId="4" numFmtId="167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63"/>
    <col customWidth="1" min="2" max="2" width="29.13"/>
    <col customWidth="1" min="3" max="3" width="17.13"/>
    <col customWidth="1" min="11" max="11" width="25.25"/>
    <col customWidth="1" min="18" max="18" width="31.63"/>
    <col customWidth="1" min="25" max="25" width="27.88"/>
    <col customWidth="1" min="28" max="28" width="15.25"/>
    <col customWidth="1" min="29" max="29" width="15.0"/>
    <col customWidth="1" min="32" max="32" width="9.0"/>
    <col customWidth="1" min="33" max="33" width="3.5"/>
    <col customWidth="1" min="34" max="34" width="30.25"/>
    <col customWidth="1" min="35" max="35" width="14.0"/>
    <col customWidth="1" min="36" max="36" width="14.5"/>
    <col customWidth="1" min="37" max="37" width="9.0"/>
    <col customWidth="1" min="38" max="39" width="12.25"/>
    <col customWidth="1" min="40" max="40" width="16.88"/>
    <col customWidth="1" min="41" max="41" width="15.63"/>
    <col customWidth="1" min="42" max="42" width="17.25"/>
    <col customWidth="1" min="43" max="43" width="13.75"/>
    <col customWidth="1" min="44" max="44" width="14.75"/>
    <col customWidth="1" min="45" max="45" width="14.25"/>
    <col customWidth="1" min="46" max="46" width="63.5"/>
    <col customWidth="1" min="47" max="47" width="9.0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4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 t="s">
        <v>10</v>
      </c>
      <c r="AG1" s="1"/>
      <c r="AH1" s="2" t="s">
        <v>19</v>
      </c>
      <c r="AI1" s="1" t="s">
        <v>20</v>
      </c>
      <c r="AJ1" s="1" t="s">
        <v>21</v>
      </c>
      <c r="AK1" s="1" t="s">
        <v>10</v>
      </c>
      <c r="AL1" s="5"/>
      <c r="AM1" s="6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/>
    </row>
    <row r="2" ht="15.75" customHeight="1">
      <c r="A2" s="7">
        <v>44655.0</v>
      </c>
      <c r="B2" s="8" t="s">
        <v>30</v>
      </c>
      <c r="C2" s="9">
        <v>220000.0</v>
      </c>
      <c r="D2" s="10">
        <v>0.08</v>
      </c>
      <c r="E2" s="11">
        <v>4400.0</v>
      </c>
      <c r="F2" s="9">
        <v>4400.0</v>
      </c>
      <c r="G2" s="7">
        <v>44671.0</v>
      </c>
      <c r="H2" s="7">
        <v>44658.0</v>
      </c>
      <c r="I2" s="7">
        <v>44748.0</v>
      </c>
      <c r="J2" s="8" t="s">
        <v>31</v>
      </c>
      <c r="K2" s="8" t="s">
        <v>32</v>
      </c>
      <c r="L2" s="11">
        <v>4400.0</v>
      </c>
      <c r="M2" s="9">
        <v>4400.0</v>
      </c>
      <c r="N2" s="7">
        <v>44763.0</v>
      </c>
      <c r="O2" s="7">
        <v>44749.0</v>
      </c>
      <c r="P2" s="7">
        <v>44840.0</v>
      </c>
      <c r="Q2" s="8" t="s">
        <v>33</v>
      </c>
      <c r="R2" s="12"/>
      <c r="S2" s="11">
        <v>4400.0</v>
      </c>
      <c r="T2" s="9">
        <v>4400.0</v>
      </c>
      <c r="U2" s="7">
        <v>44858.0</v>
      </c>
      <c r="V2" s="7">
        <v>44841.0</v>
      </c>
      <c r="W2" s="7">
        <v>44932.0</v>
      </c>
      <c r="X2" s="8" t="s">
        <v>34</v>
      </c>
      <c r="Y2" s="12"/>
      <c r="Z2" s="11">
        <v>4339.73</v>
      </c>
      <c r="AA2" s="9">
        <v>4339.73</v>
      </c>
      <c r="AB2" s="7">
        <v>44946.0</v>
      </c>
      <c r="AC2" s="7">
        <v>44933.0</v>
      </c>
      <c r="AD2" s="7">
        <v>45022.0</v>
      </c>
      <c r="AE2" s="8" t="s">
        <v>35</v>
      </c>
      <c r="AF2" s="8"/>
      <c r="AG2" s="13"/>
      <c r="AH2" s="11">
        <v>220000.0</v>
      </c>
      <c r="AI2" s="7">
        <v>45028.0</v>
      </c>
      <c r="AJ2" s="8" t="s">
        <v>36</v>
      </c>
      <c r="AK2" s="8"/>
      <c r="AL2" s="14"/>
      <c r="AM2" s="15" t="s">
        <v>37</v>
      </c>
      <c r="AN2" s="16" t="s">
        <v>38</v>
      </c>
      <c r="AO2" s="15"/>
      <c r="AP2" s="17" t="s">
        <v>39</v>
      </c>
      <c r="AQ2" s="16" t="s">
        <v>40</v>
      </c>
      <c r="AR2" s="16">
        <v>3.751712317E9</v>
      </c>
      <c r="AS2" s="17">
        <v>2.1202337E7</v>
      </c>
      <c r="AT2" s="18" t="s">
        <v>41</v>
      </c>
      <c r="AU2" s="8"/>
    </row>
    <row r="3" ht="15.75" customHeight="1">
      <c r="A3" s="7">
        <v>44656.0</v>
      </c>
      <c r="B3" s="8" t="s">
        <v>42</v>
      </c>
      <c r="C3" s="9">
        <v>25000.0</v>
      </c>
      <c r="D3" s="10">
        <v>0.0775</v>
      </c>
      <c r="E3" s="11">
        <v>484.38</v>
      </c>
      <c r="F3" s="9">
        <v>484.38</v>
      </c>
      <c r="G3" s="7">
        <v>44671.0</v>
      </c>
      <c r="H3" s="7">
        <v>44658.0</v>
      </c>
      <c r="I3" s="7">
        <v>44748.0</v>
      </c>
      <c r="J3" s="8" t="s">
        <v>31</v>
      </c>
      <c r="K3" s="8" t="s">
        <v>32</v>
      </c>
      <c r="L3" s="11">
        <v>484.38</v>
      </c>
      <c r="M3" s="9">
        <v>484.38</v>
      </c>
      <c r="N3" s="7">
        <v>44763.0</v>
      </c>
      <c r="O3" s="7">
        <v>44749.0</v>
      </c>
      <c r="P3" s="7">
        <v>44840.0</v>
      </c>
      <c r="Q3" s="8" t="s">
        <v>33</v>
      </c>
      <c r="R3" s="12" t="s">
        <v>43</v>
      </c>
      <c r="S3" s="11">
        <v>484.38</v>
      </c>
      <c r="T3" s="9">
        <v>484.38</v>
      </c>
      <c r="U3" s="7">
        <v>44858.0</v>
      </c>
      <c r="V3" s="7">
        <v>44841.0</v>
      </c>
      <c r="W3" s="7">
        <v>44932.0</v>
      </c>
      <c r="X3" s="8" t="s">
        <v>34</v>
      </c>
      <c r="Y3" s="12"/>
      <c r="Z3" s="11">
        <v>477.74</v>
      </c>
      <c r="AA3" s="9">
        <v>477.74</v>
      </c>
      <c r="AB3" s="7">
        <v>44946.0</v>
      </c>
      <c r="AC3" s="7">
        <v>44933.0</v>
      </c>
      <c r="AD3" s="7">
        <v>45022.0</v>
      </c>
      <c r="AE3" s="8" t="s">
        <v>35</v>
      </c>
      <c r="AF3" s="8"/>
      <c r="AG3" s="13"/>
      <c r="AH3" s="11">
        <v>25000.0</v>
      </c>
      <c r="AI3" s="7">
        <v>45028.0</v>
      </c>
      <c r="AJ3" s="8" t="s">
        <v>36</v>
      </c>
      <c r="AK3" s="8"/>
      <c r="AL3" s="19"/>
      <c r="AM3" s="20">
        <v>28064.0</v>
      </c>
      <c r="AN3" s="21" t="s">
        <v>44</v>
      </c>
      <c r="AO3" s="22" t="s">
        <v>45</v>
      </c>
      <c r="AP3" s="23"/>
      <c r="AQ3" s="21" t="s">
        <v>40</v>
      </c>
      <c r="AR3" s="21">
        <v>8.50913021E8</v>
      </c>
      <c r="AS3" s="23">
        <v>2.1000021E7</v>
      </c>
      <c r="AT3" s="24" t="s">
        <v>46</v>
      </c>
      <c r="AU3" s="8"/>
    </row>
    <row r="4" ht="15.75" customHeight="1">
      <c r="A4" s="7">
        <v>44657.0</v>
      </c>
      <c r="B4" s="8" t="s">
        <v>47</v>
      </c>
      <c r="C4" s="9">
        <v>300000.0</v>
      </c>
      <c r="D4" s="10">
        <v>0.08</v>
      </c>
      <c r="E4" s="11">
        <v>6000.0</v>
      </c>
      <c r="F4" s="9">
        <v>6000.0</v>
      </c>
      <c r="G4" s="7">
        <v>44671.0</v>
      </c>
      <c r="H4" s="7">
        <v>44658.0</v>
      </c>
      <c r="I4" s="7">
        <v>44748.0</v>
      </c>
      <c r="J4" s="8" t="s">
        <v>31</v>
      </c>
      <c r="K4" s="8" t="s">
        <v>32</v>
      </c>
      <c r="L4" s="11">
        <v>6000.0</v>
      </c>
      <c r="M4" s="9">
        <v>6000.0</v>
      </c>
      <c r="N4" s="7">
        <v>44763.0</v>
      </c>
      <c r="O4" s="7">
        <v>44749.0</v>
      </c>
      <c r="P4" s="7">
        <v>44840.0</v>
      </c>
      <c r="Q4" s="8" t="s">
        <v>33</v>
      </c>
      <c r="R4" s="12"/>
      <c r="S4" s="11">
        <v>6000.0</v>
      </c>
      <c r="T4" s="9">
        <v>6000.0</v>
      </c>
      <c r="U4" s="7">
        <v>44854.0</v>
      </c>
      <c r="V4" s="7">
        <v>44841.0</v>
      </c>
      <c r="W4" s="7">
        <v>44932.0</v>
      </c>
      <c r="X4" s="8" t="s">
        <v>34</v>
      </c>
      <c r="Y4" s="12"/>
      <c r="Z4" s="11">
        <v>5917.81</v>
      </c>
      <c r="AA4" s="9">
        <v>5917.81</v>
      </c>
      <c r="AB4" s="7">
        <v>44946.0</v>
      </c>
      <c r="AC4" s="7">
        <v>44933.0</v>
      </c>
      <c r="AD4" s="7">
        <v>45022.0</v>
      </c>
      <c r="AE4" s="8" t="s">
        <v>35</v>
      </c>
      <c r="AF4" s="8"/>
      <c r="AG4" s="13"/>
      <c r="AH4" s="11">
        <v>300000.0</v>
      </c>
      <c r="AI4" s="7">
        <v>45028.0</v>
      </c>
      <c r="AJ4" s="8" t="s">
        <v>48</v>
      </c>
      <c r="AK4" s="8"/>
      <c r="AL4" s="19"/>
      <c r="AM4" s="20">
        <v>24641.0</v>
      </c>
      <c r="AN4" s="23" t="s">
        <v>44</v>
      </c>
      <c r="AO4" s="21" t="s">
        <v>49</v>
      </c>
      <c r="AP4" s="23"/>
      <c r="AQ4" s="21" t="s">
        <v>40</v>
      </c>
      <c r="AR4" s="21">
        <v>5.08119567E8</v>
      </c>
      <c r="AS4" s="23">
        <v>1.2220395E8</v>
      </c>
      <c r="AT4" s="24" t="s">
        <v>50</v>
      </c>
      <c r="AU4" s="8"/>
    </row>
    <row r="5" ht="15.75" customHeight="1">
      <c r="A5" s="7">
        <v>44657.0</v>
      </c>
      <c r="B5" s="8" t="s">
        <v>51</v>
      </c>
      <c r="C5" s="9">
        <v>200000.0</v>
      </c>
      <c r="D5" s="10">
        <v>0.08</v>
      </c>
      <c r="E5" s="11">
        <v>4000.0</v>
      </c>
      <c r="F5" s="9">
        <v>4000.0</v>
      </c>
      <c r="G5" s="7">
        <v>44671.0</v>
      </c>
      <c r="H5" s="7">
        <v>44658.0</v>
      </c>
      <c r="I5" s="7">
        <v>44748.0</v>
      </c>
      <c r="J5" s="8" t="s">
        <v>31</v>
      </c>
      <c r="K5" s="8" t="s">
        <v>32</v>
      </c>
      <c r="L5" s="11">
        <v>4000.0</v>
      </c>
      <c r="M5" s="9">
        <v>4000.0</v>
      </c>
      <c r="N5" s="7">
        <v>44763.0</v>
      </c>
      <c r="O5" s="7">
        <v>44749.0</v>
      </c>
      <c r="P5" s="7">
        <v>44840.0</v>
      </c>
      <c r="Q5" s="8" t="s">
        <v>33</v>
      </c>
      <c r="R5" s="12"/>
      <c r="S5" s="11">
        <v>4000.0</v>
      </c>
      <c r="T5" s="9">
        <v>4000.0</v>
      </c>
      <c r="U5" s="7">
        <v>44854.0</v>
      </c>
      <c r="V5" s="7">
        <v>44841.0</v>
      </c>
      <c r="W5" s="7">
        <v>44932.0</v>
      </c>
      <c r="X5" s="8" t="s">
        <v>34</v>
      </c>
      <c r="Y5" s="12" t="s">
        <v>52</v>
      </c>
      <c r="Z5" s="11"/>
      <c r="AA5" s="9"/>
      <c r="AB5" s="8"/>
      <c r="AC5" s="8"/>
      <c r="AD5" s="8"/>
      <c r="AE5" s="8"/>
      <c r="AF5" s="8"/>
      <c r="AG5" s="8"/>
      <c r="AH5" s="11">
        <f>C5</f>
        <v>200000</v>
      </c>
      <c r="AI5" s="7">
        <v>44932.0</v>
      </c>
      <c r="AJ5" s="8" t="s">
        <v>36</v>
      </c>
      <c r="AK5" s="8"/>
      <c r="AL5" s="19"/>
      <c r="AM5" s="20">
        <v>33861.0</v>
      </c>
      <c r="AN5" s="17" t="s">
        <v>44</v>
      </c>
      <c r="AO5" s="21" t="s">
        <v>53</v>
      </c>
      <c r="AP5" s="23"/>
      <c r="AQ5" s="21" t="s">
        <v>40</v>
      </c>
      <c r="AR5" s="21">
        <v>6.18262385E8</v>
      </c>
      <c r="AS5" s="23">
        <v>2.1202337E7</v>
      </c>
      <c r="AT5" s="24" t="s">
        <v>54</v>
      </c>
      <c r="AU5" s="8"/>
    </row>
    <row r="6" ht="15.75" customHeight="1">
      <c r="A6" s="7">
        <v>44657.0</v>
      </c>
      <c r="B6" s="8" t="s">
        <v>55</v>
      </c>
      <c r="C6" s="9">
        <v>100000.0</v>
      </c>
      <c r="D6" s="10">
        <v>0.0775</v>
      </c>
      <c r="E6" s="11">
        <v>1937.5</v>
      </c>
      <c r="F6" s="9">
        <v>1937.5</v>
      </c>
      <c r="G6" s="7">
        <v>44671.0</v>
      </c>
      <c r="H6" s="7">
        <v>44658.0</v>
      </c>
      <c r="I6" s="7">
        <v>44748.0</v>
      </c>
      <c r="J6" s="8" t="s">
        <v>31</v>
      </c>
      <c r="K6" s="8" t="s">
        <v>32</v>
      </c>
      <c r="L6" s="11">
        <v>1937.5</v>
      </c>
      <c r="M6" s="9">
        <v>1937.5</v>
      </c>
      <c r="N6" s="7">
        <v>44763.0</v>
      </c>
      <c r="O6" s="7">
        <v>44749.0</v>
      </c>
      <c r="P6" s="7">
        <v>44840.0</v>
      </c>
      <c r="Q6" s="8" t="s">
        <v>33</v>
      </c>
      <c r="R6" s="12" t="s">
        <v>56</v>
      </c>
      <c r="S6" s="11">
        <v>1937.5</v>
      </c>
      <c r="T6" s="9">
        <v>1937.5</v>
      </c>
      <c r="U6" s="7">
        <v>44858.0</v>
      </c>
      <c r="V6" s="7">
        <v>44841.0</v>
      </c>
      <c r="W6" s="7">
        <v>44932.0</v>
      </c>
      <c r="X6" s="8" t="s">
        <v>34</v>
      </c>
      <c r="Y6" s="12"/>
      <c r="Z6" s="11">
        <v>1910.96</v>
      </c>
      <c r="AA6" s="9">
        <v>1910.96</v>
      </c>
      <c r="AB6" s="7">
        <v>44946.0</v>
      </c>
      <c r="AC6" s="7">
        <v>44933.0</v>
      </c>
      <c r="AD6" s="7">
        <v>45022.0</v>
      </c>
      <c r="AE6" s="8" t="s">
        <v>35</v>
      </c>
      <c r="AF6" s="8"/>
      <c r="AG6" s="13"/>
      <c r="AH6" s="11">
        <v>100000.0</v>
      </c>
      <c r="AI6" s="7">
        <v>45028.0</v>
      </c>
      <c r="AJ6" s="8" t="s">
        <v>48</v>
      </c>
      <c r="AK6" s="8"/>
      <c r="AL6" s="19"/>
      <c r="AM6" s="20">
        <v>24464.0</v>
      </c>
      <c r="AN6" s="16" t="s">
        <v>44</v>
      </c>
      <c r="AO6" s="22" t="s">
        <v>57</v>
      </c>
      <c r="AP6" s="23"/>
      <c r="AQ6" s="21" t="s">
        <v>40</v>
      </c>
      <c r="AR6" s="21">
        <v>5.008141375E9</v>
      </c>
      <c r="AS6" s="21">
        <v>2.1213591E7</v>
      </c>
      <c r="AT6" s="25" t="s">
        <v>58</v>
      </c>
      <c r="AU6" s="8"/>
    </row>
    <row r="7" ht="15.75" customHeight="1">
      <c r="A7" s="7">
        <v>44657.0</v>
      </c>
      <c r="B7" s="8" t="s">
        <v>42</v>
      </c>
      <c r="C7" s="9">
        <v>5000.0</v>
      </c>
      <c r="D7" s="10">
        <v>0.0775</v>
      </c>
      <c r="E7" s="11">
        <v>96.88</v>
      </c>
      <c r="F7" s="9">
        <v>96.88</v>
      </c>
      <c r="G7" s="7">
        <v>44671.0</v>
      </c>
      <c r="H7" s="7">
        <v>44658.0</v>
      </c>
      <c r="I7" s="7">
        <v>44748.0</v>
      </c>
      <c r="J7" s="8" t="s">
        <v>31</v>
      </c>
      <c r="K7" s="8" t="s">
        <v>32</v>
      </c>
      <c r="L7" s="11">
        <v>96.88</v>
      </c>
      <c r="M7" s="9">
        <v>96.88</v>
      </c>
      <c r="N7" s="7">
        <v>44763.0</v>
      </c>
      <c r="O7" s="7">
        <v>44749.0</v>
      </c>
      <c r="P7" s="7">
        <v>44840.0</v>
      </c>
      <c r="Q7" s="8" t="s">
        <v>33</v>
      </c>
      <c r="R7" s="12" t="s">
        <v>43</v>
      </c>
      <c r="S7" s="11">
        <v>96.88</v>
      </c>
      <c r="T7" s="9">
        <v>96.88</v>
      </c>
      <c r="U7" s="7">
        <v>44858.0</v>
      </c>
      <c r="V7" s="7">
        <v>44841.0</v>
      </c>
      <c r="W7" s="7">
        <v>44932.0</v>
      </c>
      <c r="X7" s="8" t="s">
        <v>34</v>
      </c>
      <c r="Y7" s="12"/>
      <c r="Z7" s="11">
        <v>95.55</v>
      </c>
      <c r="AA7" s="9">
        <v>95.55</v>
      </c>
      <c r="AB7" s="7">
        <v>44946.0</v>
      </c>
      <c r="AC7" s="7">
        <v>44933.0</v>
      </c>
      <c r="AD7" s="7">
        <v>45022.0</v>
      </c>
      <c r="AE7" s="8" t="s">
        <v>35</v>
      </c>
      <c r="AF7" s="8"/>
      <c r="AG7" s="13"/>
      <c r="AH7" s="11">
        <v>5000.0</v>
      </c>
      <c r="AI7" s="7">
        <v>45028.0</v>
      </c>
      <c r="AJ7" s="8" t="s">
        <v>36</v>
      </c>
      <c r="AK7" s="8"/>
      <c r="AL7" s="19"/>
      <c r="AM7" s="20">
        <v>28064.0</v>
      </c>
      <c r="AN7" s="21" t="s">
        <v>44</v>
      </c>
      <c r="AO7" s="22" t="s">
        <v>45</v>
      </c>
      <c r="AP7" s="23"/>
      <c r="AQ7" s="21" t="s">
        <v>40</v>
      </c>
      <c r="AR7" s="21">
        <v>8.50913021E8</v>
      </c>
      <c r="AS7" s="23">
        <v>2.1000021E7</v>
      </c>
      <c r="AT7" s="24" t="s">
        <v>46</v>
      </c>
      <c r="AU7" s="8"/>
    </row>
    <row r="8" ht="15.75" customHeight="1">
      <c r="R8" s="26"/>
    </row>
    <row r="9" ht="15.75" customHeight="1">
      <c r="C9" s="27">
        <f>SUM(C2:C7)</f>
        <v>850000</v>
      </c>
      <c r="E9" s="27">
        <f t="shared" ref="E9:F9" si="1">SUM(E2:E7)</f>
        <v>16918.76</v>
      </c>
      <c r="F9" s="27">
        <f t="shared" si="1"/>
        <v>16918.76</v>
      </c>
      <c r="L9" s="27">
        <f t="shared" ref="L9:M9" si="2">SUM(L2:L7)</f>
        <v>16918.76</v>
      </c>
      <c r="M9" s="27">
        <f t="shared" si="2"/>
        <v>16918.76</v>
      </c>
      <c r="R9" s="26"/>
      <c r="S9" s="27">
        <f t="shared" ref="S9:T9" si="3">SUM(S2:S7)</f>
        <v>16918.76</v>
      </c>
      <c r="T9" s="27">
        <f t="shared" si="3"/>
        <v>16918.76</v>
      </c>
      <c r="Z9" s="27">
        <f t="shared" ref="Z9:AA9" si="4">SUM(Z2:Z7)</f>
        <v>12741.79</v>
      </c>
      <c r="AA9" s="27">
        <f t="shared" si="4"/>
        <v>12741.79</v>
      </c>
      <c r="AH9" s="27">
        <f>SUM(AH2:AH7)</f>
        <v>850000</v>
      </c>
    </row>
    <row r="10" ht="15.75" customHeight="1">
      <c r="R10" s="26"/>
    </row>
    <row r="11" ht="15.75" customHeight="1">
      <c r="R11" s="26"/>
    </row>
    <row r="12" ht="15.75" customHeight="1">
      <c r="C12" s="28" t="s">
        <v>59</v>
      </c>
      <c r="R12" s="26"/>
    </row>
    <row r="13" ht="15.75" customHeight="1">
      <c r="C13" s="28" t="s">
        <v>60</v>
      </c>
      <c r="R13" s="26"/>
    </row>
    <row r="14" ht="15.75" customHeight="1">
      <c r="R14" s="26"/>
    </row>
    <row r="15" ht="15.75" customHeight="1">
      <c r="C15" s="29" t="s">
        <v>61</v>
      </c>
      <c r="R15" s="26"/>
    </row>
    <row r="16" ht="15.75" customHeight="1">
      <c r="R16" s="26"/>
    </row>
    <row r="17" ht="15.75" customHeight="1">
      <c r="R17" s="26"/>
    </row>
    <row r="18" ht="15.75" customHeight="1">
      <c r="R18" s="26"/>
    </row>
    <row r="19" ht="15.75" customHeight="1">
      <c r="R19" s="26"/>
    </row>
    <row r="20" ht="15.75" customHeight="1">
      <c r="R20" s="26"/>
    </row>
    <row r="21" ht="15.75" customHeight="1">
      <c r="R21" s="26"/>
    </row>
    <row r="22" ht="15.75" customHeight="1">
      <c r="R22" s="26"/>
    </row>
    <row r="23" ht="15.75" customHeight="1">
      <c r="R23" s="26"/>
    </row>
    <row r="24" ht="15.75" customHeight="1">
      <c r="R24" s="26"/>
    </row>
    <row r="25" ht="15.75" customHeight="1">
      <c r="R25" s="26"/>
    </row>
    <row r="26" ht="15.75" customHeight="1">
      <c r="R26" s="26"/>
    </row>
    <row r="27" ht="15.75" customHeight="1">
      <c r="R27" s="26"/>
    </row>
    <row r="28" ht="15.75" customHeight="1">
      <c r="R28" s="26"/>
    </row>
    <row r="29" ht="15.75" customHeight="1">
      <c r="R29" s="26"/>
    </row>
    <row r="30" ht="15.75" customHeight="1">
      <c r="R30" s="26"/>
    </row>
    <row r="31" ht="15.75" customHeight="1">
      <c r="R31" s="26"/>
    </row>
    <row r="32" ht="15.75" customHeight="1">
      <c r="R32" s="26"/>
    </row>
    <row r="33" ht="15.75" customHeight="1">
      <c r="R33" s="26"/>
    </row>
    <row r="34" ht="15.75" customHeight="1">
      <c r="R34" s="26"/>
    </row>
    <row r="35" ht="15.75" customHeight="1">
      <c r="R35" s="26"/>
    </row>
    <row r="36" ht="15.75" customHeight="1">
      <c r="R36" s="26"/>
    </row>
    <row r="37" ht="15.75" customHeight="1">
      <c r="R37" s="26"/>
    </row>
    <row r="38" ht="15.75" customHeight="1">
      <c r="R38" s="26"/>
    </row>
    <row r="39" ht="15.75" customHeight="1">
      <c r="R39" s="26"/>
    </row>
    <row r="40" ht="15.75" customHeight="1">
      <c r="R40" s="26"/>
    </row>
    <row r="41" ht="15.75" customHeight="1">
      <c r="R41" s="26"/>
    </row>
    <row r="42" ht="15.75" customHeight="1">
      <c r="R42" s="26"/>
    </row>
    <row r="43" ht="15.75" customHeight="1">
      <c r="R43" s="26"/>
    </row>
    <row r="44" ht="15.75" customHeight="1">
      <c r="R44" s="26"/>
    </row>
    <row r="45" ht="15.75" customHeight="1">
      <c r="R45" s="26"/>
    </row>
    <row r="46" ht="15.75" customHeight="1">
      <c r="R46" s="26"/>
    </row>
    <row r="47" ht="15.75" customHeight="1">
      <c r="R47" s="26"/>
    </row>
    <row r="48" ht="15.75" customHeight="1">
      <c r="R48" s="26"/>
    </row>
    <row r="49" ht="15.75" customHeight="1">
      <c r="R49" s="26"/>
    </row>
    <row r="50" ht="15.75" customHeight="1">
      <c r="R50" s="26"/>
    </row>
    <row r="51" ht="15.75" customHeight="1">
      <c r="R51" s="26"/>
    </row>
    <row r="52" ht="15.75" customHeight="1">
      <c r="R52" s="26"/>
    </row>
    <row r="53" ht="15.75" customHeight="1">
      <c r="R53" s="26"/>
    </row>
    <row r="54" ht="15.75" customHeight="1">
      <c r="R54" s="26"/>
    </row>
    <row r="55" ht="15.75" customHeight="1">
      <c r="R55" s="26"/>
    </row>
    <row r="56" ht="15.75" customHeight="1">
      <c r="R56" s="26"/>
    </row>
    <row r="57" ht="15.75" customHeight="1">
      <c r="R57" s="26"/>
    </row>
    <row r="58" ht="15.75" customHeight="1">
      <c r="R58" s="26"/>
    </row>
    <row r="59" ht="15.75" customHeight="1">
      <c r="R59" s="26"/>
    </row>
    <row r="60" ht="15.75" customHeight="1">
      <c r="R60" s="26"/>
    </row>
    <row r="61" ht="15.75" customHeight="1">
      <c r="R61" s="26"/>
    </row>
    <row r="62" ht="15.75" customHeight="1">
      <c r="R62" s="26"/>
    </row>
    <row r="63" ht="15.75" customHeight="1">
      <c r="R63" s="26"/>
    </row>
    <row r="64" ht="15.75" customHeight="1">
      <c r="R64" s="26"/>
    </row>
    <row r="65" ht="15.75" customHeight="1">
      <c r="R65" s="26"/>
    </row>
    <row r="66" ht="15.75" customHeight="1">
      <c r="R66" s="26"/>
    </row>
    <row r="67" ht="15.75" customHeight="1">
      <c r="R67" s="26"/>
    </row>
    <row r="68" ht="15.75" customHeight="1">
      <c r="R68" s="26"/>
    </row>
    <row r="69" ht="15.75" customHeight="1">
      <c r="R69" s="26"/>
    </row>
    <row r="70" ht="15.75" customHeight="1">
      <c r="R70" s="26"/>
    </row>
    <row r="71" ht="15.75" customHeight="1">
      <c r="R71" s="26"/>
    </row>
    <row r="72" ht="15.75" customHeight="1">
      <c r="R72" s="26"/>
    </row>
    <row r="73" ht="15.75" customHeight="1">
      <c r="R73" s="26"/>
    </row>
    <row r="74" ht="15.75" customHeight="1">
      <c r="R74" s="26"/>
    </row>
    <row r="75" ht="15.75" customHeight="1">
      <c r="R75" s="26"/>
    </row>
    <row r="76" ht="15.75" customHeight="1">
      <c r="R76" s="26"/>
    </row>
    <row r="77" ht="15.75" customHeight="1">
      <c r="R77" s="26"/>
    </row>
    <row r="78" ht="15.75" customHeight="1">
      <c r="R78" s="26"/>
    </row>
    <row r="79" ht="15.75" customHeight="1">
      <c r="R79" s="26"/>
    </row>
    <row r="80" ht="15.75" customHeight="1">
      <c r="R80" s="26"/>
    </row>
    <row r="81" ht="15.75" customHeight="1">
      <c r="R81" s="26"/>
    </row>
    <row r="82" ht="15.75" customHeight="1">
      <c r="R82" s="26"/>
    </row>
    <row r="83" ht="15.75" customHeight="1">
      <c r="R83" s="26"/>
    </row>
    <row r="84" ht="15.75" customHeight="1">
      <c r="R84" s="26"/>
    </row>
    <row r="85" ht="15.75" customHeight="1">
      <c r="R85" s="26"/>
    </row>
    <row r="86" ht="15.75" customHeight="1">
      <c r="R86" s="26"/>
    </row>
    <row r="87" ht="15.75" customHeight="1">
      <c r="R87" s="26"/>
    </row>
    <row r="88" ht="15.75" customHeight="1">
      <c r="R88" s="26"/>
    </row>
    <row r="89" ht="15.75" customHeight="1">
      <c r="R89" s="26"/>
    </row>
    <row r="90" ht="15.75" customHeight="1">
      <c r="R90" s="26"/>
    </row>
    <row r="91" ht="15.75" customHeight="1">
      <c r="R91" s="26"/>
    </row>
    <row r="92" ht="15.75" customHeight="1">
      <c r="R92" s="26"/>
    </row>
    <row r="93" ht="15.75" customHeight="1">
      <c r="R93" s="26"/>
    </row>
    <row r="94" ht="15.75" customHeight="1">
      <c r="R94" s="26"/>
    </row>
    <row r="95" ht="15.75" customHeight="1">
      <c r="R95" s="26"/>
    </row>
    <row r="96" ht="15.75" customHeight="1">
      <c r="R96" s="26"/>
    </row>
    <row r="97" ht="15.75" customHeight="1">
      <c r="R97" s="26"/>
    </row>
    <row r="98" ht="15.75" customHeight="1">
      <c r="R98" s="26"/>
    </row>
    <row r="99" ht="15.75" customHeight="1">
      <c r="R99" s="26"/>
    </row>
    <row r="100" ht="15.75" customHeight="1">
      <c r="R100" s="26"/>
    </row>
    <row r="101" ht="15.75" customHeight="1">
      <c r="R101" s="26"/>
    </row>
    <row r="102" ht="15.75" customHeight="1">
      <c r="R102" s="26"/>
    </row>
    <row r="103" ht="15.75" customHeight="1">
      <c r="R103" s="26"/>
    </row>
    <row r="104" ht="15.75" customHeight="1">
      <c r="R104" s="26"/>
    </row>
    <row r="105" ht="15.75" customHeight="1">
      <c r="R105" s="26"/>
    </row>
    <row r="106" ht="15.75" customHeight="1">
      <c r="R106" s="26"/>
    </row>
    <row r="107" ht="15.75" customHeight="1">
      <c r="R107" s="26"/>
    </row>
    <row r="108" ht="15.75" customHeight="1">
      <c r="R108" s="26"/>
    </row>
    <row r="109" ht="15.75" customHeight="1">
      <c r="R109" s="26"/>
    </row>
    <row r="110" ht="15.75" customHeight="1">
      <c r="R110" s="26"/>
    </row>
    <row r="111" ht="15.75" customHeight="1">
      <c r="R111" s="26"/>
    </row>
    <row r="112" ht="15.75" customHeight="1">
      <c r="R112" s="26"/>
    </row>
    <row r="113" ht="15.75" customHeight="1">
      <c r="R113" s="26"/>
    </row>
    <row r="114" ht="15.75" customHeight="1">
      <c r="R114" s="26"/>
    </row>
    <row r="115" ht="15.75" customHeight="1">
      <c r="R115" s="26"/>
    </row>
    <row r="116" ht="15.75" customHeight="1">
      <c r="R116" s="26"/>
    </row>
    <row r="117" ht="15.75" customHeight="1">
      <c r="R117" s="26"/>
    </row>
    <row r="118" ht="15.75" customHeight="1">
      <c r="R118" s="26"/>
    </row>
    <row r="119" ht="15.75" customHeight="1">
      <c r="R119" s="26"/>
    </row>
    <row r="120" ht="15.75" customHeight="1">
      <c r="R120" s="26"/>
    </row>
    <row r="121" ht="15.75" customHeight="1">
      <c r="R121" s="26"/>
    </row>
    <row r="122" ht="15.75" customHeight="1">
      <c r="R122" s="26"/>
    </row>
    <row r="123" ht="15.75" customHeight="1">
      <c r="R123" s="26"/>
    </row>
    <row r="124" ht="15.75" customHeight="1">
      <c r="R124" s="26"/>
    </row>
    <row r="125" ht="15.75" customHeight="1">
      <c r="R125" s="26"/>
    </row>
    <row r="126" ht="15.75" customHeight="1">
      <c r="R126" s="26"/>
    </row>
    <row r="127" ht="15.75" customHeight="1">
      <c r="R127" s="26"/>
    </row>
    <row r="128" ht="15.75" customHeight="1">
      <c r="R128" s="26"/>
    </row>
    <row r="129" ht="15.75" customHeight="1">
      <c r="R129" s="26"/>
    </row>
    <row r="130" ht="15.75" customHeight="1">
      <c r="R130" s="26"/>
    </row>
    <row r="131" ht="15.75" customHeight="1">
      <c r="R131" s="26"/>
    </row>
    <row r="132" ht="15.75" customHeight="1">
      <c r="R132" s="26"/>
    </row>
    <row r="133" ht="15.75" customHeight="1">
      <c r="R133" s="26"/>
    </row>
    <row r="134" ht="15.75" customHeight="1">
      <c r="R134" s="26"/>
    </row>
    <row r="135" ht="15.75" customHeight="1">
      <c r="R135" s="26"/>
    </row>
    <row r="136" ht="15.75" customHeight="1">
      <c r="R136" s="26"/>
    </row>
    <row r="137" ht="15.75" customHeight="1">
      <c r="R137" s="26"/>
    </row>
    <row r="138" ht="15.75" customHeight="1">
      <c r="R138" s="26"/>
    </row>
    <row r="139" ht="15.75" customHeight="1">
      <c r="R139" s="26"/>
    </row>
    <row r="140" ht="15.75" customHeight="1">
      <c r="R140" s="26"/>
    </row>
    <row r="141" ht="15.75" customHeight="1">
      <c r="R141" s="26"/>
    </row>
    <row r="142" ht="15.75" customHeight="1">
      <c r="R142" s="26"/>
    </row>
    <row r="143" ht="15.75" customHeight="1">
      <c r="R143" s="26"/>
    </row>
    <row r="144" ht="15.75" customHeight="1">
      <c r="R144" s="26"/>
    </row>
    <row r="145" ht="15.75" customHeight="1">
      <c r="R145" s="26"/>
    </row>
    <row r="146" ht="15.75" customHeight="1">
      <c r="R146" s="26"/>
    </row>
    <row r="147" ht="15.75" customHeight="1">
      <c r="R147" s="26"/>
    </row>
    <row r="148" ht="15.75" customHeight="1">
      <c r="R148" s="26"/>
    </row>
    <row r="149" ht="15.75" customHeight="1">
      <c r="R149" s="26"/>
    </row>
    <row r="150" ht="15.75" customHeight="1">
      <c r="R150" s="26"/>
    </row>
    <row r="151" ht="15.75" customHeight="1">
      <c r="R151" s="26"/>
    </row>
    <row r="152" ht="15.75" customHeight="1">
      <c r="R152" s="26"/>
    </row>
    <row r="153" ht="15.75" customHeight="1">
      <c r="R153" s="26"/>
    </row>
    <row r="154" ht="15.75" customHeight="1">
      <c r="R154" s="26"/>
    </row>
    <row r="155" ht="15.75" customHeight="1">
      <c r="R155" s="26"/>
    </row>
    <row r="156" ht="15.75" customHeight="1">
      <c r="R156" s="26"/>
    </row>
    <row r="157" ht="15.75" customHeight="1">
      <c r="R157" s="26"/>
    </row>
    <row r="158" ht="15.75" customHeight="1">
      <c r="R158" s="26"/>
    </row>
    <row r="159" ht="15.75" customHeight="1">
      <c r="R159" s="26"/>
    </row>
    <row r="160" ht="15.75" customHeight="1">
      <c r="R160" s="26"/>
    </row>
    <row r="161" ht="15.75" customHeight="1">
      <c r="R161" s="26"/>
    </row>
    <row r="162" ht="15.75" customHeight="1">
      <c r="R162" s="26"/>
    </row>
    <row r="163" ht="15.75" customHeight="1">
      <c r="R163" s="26"/>
    </row>
    <row r="164" ht="15.75" customHeight="1">
      <c r="R164" s="26"/>
    </row>
    <row r="165" ht="15.75" customHeight="1">
      <c r="R165" s="26"/>
    </row>
    <row r="166" ht="15.75" customHeight="1">
      <c r="R166" s="26"/>
    </row>
    <row r="167" ht="15.75" customHeight="1">
      <c r="R167" s="26"/>
    </row>
    <row r="168" ht="15.75" customHeight="1">
      <c r="R168" s="26"/>
    </row>
    <row r="169" ht="15.75" customHeight="1">
      <c r="R169" s="26"/>
    </row>
    <row r="170" ht="15.75" customHeight="1">
      <c r="R170" s="26"/>
    </row>
    <row r="171" ht="15.75" customHeight="1">
      <c r="R171" s="26"/>
    </row>
    <row r="172" ht="15.75" customHeight="1">
      <c r="R172" s="26"/>
    </row>
    <row r="173" ht="15.75" customHeight="1">
      <c r="R173" s="26"/>
    </row>
    <row r="174" ht="15.75" customHeight="1">
      <c r="R174" s="26"/>
    </row>
    <row r="175" ht="15.75" customHeight="1">
      <c r="R175" s="26"/>
    </row>
    <row r="176" ht="15.75" customHeight="1">
      <c r="R176" s="26"/>
    </row>
    <row r="177" ht="15.75" customHeight="1">
      <c r="R177" s="26"/>
    </row>
    <row r="178" ht="15.75" customHeight="1">
      <c r="R178" s="26"/>
    </row>
    <row r="179" ht="15.75" customHeight="1">
      <c r="R179" s="26"/>
    </row>
    <row r="180" ht="15.75" customHeight="1">
      <c r="R180" s="26"/>
    </row>
    <row r="181" ht="15.75" customHeight="1">
      <c r="R181" s="26"/>
    </row>
    <row r="182" ht="15.75" customHeight="1">
      <c r="R182" s="26"/>
    </row>
    <row r="183" ht="15.75" customHeight="1">
      <c r="R183" s="26"/>
    </row>
    <row r="184" ht="15.75" customHeight="1">
      <c r="R184" s="26"/>
    </row>
    <row r="185" ht="15.75" customHeight="1">
      <c r="R185" s="26"/>
    </row>
    <row r="186" ht="15.75" customHeight="1">
      <c r="R186" s="26"/>
    </row>
    <row r="187" ht="15.75" customHeight="1">
      <c r="R187" s="26"/>
    </row>
    <row r="188" ht="15.75" customHeight="1">
      <c r="R188" s="26"/>
    </row>
    <row r="189" ht="15.75" customHeight="1">
      <c r="R189" s="26"/>
    </row>
    <row r="190" ht="15.75" customHeight="1">
      <c r="R190" s="26"/>
    </row>
    <row r="191" ht="15.75" customHeight="1">
      <c r="R191" s="26"/>
    </row>
    <row r="192" ht="15.75" customHeight="1">
      <c r="R192" s="26"/>
    </row>
    <row r="193" ht="15.75" customHeight="1">
      <c r="R193" s="26"/>
    </row>
    <row r="194" ht="15.75" customHeight="1">
      <c r="R194" s="26"/>
    </row>
    <row r="195" ht="15.75" customHeight="1">
      <c r="R195" s="26"/>
    </row>
    <row r="196" ht="15.75" customHeight="1">
      <c r="R196" s="26"/>
    </row>
    <row r="197" ht="15.75" customHeight="1">
      <c r="R197" s="26"/>
    </row>
    <row r="198" ht="15.75" customHeight="1">
      <c r="R198" s="26"/>
    </row>
    <row r="199" ht="15.75" customHeight="1">
      <c r="R199" s="26"/>
    </row>
    <row r="200" ht="15.75" customHeight="1">
      <c r="R200" s="26"/>
    </row>
    <row r="201" ht="15.75" customHeight="1">
      <c r="R201" s="26"/>
    </row>
    <row r="202" ht="15.75" customHeight="1">
      <c r="R202" s="26"/>
    </row>
    <row r="203" ht="15.75" customHeight="1">
      <c r="R203" s="26"/>
    </row>
    <row r="204" ht="15.75" customHeight="1">
      <c r="R204" s="26"/>
    </row>
    <row r="205" ht="15.75" customHeight="1">
      <c r="R205" s="26"/>
    </row>
    <row r="206" ht="15.75" customHeight="1">
      <c r="R206" s="26"/>
    </row>
    <row r="207" ht="15.75" customHeight="1">
      <c r="R207" s="26"/>
    </row>
    <row r="208" ht="15.75" customHeight="1">
      <c r="R208" s="26"/>
    </row>
    <row r="209" ht="15.75" customHeight="1">
      <c r="R209" s="26"/>
    </row>
    <row r="210" ht="15.75" customHeight="1">
      <c r="R210" s="26"/>
    </row>
    <row r="211" ht="15.75" customHeight="1">
      <c r="R211" s="26"/>
    </row>
    <row r="212" ht="15.75" customHeight="1">
      <c r="R212" s="26"/>
    </row>
    <row r="213" ht="15.75" customHeight="1">
      <c r="R213" s="26"/>
    </row>
    <row r="214" ht="15.75" customHeight="1">
      <c r="R214" s="26"/>
    </row>
    <row r="215" ht="15.75" customHeight="1">
      <c r="R215" s="26"/>
    </row>
    <row r="216" ht="15.75" customHeight="1">
      <c r="R216" s="26"/>
    </row>
    <row r="217" ht="15.75" customHeight="1">
      <c r="R217" s="26"/>
    </row>
    <row r="218" ht="15.75" customHeight="1">
      <c r="R218" s="26"/>
    </row>
    <row r="219" ht="15.75" customHeight="1">
      <c r="R219" s="26"/>
    </row>
    <row r="220" ht="15.75" customHeight="1">
      <c r="R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63"/>
    <col customWidth="1" min="2" max="2" width="36.5"/>
    <col customWidth="1" min="3" max="3" width="18.13"/>
  </cols>
  <sheetData>
    <row r="1" ht="15.75" customHeight="1">
      <c r="A1" s="5" t="s">
        <v>62</v>
      </c>
      <c r="B1" s="5" t="s">
        <v>1</v>
      </c>
      <c r="C1" s="5" t="s">
        <v>2</v>
      </c>
      <c r="D1" s="5" t="s">
        <v>63</v>
      </c>
    </row>
    <row r="2" ht="15.75" customHeight="1"/>
    <row r="3" ht="15.75" customHeight="1"/>
    <row r="4" ht="15.75" customHeight="1"/>
    <row r="5" ht="15.75" customHeight="1">
      <c r="A5" s="30" t="s">
        <v>64</v>
      </c>
      <c r="E5" s="31" t="s">
        <v>65</v>
      </c>
    </row>
    <row r="6" ht="15.75" customHeight="1">
      <c r="F6" s="32" t="s">
        <v>66</v>
      </c>
    </row>
    <row r="7" ht="15.75" customHeight="1">
      <c r="A7" s="7">
        <v>44655.0</v>
      </c>
      <c r="B7" s="8" t="s">
        <v>30</v>
      </c>
      <c r="C7" s="9">
        <v>220000.0</v>
      </c>
      <c r="D7" s="10">
        <v>0.08</v>
      </c>
      <c r="E7" s="33">
        <f t="shared" ref="E7:E12" si="1">C7/$C$15</f>
        <v>0.2588235294</v>
      </c>
    </row>
    <row r="8" ht="15.75" customHeight="1">
      <c r="A8" s="34">
        <v>44656.0</v>
      </c>
      <c r="B8" s="35" t="s">
        <v>42</v>
      </c>
      <c r="C8" s="36">
        <v>25000.0</v>
      </c>
      <c r="D8" s="37">
        <v>0.0775</v>
      </c>
      <c r="E8" s="38">
        <f t="shared" si="1"/>
        <v>0.02941176471</v>
      </c>
      <c r="F8" s="39"/>
    </row>
    <row r="9" ht="15.75" customHeight="1">
      <c r="A9" s="40">
        <v>44657.0</v>
      </c>
      <c r="B9" s="41" t="s">
        <v>42</v>
      </c>
      <c r="C9" s="42">
        <v>5000.0</v>
      </c>
      <c r="D9" s="43">
        <v>0.0775</v>
      </c>
      <c r="E9" s="44">
        <f t="shared" si="1"/>
        <v>0.005882352941</v>
      </c>
      <c r="F9" s="45">
        <f>sum(E8:E9)</f>
        <v>0.03529411765</v>
      </c>
    </row>
    <row r="10" ht="15.75" customHeight="1">
      <c r="A10" s="7">
        <v>44657.0</v>
      </c>
      <c r="B10" s="8" t="s">
        <v>47</v>
      </c>
      <c r="C10" s="9">
        <v>300000.0</v>
      </c>
      <c r="D10" s="10">
        <v>0.08</v>
      </c>
      <c r="E10" s="33">
        <f t="shared" si="1"/>
        <v>0.3529411765</v>
      </c>
    </row>
    <row r="11" ht="15.75" customHeight="1">
      <c r="A11" s="7">
        <v>44657.0</v>
      </c>
      <c r="B11" s="8" t="s">
        <v>51</v>
      </c>
      <c r="C11" s="9">
        <v>200000.0</v>
      </c>
      <c r="D11" s="10">
        <v>0.08</v>
      </c>
      <c r="E11" s="33">
        <f t="shared" si="1"/>
        <v>0.2352941176</v>
      </c>
    </row>
    <row r="12" ht="15.75" customHeight="1">
      <c r="A12" s="7">
        <v>44657.0</v>
      </c>
      <c r="B12" s="8" t="s">
        <v>55</v>
      </c>
      <c r="C12" s="9">
        <v>100000.0</v>
      </c>
      <c r="D12" s="10">
        <v>0.0775</v>
      </c>
      <c r="E12" s="33">
        <f t="shared" si="1"/>
        <v>0.1176470588</v>
      </c>
    </row>
    <row r="13" ht="15.75" customHeight="1"/>
    <row r="14" ht="15.75" customHeight="1">
      <c r="A14" s="7"/>
      <c r="B14" s="8"/>
      <c r="C14" s="9"/>
      <c r="D14" s="10"/>
    </row>
    <row r="15" ht="15.75" customHeight="1">
      <c r="A15" s="7"/>
      <c r="B15" s="46" t="s">
        <v>67</v>
      </c>
      <c r="C15" s="9">
        <f>sum(C7:C12)</f>
        <v>850000</v>
      </c>
      <c r="D15" s="10"/>
      <c r="E15" s="47">
        <f>sum(E7:E12)</f>
        <v>1</v>
      </c>
    </row>
    <row r="16" ht="15.75" customHeight="1">
      <c r="A16" s="7"/>
      <c r="B16" s="8"/>
      <c r="C16" s="9"/>
      <c r="D16" s="10"/>
    </row>
    <row r="17" ht="15.75" customHeight="1">
      <c r="A17" s="7"/>
      <c r="B17" s="8"/>
      <c r="C17" s="9"/>
      <c r="D17" s="10"/>
    </row>
    <row r="18" ht="15.75" customHeight="1">
      <c r="A18" s="7"/>
      <c r="B18" s="8"/>
      <c r="C18" s="9"/>
      <c r="D18" s="10"/>
    </row>
    <row r="19" ht="15.75" customHeight="1">
      <c r="A19" s="30" t="s">
        <v>68</v>
      </c>
      <c r="E19" s="31" t="s">
        <v>65</v>
      </c>
    </row>
    <row r="20" ht="15.75" customHeight="1">
      <c r="F20" s="32" t="s">
        <v>66</v>
      </c>
    </row>
    <row r="21" ht="15.75" customHeight="1">
      <c r="A21" s="7">
        <v>44655.0</v>
      </c>
      <c r="B21" s="8" t="s">
        <v>30</v>
      </c>
      <c r="C21" s="9">
        <v>220000.0</v>
      </c>
      <c r="D21" s="10">
        <v>0.08</v>
      </c>
      <c r="E21" s="33">
        <f t="shared" ref="E21:E26" si="2">C21/$C$15</f>
        <v>0.2588235294</v>
      </c>
    </row>
    <row r="22" ht="15.75" customHeight="1">
      <c r="A22" s="34">
        <v>44656.0</v>
      </c>
      <c r="B22" s="35" t="s">
        <v>42</v>
      </c>
      <c r="C22" s="36">
        <v>25000.0</v>
      </c>
      <c r="D22" s="37">
        <v>0.0775</v>
      </c>
      <c r="E22" s="38">
        <f t="shared" si="2"/>
        <v>0.02941176471</v>
      </c>
      <c r="F22" s="39"/>
    </row>
    <row r="23" ht="15.75" customHeight="1">
      <c r="A23" s="40">
        <v>44657.0</v>
      </c>
      <c r="B23" s="41" t="s">
        <v>42</v>
      </c>
      <c r="C23" s="42">
        <v>5000.0</v>
      </c>
      <c r="D23" s="43">
        <v>0.0775</v>
      </c>
      <c r="E23" s="44">
        <f t="shared" si="2"/>
        <v>0.005882352941</v>
      </c>
      <c r="F23" s="45">
        <f>sum(E22:E23)</f>
        <v>0.03529411765</v>
      </c>
    </row>
    <row r="24" ht="15.75" customHeight="1">
      <c r="A24" s="7">
        <v>44657.0</v>
      </c>
      <c r="B24" s="8" t="s">
        <v>47</v>
      </c>
      <c r="C24" s="9">
        <v>300000.0</v>
      </c>
      <c r="D24" s="10">
        <v>0.08</v>
      </c>
      <c r="E24" s="33">
        <f t="shared" si="2"/>
        <v>0.3529411765</v>
      </c>
    </row>
    <row r="25" ht="15.75" customHeight="1">
      <c r="A25" s="7">
        <v>44657.0</v>
      </c>
      <c r="B25" s="8" t="s">
        <v>51</v>
      </c>
      <c r="C25" s="9">
        <v>200000.0</v>
      </c>
      <c r="D25" s="10">
        <v>0.08</v>
      </c>
      <c r="E25" s="33">
        <f t="shared" si="2"/>
        <v>0.2352941176</v>
      </c>
    </row>
    <row r="26" ht="15.75" customHeight="1">
      <c r="A26" s="7">
        <v>44657.0</v>
      </c>
      <c r="B26" s="8" t="s">
        <v>55</v>
      </c>
      <c r="C26" s="9">
        <v>100000.0</v>
      </c>
      <c r="D26" s="10">
        <v>0.0775</v>
      </c>
      <c r="E26" s="33">
        <f t="shared" si="2"/>
        <v>0.1176470588</v>
      </c>
    </row>
    <row r="27" ht="15.75" customHeight="1"/>
    <row r="28" ht="15.75" customHeight="1">
      <c r="A28" s="7"/>
      <c r="B28" s="8"/>
      <c r="C28" s="9"/>
      <c r="D28" s="10"/>
    </row>
    <row r="29" ht="15.75" customHeight="1">
      <c r="A29" s="7"/>
      <c r="B29" s="46" t="s">
        <v>67</v>
      </c>
      <c r="C29" s="9">
        <f>sum(C21:C26)</f>
        <v>850000</v>
      </c>
      <c r="D29" s="10"/>
      <c r="E29" s="47">
        <f>sum(E21:E26)</f>
        <v>1</v>
      </c>
    </row>
    <row r="30" ht="15.75" customHeight="1">
      <c r="A30" s="7"/>
      <c r="B30" s="8"/>
      <c r="C30" s="9"/>
      <c r="D30" s="10"/>
    </row>
    <row r="31" ht="15.75" customHeight="1">
      <c r="A31" s="7"/>
      <c r="B31" s="8"/>
      <c r="C31" s="9"/>
      <c r="D31" s="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