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728"/>
  <workbookPr defaultThemeVersion="124226"/>
  <xr:revisionPtr revIDLastSave="0" documentId="8_{2B3741DF-1032-4117-A855-E86D490DA3E0}" xr6:coauthVersionLast="47" xr6:coauthVersionMax="47" xr10:uidLastSave="{00000000-0000-0000-0000-000000000000}"/>
  <bookViews>
    <workbookView xWindow="240" yWindow="15" windowWidth="16095" windowHeight="9660" firstSheet="3" activeTab="3" xr2:uid="{00000000-000D-0000-FFFF-FFFF00000000}"/>
  </bookViews>
  <sheets>
    <sheet name="SIT Report" sheetId="81" r:id="rId1"/>
    <sheet name="Theo dõi số lượng_bk 02-02" sheetId="82" state="hidden" r:id="rId2"/>
    <sheet name="Check count TDH ODS" sheetId="83" state="hidden" r:id="rId3"/>
    <sheet name="Issue" sheetId="85" r:id="rId4"/>
    <sheet name="F_COMPANY" sheetId="1" r:id="rId5"/>
    <sheet name="F_COMPANY_ML" sheetId="2" r:id="rId6"/>
    <sheet name="F_COUNTRY_ML" sheetId="3" r:id="rId7"/>
    <sheet name="F_DATES" sheetId="4" r:id="rId8"/>
    <sheet name="F_DEPT_ACCT_OFFICER" sheetId="5" r:id="rId9"/>
    <sheet name="F_EB_CHANNEL_ML" sheetId="6" r:id="rId10"/>
    <sheet name="F_EB_LOOKUP" sheetId="7" r:id="rId11"/>
    <sheet name="F_EB_LOOKUP_ML" sheetId="8" r:id="rId12"/>
    <sheet name="F_EB_VIB_DISTRICT_ML" sheetId="9" r:id="rId13"/>
    <sheet name="F_EB_VIB_PROVINCE_ML" sheetId="10" r:id="rId14"/>
    <sheet name="F_EB_VIB_WARD_ML" sheetId="11" r:id="rId15"/>
    <sheet name="F_IM_IMAGE_TYPE_ML" sheetId="12" r:id="rId16"/>
    <sheet name="F_JOB_TITLE_ML" sheetId="13" r:id="rId17"/>
    <sheet name="F_SECURITY_MASTER" sheetId="14" r:id="rId18"/>
    <sheet name="F_SECURITY_MASTER_ML" sheetId="15" r:id="rId19"/>
    <sheet name="F_SECURITY_MASTER_MV_ML" sheetId="16" r:id="rId20"/>
    <sheet name="F_SECURITY_MASTER_RATES_EFFECTI" sheetId="17" r:id="rId21"/>
    <sheet name="FBNK_AA_ARR_ACCOUNT" sheetId="18" r:id="rId22"/>
    <sheet name="FBNK_AA_ARR_ACCOUNT_ALT_ID_TYPE" sheetId="19" r:id="rId23"/>
    <sheet name="FBNK_AA_ARR_ACCOUNT_ML" sheetId="20" r:id="rId24"/>
    <sheet name="FBNK_AA_ARR_CHANGE_PRODUCT" sheetId="21" r:id="rId25"/>
    <sheet name="FBNK_AA_ARR_INTEREST" sheetId="22" r:id="rId26"/>
    <sheet name="FBNK_AA_ARR_INTEREST_FIXED_RATE" sheetId="23" r:id="rId27"/>
    <sheet name="FBNK_AA_ARR_OFFICERS" sheetId="24" r:id="rId28"/>
    <sheet name="FBNK_AA_ARR_OFFICERS_OTHER_OFFI" sheetId="25" r:id="rId29"/>
    <sheet name="FBNK_AA_ARR_PAYMENT_SCHEDULE" sheetId="26" r:id="rId30"/>
    <sheet name="FBNK_AA_ARR_PAYMENT_SCHEDULE_PA" sheetId="27" r:id="rId31"/>
    <sheet name="FBNK_AA_ARR_TERM_AMOUNT" sheetId="28" r:id="rId32"/>
    <sheet name="FBNK_AA_ARRANGEMENT" sheetId="29" r:id="rId33"/>
    <sheet name="FBNK_AA_ARRANGEMENT_CUSTOMER" sheetId="30" r:id="rId34"/>
    <sheet name="FBNK_AA_BILL_DETAILS" sheetId="31" r:id="rId35"/>
    <sheet name="FBNK_AA_BILL_DETAILS_PAYMENT_TY" sheetId="32" r:id="rId36"/>
    <sheet name="FBNK_AA_INTEREST_ACCRUALS" sheetId="33" r:id="rId37"/>
    <sheet name="FBNK_AA_PRODUCT" sheetId="34" r:id="rId38"/>
    <sheet name="FBNK_AA_PRODUCT_ML" sheetId="35" r:id="rId39"/>
    <sheet name="FBNK_ACCOUNT" sheetId="36" r:id="rId40"/>
    <sheet name="FBNK_ACCOUNT_CLOSURE" sheetId="37" r:id="rId41"/>
    <sheet name="FBNK_ACCOUNT_OTHER_OFFICER" sheetId="38" r:id="rId42"/>
    <sheet name="FBNK_COLLATERAL" sheetId="39" r:id="rId43"/>
    <sheet name="FBNK_COLLATERAL_RIGHT" sheetId="40" r:id="rId44"/>
    <sheet name="FBNK_COLLATERAL_RIGHT_COMPANY" sheetId="41" r:id="rId45"/>
    <sheet name="FBNK_COLLATERAL_RIGHT_CUSTOMER" sheetId="42" r:id="rId46"/>
    <sheet name="FBNK_COLLATERAL_RIGHT_DATE_TIME" sheetId="43" r:id="rId47"/>
    <sheet name="FBNK_COLLATERAL_TYPE" sheetId="44" r:id="rId48"/>
    <sheet name="FBNK_COLLATERAL_TYPE_ML" sheetId="45" r:id="rId49"/>
    <sheet name="FBNK_CURRENCY" sheetId="46" r:id="rId50"/>
    <sheet name="FBNK_CUSTOMER" sheetId="47" r:id="rId51"/>
    <sheet name="FBNK_CUSTOMER_COMM_TYPE" sheetId="48" r:id="rId52"/>
    <sheet name="FBNK_CUSTOMER_CUSTOMER_RATING" sheetId="49" r:id="rId53"/>
    <sheet name="FBNK_CUSTOMER_EMPLOYMENT_STATUS" sheetId="50" r:id="rId54"/>
    <sheet name="FBNK_CUSTOMER_ML" sheetId="51" r:id="rId55"/>
    <sheet name="FBNK_CUSTOMER_OFF_PHONE" sheetId="52" r:id="rId56"/>
    <sheet name="FBNK_CUSTOMER_OTHER_OFFICER" sheetId="53" r:id="rId57"/>
    <sheet name="FBNK_CUSTOMER_PHONE_1" sheetId="54" r:id="rId58"/>
    <sheet name="FBNK_CUSTOMER_TAX_ID" sheetId="55" r:id="rId59"/>
    <sheet name="FBNK_CUSTOMER_VIB_ADDR_TYPE" sheetId="56" r:id="rId60"/>
    <sheet name="FBNK_CUSTOMER_VIB_CUS_NAME" sheetId="57" r:id="rId61"/>
    <sheet name="FBNK_CUSTOMER_VIB_DOC_TYPE" sheetId="58" r:id="rId62"/>
    <sheet name="FBNK_CUSTOMER_VIB_ID_NATIONAL" sheetId="59" r:id="rId63"/>
    <sheet name="FBNK_CUSTOMER_VIB_RELATION" sheetId="60" r:id="rId64"/>
    <sheet name="FBNK_CUSTOMER_VIB_VISA_TYPE" sheetId="61" r:id="rId65"/>
    <sheet name="FBNK_EB_VIB_UPLOAD_RATE_RATE_CO" sheetId="62" r:id="rId66"/>
    <sheet name="FBNK_FATCA_CUSTOMER_SUPPLEMENTA" sheetId="63" r:id="rId67"/>
    <sheet name="ARY_INFO_ADDR_COUNTRY" sheetId="64" r:id="rId68"/>
    <sheet name="ARY_INFO_ADDR_TYPE" sheetId="65" r:id="rId69"/>
    <sheet name="FBNK_FOREX" sheetId="66" r:id="rId70"/>
    <sheet name="FBNK_FT_BULK_MASTER" sheetId="67" r:id="rId71"/>
    <sheet name="FBNK_FUNDS_TRANSFER" sheetId="68" r:id="rId72"/>
    <sheet name="FBNK_FUNDS_TRANSFER_DATE_TIME" sheetId="69" r:id="rId73"/>
    <sheet name="FBNK_FUNDS_TRANSFER_INPUTTER" sheetId="70" r:id="rId74"/>
    <sheet name="FBNK_LIMIT" sheetId="71" r:id="rId75"/>
    <sheet name="FBNK_RELATION_ML" sheetId="72" r:id="rId76"/>
    <sheet name="FBNK_SEC_TRADE" sheetId="73" r:id="rId77"/>
    <sheet name="FBNK_SEC_TRADE_BROKER_NO" sheetId="74" r:id="rId78"/>
    <sheet name="FBNK_SEC_TRADE_CU_NARRATIVE" sheetId="75" r:id="rId79"/>
    <sheet name="FBNK_SEC_TRADE_CUST_NO_NOM" sheetId="76" r:id="rId80"/>
    <sheet name="FBNK_SEC_TRADE_CUSTOMER_NO" sheetId="77" r:id="rId81"/>
    <sheet name="FBNK_SECTOR_ML" sheetId="78" r:id="rId82"/>
    <sheet name="FBNK_STMT_ENTRY" sheetId="79" r:id="rId83"/>
    <sheet name="FBNK_STMT_ENTRY_NARRATIVE" sheetId="80" r:id="rId84"/>
  </sheets>
  <definedNames>
    <definedName name="_xlnm._FilterDatabase" localSheetId="1" hidden="1">'Theo dõi số lượng_bk 02-02'!$D$1:$D$89</definedName>
    <definedName name="_xlnm._FilterDatabase" localSheetId="0" hidden="1">'SIT Report'!$A$7:$AP$7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85" l="1"/>
  <c r="X4" i="85"/>
  <c r="F4" i="85"/>
  <c r="G4" i="85" s="1"/>
  <c r="I4" i="85" s="1"/>
  <c r="C4" i="85"/>
  <c r="Y10" i="83"/>
  <c r="Y11" i="83"/>
  <c r="Y12" i="83"/>
  <c r="Y13" i="83"/>
  <c r="Y14" i="83"/>
  <c r="Y15" i="83"/>
  <c r="Y16" i="83"/>
  <c r="Y17" i="83"/>
  <c r="Y18" i="83"/>
  <c r="Y19" i="83"/>
  <c r="Y20" i="83"/>
  <c r="Y21" i="83"/>
  <c r="Y22" i="83"/>
  <c r="Y23" i="83"/>
  <c r="Y24" i="83"/>
  <c r="Y25" i="83"/>
  <c r="Y26" i="83"/>
  <c r="Y27" i="83"/>
  <c r="Y28" i="83"/>
  <c r="Y29" i="83"/>
  <c r="Y30" i="83"/>
  <c r="Y31" i="83"/>
  <c r="Y32" i="83"/>
  <c r="Y33" i="83"/>
  <c r="Y34" i="83"/>
  <c r="Y35" i="83"/>
  <c r="Y36" i="83"/>
  <c r="Y37" i="83"/>
  <c r="Y38" i="83"/>
  <c r="Y39" i="83"/>
  <c r="Y40" i="83"/>
  <c r="Y41" i="83"/>
  <c r="Y42" i="83"/>
  <c r="Y43" i="83"/>
  <c r="Y44" i="83"/>
  <c r="Y45" i="83"/>
  <c r="Y46" i="83"/>
  <c r="Y47" i="83"/>
  <c r="Y48" i="83"/>
  <c r="Y49" i="83"/>
  <c r="Y50" i="83"/>
  <c r="Y51" i="83"/>
  <c r="Y52" i="83"/>
  <c r="Y53" i="83"/>
  <c r="Y54" i="83"/>
  <c r="Y55" i="83"/>
  <c r="Y56" i="83"/>
  <c r="Y57" i="83"/>
  <c r="Y58" i="83"/>
  <c r="Y59" i="83"/>
  <c r="Y60" i="83"/>
  <c r="Y61" i="83"/>
  <c r="Y62" i="83"/>
  <c r="Y63" i="83"/>
  <c r="Y64" i="83"/>
  <c r="Y65" i="83"/>
  <c r="Y66" i="83"/>
  <c r="Y67" i="83"/>
  <c r="Y68" i="83"/>
  <c r="Y69" i="83"/>
  <c r="Y70" i="83"/>
  <c r="Y71" i="83"/>
  <c r="Y72" i="83"/>
  <c r="Y73" i="83"/>
  <c r="Y74" i="83"/>
  <c r="Y75" i="83"/>
  <c r="Y76" i="83"/>
  <c r="Y77" i="83"/>
  <c r="Y78" i="83"/>
  <c r="Y79" i="83"/>
  <c r="Y80" i="83"/>
  <c r="Y81" i="83"/>
  <c r="Y82" i="83"/>
  <c r="Y83" i="83"/>
  <c r="Y84" i="83"/>
  <c r="Y85" i="83"/>
  <c r="Y86" i="83"/>
  <c r="Y87" i="83"/>
  <c r="Y88" i="83"/>
  <c r="Y9" i="83"/>
  <c r="C9" i="81"/>
  <c r="C10" i="81"/>
  <c r="C11" i="81"/>
  <c r="C12" i="81"/>
  <c r="C13" i="81"/>
  <c r="C14" i="81"/>
  <c r="C15" i="81"/>
  <c r="C16" i="81"/>
  <c r="C17" i="81"/>
  <c r="C18" i="81"/>
  <c r="C19" i="81"/>
  <c r="C20" i="81"/>
  <c r="C21" i="81"/>
  <c r="C22" i="81"/>
  <c r="C23" i="81"/>
  <c r="C24" i="81"/>
  <c r="C25" i="81"/>
  <c r="C26" i="81"/>
  <c r="C27" i="81"/>
  <c r="C28" i="81"/>
  <c r="C29" i="81"/>
  <c r="C30" i="81"/>
  <c r="C31" i="81"/>
  <c r="C32" i="81"/>
  <c r="C33" i="81"/>
  <c r="C34" i="81"/>
  <c r="C35" i="81"/>
  <c r="C36" i="81"/>
  <c r="C37" i="81"/>
  <c r="C38" i="81"/>
  <c r="C39" i="81"/>
  <c r="C40" i="81"/>
  <c r="C41" i="81"/>
  <c r="C42" i="81"/>
  <c r="C43" i="81"/>
  <c r="C44" i="81"/>
  <c r="C45" i="81"/>
  <c r="C46" i="81"/>
  <c r="C47" i="81"/>
  <c r="C48" i="81"/>
  <c r="C49" i="81"/>
  <c r="C50" i="81"/>
  <c r="C51" i="81"/>
  <c r="C52" i="81"/>
  <c r="C53" i="81"/>
  <c r="C54" i="81"/>
  <c r="C55" i="81"/>
  <c r="C56" i="81"/>
  <c r="C57" i="81"/>
  <c r="C58" i="81"/>
  <c r="C59" i="81"/>
  <c r="C60" i="81"/>
  <c r="C61" i="81"/>
  <c r="C62" i="81"/>
  <c r="C63" i="81"/>
  <c r="C64" i="81"/>
  <c r="C65" i="81"/>
  <c r="C66" i="81"/>
  <c r="C67" i="81"/>
  <c r="C68" i="81"/>
  <c r="C69" i="81"/>
  <c r="C70" i="81"/>
  <c r="C71" i="81"/>
  <c r="C72" i="81"/>
  <c r="C73" i="81"/>
  <c r="C74" i="81"/>
  <c r="C75" i="81"/>
  <c r="C76" i="81"/>
  <c r="C77" i="81"/>
  <c r="C78" i="81"/>
  <c r="C79" i="81"/>
  <c r="C80" i="81"/>
  <c r="C81" i="81"/>
  <c r="C82" i="81"/>
  <c r="C83" i="81"/>
  <c r="C84" i="81"/>
  <c r="C85" i="81"/>
  <c r="C86" i="81"/>
  <c r="C87" i="81"/>
  <c r="C8" i="81"/>
  <c r="E88" i="82" a="1"/>
  <c r="E88" i="82" s="1"/>
  <c r="D88" i="82" a="1"/>
  <c r="D88" i="82" s="1"/>
  <c r="E87" i="82" a="1"/>
  <c r="E87" i="82" s="1"/>
  <c r="D87" i="82" a="1"/>
  <c r="D87" i="82" s="1"/>
  <c r="E86" i="82" a="1"/>
  <c r="E86" i="82" s="1"/>
  <c r="D86" i="82" a="1"/>
  <c r="D86" i="82" s="1"/>
  <c r="E85" i="82" a="1"/>
  <c r="E85" i="82" s="1"/>
  <c r="D85" i="82" a="1"/>
  <c r="D85" i="82" s="1"/>
  <c r="E84" i="82" a="1"/>
  <c r="E84" i="82" s="1"/>
  <c r="D84" i="82" a="1"/>
  <c r="D84" i="82" s="1"/>
  <c r="E83" i="82" a="1"/>
  <c r="E83" i="82" s="1"/>
  <c r="D83" i="82" a="1"/>
  <c r="D83" i="82" s="1"/>
  <c r="E82" i="82" a="1"/>
  <c r="E82" i="82" s="1"/>
  <c r="D82" i="82" a="1"/>
  <c r="D82" i="82" s="1"/>
  <c r="E81" i="82" a="1"/>
  <c r="E81" i="82" s="1"/>
  <c r="D81" i="82" a="1"/>
  <c r="D81" i="82" s="1"/>
  <c r="E80" i="82" a="1"/>
  <c r="E80" i="82" s="1"/>
  <c r="D80" i="82" a="1"/>
  <c r="D80" i="82" s="1"/>
  <c r="E79" i="82" a="1"/>
  <c r="E79" i="82" s="1"/>
  <c r="D79" i="82" a="1"/>
  <c r="D79" i="82" s="1"/>
  <c r="E78" i="82" a="1"/>
  <c r="E78" i="82" s="1"/>
  <c r="D78" i="82" a="1"/>
  <c r="D78" i="82" s="1"/>
  <c r="E77" i="82" a="1"/>
  <c r="E77" i="82" s="1"/>
  <c r="D77" i="82" a="1"/>
  <c r="D77" i="82" s="1"/>
  <c r="E76" i="82" a="1"/>
  <c r="E76" i="82" s="1"/>
  <c r="D76" i="82" a="1"/>
  <c r="D76" i="82" s="1"/>
  <c r="E75" i="82" a="1"/>
  <c r="E75" i="82" s="1"/>
  <c r="D75" i="82" a="1"/>
  <c r="D75" i="82" s="1"/>
  <c r="E74" i="82" a="1"/>
  <c r="E74" i="82" s="1"/>
  <c r="D74" i="82" a="1"/>
  <c r="D74" i="82" s="1"/>
  <c r="E73" i="82" a="1"/>
  <c r="E73" i="82" s="1"/>
  <c r="D73" i="82" a="1"/>
  <c r="D73" i="82" s="1"/>
  <c r="E72" i="82" a="1"/>
  <c r="E72" i="82" s="1"/>
  <c r="D72" i="82" a="1"/>
  <c r="D72" i="82" s="1"/>
  <c r="E71" i="82" a="1"/>
  <c r="E71" i="82" s="1"/>
  <c r="D71" i="82" a="1"/>
  <c r="D71" i="82" s="1"/>
  <c r="E70" i="82" a="1"/>
  <c r="E70" i="82" s="1"/>
  <c r="D70" i="82" a="1"/>
  <c r="D70" i="82" s="1"/>
  <c r="E69" i="82" a="1"/>
  <c r="E69" i="82" s="1"/>
  <c r="D69" i="82" a="1"/>
  <c r="D69" i="82" s="1"/>
  <c r="E68" i="82" a="1"/>
  <c r="E68" i="82" s="1"/>
  <c r="D68" i="82" a="1"/>
  <c r="D68" i="82" s="1"/>
  <c r="E67" i="82" a="1"/>
  <c r="E67" i="82" s="1"/>
  <c r="D67" i="82" a="1"/>
  <c r="D67" i="82" s="1"/>
  <c r="E66" i="82" a="1"/>
  <c r="E66" i="82" s="1"/>
  <c r="D66" i="82" a="1"/>
  <c r="D66" i="82" s="1"/>
  <c r="E65" i="82" a="1"/>
  <c r="E65" i="82" s="1"/>
  <c r="D65" i="82" a="1"/>
  <c r="D65" i="82" s="1"/>
  <c r="E64" i="82" a="1"/>
  <c r="E64" i="82" s="1"/>
  <c r="D64" i="82" a="1"/>
  <c r="D64" i="82" s="1"/>
  <c r="E63" i="82" a="1"/>
  <c r="E63" i="82" s="1"/>
  <c r="D63" i="82" a="1"/>
  <c r="D63" i="82" s="1"/>
  <c r="E62" i="82" a="1"/>
  <c r="E62" i="82" s="1"/>
  <c r="D62" i="82" a="1"/>
  <c r="D62" i="82" s="1"/>
  <c r="E61" i="82" a="1"/>
  <c r="E61" i="82" s="1"/>
  <c r="D61" i="82" a="1"/>
  <c r="D61" i="82" s="1"/>
  <c r="E60" i="82" a="1"/>
  <c r="E60" i="82" s="1"/>
  <c r="D60" i="82" a="1"/>
  <c r="D60" i="82" s="1"/>
  <c r="E59" i="82" a="1"/>
  <c r="E59" i="82" s="1"/>
  <c r="D59" i="82" a="1"/>
  <c r="D59" i="82" s="1"/>
  <c r="E58" i="82" a="1"/>
  <c r="E58" i="82" s="1"/>
  <c r="D58" i="82" a="1"/>
  <c r="D58" i="82" s="1"/>
  <c r="E57" i="82" a="1"/>
  <c r="E57" i="82" s="1"/>
  <c r="D57" i="82" a="1"/>
  <c r="D57" i="82" s="1"/>
  <c r="E56" i="82" a="1"/>
  <c r="E56" i="82" s="1"/>
  <c r="D56" i="82" a="1"/>
  <c r="D56" i="82" s="1"/>
  <c r="E55" i="82" a="1"/>
  <c r="E55" i="82" s="1"/>
  <c r="D55" i="82" a="1"/>
  <c r="D55" i="82" s="1"/>
  <c r="E54" i="82" a="1"/>
  <c r="E54" i="82" s="1"/>
  <c r="D54" i="82" a="1"/>
  <c r="D54" i="82" s="1"/>
  <c r="E53" i="82" a="1"/>
  <c r="E53" i="82" s="1"/>
  <c r="D53" i="82" a="1"/>
  <c r="D53" i="82" s="1"/>
  <c r="E52" i="82" a="1"/>
  <c r="E52" i="82" s="1"/>
  <c r="D52" i="82" a="1"/>
  <c r="D52" i="82" s="1"/>
  <c r="E51" i="82" a="1"/>
  <c r="E51" i="82" s="1"/>
  <c r="D51" i="82" a="1"/>
  <c r="D51" i="82" s="1"/>
  <c r="E50" i="82" a="1"/>
  <c r="E50" i="82" s="1"/>
  <c r="D50" i="82" a="1"/>
  <c r="D50" i="82" s="1"/>
  <c r="E49" i="82" a="1"/>
  <c r="E49" i="82" s="1"/>
  <c r="D49" i="82" a="1"/>
  <c r="D49" i="82" s="1"/>
  <c r="E48" i="82" a="1"/>
  <c r="E48" i="82" s="1"/>
  <c r="D48" i="82" a="1"/>
  <c r="D48" i="82" s="1"/>
  <c r="E47" i="82" a="1"/>
  <c r="E47" i="82" s="1"/>
  <c r="D47" i="82" a="1"/>
  <c r="D47" i="82" s="1"/>
  <c r="E46" i="82" a="1"/>
  <c r="E46" i="82" s="1"/>
  <c r="D46" i="82" a="1"/>
  <c r="D46" i="82" s="1"/>
  <c r="E45" i="82" a="1"/>
  <c r="E45" i="82" s="1"/>
  <c r="D45" i="82" a="1"/>
  <c r="D45" i="82" s="1"/>
  <c r="E44" i="82" a="1"/>
  <c r="E44" i="82" s="1"/>
  <c r="D44" i="82" a="1"/>
  <c r="D44" i="82" s="1"/>
  <c r="E43" i="82" a="1"/>
  <c r="E43" i="82" s="1"/>
  <c r="D43" i="82" a="1"/>
  <c r="D43" i="82" s="1"/>
  <c r="E42" i="82" a="1"/>
  <c r="E42" i="82" s="1"/>
  <c r="D42" i="82" a="1"/>
  <c r="D42" i="82" s="1"/>
  <c r="E41" i="82" a="1"/>
  <c r="E41" i="82" s="1"/>
  <c r="D41" i="82" a="1"/>
  <c r="D41" i="82" s="1"/>
  <c r="E40" i="82" a="1"/>
  <c r="E40" i="82" s="1"/>
  <c r="D40" i="82" a="1"/>
  <c r="D40" i="82" s="1"/>
  <c r="E39" i="82" a="1"/>
  <c r="E39" i="82" s="1"/>
  <c r="D39" i="82" a="1"/>
  <c r="D39" i="82" s="1"/>
  <c r="E38" i="82" a="1"/>
  <c r="E38" i="82" s="1"/>
  <c r="D38" i="82" a="1"/>
  <c r="D38" i="82" s="1"/>
  <c r="E37" i="82" a="1"/>
  <c r="E37" i="82" s="1"/>
  <c r="D37" i="82" a="1"/>
  <c r="D37" i="82" s="1"/>
  <c r="E36" i="82" a="1"/>
  <c r="E36" i="82" s="1"/>
  <c r="D36" i="82" a="1"/>
  <c r="D36" i="82" s="1"/>
  <c r="E35" i="82" a="1"/>
  <c r="E35" i="82" s="1"/>
  <c r="D35" i="82" a="1"/>
  <c r="D35" i="82" s="1"/>
  <c r="E34" i="82" a="1"/>
  <c r="E34" i="82" s="1"/>
  <c r="D34" i="82" a="1"/>
  <c r="D34" i="82" s="1"/>
  <c r="E33" i="82" a="1"/>
  <c r="E33" i="82" s="1"/>
  <c r="D33" i="82" a="1"/>
  <c r="D33" i="82" s="1"/>
  <c r="E32" i="82" a="1"/>
  <c r="E32" i="82" s="1"/>
  <c r="D32" i="82" a="1"/>
  <c r="D32" i="82" s="1"/>
  <c r="E31" i="82" a="1"/>
  <c r="E31" i="82" s="1"/>
  <c r="D31" i="82" a="1"/>
  <c r="D31" i="82" s="1"/>
  <c r="E30" i="82" a="1"/>
  <c r="E30" i="82" s="1"/>
  <c r="D30" i="82" a="1"/>
  <c r="D30" i="82" s="1"/>
  <c r="E29" i="82" a="1"/>
  <c r="E29" i="82" s="1"/>
  <c r="D29" i="82" a="1"/>
  <c r="D29" i="82" s="1"/>
  <c r="E28" i="82" a="1"/>
  <c r="E28" i="82" s="1"/>
  <c r="D28" i="82" a="1"/>
  <c r="D28" i="82" s="1"/>
  <c r="E27" i="82" a="1"/>
  <c r="E27" i="82" s="1"/>
  <c r="D27" i="82" a="1"/>
  <c r="D27" i="82" s="1"/>
  <c r="E26" i="82" a="1"/>
  <c r="E26" i="82" s="1"/>
  <c r="D26" i="82" a="1"/>
  <c r="D26" i="82" s="1"/>
  <c r="E25" i="82" a="1"/>
  <c r="E25" i="82" s="1"/>
  <c r="D25" i="82" a="1"/>
  <c r="D25" i="82" s="1"/>
  <c r="E24" i="82" a="1"/>
  <c r="E24" i="82" s="1"/>
  <c r="D24" i="82" a="1"/>
  <c r="D24" i="82" s="1"/>
  <c r="E23" i="82" a="1"/>
  <c r="E23" i="82" s="1"/>
  <c r="D23" i="82" a="1"/>
  <c r="D23" i="82" s="1"/>
  <c r="E22" i="82" a="1"/>
  <c r="E22" i="82" s="1"/>
  <c r="D22" i="82" a="1"/>
  <c r="D22" i="82" s="1"/>
  <c r="E21" i="82" a="1"/>
  <c r="E21" i="82" s="1"/>
  <c r="D21" i="82" a="1"/>
  <c r="D21" i="82" s="1"/>
  <c r="E20" i="82" a="1"/>
  <c r="E20" i="82" s="1"/>
  <c r="D20" i="82" a="1"/>
  <c r="D20" i="82" s="1"/>
  <c r="E19" i="82" a="1"/>
  <c r="E19" i="82" s="1"/>
  <c r="D19" i="82" a="1"/>
  <c r="D19" i="82" s="1"/>
  <c r="E18" i="82" a="1"/>
  <c r="E18" i="82" s="1"/>
  <c r="D18" i="82" a="1"/>
  <c r="D18" i="82" s="1"/>
  <c r="E17" i="82" a="1"/>
  <c r="E17" i="82" s="1"/>
  <c r="D17" i="82" a="1"/>
  <c r="D17" i="82" s="1"/>
  <c r="E16" i="82" a="1"/>
  <c r="E16" i="82" s="1"/>
  <c r="D16" i="82" a="1"/>
  <c r="D16" i="82" s="1"/>
  <c r="E15" i="82" a="1"/>
  <c r="E15" i="82" s="1"/>
  <c r="D15" i="82" a="1"/>
  <c r="D15" i="82" s="1"/>
  <c r="E14" i="82" a="1"/>
  <c r="E14" i="82" s="1"/>
  <c r="D14" i="82" a="1"/>
  <c r="D14" i="82" s="1"/>
  <c r="E13" i="82" a="1"/>
  <c r="E13" i="82" s="1"/>
  <c r="D13" i="82" a="1"/>
  <c r="D13" i="82" s="1"/>
  <c r="E12" i="82" a="1"/>
  <c r="E12" i="82" s="1"/>
  <c r="D12" i="82" a="1"/>
  <c r="D12" i="82" s="1"/>
  <c r="E11" i="82" a="1"/>
  <c r="E11" i="82" s="1"/>
  <c r="D11" i="82" a="1"/>
  <c r="D11" i="82" s="1"/>
  <c r="E10" i="82" a="1"/>
  <c r="E10" i="82" s="1"/>
  <c r="D10" i="82" a="1"/>
  <c r="D10" i="82" s="1"/>
  <c r="E9" i="82" a="1"/>
  <c r="E9" i="82" s="1"/>
  <c r="D9" i="82" a="1"/>
  <c r="D9" i="82" s="1"/>
  <c r="D92" i="82" s="1"/>
  <c r="E7" i="2"/>
  <c r="E8" i="2"/>
  <c r="E9" i="2"/>
  <c r="E10" i="2"/>
  <c r="E6" i="2"/>
  <c r="E10" i="1"/>
  <c r="E9" i="1"/>
  <c r="E8" i="1"/>
  <c r="E7" i="1"/>
  <c r="E6" i="1"/>
  <c r="F8" i="81" l="1"/>
  <c r="E8" i="81" a="1"/>
  <c r="E8" i="81" s="1"/>
  <c r="F9" i="81" l="1"/>
  <c r="E9" i="81" a="1"/>
  <c r="E9" i="81" s="1"/>
  <c r="F10" i="81"/>
  <c r="E10" i="81" a="1"/>
  <c r="E10" i="81" s="1"/>
  <c r="F11" i="81"/>
  <c r="E11" i="81" a="1"/>
  <c r="E11" i="81" s="1"/>
  <c r="F12" i="81"/>
  <c r="E12" i="81" a="1"/>
  <c r="E12" i="81" s="1"/>
  <c r="F13" i="81"/>
  <c r="E13" i="81" a="1"/>
  <c r="E13" i="81" s="1"/>
  <c r="F14" i="81"/>
  <c r="E14" i="81" a="1"/>
  <c r="E14" i="81" s="1"/>
  <c r="F15" i="81"/>
  <c r="E15" i="81" a="1"/>
  <c r="E15" i="81" s="1"/>
  <c r="F16" i="81"/>
  <c r="E16" i="81" a="1"/>
  <c r="E16" i="81" s="1"/>
  <c r="F17" i="81"/>
  <c r="E17" i="81" a="1"/>
  <c r="E17" i="81" s="1"/>
  <c r="F18" i="81"/>
  <c r="E18" i="81" a="1"/>
  <c r="E18" i="81" s="1"/>
  <c r="F19" i="81"/>
  <c r="E19" i="81" a="1"/>
  <c r="E19" i="81" s="1"/>
  <c r="F20" i="81"/>
  <c r="E20" i="81" a="1"/>
  <c r="E20" i="81" s="1"/>
  <c r="F21" i="81"/>
  <c r="E21" i="81" a="1"/>
  <c r="E21" i="81" s="1"/>
  <c r="F22" i="81"/>
  <c r="E22" i="81" a="1"/>
  <c r="E22" i="81" s="1"/>
  <c r="F23" i="81"/>
  <c r="E23" i="81" a="1"/>
  <c r="E23" i="81" s="1"/>
  <c r="F24" i="81"/>
  <c r="F25" i="81"/>
  <c r="E25" i="81" a="1"/>
  <c r="E25" i="81" s="1"/>
  <c r="F26" i="81"/>
  <c r="E26" i="81" a="1"/>
  <c r="E26" i="81" s="1"/>
  <c r="F27" i="81"/>
  <c r="E27" i="81" a="1"/>
  <c r="E27" i="81" s="1"/>
  <c r="F28" i="81"/>
  <c r="E28" i="81" a="1"/>
  <c r="E28" i="81" s="1"/>
  <c r="F29" i="81"/>
  <c r="E29" i="81" a="1"/>
  <c r="E29" i="81" s="1"/>
  <c r="F30" i="81"/>
  <c r="E30" i="81" a="1"/>
  <c r="E30" i="81" s="1"/>
  <c r="F31" i="81"/>
  <c r="E31" i="81" a="1"/>
  <c r="E31" i="81" s="1"/>
  <c r="F32" i="81"/>
  <c r="E32" i="81" a="1"/>
  <c r="E32" i="81" s="1"/>
  <c r="F33" i="81"/>
  <c r="E33" i="81" a="1"/>
  <c r="E33" i="81" s="1"/>
  <c r="F34" i="81"/>
  <c r="E34" i="81" a="1"/>
  <c r="E34" i="81" s="1"/>
  <c r="F35" i="81"/>
  <c r="E35" i="81" a="1"/>
  <c r="E35" i="81" s="1"/>
  <c r="F36" i="81"/>
  <c r="E36" i="81" a="1"/>
  <c r="E36" i="81" s="1"/>
  <c r="F37" i="81"/>
  <c r="E37" i="81" a="1"/>
  <c r="E37" i="81" s="1"/>
  <c r="F38" i="81"/>
  <c r="E38" i="81" a="1"/>
  <c r="E38" i="81" s="1"/>
  <c r="F39" i="81"/>
  <c r="E39" i="81" a="1"/>
  <c r="E39" i="81" s="1"/>
  <c r="F40" i="81"/>
  <c r="E40" i="81" a="1"/>
  <c r="E40" i="81" s="1"/>
  <c r="F41" i="81"/>
  <c r="E41" i="81" a="1"/>
  <c r="E41" i="81" s="1"/>
  <c r="F42" i="81"/>
  <c r="E42" i="81" a="1"/>
  <c r="E42" i="81" s="1"/>
  <c r="F43" i="81"/>
  <c r="E43" i="81" a="1"/>
  <c r="E43" i="81" s="1"/>
  <c r="F44" i="81"/>
  <c r="E44" i="81" a="1"/>
  <c r="E44" i="81" s="1"/>
  <c r="F45" i="81"/>
  <c r="E45" i="81" a="1"/>
  <c r="E45" i="81" s="1"/>
  <c r="F46" i="81"/>
  <c r="E46" i="81" a="1"/>
  <c r="E46" i="81" s="1"/>
  <c r="F47" i="81"/>
  <c r="E47" i="81" a="1"/>
  <c r="E47" i="81" s="1"/>
  <c r="F48" i="81"/>
  <c r="E48" i="81" a="1"/>
  <c r="E48" i="81" s="1"/>
  <c r="F49" i="81"/>
  <c r="E49" i="81" a="1"/>
  <c r="E49" i="81" s="1"/>
  <c r="F50" i="81"/>
  <c r="E50" i="81" a="1"/>
  <c r="E50" i="81" s="1"/>
  <c r="F51" i="81"/>
  <c r="E51" i="81" a="1"/>
  <c r="E51" i="81" s="1"/>
  <c r="F52" i="81"/>
  <c r="E52" i="81" a="1"/>
  <c r="E52" i="81" s="1"/>
  <c r="F53" i="81"/>
  <c r="E53" i="81" a="1"/>
  <c r="E53" i="81" s="1"/>
  <c r="F54" i="81"/>
  <c r="E54" i="81" a="1"/>
  <c r="E54" i="81" s="1"/>
  <c r="F55" i="81"/>
  <c r="E55" i="81" a="1"/>
  <c r="E55" i="81" s="1"/>
  <c r="F56" i="81"/>
  <c r="E56" i="81" a="1"/>
  <c r="E56" i="81" s="1"/>
  <c r="F57" i="81"/>
  <c r="E57" i="81" a="1"/>
  <c r="E57" i="81" s="1"/>
  <c r="F58" i="81"/>
  <c r="E58" i="81" a="1"/>
  <c r="E58" i="81" s="1"/>
  <c r="F59" i="81"/>
  <c r="E59" i="81" a="1"/>
  <c r="E59" i="81" s="1"/>
  <c r="F60" i="81"/>
  <c r="E60" i="81" a="1"/>
  <c r="E60" i="81" s="1"/>
  <c r="F61" i="81"/>
  <c r="E61" i="81" a="1"/>
  <c r="E61" i="81" s="1"/>
  <c r="F62" i="81"/>
  <c r="E62" i="81" a="1"/>
  <c r="E62" i="81" s="1"/>
  <c r="F63" i="81"/>
  <c r="E63" i="81" a="1"/>
  <c r="E63" i="81" s="1"/>
  <c r="F64" i="81"/>
  <c r="E64" i="81" a="1"/>
  <c r="E64" i="81" s="1"/>
  <c r="F65" i="81"/>
  <c r="E65" i="81" a="1"/>
  <c r="E65" i="81" s="1"/>
  <c r="F66" i="81"/>
  <c r="E66" i="81" a="1"/>
  <c r="E66" i="81" s="1"/>
  <c r="F67" i="81"/>
  <c r="E67" i="81" a="1"/>
  <c r="E67" i="81" s="1"/>
  <c r="F68" i="81"/>
  <c r="E68" i="81" a="1"/>
  <c r="E68" i="81" s="1"/>
  <c r="F69" i="81"/>
  <c r="E69" i="81" a="1"/>
  <c r="E69" i="81" s="1"/>
  <c r="F70" i="81"/>
  <c r="E70" i="81" a="1"/>
  <c r="E70" i="81" s="1"/>
  <c r="F71" i="81"/>
  <c r="E71" i="81" a="1"/>
  <c r="E71" i="81" s="1"/>
  <c r="F72" i="81"/>
  <c r="E72" i="81" a="1"/>
  <c r="E72" i="81" s="1"/>
  <c r="F73" i="81"/>
  <c r="E73" i="81" a="1"/>
  <c r="E73" i="81" s="1"/>
  <c r="F74" i="81"/>
  <c r="E74" i="81" a="1"/>
  <c r="E74" i="81" s="1"/>
  <c r="F75" i="81"/>
  <c r="E75" i="81" a="1"/>
  <c r="E75" i="81" s="1"/>
  <c r="F76" i="81"/>
  <c r="E76" i="81" a="1"/>
  <c r="E76" i="81" s="1"/>
  <c r="F77" i="81"/>
  <c r="E77" i="81" a="1"/>
  <c r="E77" i="81" s="1"/>
  <c r="F78" i="81"/>
  <c r="E78" i="81" a="1"/>
  <c r="E78" i="81" s="1"/>
  <c r="F79" i="81"/>
  <c r="E79" i="81" a="1"/>
  <c r="E79" i="81" s="1"/>
  <c r="F80" i="81"/>
  <c r="E80" i="81" a="1"/>
  <c r="E80" i="81" s="1"/>
  <c r="F81" i="81"/>
  <c r="E81" i="81" a="1"/>
  <c r="E81" i="81" s="1"/>
  <c r="F82" i="81"/>
  <c r="E82" i="81" a="1"/>
  <c r="E82" i="81" s="1"/>
  <c r="F83" i="81"/>
  <c r="E83" i="81" a="1"/>
  <c r="E83" i="81" s="1"/>
  <c r="F84" i="81"/>
  <c r="E84" i="81" a="1"/>
  <c r="E84" i="81" s="1"/>
  <c r="F85" i="81"/>
  <c r="F86" i="81"/>
  <c r="E86" i="81" a="1"/>
  <c r="E86" i="81" s="1"/>
  <c r="F87" i="81"/>
  <c r="E87" i="81" a="1"/>
  <c r="E87" i="81" s="1"/>
  <c r="E91" i="8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<sst xmlns="http://schemas.openxmlformats.org/spreadsheetml/2006/main" count="9589" uniqueCount="1333">
  <si>
    <t xml:space="preserve">SIT ODS REPORT </t>
  </si>
  <si>
    <t>Dự án</t>
  </si>
  <si>
    <t>VIB EDP New Core</t>
  </si>
  <si>
    <t>Ngày</t>
  </si>
  <si>
    <t>STT</t>
  </si>
  <si>
    <t>Table Name</t>
  </si>
  <si>
    <t>02/02</t>
  </si>
  <si>
    <t>04/02</t>
  </si>
  <si>
    <t>10h 04-02 =&gt; 16h30 04-02</t>
  </si>
  <si>
    <t>9h30 05-02 ___17h 05-02</t>
  </si>
  <si>
    <t>14h 05-02 ___17h 05-02</t>
  </si>
  <si>
    <t>17h 05-02 ___9h 06-02</t>
  </si>
  <si>
    <t>17h 05-02 ___10h20 06-02</t>
  </si>
  <si>
    <t>10h20 06-02 ___17h30 06-02</t>
  </si>
  <si>
    <t>17h30 06-02 ___17h 07-02</t>
  </si>
  <si>
    <t>17h 07-02 ___9h30 09-02</t>
  </si>
  <si>
    <t>9h30 09-02 ___17h 09-02</t>
  </si>
  <si>
    <t>17h 09-02 ___10h20 10-02</t>
  </si>
  <si>
    <t>10h20 10-02 ___17h30 10-02</t>
  </si>
  <si>
    <t>17h30 10-02 ___10h 11-02</t>
  </si>
  <si>
    <t xml:space="preserve">Task </t>
  </si>
  <si>
    <t>Status Fullload</t>
  </si>
  <si>
    <t>Count Pass CDC</t>
  </si>
  <si>
    <t>Full load</t>
  </si>
  <si>
    <t>CDC</t>
  </si>
  <si>
    <t>Note</t>
  </si>
  <si>
    <t>Pass</t>
  </si>
  <si>
    <t>Untest</t>
  </si>
  <si>
    <t>Không có file statistics</t>
  </si>
  <si>
    <t xml:space="preserve"> Restart lại task sau khi xuất DMS log. Sai số liệu</t>
  </si>
  <si>
    <t>Bypass</t>
  </si>
  <si>
    <t>Không có dữ liệu phát sinh</t>
  </si>
  <si>
    <t>F_COMPANY</t>
  </si>
  <si>
    <t/>
  </si>
  <si>
    <t>F_COMPANY_ML</t>
  </si>
  <si>
    <t>F_COUNTRY_ML</t>
  </si>
  <si>
    <t>F_DATES</t>
  </si>
  <si>
    <t>F_DEPT_ACCT_OFFICER</t>
  </si>
  <si>
    <t>F_EB_CHANNEL_ML</t>
  </si>
  <si>
    <t>F_EB_LOOKUP</t>
  </si>
  <si>
    <t>F_EB_LOOKUP_ML</t>
  </si>
  <si>
    <t>F_EB_VIB_DISTRICT_ML</t>
  </si>
  <si>
    <t>F_EB_VIB_PROVINCE_ML</t>
  </si>
  <si>
    <t>F_EB_VIB_WARD_ML</t>
  </si>
  <si>
    <t>F_IM_IMAGE_TYPE_ML</t>
  </si>
  <si>
    <t>F_JOB_TITLE_ML</t>
  </si>
  <si>
    <t>F_SECURITY_MASTER</t>
  </si>
  <si>
    <t>F_SECURITY_MASTER_ML</t>
  </si>
  <si>
    <t>F_SECURITY_MASTER_MV_ML</t>
  </si>
  <si>
    <t>ByPass</t>
  </si>
  <si>
    <t>F_SECURITY_MASTER_RATES_EFFECTIVE_DATE</t>
  </si>
  <si>
    <t>Check lệch thời điểm count và thời điểm xuất file, chênh lệnh ODS - Kafka = 6</t>
  </si>
  <si>
    <t>Check lệch thời điểm count và thời điểm xuất file, chênh lệnh ODS - Kafka = -1</t>
  </si>
  <si>
    <t>Check lệch thời điểm count và thời điểm xuất file, chênh lệnh ODS - Kafka = 13</t>
  </si>
  <si>
    <t>Check lệch thời điểm count và thời điểm xuất file, chênh lệnh ODS - Kafka = -5</t>
  </si>
  <si>
    <t>FBNK_AA_ARR_ACCOUNT</t>
  </si>
  <si>
    <t>FBNK_AA_ARR_ACCOUNT_ALT_ID_TYPE</t>
  </si>
  <si>
    <t>FBNK_AA_ARR_ACCOUNT_ML</t>
  </si>
  <si>
    <t>Check lệch thời điểm count và thời điểm xuất file, chênh lệnh ODS - Kafka = 2</t>
  </si>
  <si>
    <t>FBNK_AA_ARR_CHANGE_PRODUCT</t>
  </si>
  <si>
    <t>Check lệch thời điểm count và thời điểm xuất file, chênh lệnh ODS - Kafka = 18</t>
  </si>
  <si>
    <t>FBNK_AA_ARR_INTEREST</t>
  </si>
  <si>
    <t>Check lệch thời điểm count và thời điểm xuất file, chênh lệnh ODS - Kafka = -3</t>
  </si>
  <si>
    <t>FBNK_AA_ARR_INTEREST_FIXED_RATE</t>
  </si>
  <si>
    <t>Check lệch thời điểm count và thời điểm xuất file, chênh lệnh ODS - Kafka = 4</t>
  </si>
  <si>
    <t>FBNK_AA_ARR_OFFICERS</t>
  </si>
  <si>
    <t>FBNK_AA_ARR_OFFICERS_OTHER_OFFICER</t>
  </si>
  <si>
    <t>Check lệch thời điểm count và thời điểm xuất file, chênh lệnh ODS - Kafka = 7</t>
  </si>
  <si>
    <t>Fail</t>
  </si>
  <si>
    <t>Check lệch thời điểm count và thời điểm xuất file, chênh lệnh ODS - Kafka = 1242</t>
  </si>
  <si>
    <t>Check lệch thời điểm count và thời điểm xuất file, chênh lệnh ODS - Kafka = -1243</t>
  </si>
  <si>
    <t>FBNK_AA_ARR_PAYMENT_SCHEDULE</t>
  </si>
  <si>
    <t>Check lệch thời điểm count và thời điểm xuất file, chênh lệnh ODS - Kafka = 45</t>
  </si>
  <si>
    <t>Check lệch thời điểm count và thời điểm xuất file, chênh lệnh ODS - Kafka = -16</t>
  </si>
  <si>
    <t>Check lệch thời điểm count và thời điểm xuất file, chênh lệnh ODS - Kafka = 17412</t>
  </si>
  <si>
    <t>Check lệch thời điểm count và thời điểm xuất file, chênh lệnh ODS - Kafka = -17428</t>
  </si>
  <si>
    <t>FBNK_AA_ARR_PAYMENT_SCHEDULE_PAYMENT_TYPE</t>
  </si>
  <si>
    <t>FBNK_AA_ARR_TERM_AMOUNT</t>
  </si>
  <si>
    <t>Check lệch thời điểm count và thời điểm xuất file, chênh lệnh ODS - Kafka = 5</t>
  </si>
  <si>
    <t>FBNK_AA_ARRANGEMENT</t>
  </si>
  <si>
    <t>FBNK_AA_ARRANGEMENT_CUSTOMER</t>
  </si>
  <si>
    <t>FBNK_AA_BILL_DETAILS</t>
  </si>
  <si>
    <t>FBNK_AA_BILL_DETAILS_PAYMENT_TYPE</t>
  </si>
  <si>
    <t>Check lệch thời điểm count và thời điểm xuất file, chênh lệnh ODS - Kafka = 1</t>
  </si>
  <si>
    <t>FBNK_AA_INTEREST_ACCRUALS</t>
  </si>
  <si>
    <t>FBNK_AA_PRODUCT</t>
  </si>
  <si>
    <t>FBNK_AA_PRODUCT_ML</t>
  </si>
  <si>
    <t>FBNK_ACCOUNT</t>
  </si>
  <si>
    <t>FBNK_ACCOUNT_CLOSURE</t>
  </si>
  <si>
    <t>FBNK_ACCOUNT_OTHER_OFFICER</t>
  </si>
  <si>
    <t>FBNK_COLLATERAL</t>
  </si>
  <si>
    <t>FBNK_COLLATERAL_RIGHT</t>
  </si>
  <si>
    <t>Check lệch thời điểm count và thời điểm xuất file, chênh lệnh ODS - Kafka = 3</t>
  </si>
  <si>
    <t>FBNK_COLLATERAL_RIGHT_COMPANY</t>
  </si>
  <si>
    <t>FBNK_COLLATERAL_RIGHT_CUSTOMER</t>
  </si>
  <si>
    <t>FBNK_COLLATERAL_RIGHT_DATE_TIME</t>
  </si>
  <si>
    <t>FBNK_COLLATERAL_TYPE</t>
  </si>
  <si>
    <t>FBNK_COLLATERAL_TYPE_ML</t>
  </si>
  <si>
    <t>FBNK_CURRENCY</t>
  </si>
  <si>
    <t>Check lệch thời điểm count và thời điểm xuất file, chênh lệnh ODS - Kafka = -2</t>
  </si>
  <si>
    <t>FBNK_CUSTOMER</t>
  </si>
  <si>
    <t>FBNK_CUSTOMER_COMM_TYPE</t>
  </si>
  <si>
    <t>FBNK_CUSTOMER_CUSTOMER_RATING</t>
  </si>
  <si>
    <t>FBNK_CUSTOMER_EMPLOYMENT_STATUS</t>
  </si>
  <si>
    <t>FBNK_CUSTOMER_ML</t>
  </si>
  <si>
    <t>FBNK_CUSTOMER_OFF_PHONE</t>
  </si>
  <si>
    <t>FBNK_CUSTOMER_OTHER_OFFICER</t>
  </si>
  <si>
    <t>FBNK_CUSTOMER_PHONE_1</t>
  </si>
  <si>
    <t>FBNK_CUSTOMER_TAX_ID</t>
  </si>
  <si>
    <t>Check lệch thời điểm count và thời điểm xuất file, chênh lệnh ODS - Kafka = -4</t>
  </si>
  <si>
    <t>FBNK_CUSTOMER_VIB_ADDR_TYPE</t>
  </si>
  <si>
    <t>FBNK_CUSTOMER_VIB_CUS_NAME</t>
  </si>
  <si>
    <t>FBNK_CUSTOMER_VIB_DOC_TYPE</t>
  </si>
  <si>
    <t>FBNK_CUSTOMER_VIB_ID_NATIONAL</t>
  </si>
  <si>
    <t>FBNK_CUSTOMER_VIB_RELATION</t>
  </si>
  <si>
    <t>FBNK_CUSTOMER_VIB_VISA_TYPE</t>
  </si>
  <si>
    <t>FBNK_EB_VIB_UPLOAD_RATE_RATE_CODE</t>
  </si>
  <si>
    <t>FBNK_FATCA_CUSTOMER_SUPPLEMENTARY_INFO</t>
  </si>
  <si>
    <t>FBNK_FATCA_CUSTOMER_SUPPLEMENTARY_INFO_ADDR_COUNTRY</t>
  </si>
  <si>
    <t>FBNK_FATCA_CUSTOMER_SUPPLEMENTARY_INFO_ADDR_TYPE</t>
  </si>
  <si>
    <t>FBNK_FOREX</t>
  </si>
  <si>
    <t>FBNK_FT_BULK_MASTER</t>
  </si>
  <si>
    <t>FBNK_FUNDS_TRANSFER</t>
  </si>
  <si>
    <t>Check lệch thời điểm count và thời điểm xuất file, chênh lệnh ODS - Kafka = 12</t>
  </si>
  <si>
    <t>FBNK_FUNDS_TRANSFER_DATE_TIME</t>
  </si>
  <si>
    <t>FBNK_FUNDS_TRANSFER_INPUTTER</t>
  </si>
  <si>
    <t>FBNK_LIMIT</t>
  </si>
  <si>
    <t>FBNK_RELATION_ML</t>
  </si>
  <si>
    <t>FBNK_SEC_TRADE</t>
  </si>
  <si>
    <t>FBNK_SEC_TRADE_BROKER_NO</t>
  </si>
  <si>
    <t>FBNK_SEC_TRADE_CU_NARRATIVE</t>
  </si>
  <si>
    <t>FBNK_SEC_TRADE_CUST_NO_NOM</t>
  </si>
  <si>
    <t>FBNK_SEC_TRADE_CUSTOMER_NO</t>
  </si>
  <si>
    <t>DMS đang mất quyền đọc bảng</t>
  </si>
  <si>
    <t>FBNK_SECTOR_ML</t>
  </si>
  <si>
    <t>Check lệch thời điểm count và thời điểm xuất file, chênh lệnh ODS - Kafka = 122</t>
  </si>
  <si>
    <t>Check lệch thời điểm count và thời điểm xuất file, chênh lệnh ODS - Kafka = 24</t>
  </si>
  <si>
    <t>Check lệch thời điểm count và thời điểm xuất file, chênh lệnh ODS - Kafka = 82</t>
  </si>
  <si>
    <t>Check lệch thời điểm count và thời điểm xuất file, chênh lệnh ODS - Kafka = -118</t>
  </si>
  <si>
    <t>Check lệch thời điểm count và thời điểm xuất file, chênh lệnh ODS - Kafka = 1173</t>
  </si>
  <si>
    <t>FBNK_STMT_ENTRY</t>
  </si>
  <si>
    <t>Check lệch thời điểm count và thời điểm xuất file, chênh lệnh ODS - Kafka = 22</t>
  </si>
  <si>
    <t>Check lệch thời điểm count và thời điểm xuất file, chênh lệnh ODS - Kafka = 42</t>
  </si>
  <si>
    <t>Check lệch thời điểm count và thời điểm xuất file, chênh lệnh ODS - Kafka = -158</t>
  </si>
  <si>
    <t>Check lệch thời điểm count và thời điểm xuất file, chênh lệnh ODS - Kafka = 938</t>
  </si>
  <si>
    <t>FBNK_STMT_ENTRY_NARRATIVE</t>
  </si>
  <si>
    <t>Tổng</t>
  </si>
  <si>
    <t>THEO DÕI SỐ LƯỢNG BẢN GHI</t>
  </si>
  <si>
    <t>16/01</t>
  </si>
  <si>
    <t>19/01</t>
  </si>
  <si>
    <t>21/01</t>
  </si>
  <si>
    <t>22/01</t>
  </si>
  <si>
    <t>23/01</t>
  </si>
  <si>
    <t>26/01</t>
  </si>
  <si>
    <t>Status CDC</t>
  </si>
  <si>
    <t>Count</t>
  </si>
  <si>
    <t>Un-test</t>
  </si>
  <si>
    <t>Check count TDH ODS</t>
  </si>
  <si>
    <t>18h30 02/02</t>
  </si>
  <si>
    <t>9h30 03/02</t>
  </si>
  <si>
    <t>10h 04/02</t>
  </si>
  <si>
    <t>16h30 04/02</t>
  </si>
  <si>
    <t>9h30 05/02</t>
  </si>
  <si>
    <t>14h 05/02</t>
  </si>
  <si>
    <t>17h 05/02</t>
  </si>
  <si>
    <t>9h 06/02</t>
  </si>
  <si>
    <t>10h20 06/02</t>
  </si>
  <si>
    <t>17h30 06/02</t>
  </si>
  <si>
    <t>10h 07/02</t>
  </si>
  <si>
    <t>17h 07/02</t>
  </si>
  <si>
    <t>9h30 09/02</t>
  </si>
  <si>
    <t>17h 09/02</t>
  </si>
  <si>
    <t>10h20 10/02</t>
  </si>
  <si>
    <t>17h30 10/02</t>
  </si>
  <si>
    <t>10h 11/02</t>
  </si>
  <si>
    <t>Count source</t>
  </si>
  <si>
    <t>&lt;&lt;</t>
  </si>
  <si>
    <t>Issue/Risk</t>
  </si>
  <si>
    <t>EDP - Issue log</t>
  </si>
  <si>
    <t>Conso.</t>
  </si>
  <si>
    <t>Common</t>
  </si>
  <si>
    <t>Object</t>
  </si>
  <si>
    <t>Next action</t>
  </si>
  <si>
    <t>-</t>
  </si>
  <si>
    <t>Issue</t>
  </si>
  <si>
    <t>Detail</t>
  </si>
  <si>
    <t>Type</t>
  </si>
  <si>
    <t>Status</t>
  </si>
  <si>
    <t>Rootcause</t>
  </si>
  <si>
    <t>Solution</t>
  </si>
  <si>
    <t>Impact</t>
  </si>
  <si>
    <t>Mitigation Strategy</t>
  </si>
  <si>
    <t>Task</t>
  </si>
  <si>
    <t>P.I.C</t>
  </si>
  <si>
    <t>Deadline</t>
  </si>
  <si>
    <t>File DMS Log không ghi nhận số lượng Update</t>
  </si>
  <si>
    <t>File statistics DMS Log xuất từ DMS không ghi nhận số lượng tại cột: AppliedUpdates
Trên Kafka topic vẫn bắt cờ update</t>
  </si>
  <si>
    <t>Open</t>
  </si>
  <si>
    <t>Dms ghi nhận event insert/delete nhưng trong offset kafka lại không thể hiện event này mà chỉ ghi nhận có event update ở 1 số bảng</t>
  </si>
  <si>
    <t>Ví dụ 1 bảng như FBNK_AA_PRODUCT có 152 bản ghi insert và 150 bản ghi delete,
ở đây là khi DMS xuất file statistics ghi nhận, thì khi vào Offset UI kiểm tra thì chỉ thấy
ghi nhận là đọc vào 2 bản ghi insert và 150 bản ghi update, ko còn thấy các bản ghi delete
- FSS vẫn ghi nhận số lượng phát sinh vẫn khớp</t>
  </si>
  <si>
    <t>Có 2 trường hợp, 
- Đầu tiên có thể do số lượng message mà offset UI
bị giới hạn nên các phần update đã bị ngoài số lượng nhập vào, nên khi kiểm tra không có,
- Trường hợp còn lại có thể do các event liên tiếp liên quan đến 1 RECID, ví dụ delete RECID đó và ngay
sau đó insert thêm 1 RECID với data khác thì bị collapse event, dẫn đến ở file thống kê thì là DELETE+INSERT,
nhưng thực tế lên trên Offset lại hiểu đây là 1 event update</t>
  </si>
  <si>
    <t>Có thể xin quyền check bảng log thay đổi dưới db
nguồn aurora để check xem thực hư phát sinh, và so sánh với đích nếu 
cấu hình của DMS và kafka đọc vào ko có vấn đề</t>
  </si>
  <si>
    <t>Thời điểm xuất file DMS Log chênh lệch với thời gian check count DB</t>
  </si>
  <si>
    <t xml:space="preserve">Do thực hiện manual nên hai việc Xuất DMS log và chạy script check count DB TDH ODS không thể cùng  thời điểm. Dẫn tới có trường hợp số lượng bản ghi ghi nhận chênh lệch nhau. Nhiều ít phụ thuộc vào khoảng thời gian vênh nhau. </t>
  </si>
  <si>
    <t>Việc manual không đảm bảo được sự đồng bộ tại hai thời điểm  check count</t>
  </si>
  <si>
    <t>Đánh giá qua nhiều ngày.
Đánh giá dựa trên số lượng chênh lệch/số lượng phát sinh</t>
  </si>
  <si>
    <t>Task đã chạy Fullload xong nhưng restart vẫn cần fullload lại</t>
  </si>
  <si>
    <t>Risk</t>
  </si>
  <si>
    <t>Close</t>
  </si>
  <si>
    <t>Đang cấu hình task Full Load + CDC</t>
  </si>
  <si>
    <t>1 bảng lỗi cần restart lại cả task (60 bảng)</t>
  </si>
  <si>
    <t>Cấu hình nhiều bảng cùng 1 task</t>
  </si>
  <si>
    <t>Reload 1 bảng</t>
  </si>
  <si>
    <t>All</t>
  </si>
  <si>
    <t>TESTCASE</t>
  </si>
  <si>
    <t>Chức năng chính</t>
  </si>
  <si>
    <t>SIT</t>
  </si>
  <si>
    <t>Modul/Bảng dữ liệu</t>
  </si>
  <si>
    <t>Tổng số Test case</t>
  </si>
  <si>
    <t>Passed</t>
  </si>
  <si>
    <t>Canceled</t>
  </si>
  <si>
    <t>Not run</t>
  </si>
  <si>
    <t>Pending</t>
  </si>
  <si>
    <t>Test case ID</t>
  </si>
  <si>
    <t>Chức năng</t>
  </si>
  <si>
    <t>Các Bước Test</t>
  </si>
  <si>
    <t>Kết Quả</t>
  </si>
  <si>
    <t>Trạng Thái</t>
  </si>
  <si>
    <t>Ngày Test</t>
  </si>
  <si>
    <t>Người Test</t>
  </si>
  <si>
    <t>Ghi Chú</t>
  </si>
  <si>
    <t>EVIDENCE NGUỒN</t>
  </si>
  <si>
    <t>EVIDENCE ĐÍCH</t>
  </si>
  <si>
    <t>F_COMPANY_001</t>
  </si>
  <si>
    <t>Kiểm tra physical model của bảng</t>
  </si>
  <si>
    <t>Xem properties của bảng: kiểm tra tên trường, tên bảng</t>
  </si>
  <si>
    <t>Đúng với yêu cầu</t>
  </si>
  <si>
    <t>tu.nguyen</t>
  </si>
  <si>
    <t>reconciliation_F_COMPANY_20260202_135657.xlsx</t>
  </si>
  <si>
    <t>F_COMPANY_002</t>
  </si>
  <si>
    <t>Kiểm tra số lượng bản ghi fullload</t>
  </si>
  <si>
    <t>Nguồn:
SELECT count(*) FROM "F_COMPANY";
Đích:
Kiểm tra file log</t>
  </si>
  <si>
    <t>Nguồn = đích</t>
  </si>
  <si>
    <t>F_COMPANY_003</t>
  </si>
  <si>
    <t>Check chi tiết bản ghi mode full load
(5 bản ghi)</t>
  </si>
  <si>
    <t>Nguồn
select * from "F_COMPANY"
where "RECID" in ('VN0011003', 'VN0015051', 'VN0015089', 'VN0013008', 'VN0011048')
Đích:
Kiểm tra output topic</t>
  </si>
  <si>
    <t>F_COMPANY_004</t>
  </si>
  <si>
    <t>Kiểm tra số lượng ghi vào Kafka topic ngày 1</t>
  </si>
  <si>
    <t>F_COMPANY_005</t>
  </si>
  <si>
    <t>Check chi tiết bản ghi mode CDC
(5 bản ghi)</t>
  </si>
  <si>
    <t>Nguồn
select * from "F_COMPANY"
where "RECID" in 
Đích:
Kiểm tra output topic</t>
  </si>
  <si>
    <t>F_COMPANY_006</t>
  </si>
  <si>
    <t>Kiểm tra phát sinh case Insert</t>
  </si>
  <si>
    <t>Kiểm tra kafe có bắt case insert</t>
  </si>
  <si>
    <t>F_COMPANY_007</t>
  </si>
  <si>
    <t>Kiểm tra phát sinh case DeLete</t>
  </si>
  <si>
    <t>Kiểm tra kafe có bắt case delete</t>
  </si>
  <si>
    <t>F_COMPANY_008</t>
  </si>
  <si>
    <t>Kiểm tra phát sinh case Update</t>
  </si>
  <si>
    <t>Kiểm tra kafe có bắt case update</t>
  </si>
  <si>
    <t>F_COMPANY_009</t>
  </si>
  <si>
    <t>Kiểm tra số lượng ghi vào Kafka topic ngày 2</t>
  </si>
  <si>
    <t>F_COMPANY_ML_001</t>
  </si>
  <si>
    <t>reconciliation_F_COMPANY_ML_20260202_154805.xlsx</t>
  </si>
  <si>
    <t>F_COMPANY_ML_002</t>
  </si>
  <si>
    <t>Nguồn:
SELECT count(*) FROM "F_COMPANY_ML";
Đích:
Kiểm tra file log</t>
  </si>
  <si>
    <t>F_COMPANY_ML_003</t>
  </si>
  <si>
    <t>Nguồn
select * from "F_COMPANY_ML"
where "RECID" in ('VN0012058', 'VN0013009', 'VN0012032', 'VN0011005', 'VN0014018') 
and "LANG_REF" ='1'
Đích:
Kiểm tra output topic</t>
  </si>
  <si>
    <t>F_COMPANY_ML_004</t>
  </si>
  <si>
    <t>Step 1: Xuất file statistic kafka tại thời điểm 1
Step 2: Check count tdh ods tại thời điểm 1
Step 3: Xuất file statistic kafka tại thời điểm 2
Step 4: Check count tdh ods tại thời điểm 2
Step 5: Tính số bản ghi phát sinh tại kafka topic:
(Insert sau− Delete sau) − (Insert trước − Delete trước)
Step 6: TÍnh số bản ghi phát sinh tại source
Step 7: So khớp</t>
  </si>
  <si>
    <t>Row Diff TDH ODS - Kafka.xlsx</t>
  </si>
  <si>
    <t>F_COMPANY_ML_005</t>
  </si>
  <si>
    <t>Nguồn
select * from "F_COMPANY_ML"
where "RECID" in
Đích:
Kiểm tra output topic</t>
  </si>
  <si>
    <t>F_COMPANY_ML_006</t>
  </si>
  <si>
    <t>DMS không ghi nhận case delete</t>
  </si>
  <si>
    <t>F_COMPANY_ML_007</t>
  </si>
  <si>
    <t>F_COMPANY_ML_008</t>
  </si>
  <si>
    <t>F_COMPANY_ML_009</t>
  </si>
  <si>
    <t>F_COUNTRY_ML_001</t>
  </si>
  <si>
    <t>reconciliation_F_COUNTRY_ML_20260202_160237.xlsx</t>
  </si>
  <si>
    <t>F_COUNTRY_ML_002</t>
  </si>
  <si>
    <t>Nguồn:
SELECT count(*) FROM "F_COUNTRY_ML";
Đích:
Kiểm tra file log</t>
  </si>
  <si>
    <t>F_COUNTRY_ML_003</t>
  </si>
  <si>
    <t>Nguồn
select * from "F_COUNTRY_ML"
where  "RECID" in ('GD', 'GW', 'AL', 'MF', 'VN')  and "LANG_REF" = '1'
Đích:
Kiểm tra output topic</t>
  </si>
  <si>
    <t>F_COUNTRY_ML_004</t>
  </si>
  <si>
    <t>F_COUNTRY_ML_005</t>
  </si>
  <si>
    <t>Nguồn
select * from "F_DATES"
where "RECID" in ) 
Đích:
Kiểm tra output topic</t>
  </si>
  <si>
    <t>F_COUNTRY_ML_006</t>
  </si>
  <si>
    <t>F_COUNTRY_ML_007</t>
  </si>
  <si>
    <t>F_COUNTRY_ML_008</t>
  </si>
  <si>
    <t>F_COUNTRY_ML_009</t>
  </si>
  <si>
    <t>F_DATES_001</t>
  </si>
  <si>
    <t>reconciliation_F_DATES_20260202_160648.xlsx</t>
  </si>
  <si>
    <t>F_DATES_002</t>
  </si>
  <si>
    <t>Nguồn:
SELECT count(*) FROM "F_DATES";
Đích:
Kiểm tra file log</t>
  </si>
  <si>
    <t>F_DATES_003</t>
  </si>
  <si>
    <t>Nguồn
select * from "F_DATES"
where "RECID" in ('VN0015006-COB', 'VN0011045', 'VN0012012', 'VN0015046-COB', 'VN0012008-COB') 
Đích:
Kiểm tra output topic</t>
  </si>
  <si>
    <t>F_DATES_004</t>
  </si>
  <si>
    <t>F_DATES_005</t>
  </si>
  <si>
    <t>F_DATES_006</t>
  </si>
  <si>
    <t>F_DATES_007</t>
  </si>
  <si>
    <t>F_DATES_008</t>
  </si>
  <si>
    <t>F_DATES_009</t>
  </si>
  <si>
    <t>F_DEPT_ACCT_OFFICER_001</t>
  </si>
  <si>
    <t>reconciliation_F_DEPT_ACCT_OFFICER_20260202_161628.xlsx</t>
  </si>
  <si>
    <t>F_DEPT_ACCT_OFFICER_002</t>
  </si>
  <si>
    <t>Nguồn:
SELECT count(*) FROM "F_DEPT_ACCT_OFFICER";
Đích:
Kiểm tra file log</t>
  </si>
  <si>
    <t>F_DEPT_ACCT_OFFICER_003</t>
  </si>
  <si>
    <t>Nguồn
select * from "F_DEPT_ACCT_OFFICER"
where "RECID" in ('947245', '917298', '932059', '946817', '906414') 
Đích:
Kiểm tra output topic</t>
  </si>
  <si>
    <t>F_DEPT_ACCT_OFFICER_004</t>
  </si>
  <si>
    <t>F_DEPT_ACCT_OFFICER_005</t>
  </si>
  <si>
    <t>Nguồn
select * from "F_DEPT_ACCT_OFFICER"
where "RECID" in 
Đích:
Kiểm tra output topic</t>
  </si>
  <si>
    <t>F_DEPT_ACCT_OFFICER_006</t>
  </si>
  <si>
    <t>F_DEPT_ACCT_OFFICER_007</t>
  </si>
  <si>
    <t>F_DEPT_ACCT_OFFICER_008</t>
  </si>
  <si>
    <t>F_DEPT_ACCT_OFFICER_009</t>
  </si>
  <si>
    <t>F_EB_CHANNEL_ML_001</t>
  </si>
  <si>
    <t>reconciliation_F_EB_CHANNEL_ML_20260202_162043.xlsx</t>
  </si>
  <si>
    <t>F_EB_CHANNEL_ML_002</t>
  </si>
  <si>
    <t>Nguồn:
SELECT count(*) FROM "F_EB_CHANNEL_ML";
Đích:
Kiểm tra file log</t>
  </si>
  <si>
    <t>F_EB_CHANNEL_ML_003</t>
  </si>
  <si>
    <t>Nguồn
select * from "F_EB_CHANNEL_ML"
where "RECID" in ('ATD', 'SS', 'SC', 'AML', 'RIA') 
Đích:
Kiểm tra output topic</t>
  </si>
  <si>
    <t>F_EB_CHANNEL_ML_004</t>
  </si>
  <si>
    <t>F_EB_CHANNEL_ML_005</t>
  </si>
  <si>
    <t>Nguồn
select * from "F_EB_CHANNEL_ML"
where "RECID" in 
Đích:
Kiểm tra output topic</t>
  </si>
  <si>
    <t>F_EB_CHANNEL_ML_006</t>
  </si>
  <si>
    <t>F_EB_CHANNEL_ML_007</t>
  </si>
  <si>
    <t>DMS không ghi nhận case update</t>
  </si>
  <si>
    <t>F_EB_CHANNEL_ML_008</t>
  </si>
  <si>
    <t>F_EB_CHANNEL_ML_009</t>
  </si>
  <si>
    <t>F_EB_LOOKUP_001</t>
  </si>
  <si>
    <t>reconciliation_F_EB_LOOKUP_20260202_162550.xlsx</t>
  </si>
  <si>
    <t>F_EB_LOOKUP_002</t>
  </si>
  <si>
    <t>Nguồn:
SELECT count(*) FROM "F_EB_LOOKUP";
Đích:
Kiểm tra file log</t>
  </si>
  <si>
    <t>F_EB_LOOKUP_003</t>
  </si>
  <si>
    <t>Nguồn
select * from "F_EB_LOOKUP"
where "RECID" in ('VIB.NFFE*24', 'VIB.ETHNICITY*38', 'DX.CHANNEL*ELECTRONIC', 'DDIMANDCHNL*MAIL', 'VIB.ETHNICITY*13') 
Đích:
Kiểm tra output topic</t>
  </si>
  <si>
    <t>F_EB_LOOKUP_004</t>
  </si>
  <si>
    <t>F_EB_LOOKUP_005</t>
  </si>
  <si>
    <t>Nguồn
select * from "F_EB_LOOKUP"
where "RECID" in  
Đích:
Kiểm tra output topic</t>
  </si>
  <si>
    <t>F_EB_LOOKUP_006</t>
  </si>
  <si>
    <t>F_EB_LOOKUP_007</t>
  </si>
  <si>
    <t>F_EB_LOOKUP_008</t>
  </si>
  <si>
    <t>F_EB_LOOKUP_009</t>
  </si>
  <si>
    <t>F_EB_LOOKUP_ML_001</t>
  </si>
  <si>
    <t>reconciliation_F_EB_LOOKUP_ML_20260202_163125.xlsx</t>
  </si>
  <si>
    <t>F_EB_LOOKUP_ML_002</t>
  </si>
  <si>
    <t>Nguồn:
SELECT count(*) FROM "F_EB_LOOKUP_ML";
Đích:
Kiểm tra file log</t>
  </si>
  <si>
    <t>F_EB_LOOKUP_ML_003</t>
  </si>
  <si>
    <t>Nguồn
select * from "F_EB_LOOKUP_ML"
where "RECID" in ('VIB.AIT.TYPES*CLIENT.GROUP', '22F.INDICATOR*NSYN', 'DX.MIFID.OTC.PTRADE.IND*BENC', 'VIB.DENOM.INDICATOR*N', 'AL.ML.REPAYMENT.TYPE*FAC') 
Đích:
Kiểm tra output topic</t>
  </si>
  <si>
    <t>F_EB_LOOKUP_ML_004</t>
  </si>
  <si>
    <t>F_EB_LOOKUP_ML_005</t>
  </si>
  <si>
    <t>Nguồn
select * from "F_EB_LOOKUP_ML"
where "RECID" in  
Đích:
Kiểm tra output topic</t>
  </si>
  <si>
    <t>F_EB_LOOKUP_ML_006</t>
  </si>
  <si>
    <t>F_EB_LOOKUP_ML_007</t>
  </si>
  <si>
    <t>F_EB_LOOKUP_ML_008</t>
  </si>
  <si>
    <t>F_EB_LOOKUP_ML_009</t>
  </si>
  <si>
    <t>F_EB_VIB_DISTRICT_ML_001</t>
  </si>
  <si>
    <t>reconciliation_F_EB_VIB_DISTRICT_ML_20260202_163611.xlsx</t>
  </si>
  <si>
    <t>F_EB_VIB_DISTRICT_ML_002</t>
  </si>
  <si>
    <t>Nguồn:
SELECT count(*) FROM "F_EB_VIB_DISTRICT_ML";
Đích:
Kiểm tra file log</t>
  </si>
  <si>
    <t>F_EB_VIB_DISTRICT_ML_003</t>
  </si>
  <si>
    <t>Nguồn
select * from "F_EB_VIB_DISTRICT_ML"
where "RECID" in ('224', '470', '445', '04N', '425') 
and "LANG_REF" = '1'
Đích:
Kiểm tra output topic</t>
  </si>
  <si>
    <t>F_EB_VIB_DISTRICT_ML_004</t>
  </si>
  <si>
    <t>F_EB_VIB_DISTRICT_ML_005</t>
  </si>
  <si>
    <t>Nguồn
select * from "F_EB_VIB_DISTRICT_ML"
where "RECID" in 
Đích:
Kiểm tra output topic</t>
  </si>
  <si>
    <t>F_EB_VIB_DISTRICT_ML_006</t>
  </si>
  <si>
    <t>F_EB_VIB_DISTRICT_ML_007</t>
  </si>
  <si>
    <t>F_EB_VIB_DISTRICT_ML_008</t>
  </si>
  <si>
    <t>F_EB_VIB_DISTRICT_ML_009</t>
  </si>
  <si>
    <t>F_EB_VIB_PROVINCE_ML_001</t>
  </si>
  <si>
    <t>reconciliation_F_EB_VIB_PROVINCE_ML_20260202_164047.xlsx</t>
  </si>
  <si>
    <t>F_EB_VIB_PROVINCE_ML_002</t>
  </si>
  <si>
    <t>Nguồn:
SELECT count(*) FROM "F_EB_VIB_PROVINCE_ML";
Đích:
Kiểm tra file log</t>
  </si>
  <si>
    <t>F_EB_VIB_PROVINCE_ML_003</t>
  </si>
  <si>
    <t>Nguồn
select * from "F_EB_VIB_PROVINCE_ML"
where "RECID" in ('06', '24', '70', '10', '91') 
and "LANG_REF" = '1'
Đích:
Kiểm tra output topic</t>
  </si>
  <si>
    <t>F_EB_VIB_PROVINCE_ML_004</t>
  </si>
  <si>
    <t>F_EB_VIB_PROVINCE_ML_005</t>
  </si>
  <si>
    <t>Nguồn
select * from "F_EB_VIB_PROVINCE_ML"
where "RECID" in 
Đích:
Kiểm tra output topic</t>
  </si>
  <si>
    <t>F_EB_VIB_PROVINCE_ML_006</t>
  </si>
  <si>
    <t>F_EB_VIB_PROVINCE_ML_007</t>
  </si>
  <si>
    <t>F_EB_VIB_PROVINCE_ML_008</t>
  </si>
  <si>
    <t>F_EB_VIB_PROVINCE_ML_009</t>
  </si>
  <si>
    <t>F_EB_VIB_WARD_ML_001</t>
  </si>
  <si>
    <t>reconciliation_F_EB_VIB_WARD_ML_20260202_164506.xlsx</t>
  </si>
  <si>
    <t>F_EB_VIB_WARD_ML_002</t>
  </si>
  <si>
    <t>Nguồn:
SELECT count(*) FROM "F_EB_VIB_WARD_ML";
Đích:
Kiểm tra file log</t>
  </si>
  <si>
    <t>F_EB_VIB_WARD_ML_003</t>
  </si>
  <si>
    <t>Nguồn
select * from "F_EB_VIB_WARD_ML"
where "RECID" in ('00700N', '05581N', '00592N', '02668', '02689') 
and "LANG_REF" = '1'
Đích:
Kiểm tra output topic</t>
  </si>
  <si>
    <t>F_EB_VIB_WARD_ML_004</t>
  </si>
  <si>
    <t>F_EB_VIB_WARD_ML_005</t>
  </si>
  <si>
    <t>Nguồn
select * from "F_EB_VIB_WARD_ML"
where "RECID" in 
Đích:
Kiểm tra output topic</t>
  </si>
  <si>
    <t>F_EB_VIB_WARD_ML_006</t>
  </si>
  <si>
    <t>F_EB_VIB_WARD_ML_007</t>
  </si>
  <si>
    <t>F_EB_VIB_WARD_ML_008</t>
  </si>
  <si>
    <t>F_EB_VIB_WARD_ML_009</t>
  </si>
  <si>
    <t>F_IM_IMAGE_TYPE_ML_001</t>
  </si>
  <si>
    <t>reconciliation_F_IM_IMAGE_TYPE_ML_20260202_164950.xlsx</t>
  </si>
  <si>
    <t>F_IM_IMAGE_TYPE_ML_002</t>
  </si>
  <si>
    <t>Nguồn:
SELECT count(*) FROM "F_IM_IMAGE_TYPE_ML";
Đích:
Kiểm tra file log</t>
  </si>
  <si>
    <t>F_IM_IMAGE_TYPE_ML_003</t>
  </si>
  <si>
    <t>Nguồn
select * from "F_IM_IMAGE_TYPE_ML"
where "RECID" in ('WBACT', 'TLAAI', 'TL132', 'DEP0033', 'WB004') 
and "LANG_REF" = '1'
Đích:
Kiểm tra output topic</t>
  </si>
  <si>
    <t>F_IM_IMAGE_TYPE_ML_004</t>
  </si>
  <si>
    <t>F_IM_IMAGE_TYPE_ML_005</t>
  </si>
  <si>
    <t>Nguồn
select * from "F_IM_IMAGE_TYPE_ML"
where "RECID" in 
Đích:
Kiểm tra output topic</t>
  </si>
  <si>
    <t>F_IM_IMAGE_TYPE_ML_006</t>
  </si>
  <si>
    <t>F_IM_IMAGE_TYPE_ML_007</t>
  </si>
  <si>
    <t>F_IM_IMAGE_TYPE_ML_008</t>
  </si>
  <si>
    <t>F_IM_IMAGE_TYPE_ML_009</t>
  </si>
  <si>
    <t>F_JOB_TITLE_ML_001</t>
  </si>
  <si>
    <t>reconciliation_F_JOB_TITLE_ML_20260202_165356.xlsx</t>
  </si>
  <si>
    <t>F_JOB_TITLE_ML_002</t>
  </si>
  <si>
    <t>Nguồn:
SELECT count(*) FROM "F_JOB_TITLE_ML";
Đích:
Kiểm tra file log</t>
  </si>
  <si>
    <t>F_JOB_TITLE_ML_003</t>
  </si>
  <si>
    <t>Nguồn
select * from "F_JOB_TITLE_ML"
where "RECID" in ('ALL', 'KHAC', 'CHKD', 'TVHDQT', 'NV') 
and "LANG_REF" = '1'
Đích:
Kiểm tra output topic</t>
  </si>
  <si>
    <t>F_JOB_TITLE_ML_004</t>
  </si>
  <si>
    <t>F_JOB_TITLE_ML_005</t>
  </si>
  <si>
    <t>Nguồn
select * from "F_JOB_TITLE_ML"
where "RECID" in 
Đích:
Kiểm tra output topic</t>
  </si>
  <si>
    <t>F_JOB_TITLE_ML_006</t>
  </si>
  <si>
    <t>F_JOB_TITLE_ML_007</t>
  </si>
  <si>
    <t>F_JOB_TITLE_ML_008</t>
  </si>
  <si>
    <t>F_JOB_TITLE_ML_009</t>
  </si>
  <si>
    <t>F_SECURITY_MASTER_001</t>
  </si>
  <si>
    <t>reconciliation_F_SECURITY_MASTER_20260202_165933.xlsx</t>
  </si>
  <si>
    <t>F_SECURITY_MASTER_002</t>
  </si>
  <si>
    <t>Nguồn:
SELECT count(*) FROM "F_SECURITY_MASTER";
Đích:
Kiểm tra file log</t>
  </si>
  <si>
    <t>F_SECURITY_MASTER_003</t>
  </si>
  <si>
    <t>Nguồn
select * from "F_SECURITY_MASTER"
where "RECID" in ('800000-183', '800000-181', '800000-006', '800000-176', '800000-177') 
Đích:
Kiểm tra output topic</t>
  </si>
  <si>
    <t>F_SECURITY_MASTER_004</t>
  </si>
  <si>
    <t>F_SECURITY_MASTER_005</t>
  </si>
  <si>
    <t>Nguồn
select * from "F_SECURITY_MASTER"
where "RECID" in  
Đích:
Kiểm tra output topic</t>
  </si>
  <si>
    <t>F_SECURITY_MASTER_006</t>
  </si>
  <si>
    <t>F_SECURITY_MASTER_007</t>
  </si>
  <si>
    <t>F_SECURITY_MASTER_008</t>
  </si>
  <si>
    <t>F_SECURITY_MASTER_009</t>
  </si>
  <si>
    <t>F_SECURITY_MASTER_ML_001</t>
  </si>
  <si>
    <t>reconciliation_F_SECURITY_MASTER_ML_20260202_170431.xlsx</t>
  </si>
  <si>
    <t>F_SECURITY_MASTER_ML_002</t>
  </si>
  <si>
    <t>Nguồn:
SELECT count(*) FROM "F_SECURITY_MASTER_ML";
Đích:
Kiểm tra file log</t>
  </si>
  <si>
    <t>F_SECURITY_MASTER_ML_003</t>
  </si>
  <si>
    <t>Nguồn
select * from "F_SECURITY_MASTER_ML"
where "RECID" in ('000000-001', '000000-002', '800000-030', '800000-184', '800000-187') 
Đích:
Kiểm tra output topic</t>
  </si>
  <si>
    <t>F_SECURITY_MASTER_ML_004</t>
  </si>
  <si>
    <t>F_SECURITY_MASTER_ML_005</t>
  </si>
  <si>
    <t>Nguồn
select * from "F_SECURITY_MASTER_ML"
where "RECID" in 
Đích:
Kiểm tra output topic</t>
  </si>
  <si>
    <t>F_SECURITY_MASTER_ML_006</t>
  </si>
  <si>
    <t>F_SECURITY_MASTER_ML_007</t>
  </si>
  <si>
    <t>F_SECURITY_MASTER_ML_008</t>
  </si>
  <si>
    <t>F_SECURITY_MASTER_ML_009</t>
  </si>
  <si>
    <t>F_SECURITY_MASTER_MV_ML_001</t>
  </si>
  <si>
    <t>reconciliation_F_SECURITY_MASTER_MV_ML_20260202_170947.xlsx</t>
  </si>
  <si>
    <t>F_SECURITY_MASTER_MV_ML_002</t>
  </si>
  <si>
    <t>Nguồn:
SELECT count(*) FROM "F_SECURITY_MASTER_MV_ML";
Đích:
Kiểm tra file log</t>
  </si>
  <si>
    <t>F_SECURITY_MASTER_MV_ML_003</t>
  </si>
  <si>
    <t>Nguồn
select * from "F_SECURITY_MASTER_MV_ML"
where "RECID" in ('800000-192', '800000-200', '800000-203', '800000-184', '800000-190') 
Đích:
Kiểm tra output topic</t>
  </si>
  <si>
    <t>F_SECURITY_MASTER_MV_ML_004</t>
  </si>
  <si>
    <t>F_SECURITY_MASTER_MV_ML_005</t>
  </si>
  <si>
    <t>Nguồn
select * from "F_SECURITY_MASTER_MV_ML"
where "RECID" in  
Đích:
Kiểm tra output topic</t>
  </si>
  <si>
    <t>F_SECURITY_MASTER_MV_ML_006</t>
  </si>
  <si>
    <t>F_SECURITY_MASTER_MV_ML_007</t>
  </si>
  <si>
    <t>F_SECURITY_MASTER_MV_ML_008</t>
  </si>
  <si>
    <t>F_SECURITY_MASTER_MV_ML_009</t>
  </si>
  <si>
    <t>F_SECURITY_MASTER_RATES_EFFECTIVE_DATE_001</t>
  </si>
  <si>
    <t>F_SECURITY_MASTER_RATES_EFFECTIVE_DATE_002</t>
  </si>
  <si>
    <t>Nguồn:
SELECT count(*) FROM "F_SECURITY_MASTER_RATES_EFFECTIVE_DATE";
Đích:
Kiểm tra file log</t>
  </si>
  <si>
    <t>F_SECURITY_MASTER_RATES_EFFECTIVE_DATE_003</t>
  </si>
  <si>
    <t>Nguồn
select * from "F_SECURITY_MASTER_RATES_EFFECTIVE_DATE"
where "RECID" in ('id1','id2','id3','id4','id5')
Đích:
Kiểm tra output topic</t>
  </si>
  <si>
    <t>F_SECURITY_MASTER_RATES_EFFECTIVE_DATE_004</t>
  </si>
  <si>
    <t>F_SECURITY_MASTER_RATES_EFFECTIVE_DATE_005</t>
  </si>
  <si>
    <t>F_SECURITY_MASTER_RATES_EFFECTIVE_DATE_006</t>
  </si>
  <si>
    <t>F_SECURITY_MASTER_RATES_EFFECTIVE_DATE_007</t>
  </si>
  <si>
    <t>FBNK_AA_ARR_ACCOUNT_001</t>
  </si>
  <si>
    <t>reconciliation_FBNK_AA_ARR_ACCOUNT_20260203_140739.xlsx</t>
  </si>
  <si>
    <t>FBNK_AA_ARR_ACCOUNT_002</t>
  </si>
  <si>
    <t>Nguồn:
SELECT count(*) FROM "FBNK_AA_ARR_ACCOUNT";
Đích:
Kiểm tra file log</t>
  </si>
  <si>
    <t>Nguồn gần bằng đích</t>
  </si>
  <si>
    <r>
      <rPr>
        <sz val="10"/>
        <color rgb="FF000000"/>
        <rFont val="Calibri"/>
        <scheme val="minor"/>
      </rPr>
      <t xml:space="preserve">Tại thời điểm test bảng đã phát sinh dữ liệu thay đổi check chi tiết sheet </t>
    </r>
    <r>
      <rPr>
        <b/>
        <sz val="10"/>
        <color rgb="FF000000"/>
        <rFont val="Calibri"/>
        <scheme val="minor"/>
      </rPr>
      <t>Check count (THEO DÕI SỐ LƯỢNG BẢN GHI)</t>
    </r>
    <r>
      <rPr>
        <sz val="10"/>
        <color rgb="FF000000"/>
        <rFont val="Calibri"/>
        <scheme val="minor"/>
      </rPr>
      <t xml:space="preserve"> để tại ngày 02/02/2026</t>
    </r>
  </si>
  <si>
    <t>FBNK_AA_ARR_ACCOUNT_003</t>
  </si>
  <si>
    <t>Nguồn
select * from "FBNK_AA_ARR_ACCOUNT"
where "RECID" in ('AA252440100T-BALANCE-20250901.1', 'AA252440JT55-BALANCE-20250901.1', 'AA252440WQRJ-BALANCE-20250901.1', 'AA252441516X-BALANCE-20250901.1', 'AA252441QRF1-BALANCE-20250901.1') 
Đích:
Kiểm tra output topic</t>
  </si>
  <si>
    <t>FBNK_AA_ARR_ACCOUNT_004</t>
  </si>
  <si>
    <t>FBNK_AA_ARR_ACCOUNT_005</t>
  </si>
  <si>
    <t>Nguồn
select * from "FBNK_AA_ARR_ACCOUNT"
where "RECID" in ('AA25251VVV4H-ACCOUNT-20250908.1', 'AA25251XTD1P-ACCOUNT-20250908.1', 'AA25251XTD1P-ACCOUNT-20250908.2', 'AA25251YW9S3-ACCOUNT-20250908.1', 'AA25251YW9S3-ACCOUNT-20250908.2')
Đích:
Kiểm tra output topic</t>
  </si>
  <si>
    <t>reconciliation_FBNK_AA_ARR_ACCOUNT_20260203_183304.xlsx</t>
  </si>
  <si>
    <t>FBNK_AA_ARR_ACCOUNT_006</t>
  </si>
  <si>
    <t>FBNK_AA_ARR_ACCOUNT_007</t>
  </si>
  <si>
    <t>FBNK_AA_ARR_ACCOUNT_008</t>
  </si>
  <si>
    <t xml:space="preserve"> </t>
  </si>
  <si>
    <t>FBNK_AA_ARR_ACCOUNT_009</t>
  </si>
  <si>
    <t>FBNK_AA_ARR_ACCOUNT_ALT_ID_TYPE_001</t>
  </si>
  <si>
    <t>reconciliation_FBNK_AA_ARR_ACCOUNT_ALT_ID_TYPE_20260203_141359.xlsx</t>
  </si>
  <si>
    <t>FBNK_AA_ARR_ACCOUNT_ALT_ID_TYPE_002</t>
  </si>
  <si>
    <t>Nguồn:
SELECT count(*) FROM "FBNK_AA_ARR_ACCOUNT_ALT_ID_TYPE";
Đích:
Kiểm tra file log</t>
  </si>
  <si>
    <t>FBNK_AA_ARR_ACCOUNT_ALT_ID_TYPE_003</t>
  </si>
  <si>
    <t>Nguồn
select * from "FBNK_AA_ARR_ACCOUNT_ALT_ID_TYPE"
where "RECID" in ('AA252440100T-BALANCE-20250901.1', 'AA2524402CPN-BALANCE-20250901.1', 'AA2524404RNN-BALANCE-20250901.1', 'AA252440CQKL-BALANCE-20250901.1', 'AA252440GV39-BALANCE-20250901.1') 
and "MV_REF" = '1'
Đích:
Kiểm tra output topic</t>
  </si>
  <si>
    <t>FBNK_AA_ARR_ACCOUNT_ALT_ID_TYPE_004</t>
  </si>
  <si>
    <t>FBNK_AA_ARR_ACCOUNT_ALT_ID_TYPE_005</t>
  </si>
  <si>
    <t>Nguồn
select * from "FBNK_AA_ARR_ACCOUNT_ALT_ID_TYPE"
where "RECID" in ('AA25251ZZNVK-ACCOUNT-20250903.1', 'AA25251ZWSS5-ACCOUNT-20250908.2', 'AA25251ZWSS5-ACCOUNT-20250908.1', 'AA25251ZGF48-ACCOUNT-20250908.1', 'AA25251Z7HZ4-ACCOUNT-20250908.1')
Đích:
Kiểm tra output topic</t>
  </si>
  <si>
    <t>reconciliation_FBNK_AA_ARR_ACCOUNT_ALT_ID_TYPE_20260203_184247.xlsx</t>
  </si>
  <si>
    <t>FBNK_AA_ARR_ACCOUNT_ALT_ID_TYPE_006</t>
  </si>
  <si>
    <t>FBNK_AA_ARR_ACCOUNT_ALT_ID_TYPE_007</t>
  </si>
  <si>
    <t>FBNK_AA_ARR_ACCOUNT_ALT_ID_TYPE_008</t>
  </si>
  <si>
    <t>FBNK_AA_ARR_ACCOUNT_ALT_ID_TYPE_009</t>
  </si>
  <si>
    <t>FBNK_AA_ARR_ACCOUNT_ML_001</t>
  </si>
  <si>
    <t>reconciliation_FBNK_AA_ARR_ACCOUNT_ML_20260202_171737.xlsx</t>
  </si>
  <si>
    <t>FBNK_AA_ARR_ACCOUNT_ML_002</t>
  </si>
  <si>
    <t>Nguồn:
SELECT count(*) FROM "FBNK_AA_ARR_ACCOUNT_ML";
Đích:
Kiểm tra file log</t>
  </si>
  <si>
    <t>FBNK_AA_ARR_ACCOUNT_ML_003</t>
  </si>
  <si>
    <t>Nguồn
select * from "FBNK_AA_ARR_ACCOUNT_ML"
where "RECID" in ('AA252442M437-BALANCE-20250901.1', 'AA252446TBGF-BALANCE-20250901.1', 'AA252443M1BS-BALANCE-20250901.1', 'AA252448DPBF-BALANCE-20250901.1', 'AA252441QRF1-BALANCE-20250901.1') 
Đích:
Kiểm tra output topic</t>
  </si>
  <si>
    <t>FBNK_AA_ARR_ACCOUNT_ML_004</t>
  </si>
  <si>
    <t>FBNK_AA_ARR_ACCOUNT_ML_005</t>
  </si>
  <si>
    <t>Nguồn
select * from "FBNK_AA_ARR_ACCOUNT_ML"
where "RECID" in ('AA25251ZZNVK-ACCOUNT-20250903.1', 'AA25251ZWSS5-ACCOUNT-20250908.2', 'AA25251ZWSS5-ACCOUNT-20250908.1', 'AA25251ZGF48-ACCOUNT-20250908.1', 'AA25251Z7HZ4-ACCOUNT-20250908.1')
Đích:
Kiểm tra output topic</t>
  </si>
  <si>
    <t>reconciliation_FBNK_AA_ARR_ACCOUNT_ML_20260203_184812.xlsx</t>
  </si>
  <si>
    <t>FBNK_AA_ARR_ACCOUNT_ML_006</t>
  </si>
  <si>
    <t>FBNK_AA_ARR_ACCOUNT_ML_007</t>
  </si>
  <si>
    <t>FBNK_AA_ARR_ACCOUNT_ML_008</t>
  </si>
  <si>
    <t>FBNK_AA_ARR_ACCOUNT_ML_009</t>
  </si>
  <si>
    <t>FBNK_AA_ARR_CHANGE_PRODUCT_001</t>
  </si>
  <si>
    <t>reconciliation_FBNK_AA_ARR_CHANGE_PRODUCT_20260202_172356.xlsx</t>
  </si>
  <si>
    <t>FBNK_AA_ARR_CHANGE_PRODUCT_002</t>
  </si>
  <si>
    <t>Nguồn:
SELECT count(*) FROM "FBNK_AA_ARR_CHANGE_PRODUCT";
Đích:
Kiểm tra file log</t>
  </si>
  <si>
    <t>FBNK_AA_ARR_CHANGE_PRODUCT_003</t>
  </si>
  <si>
    <t>Nguồn
select * from "FBNK_AA_ARR_CHANGE_PRODUCT"
where "RECID" in ('AA252444S6R9-ACCOUNTS-20250903.1', 'AA25246KWW6C-ACCOUNTS-20250903.1', 'AA25247LRGGW-RENEWAL-20250904.1', 'AA25244MHTWS-ACCOUNTS-20250903.2', 'AA252441YH17-ACCOUNTS-20250903.2') 
Đích:
Kiểm tra output topic</t>
  </si>
  <si>
    <t>FBNK_AA_ARR_CHANGE_PRODUCT_004</t>
  </si>
  <si>
    <t>FBNK_AA_ARR_CHANGE_PRODUCT_005</t>
  </si>
  <si>
    <t>Nguồn
select * from "FBNK_AA_ARR_CHANGE_PRODUCT"
where "RECID" in ('AA25251ZGF48-RENEWAL-20250908.1', 'AA25251Z7HZ4-RENEWAL-20250908.1', 'AA25251Z1VBJ-ACCOUNTS-20250908.1', 'AA25251YZB3W-ACCOUNTS-20250908.1', 'AA25251YYXZB-ACCOUNTS-20250908.1')
Đích:
Kiểm tra output topic</t>
  </si>
  <si>
    <t>reconciliation_FBNK_AA_ARR_CHANGE_PRODUCT_20260203_185233.xlsx</t>
  </si>
  <si>
    <t>FBNK_AA_ARR_CHANGE_PRODUCT_006</t>
  </si>
  <si>
    <t>FBNK_AA_ARR_CHANGE_PRODUCT_007</t>
  </si>
  <si>
    <t>FBNK_AA_ARR_CHANGE_PRODUCT_008</t>
  </si>
  <si>
    <t>FBNK_AA_ARR_CHANGE_PRODUCT_009</t>
  </si>
  <si>
    <t>FBNK_AA_ARR_INTEREST_001</t>
  </si>
  <si>
    <t>reconciliation_FBNK_AA_ARR_INTEREST_20260202_172825.xlsx</t>
  </si>
  <si>
    <t>FBNK_AA_ARR_INTEREST_002</t>
  </si>
  <si>
    <t>Nguồn:
SELECT count(*) FROM "FBNK_AA_ARR_INTEREST";
Đích:
Kiểm tra file log</t>
  </si>
  <si>
    <t>FBNK_AA_ARR_INTEREST_003</t>
  </si>
  <si>
    <t>Nguồn
select * from "FBNK_AA_ARR_INTEREST"
where "RECID" in ('AA2524444PP8-PENALTYINT-20250901.4', 'AA25244VW91T-MATURITYINT-20250903.1', 'AA2524422YHW-PENALTYINT-20250901.6', 'AA25244TS2LB-DEPOSITINT-20250903.1', 'AA25244XJC7W-DEPOSITINT-20250903.1') 
Đích:
Kiểm tra output topic</t>
  </si>
  <si>
    <t>FBNK_AA_ARR_INTEREST_004</t>
  </si>
  <si>
    <t>FBNK_AA_ARR_INTEREST_005</t>
  </si>
  <si>
    <t>Nguồn
select * from "FBNK_AA_ARR_INTEREST"
where "RECID" in ('AA25251ZSH1M-MATURITYINT-20250908.2', 'AA25251ZSH1M-MATURITYINT-20250908.1', 'AA25251ZSH1M-DEPOSITINT-20250908.2', 'AA25251ZSH1M-DEPOSITINT-20250908.1', 'AA25251Z1Y3B-MATURITYINT-20250908.2')
Đích:
Kiểm tra output topic</t>
  </si>
  <si>
    <t>reconciliation_FBNK_AA_ARR_INTEREST_20260204_093720.xlsx</t>
  </si>
  <si>
    <t>FBNK_AA_ARR_INTEREST_006</t>
  </si>
  <si>
    <t>FBNK_AA_ARR_INTEREST_007</t>
  </si>
  <si>
    <t>FBNK_AA_ARR_INTEREST_008</t>
  </si>
  <si>
    <t>FBNK_AA_ARR_INTEREST_009</t>
  </si>
  <si>
    <t>FBNK_AA_ARR_INTEREST_FIXED_RATE_001</t>
  </si>
  <si>
    <t>reconciliation_FBNK_AA_ARR_INTEREST_FIXED_RATE_20260202_173444.xlsx</t>
  </si>
  <si>
    <t>FBNK_AA_ARR_INTEREST_FIXED_RATE_002</t>
  </si>
  <si>
    <t>Nguồn:
SELECT count(*) FROM "FBNK_AA_ARR_INTEREST_FIXED_RATE";
Đích:
Kiểm tra file log</t>
  </si>
  <si>
    <t>FBNK_AA_ARR_INTEREST_FIXED_RATE_003</t>
  </si>
  <si>
    <t>Nguồn
select * from "FBNK_AA_ARR_INTEREST_FIXED_RATE"
where "RECID" in ('AA252446NMQT-PENALTYINT-20250901.4', 'AA25244V4DZG-DEPOSITINT-20250903.1', 'AA25244TS2LB-MATURITYINT-20250903.1', 'AA252442JXC5-PENALTYINT-20250901.4', 'AA25244237TW-DEPOSITINT-20250903.1') 
Đích:
Kiểm tra output topic</t>
  </si>
  <si>
    <t>FBNK_AA_ARR_INTEREST_FIXED_RATE_004</t>
  </si>
  <si>
    <t>FBNK_AA_ARR_INTEREST_FIXED_RATE_005</t>
  </si>
  <si>
    <t>Nguồn
select * from "FBNK_AA_ARR_INTEREST_FIXED_RATE"
where "RECID" in ('AA25251ZSH1M-MATURITYINT-20250908.2', 'AA25251ZSH1M-MATURITYINT-20250908.1', 'AA25251ZSH1M-DEPOSITINT-20250908.2', 'AA25251ZSH1M-DEPOSITINT-20250908.1', 'AA25251Z1Y3B-MATURITYINT-20250908.2')
Đích:
Kiểm tra output topic</t>
  </si>
  <si>
    <t>reconciliation_FBNK_AA_ARR_INTEREST_FIXED_RATE_20260204_094616.xlsx</t>
  </si>
  <si>
    <t>FBNK_AA_ARR_INTEREST_FIXED_RATE_006</t>
  </si>
  <si>
    <t>FBNK_AA_ARR_INTEREST_FIXED_RATE_007</t>
  </si>
  <si>
    <t>FBNK_AA_ARR_INTEREST_FIXED_RATE_008</t>
  </si>
  <si>
    <t>FBNK_AA_ARR_INTEREST_FIXED_RATE_009</t>
  </si>
  <si>
    <t>FBNK_AA_ARR_OFFICERS_001</t>
  </si>
  <si>
    <t>reconciliation_FBNK_AA_ARR_OFFICERS_20260202_174107.xlsx</t>
  </si>
  <si>
    <t>FBNK_AA_ARR_OFFICERS_002</t>
  </si>
  <si>
    <t>Nguồn:
SELECT count(*) FROM "FBNK_AA_ARR_OFFICERS";
Đích:
Kiểm tra file log</t>
  </si>
  <si>
    <t>FBNK_AA_ARR_OFFICERS_003</t>
  </si>
  <si>
    <t>Nguồn
select * from "FBNK_AA_ARR_OFFICERS"
where "RECID" in ('AA25244GYQGZ-OFFICERS-20250903.1', 'AA25244G0RQ7-OFFICERS-20250903.1', 'AA25244FPZWN-OFFICERS-20250903.1', 'AA25244B7HN6-OFFICERS-20250901.1', 'AA25244GZJ97-OFFICERS-20250901.1') 
Đích:
Kiểm tra output topic</t>
  </si>
  <si>
    <t>FBNK_AA_ARR_OFFICERS_004</t>
  </si>
  <si>
    <t>FBNK_AA_ARR_OFFICERS_005</t>
  </si>
  <si>
    <t>Nguồn
select * from "FBNK_AA_ARR_OFFICERS"
where "RECID" in ('AA25251ZZNVK-OFFICERS-20250903.1', 'AA25251ZWSS5-OFFICERS-20250908.1', 'AA25251ZSH1M-OFFICERS-20250908.1', 'AA25251ZGF48-OFFICERS-20250908.1', 'AA25251Z7HZ4-OFFICERS-20250908.1')
Đích:
Kiểm tra output topic</t>
  </si>
  <si>
    <t>reconciliation_FBNK_AA_ARR_OFFICERS_20260204_134918.xlsx</t>
  </si>
  <si>
    <t>FBNK_AA_ARR_OFFICERS_006</t>
  </si>
  <si>
    <t>FBNK_AA_ARR_OFFICERS_007</t>
  </si>
  <si>
    <t>FBNK_AA_ARR_OFFICERS_008</t>
  </si>
  <si>
    <t>FBNK_AA_ARR_OFFICERS_009</t>
  </si>
  <si>
    <t>FBNK_AA_ARR_OFFICERS_OTHER_OFFICER_001</t>
  </si>
  <si>
    <t>reconciliation_FBNK_AA_ARR_OFFICERS_OTHER_OFFICER_20260202_174514.xlsx</t>
  </si>
  <si>
    <t>FBNK_AA_ARR_OFFICERS_OTHER_OFFICER_002</t>
  </si>
  <si>
    <t>Nguồn:
SELECT count(*) FROM "FBNK_AA_ARR_OFFICERS_OTHER_OFFICER";
Đích:
Kiểm tra file log</t>
  </si>
  <si>
    <t>FBNK_AA_ARR_OFFICERS_OTHER_OFFICER_003</t>
  </si>
  <si>
    <t>Nguồn
select * from "FBNK_AA_ARR_OFFICERS_OTHER_OFFICER"
where "RECID" in ('AA25244GRMPD-OFFICERS-20250903.1', 'AA25244H3Y77-OFFICERS-20250903.1', 'AA25244GPMPN-OFFICERS-20250903.1', 'AA25244H069T-OFFICERS-20250901.1', 'AA25244FTLBV-OFFICERS-20250903.1') 
Đích:
Kiểm tra output topic</t>
  </si>
  <si>
    <t>FBNK_AA_ARR_OFFICERS_OTHER_OFFICER_004</t>
  </si>
  <si>
    <t>FBNK_AA_ARR_OFFICERS_OTHER_OFFICER_005</t>
  </si>
  <si>
    <t>Nguồn
select * from "FBNK_AA_ARR_OFFICERS_OTHER_OFFICER"
where "RECID" in ('AA25251ZWSS5-OFFICERS-20250908.1', 'AA25251ZSH1M-OFFICERS-20250908.1', 'AA25251ZGF48-OFFICERS-20250908.1', 'AA25251Z7HZ4-OFFICERS-20250908.1', 'AA25251Z2DM6-OFFICERS-20250908.1')
and "MV_REF" = '1'
Đích:
Kiểm tra output topic</t>
  </si>
  <si>
    <t>reconciliation_FBNK_AA_ARR_OFFICERS_OTHER_OFFICER_20260204_141205.xlsx</t>
  </si>
  <si>
    <t>FBNK_AA_ARR_OFFICERS_OTHER_OFFICER_006</t>
  </si>
  <si>
    <t>FBNK_AA_ARR_OFFICERS_OTHER_OFFICER_007</t>
  </si>
  <si>
    <t>FBNK_AA_ARR_OFFICERS_OTHER_OFFICER_008</t>
  </si>
  <si>
    <t>FBNK_AA_ARR_OFFICERS_OTHER_OFFICER_009</t>
  </si>
  <si>
    <t>FBNK_AA_ARR_PAYMENT_SCHEDULE_001</t>
  </si>
  <si>
    <t>reconciliation_FBNK_AA_ARR_PAYMENT_SCHEDULE_20260202_182758.xlsx</t>
  </si>
  <si>
    <t>FBNK_AA_ARR_PAYMENT_SCHEDULE_002</t>
  </si>
  <si>
    <t>Nguồn:
SELECT count(*) FROM "FBNK_AA_ARR_PAYMENT_SCHEDULE";
Đích:
Kiểm tra file log</t>
  </si>
  <si>
    <t>FBNK_AA_ARR_PAYMENT_SCHEDULE_003</t>
  </si>
  <si>
    <t>Nguồn
select * from "FBNK_AA_ARR_PAYMENT_SCHEDULE"
where "RECID" in ('AA252441HTCH-SCHEDULE-20250903.1', 'AA252441X9MQ-SCHEDULE-20250903.2', 'AA2524422YHW-SCHEDULE-20250901.4', 'AA2524422YHW-SCHEDULE-20250901.5', 'AA2524422YHW-SCHEDULE-20250901.6') 
Đích:
Kiểm tra output topic</t>
  </si>
  <si>
    <t>FBNK_AA_ARR_PAYMENT_SCHEDULE_004</t>
  </si>
  <si>
    <t>FBNK_AA_ARR_PAYMENT_SCHEDULE_005</t>
  </si>
  <si>
    <t>Nguồn
select * from "FBNK_AA_ARR_PAYMENT_SCHEDULE"
where "RECID" in ('AA25251ZZNVK-SCHEDULE-20250908.1', 'AA25251ZZNVK-SCHEDULE-20250903.1', 'AA25251ZSH1M-SCHEDULE-20250908.2', 'AA25251ZSH1M-SCHEDULE-20250908.1', 'AA25251Z7HZ4-SCHEDULE-20250908.3')
Đích:
Kiểm tra output topic</t>
  </si>
  <si>
    <t>reconciliation_FBNK_AA_ARR_PAYMENT_SCHEDULE_20260204_141619.xlsx</t>
  </si>
  <si>
    <t>FBNK_AA_ARR_PAYMENT_SCHEDULE_006</t>
  </si>
  <si>
    <t>FBNK_AA_ARR_PAYMENT_SCHEDULE_007</t>
  </si>
  <si>
    <t>FBNK_AA_ARR_PAYMENT_SCHEDULE_008</t>
  </si>
  <si>
    <t>FBNK_AA_ARR_PAYMENT_SCHEDULE_009</t>
  </si>
  <si>
    <t>FBNK_AA_ARR_PAYMENT_SCHEDULE_PAYMENT_TYPE_001</t>
  </si>
  <si>
    <t>reconciliation_FBNK_AA_ARR_PAYMENT_SCHEDULE_PAYMENT_TYPE_20260202_184053.xlsx</t>
  </si>
  <si>
    <t>FBNK_AA_ARR_PAYMENT_SCHEDULE_PAYMENT_TYPE_002</t>
  </si>
  <si>
    <t>Nguồn:
SELECT count(*) FROM "FBNK_AA_ARR_PAYMENT_SCHEDULE_PAYMENT_TYPE";
Đích:
Kiểm tra file log</t>
  </si>
  <si>
    <t>FBNK_AA_ARR_PAYMENT_SCHEDULE_PAYMENT_TYPE_003</t>
  </si>
  <si>
    <t>Nguồn
select * from "FBNK_AA_ARR_PAYMENT_SCHEDULE_PAYMENT_TYPE"
where "RECID" in ('AA252444LRRJ-SCHEDULE-20250903.1', 'AA2524450SZL-SCHEDULE-20250903.1', 'AA252445G1R1-SCHEDULE-20250903.1', 'AA252449186Z-SCHEDULE-20250903.1', 'AA2524495JM9-SCHEDULE-20250903.3')
and "MV_REF" = '1'
Đích:
Kiểm tra output topic</t>
  </si>
  <si>
    <t>FBNK_AA_ARR_PAYMENT_SCHEDULE_PAYMENT_TYPE_004</t>
  </si>
  <si>
    <t>FBNK_AA_ARR_PAYMENT_SCHEDULE_PAYMENT_TYPE_005</t>
  </si>
  <si>
    <t>Nguồn
select * from "FBNK_AA_ARR_PAYMENT_SCHEDULE_PAYMENT_TYPE"
where "RECID" in ('AA2525186J3X-SCHEDULE-20250808.2', 'AA25251HSSQK-SCHEDULE-20250908.1', 'AA2525186J3X-SCHEDULE-20250808.1', 'AA2525186J3X-SCHEDULE-20250903.1', 'AA25251V859C-SCHEDULE-20250908.6')
and "MV_REF" = '1'
Đích:
Kiểm tra output topic</t>
  </si>
  <si>
    <t>reconciliation_FBNK_AA_ARR_PAYMENT_SCHEDULE_PAYMENT_TYPE_20260204_150313.xlsx</t>
  </si>
  <si>
    <t>FBNK_AA_ARR_PAYMENT_SCHEDULE_PAYMENT_TYPE_006</t>
  </si>
  <si>
    <t>FBNK_AA_ARR_PAYMENT_SCHEDULE_PAYMENT_TYPE_007</t>
  </si>
  <si>
    <t>FBNK_AA_ARR_PAYMENT_SCHEDULE_PAYMENT_TYPE_008</t>
  </si>
  <si>
    <t>FBNK_AA_ARR_PAYMENT_SCHEDULE_PAYMENT_TYPE_009</t>
  </si>
  <si>
    <t>FBNK_AA_ARR_TERM_AMOUNT_001</t>
  </si>
  <si>
    <t>reconciliation_FBNK_AA_ARR_TERM_AMOUNT_20260202_184448.xlsx</t>
  </si>
  <si>
    <t>FBNK_AA_ARR_TERM_AMOUNT_002</t>
  </si>
  <si>
    <t>Nguồn:
SELECT count(*) FROM "FBNK_AA_ARR_TERM_AMOUNT";
Đích:
Kiểm tra file log</t>
  </si>
  <si>
    <t>FBNK_AA_ARR_TERM_AMOUNT_003</t>
  </si>
  <si>
    <t>Nguồn
select * from "FBNK_AA_ARR_TERM_AMOUNT"
where "RECID" in ('AA252440QCYC-COMMITMENT-20250903.1', 'AA2524421NS0-COMMITMENT-20250901.1', 'AA2524450SZL-COMMITMENT-20250903.1', 'AA252445H47D-COMMITMENT-20250903.1', 'AA2524465ZVR-COMMITMENT-20250901.1') 
Đích:
Kiểm tra output topic</t>
  </si>
  <si>
    <t>FBNK_AA_ARR_TERM_AMOUNT_004</t>
  </si>
  <si>
    <t>FBNK_AA_ARR_TERM_AMOUNT_005</t>
  </si>
  <si>
    <t>Nguồn
select * from "FBNK_AA_ARR_TERM_AMOUNT"
where "RECID" in ('AA252519Y7CR-COMMITMENT-20250908.1', 'AA25251PKR43-COMMITMENT-20250908.1', 'AA25251MKB4K-COMMITMENT-20250908.1', 'AA25251PHNVW-COMMITMENT-20250908.1', 'AA25251BY5C8-FACOMMITMENT-20250908.1')
Đích:
Kiểm tra output topic</t>
  </si>
  <si>
    <t>reconciliation_FBNK_AA_ARR_TERM_AMOUNT_20260204_151507.xlsx</t>
  </si>
  <si>
    <t>FBNK_AA_ARR_TERM_AMOUNT_006</t>
  </si>
  <si>
    <t>FBNK_AA_ARR_TERM_AMOUNT_007</t>
  </si>
  <si>
    <t>FBNK_AA_ARRANGEMENT_001</t>
  </si>
  <si>
    <t>reconciliation_FBNK_AA_ARRANGEMENT_20260202_184917.xlsx</t>
  </si>
  <si>
    <t>FBNK_AA_ARRANGEMENT_002</t>
  </si>
  <si>
    <t>Nguồn:
SELECT count(*) FROM "FBNK_AA_ARRANGEMENT";
Đích:
Kiểm tra file log</t>
  </si>
  <si>
    <t>Log kafka</t>
  </si>
  <si>
    <t>FBNK_AA_ARRANGEMENT_003</t>
  </si>
  <si>
    <t>Nguồn
select * from "FBNK_AA_ARRANGEMENT"
where "RECID" in ('AA25244000BZ', 'AA25244000WS', 'AA25244001QT', 'AA2524400262', 'AA25244002G8') 
Đích:
Kiểm tra output topic</t>
  </si>
  <si>
    <t>FBNK_AA_ARRANGEMENT_004</t>
  </si>
  <si>
    <t>FBNK_AA_ARRANGEMENT_005</t>
  </si>
  <si>
    <t>Nguồn
select * from "FBNK_AA_ARRANGEMENT"
where "RECID" in ('AA25244JNQ78', 'AA25251X5QWK', 'AA252518QYKJ', 'AA25251QNFKG', 'AA25251F920V')
Đích:
Kiểm tra output topic</t>
  </si>
  <si>
    <t>reconciliation_FBNK_AA_ARRANGEMENT_20260204_151849.xlsx</t>
  </si>
  <si>
    <t>FBNK_AA_ARRANGEMENT_006</t>
  </si>
  <si>
    <t>FBNK_AA_ARRANGEMENT_007</t>
  </si>
  <si>
    <t>FBNK_AA_ARRANGEMENT_008</t>
  </si>
  <si>
    <t>reconciliation_FBNK_AA_ARRANGEMENT_20260205_152029.xlsx</t>
  </si>
  <si>
    <t>FBNK_AA_ARRANGEMENT_009</t>
  </si>
  <si>
    <t>FBNK_AA_ARRANGEMENT_CUSTOMER_001</t>
  </si>
  <si>
    <t>reconciliation_FBNK_AA_ARRANGEMENT_CUSTOMER_20260202_185403.xlsx</t>
  </si>
  <si>
    <t>FBNK_AA_ARRANGEMENT_CUSTOMER_002</t>
  </si>
  <si>
    <t>Nguồn:
SELECT count(*) FROM "FBNK_AA_ARRANGEMENT_CUSTOMER";
Đích:
Kiểm tra file log</t>
  </si>
  <si>
    <t>FBNK_AA_ARRANGEMENT_CUSTOMER_003</t>
  </si>
  <si>
    <t>Nguồn
select * from "FBNK_AA_ARRANGEMENT_CUSTOMER"
where "RECID" in ('AA25244000SM', 'AA25244000WS', 'AA252440014Z', 'AA252440018N', 'AA252440022Z') 
Đích:
Kiểm tra output topic</t>
  </si>
  <si>
    <t>FBNK_AA_ARRANGEMENT_CUSTOMER_004</t>
  </si>
  <si>
    <t>FBNK_AA_ARRANGEMENT_CUSTOMER_005</t>
  </si>
  <si>
    <t>Nguồn
select * from "FBNK_AA_ARRANGEMENT_CUSTOMER"
where "RECID" in ('AA252516017X', 'AA25251LMZFW', 'AA252514B9CW', 'AA25251BX6KB', 'AA25251S69GY')
Đích:
Kiểm tra output topic</t>
  </si>
  <si>
    <t>reconciliation_FBNK_AA_ARRANGEMENT_CUSTOMER_20260204_152157.xlsx</t>
  </si>
  <si>
    <t>FBNK_AA_ARRANGEMENT_CUSTOMER_006</t>
  </si>
  <si>
    <t>FBNK_AA_ARRANGEMENT_CUSTOMER_007</t>
  </si>
  <si>
    <t>FBNK_AA_ARRANGEMENT_CUSTOMER_008</t>
  </si>
  <si>
    <t>FBNK_AA_ARRANGEMENT_CUSTOMER_009</t>
  </si>
  <si>
    <t>FBNK_AA_BILL_DETAILS_001</t>
  </si>
  <si>
    <t>reconciliation_FBNK_AA_BILL_DETAILS_20260202_190045.xlsx</t>
  </si>
  <si>
    <t>FBNK_AA_BILL_DETAILS_002</t>
  </si>
  <si>
    <t>Nguồn:
SELECT count(*) FROM "FBNK_AA_BILL_DETAILS";
Đích:
Kiểm tra file log</t>
  </si>
  <si>
    <t>FBNK_AA_BILL_DETAILS_003</t>
  </si>
  <si>
    <t>Nguồn
select * from "FBNK_AA_BILL_DETAILS"
where "RECID" in ('AABILL252442NGYP', 'AABILL252444VMMB', 'AABILL25244C8T53', 'AABILL25244J7TT0', 'AABILL25244KM2PF') 
Đích:
Kiểm tra output topic</t>
  </si>
  <si>
    <t>FBNK_AA_BILL_DETAILS_004</t>
  </si>
  <si>
    <t>FBNK_AA_BILL_DETAILS_005</t>
  </si>
  <si>
    <t>Nguồn
select * from "FBNK_AA_BILL_DETAILS"
where "RECID" in ('AABILL2525163Y98', 'AABILL25251C053Z', 'AABILL25251RQKLG', 'AABILL25251JR5X7', 'AABILL25251P3QGM')
Đích:
Kiểm tra output topic</t>
  </si>
  <si>
    <t>reconciliation_FBNK_AA_BILL_DETAILS_20260205_171052.xlsx</t>
  </si>
  <si>
    <t>FBNK_AA_BILL_DETAILS_006</t>
  </si>
  <si>
    <t>FBNK_AA_BILL_DETAILS_007</t>
  </si>
  <si>
    <t>FBNK_AA_BILL_DETAILS_008</t>
  </si>
  <si>
    <t>FBNK_AA_BILL_DETAILS_009</t>
  </si>
  <si>
    <t>FBNK_AA_BILL_DETAILS_PAYMENT_TYPE_001</t>
  </si>
  <si>
    <t>reconciliation_FBNK_AA_BILL_DETAILS_PAYMENT_TYPE_20260202_190830.xlsx</t>
  </si>
  <si>
    <t>FBNK_AA_BILL_DETAILS_PAYMENT_TYPE_002</t>
  </si>
  <si>
    <t>Nguồn:
SELECT count(*) FROM "FBNK_AA_BILL_DETAILS_PAYMENT_TYPE";
Đích:
Kiểm tra file log</t>
  </si>
  <si>
    <t>FBNK_AA_BILL_DETAILS_PAYMENT_TYPE_003</t>
  </si>
  <si>
    <t>Nguồn
select * from "FBNK_AA_BILL_DETAILS_PAYMENT_TYPE"
where "RECID" in ('AABILL25244FJRG3', 'AABILL25244JLXRT', 'AABILL25244KKXX2', 'AABILL25244L71DK', 'AABILL25244LFZCL') 
and "MV_REF" = '1'
Đích:
Kiểm tra output topic</t>
  </si>
  <si>
    <t>FBNK_AA_BILL_DETAILS_PAYMENT_TYPE_004</t>
  </si>
  <si>
    <t>FBNK_AA_BILL_DETAILS_PAYMENT_TYPE_005</t>
  </si>
  <si>
    <t>Nguồn
select * from "FBNK_AA_BILL_DETAILS_PAYMENT_TYPE"
where "RECID" in ('AABILL25251T52CH', 'AABILL25251G5XDG', 'AABILL25251YS21S', 'AABILL25251T523M', 'AABILL25251T05V4')
and "MV_REF" = '1'
Đích:
Kiểm tra output topic</t>
  </si>
  <si>
    <t>reconciliation_FBNK_AA_BILL_DETAILS_PAYMENT_TYPE_20260206_144221.xlsx</t>
  </si>
  <si>
    <t>FBNK_AA_BILL_DETAILS_PAYMENT_TYPE_006</t>
  </si>
  <si>
    <t>FBNK_AA_BILL_DETAILS_PAYMENT_TYPE_007</t>
  </si>
  <si>
    <t>FBNK_AA_BILL_DETAILS_PAYMENT_TYPE_008</t>
  </si>
  <si>
    <t>FBNK_AA_BILL_DETAILS_PAYMENT_TYPE_009</t>
  </si>
  <si>
    <t>FBNK_AA_INTEREST_ACCRUALS_001</t>
  </si>
  <si>
    <t>reconciliation_FBNK_AA_INTEREST_ACCRUALS_20260202_191529.xlsx</t>
  </si>
  <si>
    <t>FBNK_AA_INTEREST_ACCRUALS_002</t>
  </si>
  <si>
    <t>Nguồn:
SELECT count(*) FROM "FBNK_AA_INTEREST_ACCRUALS";
Đích:
Kiểm tra file log</t>
  </si>
  <si>
    <t>FBNK_AA_INTEREST_ACCRUALS_003</t>
  </si>
  <si>
    <t>Nguồn
select * from "FBNK_AA_INTEREST_ACCRUALS"
where "RECID" in ('AA2524409G86-PRINCIPALINT', 'AA2524409MF4-INTPENALTYINT', 'AA25244458LL-PENALTYINT-AABILL25244CL1GV', 'AA25244458LL-PENALTYINT-AABILL25244QB8CF', 'AA252444FNC2-PRINCIPALINT') 
Đích:
Kiểm tra output topic</t>
  </si>
  <si>
    <t>FBNK_AA_INTEREST_ACCRUALS_004</t>
  </si>
  <si>
    <t>FBNK_AA_INTEREST_ACCRUALS_005</t>
  </si>
  <si>
    <t>Nguồn
select * from "FBNK_AA_INTEREST_ACCRUALS"
where "RECID" in ('AA25251M66Z4-CRINTEREST', 'AA25251TSJNM-CRINTEREST', 'AA25251XDJBT-CRINTEREST', 'AA25251LFW35-CRINTEREST', 'AA25251BR7ML-MATURITYINT')
Đích:
Kiểm tra output topic</t>
  </si>
  <si>
    <t>reconciliation_FBNK_AA_INTEREST_ACCRUALS_20260206_144831.xlsx</t>
  </si>
  <si>
    <t>FBNK_AA_INTEREST_ACCRUALS_006</t>
  </si>
  <si>
    <t>FBNK_AA_INTEREST_ACCRUALS_007</t>
  </si>
  <si>
    <t>FBNK_AA_INTEREST_ACCRUALS_008</t>
  </si>
  <si>
    <t>FBNK_AA_INTEREST_ACCRUALS_009</t>
  </si>
  <si>
    <t>FBNK_AA_PRODUCT_001</t>
  </si>
  <si>
    <t>reconciliation_FBNK_AA_PRODUCT_20260202_192227.xlsx</t>
  </si>
  <si>
    <t>FBNK_AA_PRODUCT_002</t>
  </si>
  <si>
    <t>Nguồn:
SELECT count(*) FROM "FBNK_AA_PRODUCT";
Đích:
Kiểm tra file log</t>
  </si>
  <si>
    <t>FBNK_AA_PRODUCT_003</t>
  </si>
  <si>
    <t>Nguồn
select * from "FBNK_AA_PRODUCT"
where "RECID" in ('1105', '1109', '1110', '1141', '1208') 
Đích:
Kiểm tra output topic</t>
  </si>
  <si>
    <t>FBNK_AA_PRODUCT_004</t>
  </si>
  <si>
    <t>FBNK_AA_PRODUCT_005</t>
  </si>
  <si>
    <t>Nguồn
select * from "FBNK_AA_PRODUCT"
where "RECID" in ('507', '532', '506', 'UPFRONT.PARENT.PRD', '615')
Đích:
Kiểm tra output topic</t>
  </si>
  <si>
    <t>reconciliation_FBNK_AA_PRODUCT_20260206_145215.xlsx</t>
  </si>
  <si>
    <t>FBNK_AA_PRODUCT_006</t>
  </si>
  <si>
    <t>FBNK_AA_PRODUCT_007</t>
  </si>
  <si>
    <t>FBNK_AA_PRODUCT_008</t>
  </si>
  <si>
    <t>FBNK_AA_PRODUCT_009</t>
  </si>
  <si>
    <t>FBNK_AA_PRODUCT_ML_001</t>
  </si>
  <si>
    <t>reconciliation_FBNK_AA_PRODUCT_ML_20260202_192652.xlsx</t>
  </si>
  <si>
    <t>FBNK_AA_PRODUCT_ML_002</t>
  </si>
  <si>
    <t>Nguồn:
SELECT count(*) FROM "FBNK_AA_PRODUCT_ML";
Đích:
Kiểm tra file log</t>
  </si>
  <si>
    <t>FBNK_AA_PRODUCT_ML_003</t>
  </si>
  <si>
    <t>Nguồn
select * from "FBNK_AA_PRODUCT_ML"
where "RECID" in ('1121', '1205', '1503', '5001', '503') 
and "LANG_REF" = '1'
Đích:
Kiểm tra output topic</t>
  </si>
  <si>
    <t>FBNK_AA_PRODUCT_ML_004</t>
  </si>
  <si>
    <t>FBNK_AA_PRODUCT_ML_005</t>
  </si>
  <si>
    <t>Nguồn
select * from "FBNK_AA_PRODUCT_ML"
where "RECID" in 
Đích:
Kiểm tra output topic</t>
  </si>
  <si>
    <t>FBNK_AA_PRODUCT_ML_006</t>
  </si>
  <si>
    <t>FBNK_AA_PRODUCT_ML_007</t>
  </si>
  <si>
    <t>FBNK_AA_PRODUCT_ML_008</t>
  </si>
  <si>
    <t>FBNK_AA_PRODUCT_ML_009</t>
  </si>
  <si>
    <t>FBNK_ACCOUNT_001</t>
  </si>
  <si>
    <t>reconciliation_FBNK_ACCOUNT_20260202_193138.xlsx</t>
  </si>
  <si>
    <t>FBNK_ACCOUNT_002</t>
  </si>
  <si>
    <t>Nguồn:
SELECT count(*) FROM "FBNK_ACCOUNT";
Đích:
Kiểm tra file log</t>
  </si>
  <si>
    <t>FBNK_ACCOUNT_003</t>
  </si>
  <si>
    <t>Nguồn
select * from "FBNK_ACCOUNT"
where "RECID" in ('001239243', '002259296', '002704060105148', '002953450', '003345245') 
Đích:
Kiểm tra output topic</t>
  </si>
  <si>
    <t>FBNK_ACCOUNT_004</t>
  </si>
  <si>
    <t>FBNK_ACCOUNT_005</t>
  </si>
  <si>
    <t>Nguồn
select * from "FBNK_ACCOUNT"
where "RECID" in ('200039871', '200039597', 'USD1280010261001', '988319703', '200000937')
Đích:
Kiểm tra output topic</t>
  </si>
  <si>
    <t>reconciliation_FBNK_ACCOUNT_20260206_151708.xlsx</t>
  </si>
  <si>
    <t>FBNK_ACCOUNT_006</t>
  </si>
  <si>
    <t>FBNK_ACCOUNT_007</t>
  </si>
  <si>
    <t>FBNK_ACCOUNT_008</t>
  </si>
  <si>
    <t>FBNK_ACCOUNT_009</t>
  </si>
  <si>
    <t>FBNK_ACCOUNT_CLOSURE_001</t>
  </si>
  <si>
    <t>reconciliation_FBNK_ACCOUNT_CLOSURE_20260202_193629.xlsx</t>
  </si>
  <si>
    <t>FBNK_ACCOUNT_CLOSURE_002</t>
  </si>
  <si>
    <t>Nguồn:
SELECT count(*) FROM "FBNK_ACCOUNT_CLOSURE";
Đích:
Kiểm tra file log</t>
  </si>
  <si>
    <t>FBNK_ACCOUNT_CLOSURE_003</t>
  </si>
  <si>
    <t>Nguồn
select * from "FBNK_ACCOUNT_CLOSURE"
where "RECID" in ('050054', '080226052', '119850912', '200000577', '200008512') 
Đích:
Kiểm tra output topic</t>
  </si>
  <si>
    <t>FBNK_ACCOUNT_CLOSURE_004</t>
  </si>
  <si>
    <t>FBNK_ACCOUNT_CLOSURE_005</t>
  </si>
  <si>
    <t>Nguồn
select * from "FBNK_ACCOUNT_CLOSURE"
where "RECID" in 
Đích:
Kiểm tra output topic</t>
  </si>
  <si>
    <t>FBNK_ACCOUNT_CLOSURE_006</t>
  </si>
  <si>
    <t>FBNK_ACCOUNT_CLOSURE_007</t>
  </si>
  <si>
    <t>FBNK_ACCOUNT_CLOSURE_008</t>
  </si>
  <si>
    <t>FBNK_ACCOUNT_CLOSURE_009</t>
  </si>
  <si>
    <t>FBNK_ACCOUNT_OTHER_OFFICER_001</t>
  </si>
  <si>
    <t>reconciliation_FBNK_ACCOUNT_OTHER_OFFICER_20260203_093425.xlsx</t>
  </si>
  <si>
    <t>FBNK_ACCOUNT_OTHER_OFFICER_002</t>
  </si>
  <si>
    <t>Nguồn:
SELECT count(*) FROM "FBNK_ACCOUNT_OTHER_OFFICER";
Đích:
Kiểm tra file log</t>
  </si>
  <si>
    <t>FBNK_ACCOUNT_OTHER_OFFICER_003</t>
  </si>
  <si>
    <t>Nguồn
select * from "FBNK_ACCOUNT_OTHER_OFFICER"
where "RECID" in ('000868299', '001239243', '001615790', '001661943', '002474604') 
Đích:
Kiểm tra output topic</t>
  </si>
  <si>
    <t>FBNK_ACCOUNT_OTHER_OFFICER_004</t>
  </si>
  <si>
    <t>FBNK_ACCOUNT_OTHER_OFFICER_005</t>
  </si>
  <si>
    <t>Nguồn
select * from "FBNK_ACCOUNT_OTHER_OFFICER"
where "RECID" in ('200039876', '200039874', '200039875', '200039877', '200039873')
Đích:
Kiểm tra output topic</t>
  </si>
  <si>
    <t>reconciliation_FBNK_ACCOUNT_OTHER_OFFICER_20260206_152128.xlsx</t>
  </si>
  <si>
    <t>FBNK_ACCOUNT_OTHER_OFFICER_006</t>
  </si>
  <si>
    <t>FBNK_ACCOUNT_OTHER_OFFICER_007</t>
  </si>
  <si>
    <t>FBNK_ACCOUNT_OTHER_OFFICER_008</t>
  </si>
  <si>
    <t>FBNK_ACCOUNT_OTHER_OFFICER_009</t>
  </si>
  <si>
    <t>FBNK_COLLATERAL_001</t>
  </si>
  <si>
    <t>reconciliation_FBNK_COLLATERAL_20260203_093902.xlsx</t>
  </si>
  <si>
    <t>FBNK_COLLATERAL_002</t>
  </si>
  <si>
    <t>Nguồn:
SELECT count(*) FROM "FBNK_COLLATERAL";
Đích:
Kiểm tra file log</t>
  </si>
  <si>
    <t>FBNK_COLLATERAL_003</t>
  </si>
  <si>
    <t>Nguồn
select * from "FBNK_COLLATERAL"
where "RECID" in ('CO2524400F4Z', 'CO252442BH28', 'CO252442KPDT', 'CO25244308TH', 'CO252444B579') 
Đích:
Kiểm tra output topic</t>
  </si>
  <si>
    <t>FBNK_COLLATERAL_004</t>
  </si>
  <si>
    <t>FBNK_COLLATERAL_005</t>
  </si>
  <si>
    <t>Nguồn
select * from "FBNK_COLLATERAL"
where "RECID" in ('CO25251C01QL', 'CO252510MHHX', 'CO25251F1TN1', 'CO25251W2ZTG', 'CO252515W1YT')
Đích:
Kiểm tra output topic</t>
  </si>
  <si>
    <t>reconciliation_FBNK_COLLATERAL_20260206_152522.xlsx</t>
  </si>
  <si>
    <t>FBNK_COLLATERAL_006</t>
  </si>
  <si>
    <t>FBNK_COLLATERAL_007</t>
  </si>
  <si>
    <t>FBNK_COLLATERAL_008</t>
  </si>
  <si>
    <t>FBNK_COLLATERAL_009</t>
  </si>
  <si>
    <t>FBNK_COLLATERAL_RIGHT_001</t>
  </si>
  <si>
    <t>reconciliation_FBNK_COLLATERAL_RIGHT_20260203_094324.xlsx</t>
  </si>
  <si>
    <t>FBNK_COLLATERAL_RIGHT_002</t>
  </si>
  <si>
    <t>Nguồn:
SELECT count(*) FROM "FBNK_COLLATERAL_RIGHT";
Đích:
Kiểm tra file log</t>
  </si>
  <si>
    <t>FBNK_COLLATERAL_RIGHT_003</t>
  </si>
  <si>
    <t>Nguồn
select * from "FBNK_COLLATERAL_RIGHT"
where "RECID" in ('COR2524400NXL', 'COR25244014HQ', 'COR2524401VDP', 'COR25244026G3', 'COR25244035YP') 
Đích:
Kiểm tra output topic</t>
  </si>
  <si>
    <t>FBNK_COLLATERAL_RIGHT_004</t>
  </si>
  <si>
    <t>FBNK_COLLATERAL_RIGHT_005</t>
  </si>
  <si>
    <t>Nguồn
select * from "FBNK_COLLATERAL_RIGHT"
where "RECID" in ('COR25251CPL1Z', 'COR25251YDPTZ', 'COR25251T1SG3', 'COR25251QLCSR', 'COR252515QJ3T')
Đích:
Kiểm tra output topic</t>
  </si>
  <si>
    <t>reconciliation_FBNK_COLLATERAL_RIGHT_20260206_153218.xlsx</t>
  </si>
  <si>
    <t>FBNK_COLLATERAL_RIGHT_006</t>
  </si>
  <si>
    <t>FBNK_COLLATERAL_RIGHT_007</t>
  </si>
  <si>
    <t>FBNK_COLLATERAL_RIGHT_008</t>
  </si>
  <si>
    <t>FBNK_COLLATERAL_RIGHT_009</t>
  </si>
  <si>
    <t>FBNK_COLLATERAL_RIGHT_COMPANY_001</t>
  </si>
  <si>
    <t>reconciliation_FBNK_COLLATERAL_RIGHT_COMPANY_20260203_094753.xlsx</t>
  </si>
  <si>
    <t>FBNK_COLLATERAL_RIGHT_COMPANY_002</t>
  </si>
  <si>
    <t>Nguồn:
SELECT count(*) FROM "FBNK_COLLATERAL_RIGHT_COMPANY";
Đích:
Kiểm tra file log</t>
  </si>
  <si>
    <t>FBNK_COLLATERAL_RIGHT_COMPANY_003</t>
  </si>
  <si>
    <t>Nguồn
select * from "FBNK_COLLATERAL_RIGHT_COMPANY"
where "RECID" in ('COR2524404NNH', 'COR2524406QDC', 'COR2524407PS6', 'COR2524408WG6', 'COR252440CL3Q') 
and "MV_REF" = '1'
Đích:
Kiểm tra output topic</t>
  </si>
  <si>
    <t>FBNK_COLLATERAL_RIGHT_COMPANY_004</t>
  </si>
  <si>
    <t>FBNK_COLLATERAL_RIGHT_COMPANY_005</t>
  </si>
  <si>
    <t>Nguồn
select * from "FBNK_COLLATERAL_RIGHT_COMPANY"
where "RECID" in ('COR25251CPL1Z', 'COR25251T1SG3', 'COR25251YDPTZ', 'COR25251QLCSR', 'COR252515QJ3T')
and "MV_REF" = '1'
Đích:
Kiểm tra output topic</t>
  </si>
  <si>
    <t>reconciliation_FBNK_COLLATERAL_RIGHT_COMPANY_20260206_154059.xlsx</t>
  </si>
  <si>
    <t>FBNK_COLLATERAL_RIGHT_COMPANY_006</t>
  </si>
  <si>
    <t>FBNK_COLLATERAL_RIGHT_COMPANY_007</t>
  </si>
  <si>
    <t>FBNK_COLLATERAL_RIGHT_COMPANY_008</t>
  </si>
  <si>
    <t>FBNK_COLLATERAL_RIGHT_COMPANY_009</t>
  </si>
  <si>
    <t>FBNK_COLLATERAL_RIGHT_CUSTOMER_001</t>
  </si>
  <si>
    <t>reconciliation_FBNK_COLLATERAL_RIGHT_CUSTOMER_20260203_095221.xlsx</t>
  </si>
  <si>
    <t>FBNK_COLLATERAL_RIGHT_CUSTOMER_002</t>
  </si>
  <si>
    <t>Nguồn:
SELECT count(*) FROM "FBNK_COLLATERAL_RIGHT_CUSTOMER";
Đích:
Kiểm tra file log</t>
  </si>
  <si>
    <t>FBNK_COLLATERAL_RIGHT_CUSTOMER_003</t>
  </si>
  <si>
    <t>Nguồn
select * from "FBNK_COLLATERAL_RIGHT_CUSTOMER"
where "RECID" in ('COR2524400NXL', 'COR25244014HQ', 'COR2524401VDP', 'COR25244026G3', 'COR2524404NNH') 
and "MV_REF" = '1'
Đích:
Kiểm tra output topic</t>
  </si>
  <si>
    <t>FBNK_COLLATERAL_RIGHT_CUSTOMER_004</t>
  </si>
  <si>
    <t>FBNK_COLLATERAL_RIGHT_CUSTOMER_005</t>
  </si>
  <si>
    <t>Nguồn
select * from "FBNK_COLLATERAL_RIGHT_CUSTOMER"
where "RECID" in ('COR25251T1SG3', 'COR25251YDPTZ', 'COR25251QLCSR', 'COR252518CBB1', 'COR25251JX51C')
and "MV_REF" = '1'
Đích:
Kiểm tra output topic</t>
  </si>
  <si>
    <t>reconciliation_FBNK_COLLATERAL_RIGHT_CUSTOMER_20260206_154456.xlsx</t>
  </si>
  <si>
    <t>FBNK_COLLATERAL_RIGHT_CUSTOMER_006</t>
  </si>
  <si>
    <t>FBNK_COLLATERAL_RIGHT_CUSTOMER_007</t>
  </si>
  <si>
    <t>FBNK_COLLATERAL_RIGHT_CUSTOMER_008</t>
  </si>
  <si>
    <t>FBNK_COLLATERAL_RIGHT_CUSTOMER_009</t>
  </si>
  <si>
    <t>FBNK_COLLATERAL_RIGHT_DATE_TIME_001</t>
  </si>
  <si>
    <t>reconciliation_FBNK_COLLATERAL_RIGHT_DATE_TIME_20260203_095643.xlsx</t>
  </si>
  <si>
    <t>FBNK_COLLATERAL_RIGHT_DATE_TIME_002</t>
  </si>
  <si>
    <t>Nguồn:
SELECT count(*) FROM "FBNK_COLLATERAL_RIGHT_DATE_TIME";
Đích:
Kiểm tra file log</t>
  </si>
  <si>
    <t>FBNK_COLLATERAL_RIGHT_DATE_TIME_003</t>
  </si>
  <si>
    <t>Nguồn
select * from "FBNK_COLLATERAL_RIGHT_DATE_TIME"
where "RECID" in ('COR252440033H', 'COR25244014HQ', 'COR2524401VDP', 'COR2524401W8J', 'COR25244026G3') 
and "MV_REF" = '1'
Đích:
Kiểm tra output topic</t>
  </si>
  <si>
    <t>FBNK_COLLATERAL_RIGHT_DATE_TIME_004</t>
  </si>
  <si>
    <t>FBNK_COLLATERAL_RIGHT_DATE_TIME_005</t>
  </si>
  <si>
    <t>Nguồn
select * from "FBNK_COLLATERAL_RIGHT_DATE_TIME"
where "RECID" in ( 'COR25251CPL1Z', 'COR25251T1SG3', 'COR25251YDPTZ')
Đích:
Kiểm tra output topic</t>
  </si>
  <si>
    <t>reconciliation_FBNK_COLLATERAL_RIGHT_DATE_TIME_20260206_155031.xlsx</t>
  </si>
  <si>
    <t>FBNK_COLLATERAL_RIGHT_DATE_TIME_006</t>
  </si>
  <si>
    <t>FBNK_COLLATERAL_RIGHT_DATE_TIME_007</t>
  </si>
  <si>
    <t>FBNK_COLLATERAL_RIGHT_DATE_TIME_008</t>
  </si>
  <si>
    <t>FBNK_COLLATERAL_RIGHT_DATE_TIME_009</t>
  </si>
  <si>
    <t>FBNK_COLLATERAL_TYPE_001</t>
  </si>
  <si>
    <t>reconciliation_FBNK_COLLATERAL_TYPE_20260203_100100.xlsx</t>
  </si>
  <si>
    <t>FBNK_COLLATERAL_TYPE_002</t>
  </si>
  <si>
    <t>Nguồn:
SELECT count(*) FROM "FBNK_COLLATERAL_TYPE";
Đích:
Kiểm tra file log</t>
  </si>
  <si>
    <t>FBNK_COLLATERAL_TYPE_003</t>
  </si>
  <si>
    <t>Nguồn
select * from "FBNK_COLLATERAL_TYPE"
where "RECID" in ('102', '103', '104', '105', '106') 
Đích:
Kiểm tra output topic</t>
  </si>
  <si>
    <t>FBNK_COLLATERAL_TYPE_004</t>
  </si>
  <si>
    <t>FBNK_COLLATERAL_TYPE_005</t>
  </si>
  <si>
    <t>Nguồn
select * from "FBNK_COLLATERAL_TYPE"
where "RECID" in 
Đích:
Kiểm tra output topic</t>
  </si>
  <si>
    <t>FBNK_COLLATERAL_TYPE_006</t>
  </si>
  <si>
    <t>FBNK_COLLATERAL_TYPE_007</t>
  </si>
  <si>
    <t>FBNK_COLLATERAL_TYPE_008</t>
  </si>
  <si>
    <t>FBNK_COLLATERAL_TYPE_009</t>
  </si>
  <si>
    <t>FBNK_COLLATERAL_TYPE_ML_001</t>
  </si>
  <si>
    <t>reconciliation_FBNK_COLLATERAL_TYPE_ML_20260203_100530.xlsx</t>
  </si>
  <si>
    <t>FBNK_COLLATERAL_TYPE_ML_002</t>
  </si>
  <si>
    <t>Nguồn:
SELECT count(*) FROM "FBNK_COLLATERAL_TYPE_ML";
Đích:
Kiểm tra file log</t>
  </si>
  <si>
    <t>FBNK_COLLATERAL_TYPE_ML_003</t>
  </si>
  <si>
    <t>Nguồn
select * from "FBNK_COLLATERAL_TYPE_ML"
where "RECID" in ('105', '106', '108', '203', '206') 
and "LANG_REF" = '1'
Đích:
Kiểm tra output topic</t>
  </si>
  <si>
    <t>FBNK_COLLATERAL_TYPE_ML_004</t>
  </si>
  <si>
    <t>FBNK_COLLATERAL_TYPE_ML_005</t>
  </si>
  <si>
    <t>Nguồn
select * from "FBNK_COLLATERAL_TYPE_ML"
where "RECID" in
Đích:
Kiểm tra output topic</t>
  </si>
  <si>
    <t>FBNK_COLLATERAL_TYPE_ML_006</t>
  </si>
  <si>
    <t>FBNK_COLLATERAL_TYPE_ML_007</t>
  </si>
  <si>
    <t>FBNK_COLLATERAL_TYPE_ML_008</t>
  </si>
  <si>
    <t>FBNK_COLLATERAL_TYPE_ML_009</t>
  </si>
  <si>
    <t>FBNK_CURRENCY_001</t>
  </si>
  <si>
    <t>reconciliation_FBNK_CURRENCY_20260203_100919.xlsx</t>
  </si>
  <si>
    <t>FBNK_CURRENCY_002</t>
  </si>
  <si>
    <t>Nguồn:
SELECT count(*) FROM "FBNK_CURRENCY";
Đích:
Kiểm tra file log</t>
  </si>
  <si>
    <t>FBNK_CURRENCY_003</t>
  </si>
  <si>
    <t>Nguồn
select * from "FBNK_CURRENCY"
where "RECID" in ('AED', 'AMD', 'ARS', 'BGN', 'BMD') 
Đích:
Kiểm tra output topic</t>
  </si>
  <si>
    <t>FBNK_CURRENCY_004</t>
  </si>
  <si>
    <t>FBNK_CURRENCY_005</t>
  </si>
  <si>
    <t>Nguồn
select * from "FBNK_CURRENCY"
where "RECID" in
Đích:
Kiểm tra output topic</t>
  </si>
  <si>
    <t>FBNK_CURRENCY_006</t>
  </si>
  <si>
    <t>FBNK_CURRENCY_007</t>
  </si>
  <si>
    <t>FBNK_CURRENCY_008</t>
  </si>
  <si>
    <t>FBNK_CURRENCY_009</t>
  </si>
  <si>
    <t>FBNK_CUSTOMER_001</t>
  </si>
  <si>
    <t>reconciliation_FBNK_CUSTOMER_20260203_101622.xlsx</t>
  </si>
  <si>
    <t>FBNK_CUSTOMER_002</t>
  </si>
  <si>
    <t>Nguồn:
SELECT count(*) FROM "FBNK_CUSTOMER";
Đích:
Kiểm tra file log</t>
  </si>
  <si>
    <t>FBNK_CUSTOMER_003</t>
  </si>
  <si>
    <t>Nguồn
select * from "FBNK_CUSTOMER"
where "RECID" in ('1000013386', '1000014278', '1001612907', '1001613138', '1001615070') 
Đích:
Kiểm tra output topic</t>
  </si>
  <si>
    <t>FBNK_CUSTOMER_004</t>
  </si>
  <si>
    <t>FBNK_CUSTOMER_005</t>
  </si>
  <si>
    <t>Nguồn
select * from "FBNK_CUSTOMER"
where "RECID" in ('1100001895', '1100017512', '1100017513', '1100017514', '1100017517')
Đích:
Kiểm tra output topic</t>
  </si>
  <si>
    <t>reconciliation_FBNK_CUSTOMER_20260206_155712.xlsx</t>
  </si>
  <si>
    <t>FBNK_CUSTOMER_006</t>
  </si>
  <si>
    <t>FBNK_CUSTOMER_007</t>
  </si>
  <si>
    <t>FBNK_CUSTOMER_008</t>
  </si>
  <si>
    <t>FBNK_CUSTOMER_009</t>
  </si>
  <si>
    <t>FBNK_CUSTOMER_COMM_TYPE_001</t>
  </si>
  <si>
    <t>reconciliation_FBNK_CUSTOMER_COMM_TYPE_20260203_101955.xlsx</t>
  </si>
  <si>
    <t>FBNK_CUSTOMER_COMM_TYPE_002</t>
  </si>
  <si>
    <t>Nguồn:
SELECT count(*) FROM "FBNK_CUSTOMER_COMM_TYPE";
Đích:
Kiểm tra file log</t>
  </si>
  <si>
    <t>FBNK_CUSTOMER_COMM_TYPE_003</t>
  </si>
  <si>
    <t>Nguồn
select * from "FBNK_CUSTOMER_COMM_TYPE"
where "RECID" in ('1000739710', '1000757992', '1001608582', '1002408099', '1003338930') 
Đích:
Kiểm tra output topic</t>
  </si>
  <si>
    <t>FBNK_CUSTOMER_COMM_TYPE_004</t>
  </si>
  <si>
    <t>FBNK_CUSTOMER_COMM_TYPE_005</t>
  </si>
  <si>
    <t>Nguồn
select * from "FBNK_CUSTOMER_COMM_TYPE"
where "RECID" in ('1100017516', '1100017514', '1100017513', '1100017512', '1100017510')
Đích:
Kiểm tra output topic</t>
  </si>
  <si>
    <t>reconciliation_FBNK_CUSTOMER_COMM_TYPE_20260206_160130.xlsx</t>
  </si>
  <si>
    <t>FBNK_CUSTOMER_COMM_TYPE_006</t>
  </si>
  <si>
    <t>FBNK_CUSTOMER_COMM_TYPE_007</t>
  </si>
  <si>
    <t>FBNK_CUSTOMER_COMM_TYPE_008</t>
  </si>
  <si>
    <t>FBNK_CUSTOMER_COMM_TYPE_009</t>
  </si>
  <si>
    <t>FBNK_CUSTOMER_CUSTOMER_RATING_001</t>
  </si>
  <si>
    <t>reconciliation_FBNK_CUSTOMER_CUSTOMER_RATING_20260203_102348.xlsx</t>
  </si>
  <si>
    <t>FBNK_CUSTOMER_CUSTOMER_RATING_002</t>
  </si>
  <si>
    <t>Nguồn:
SELECT count(*) FROM "FBNK_CUSTOMER_CUSTOMER_RATING";
Đích:
Kiểm tra file log</t>
  </si>
  <si>
    <t>FBNK_CUSTOMER_CUSTOMER_RATING_003</t>
  </si>
  <si>
    <t>Nguồn
select * from "FBNK_CUSTOMER_CUSTOMER_RATING"
where "RECID" in ('1000011144', '1000011445', '1000011564', '1000011660', '1000011661') 
Đích:
Kiểm tra output topic</t>
  </si>
  <si>
    <t>FBNK_CUSTOMER_CUSTOMER_RATING_004</t>
  </si>
  <si>
    <t>FBNK_CUSTOMER_CUSTOMER_RATING_005</t>
  </si>
  <si>
    <t>Nguồn
select * from "FBNK_CUSTOMER_CUSTOMER_RATING"
where "RECID" in
Đích:
Kiểm tra output topic</t>
  </si>
  <si>
    <t>FBNK_CUSTOMER_CUSTOMER_RATING_006</t>
  </si>
  <si>
    <t>FBNK_CUSTOMER_CUSTOMER_RATING_007</t>
  </si>
  <si>
    <t>FBNK_CUSTOMER_CUSTOMER_RATING_008</t>
  </si>
  <si>
    <t>FBNK_CUSTOMER_CUSTOMER_RATING_009</t>
  </si>
  <si>
    <t>FBNK_CUSTOMER_EMPLOYMENT_STATUS_001</t>
  </si>
  <si>
    <t>reconciliation_FBNK_CUSTOMER_EMPLOYMENT_STATUS_20260203_102720.xlsx</t>
  </si>
  <si>
    <t>FBNK_CUSTOMER_EMPLOYMENT_STATUS_002</t>
  </si>
  <si>
    <t>Nguồn:
SELECT count(*) FROM "FBNK_CUSTOMER_EMPLOYMENT_STATUS";
Đích:
Kiểm tra file log</t>
  </si>
  <si>
    <t>FBNK_CUSTOMER_EMPLOYMENT_STATUS_003</t>
  </si>
  <si>
    <t>Nguồn
select * from "FBNK_CUSTOMER_EMPLOYMENT_STATUS"
where "RECID" in ('1000011920', '1000013207', '1000013332', '1000013803', '1000014132') 
Đích:
Kiểm tra output topic</t>
  </si>
  <si>
    <t>FBNK_CUSTOMER_EMPLOYMENT_STATUS_004</t>
  </si>
  <si>
    <t>FBNK_CUSTOMER_EMPLOYMENT_STATUS_005</t>
  </si>
  <si>
    <t>Nguồn
select * from "FBNK_CUSTOMER_EMPLOYMENT_STATUS"
where "RECID" in ('1100017518', '1100017519', '1100017514', '1100017513', '1100017512')
Đích:
Kiểm tra output topic</t>
  </si>
  <si>
    <t>reconciliation_FBNK_CUSTOMER_EMPLOYMENT_STATUS_20260206_162019.xlsx</t>
  </si>
  <si>
    <t>FBNK_CUSTOMER_EMPLOYMENT_STATUS_006</t>
  </si>
  <si>
    <t>FBNK_CUSTOMER_EMPLOYMENT_STATUS_007</t>
  </si>
  <si>
    <t>FBNK_CUSTOMER_EMPLOYMENT_STATUS_008</t>
  </si>
  <si>
    <t>FBNK_CUSTOMER_EMPLOYMENT_STATUS_009</t>
  </si>
  <si>
    <t>FBNK_CUSTOMER_ML_001</t>
  </si>
  <si>
    <t>reconciliation_FBNK_CUSTOMER_ML_20260203_103130.xlsx</t>
  </si>
  <si>
    <t>FBNK_CUSTOMER_ML_002</t>
  </si>
  <si>
    <t>Nguồn:
SELECT count(*) FROM "FBNK_CUSTOMER_ML";
Đích:
Kiểm tra file log</t>
  </si>
  <si>
    <t>FBNK_CUSTOMER_ML_003</t>
  </si>
  <si>
    <t>Nguồn
select * from "FBNK_CUSTOMER_ML"
where "RECID" in ('1000012294', '1000013803', '1000014278', '1001612907', '1001615070') 
Đích:
Kiểm tra output topic</t>
  </si>
  <si>
    <t>FBNK_CUSTOMER_ML_004</t>
  </si>
  <si>
    <t>FBNK_CUSTOMER_ML_005</t>
  </si>
  <si>
    <t>Nguồn
select * from "FBNK_CUSTOMER_ML"
where "RECID" in ('1100017519', '1100017516', '1100017517', '1100017514', '1100017513')
Đích:
Kiểm tra output topic</t>
  </si>
  <si>
    <t>reconciliation_FBNK_CUSTOMER_ML_20260206_161243.xlsx</t>
  </si>
  <si>
    <t>FBNK_CUSTOMER_ML_006</t>
  </si>
  <si>
    <t>FBNK_CUSTOMER_ML_007</t>
  </si>
  <si>
    <t>FBNK_CUSTOMER_ML_008</t>
  </si>
  <si>
    <t>FBNK_CUSTOMER_ML_009</t>
  </si>
  <si>
    <t>FBNK_CUSTOMER_OFF_PHONE_001</t>
  </si>
  <si>
    <t>reconciliation_FBNK_CUSTOMER_OFF_PHONE_20260203_103643.xlsx</t>
  </si>
  <si>
    <t>FBNK_CUSTOMER_OFF_PHONE_002</t>
  </si>
  <si>
    <t>Nguồn:
SELECT count(*) FROM "FBNK_CUSTOMER_OFF_PHONE";
Đích:
Kiểm tra file log</t>
  </si>
  <si>
    <t>FBNK_CUSTOMER_OFF_PHONE_003</t>
  </si>
  <si>
    <t>Nguồn
select * from "FBNK_CUSTOMER_OFF_PHONE"
where "RECID" in ('1000011788', '1000011839', '1000012096', '1000012136', '1000012242') 
and "MV_REF" = '1'
Đích:
Kiểm tra output topic</t>
  </si>
  <si>
    <t>FBNK_CUSTOMER_OFF_PHONE_004</t>
  </si>
  <si>
    <t>FBNK_CUSTOMER_OFF_PHONE_005</t>
  </si>
  <si>
    <t>Nguồn
select * from "FBNK_CUSTOMER_OFF_PHONE"
where "RECID" in ('1100017517', '1100017512', '1100017507', '1100017504', '1100017503')
Đích:
Kiểm tra output topic</t>
  </si>
  <si>
    <t>reconciliation_FBNK_CUSTOMER_OFF_PHONE_20260206_162415.xlsx</t>
  </si>
  <si>
    <t>FBNK_CUSTOMER_OFF_PHONE_006</t>
  </si>
  <si>
    <t>FBNK_CUSTOMER_OFF_PHONE_007</t>
  </si>
  <si>
    <t>FBNK_CUSTOMER_OFF_PHONE_008</t>
  </si>
  <si>
    <t>FBNK_CUSTOMER_OFF_PHONE_009</t>
  </si>
  <si>
    <t>FBNK_CUSTOMER_OTHER_OFFICER_001</t>
  </si>
  <si>
    <t>reconciliation_FBNK_CUSTOMER_OTHER_OFFICER_20260203_104120.xlsx</t>
  </si>
  <si>
    <t>FBNK_CUSTOMER_OTHER_OFFICER_002</t>
  </si>
  <si>
    <t>Nguồn:
SELECT count(*) FROM "FBNK_CUSTOMER_OTHER_OFFICER";
Đích:
Kiểm tra file log</t>
  </si>
  <si>
    <t>FBNK_CUSTOMER_OTHER_OFFICER_003</t>
  </si>
  <si>
    <t>Nguồn
select * from "FBNK_CUSTOMER_OTHER_OFFICER"
where "RECID" in ('1000011283', '1000011920', '1000014132', '1000015445', '1001613201') 
and "MV_REF" = '1'
Đích:
Kiểm tra output topic</t>
  </si>
  <si>
    <t>FBNK_CUSTOMER_OTHER_OFFICER_004</t>
  </si>
  <si>
    <t>FBNK_CUSTOMER_OTHER_OFFICER_005</t>
  </si>
  <si>
    <t>Nguồn
select * from "FBNK_CUSTOMER_OTHER_OFFICER"
where "RECID" in ('1100017518', '1100017519', '1100017516', '1100017517', '1100017514')
Đích:
Kiểm tra output topic</t>
  </si>
  <si>
    <t>reconciliation_FBNK_CUSTOMER_OTHER_OFFICER_20260206_162750.xlsx</t>
  </si>
  <si>
    <t>FBNK_CUSTOMER_OTHER_OFFICER_006</t>
  </si>
  <si>
    <t>FBNK_CUSTOMER_OTHER_OFFICER_007</t>
  </si>
  <si>
    <t>FBNK_CUSTOMER_OTHER_OFFICER_008</t>
  </si>
  <si>
    <t>FBNK_CUSTOMER_OTHER_OFFICER_009</t>
  </si>
  <si>
    <t>FBNK_CUSTOMER_PHONE_1_001</t>
  </si>
  <si>
    <t>reconciliation_FBNK_CUSTOMER_PHONE_1_20260203_135539.xlsx</t>
  </si>
  <si>
    <t>FBNK_CUSTOMER_PHONE_1_002</t>
  </si>
  <si>
    <t>Nguồn:
SELECT count(*) FROM "FBNK_CUSTOMER_PHONE_1";
Đích:
Kiểm tra file log</t>
  </si>
  <si>
    <t>FBNK_CUSTOMER_PHONE_1_003</t>
  </si>
  <si>
    <t>Nguồn
select * from "FBNK_CUSTOMER_PHONE_1"
where "RECID" in ('1001616663', '1002163655', '1002163921', '1002164012', '1002164565') 
and "MV_REF" = '1'
Đích:
Kiểm tra output topic</t>
  </si>
  <si>
    <t>FBNK_CUSTOMER_PHONE_1_004</t>
  </si>
  <si>
    <t>FBNK_CUSTOMER_PHONE_1_005</t>
  </si>
  <si>
    <t>Nguồn
select * from "FBNK_CUSTOMER_PHONE_1"
where "RECID" in ('1100017518', '1100017519', '1100017516', '1100017514', '1100017513')
Đích:
Kiểm tra output topic</t>
  </si>
  <si>
    <t>reconciliation_FBNK_CUSTOMER_PHONE_1_20260206_163110.xlsx</t>
  </si>
  <si>
    <t>FBNK_CUSTOMER_PHONE_1_006</t>
  </si>
  <si>
    <t>FBNK_CUSTOMER_PHONE_1_007</t>
  </si>
  <si>
    <t>FBNK_CUSTOMER_PHONE_1_008</t>
  </si>
  <si>
    <t>FBNK_CUSTOMER_PHONE_1_009</t>
  </si>
  <si>
    <t>FBNK_CUSTOMER_TAX_ID_001</t>
  </si>
  <si>
    <t>reconciliation_FBNK_CUSTOMER_TAX_ID_20260203_104509.xlsx</t>
  </si>
  <si>
    <t>FBNK_CUSTOMER_TAX_ID_002</t>
  </si>
  <si>
    <t>Nguồn:
SELECT count(*) FROM "FBNK_CUSTOMER_TAX_ID";
Đích:
Kiểm tra file log</t>
  </si>
  <si>
    <t>FBNK_CUSTOMER_TAX_ID_003</t>
  </si>
  <si>
    <t>Nguồn
select * from "FBNK_CUSTOMER_TAX_ID"
where "RECID" in ('1000010922', '1000011508', '1000011640', '1000012154', '1000012156') 
and "MV_REF" = '1'
Đích:
Kiểm tra output topic</t>
  </si>
  <si>
    <t>FBNK_CUSTOMER_TAX_ID_004</t>
  </si>
  <si>
    <t>FBNK_CUSTOMER_TAX_ID_005</t>
  </si>
  <si>
    <t>Nguồn
select * from "FBNK_CUSTOMER_TAX_ID"
where "RECID" in ('1100017516', '1100017507', '1100017501', '1100011998', '1000048792')
Đích:
Kiểm tra output topic</t>
  </si>
  <si>
    <t>reconciliation_FBNK_CUSTOMER_TAX_ID_20260206_163534.xlsx</t>
  </si>
  <si>
    <t>FBNK_CUSTOMER_TAX_ID_006</t>
  </si>
  <si>
    <t>FBNK_CUSTOMER_TAX_ID_007</t>
  </si>
  <si>
    <t>FBNK_CUSTOMER_TAX_ID_008</t>
  </si>
  <si>
    <t>FBNK_CUSTOMER_TAX_ID_009</t>
  </si>
  <si>
    <t>FBNK_CUSTOMER_VIB_ADDR_TYPE_001</t>
  </si>
  <si>
    <t>reconciliation_FBNK_CUSTOMER_VIB_ADDR_TYPE_20260203_105011.xlsx</t>
  </si>
  <si>
    <t>FBNK_CUSTOMER_VIB_ADDR_TYPE_002</t>
  </si>
  <si>
    <t>Nguồn:
SELECT count(*) FROM "FBNK_CUSTOMER_VIB_ADDR_TYPE";
Đích:
Kiểm tra file log</t>
  </si>
  <si>
    <t>FBNK_CUSTOMER_VIB_ADDR_TYPE_003</t>
  </si>
  <si>
    <t>Nguồn
select * from "FBNK_CUSTOMER_VIB_ADDR_TYPE"
where "RECID" in ('1000011420', '1000012294', '1000013245', '1000014278', '1001615344') 
and "MV_REF" = '1'
Đích:
Kiểm tra output topic</t>
  </si>
  <si>
    <t>FBNK_CUSTOMER_VIB_ADDR_TYPE_004</t>
  </si>
  <si>
    <t>FBNK_CUSTOMER_VIB_ADDR_TYPE_005</t>
  </si>
  <si>
    <t>Nguồn
select * from "FBNK_CUSTOMER_VIB_ADDR_TYPE"
where "RECID" in ('1100017518', '1100017519', '1100017516')
Đích:
Kiểm tra output topic</t>
  </si>
  <si>
    <t>reconciliation_FBNK_CUSTOMER_VIB_ADDR_TYPE_20260206_164032.xlsx</t>
  </si>
  <si>
    <t>FBNK_CUSTOMER_VIB_ADDR_TYPE_006</t>
  </si>
  <si>
    <t>FBNK_CUSTOMER_VIB_ADDR_TYPE_007</t>
  </si>
  <si>
    <t>FBNK_CUSTOMER_VIB_ADDR_TYPE_008</t>
  </si>
  <si>
    <t>FBNK_CUSTOMER_VIB_ADDR_TYPE_009</t>
  </si>
  <si>
    <t>FBNK_CUSTOMER_VIB_CUS_NAME_001</t>
  </si>
  <si>
    <t>reconciliation_FBNK_CUSTOMER_VIB_CUS_NAME_20260203_105530.xlsx</t>
  </si>
  <si>
    <t>FBNK_CUSTOMER_VIB_CUS_NAME_002</t>
  </si>
  <si>
    <t>Nguồn:
SELECT count(*) FROM "FBNK_CUSTOMER_VIB_CUS_NAME";
Đích:
Kiểm tra file log</t>
  </si>
  <si>
    <t>FBNK_CUSTOMER_VIB_CUS_NAME_003</t>
  </si>
  <si>
    <t>Nguồn
select * from "FBNK_CUSTOMER_VIB_CUS_NAME"
where "RECID" in ('1000011920', '1000013207', '1000013803', '1000015285', '1000015445') 
and "MV_REF" = '1'
Đích:
Kiểm tra output topic</t>
  </si>
  <si>
    <t>FBNK_CUSTOMER_VIB_CUS_NAME_004</t>
  </si>
  <si>
    <t>FBNK_CUSTOMER_VIB_CUS_NAME_005</t>
  </si>
  <si>
    <t>Nguồn
select * from "FBNK_CUSTOMER_VIB_CUS_NAME"
where "RECID" in ('1100017516', '1100017517', '1100017514', '1100017519', '1100017518')
Đích:
Kiểm tra output topic</t>
  </si>
  <si>
    <t>reconciliation_FBNK_CUSTOMER_VIB_CUS_NAME_20260206_164408.xlsx</t>
  </si>
  <si>
    <t>FBNK_CUSTOMER_VIB_CUS_NAME_006</t>
  </si>
  <si>
    <t>FBNK_CUSTOMER_VIB_CUS_NAME_007</t>
  </si>
  <si>
    <t>FBNK_CUSTOMER_VIB_CUS_NAME_008</t>
  </si>
  <si>
    <t>FBNK_CUSTOMER_VIB_CUS_NAME_009</t>
  </si>
  <si>
    <t>FBNK_CUSTOMER_VIB_DOC_TYPE_001</t>
  </si>
  <si>
    <t>reconciliation_FBNK_CUSTOMER_VIB_DOC_TYPE_20260203_110044.xlsx</t>
  </si>
  <si>
    <t>FBNK_CUSTOMER_VIB_DOC_TYPE_002</t>
  </si>
  <si>
    <t>Nguồn:
SELECT count(*) FROM "FBNK_CUSTOMER_VIB_DOC_TYPE";
Đích:
Kiểm tra file log</t>
  </si>
  <si>
    <t>FBNK_CUSTOMER_VIB_DOC_TYPE_003</t>
  </si>
  <si>
    <t>Nguồn
select * from "FBNK_CUSTOMER_VIB_DOC_TYPE"
where "RECID" in ('1100004330', '1100004403', '1100004487', '1100004548', '1100004557') 
and "MV_REF" = '1'
Đích:
Kiểm tra output topic</t>
  </si>
  <si>
    <t>FBNK_CUSTOMER_VIB_DOC_TYPE_004</t>
  </si>
  <si>
    <t>FBNK_CUSTOMER_VIB_DOC_TYPE_005</t>
  </si>
  <si>
    <t>Nguồn
select * from "FBNK_CUSTOMER_VIB_DOC_TYPE"
where "RECID" in ('1100017516', '1100017517', '1100017507', '1002407992', '1004364808')
and "MV_REF" = '1'
Đích:
Kiểm tra output topic</t>
  </si>
  <si>
    <t>reconciliation_FBNK_CUSTOMER_VIB_DOC_TYPE_20260206_164844.xlsx</t>
  </si>
  <si>
    <t>FBNK_CUSTOMER_VIB_DOC_TYPE_006</t>
  </si>
  <si>
    <t>FBNK_CUSTOMER_VIB_DOC_TYPE_007</t>
  </si>
  <si>
    <t>FBNK_CUSTOMER_VIB_DOC_TYPE_008</t>
  </si>
  <si>
    <t>FBNK_CUSTOMER_VIB_DOC_TYPE_009</t>
  </si>
  <si>
    <t>FBNK_CUSTOMER_VIB_ID_NATIONAL_001</t>
  </si>
  <si>
    <t>reconciliation_FBNK_CUSTOMER_VIB_ID_NATIONAL_20260203_110432.xlsx</t>
  </si>
  <si>
    <t>FBNK_CUSTOMER_VIB_ID_NATIONAL_002</t>
  </si>
  <si>
    <t>Nguồn:
SELECT count(*) FROM "FBNK_CUSTOMER_VIB_ID_NATIONAL";
Đích:
Kiểm tra file log</t>
  </si>
  <si>
    <t>FBNK_CUSTOMER_VIB_ID_NATIONAL_003</t>
  </si>
  <si>
    <t>Nguồn
select * from "FBNK_CUSTOMER_VIB_ID_NATIONAL"
where "RECID" in ('1000015445', '1001613138', '1001613201', '1001615115', '1001616663') 
and "MV_REF" = '1'
Đích:
Kiểm tra output topic</t>
  </si>
  <si>
    <t>FBNK_CUSTOMER_VIB_ID_NATIONAL_004</t>
  </si>
  <si>
    <t>FBNK_CUSTOMER_VIB_ID_NATIONAL_005</t>
  </si>
  <si>
    <t>Nguồn
select * from "FBNK_CUSTOMER_VIB_ID_NATIONAL"
where "RECID" in ('1100017518', '1100017520', '1100017519', '1100017516', '1100017517')
and "MV_REF" = '1'
Đích:
Kiểm tra output topic</t>
  </si>
  <si>
    <t>reconciliation_FBNK_CUSTOMER_VIB_ID_NATIONAL_20260206_165131.xlsx</t>
  </si>
  <si>
    <t>FBNK_CUSTOMER_VIB_ID_NATIONAL_006</t>
  </si>
  <si>
    <t>FBNK_CUSTOMER_VIB_ID_NATIONAL_007</t>
  </si>
  <si>
    <t>FBNK_CUSTOMER_VIB_ID_NATIONAL_008</t>
  </si>
  <si>
    <t>FBNK_CUSTOMER_VIB_ID_NATIONAL_009</t>
  </si>
  <si>
    <t>FBNK_CUSTOMER_VIB_RELATION_001</t>
  </si>
  <si>
    <t>reconciliation_FBNK_CUSTOMER_VIB_RELATION_20260203_110921.xlsx</t>
  </si>
  <si>
    <t>FBNK_CUSTOMER_VIB_RELATION_002</t>
  </si>
  <si>
    <t>Nguồn:
SELECT count(*) FROM "FBNK_CUSTOMER_VIB_RELATION";
Đích:
Kiểm tra file log</t>
  </si>
  <si>
    <t>FBNK_CUSTOMER_VIB_RELATION_003</t>
  </si>
  <si>
    <t>Nguồn
select * from "FBNK_CUSTOMER_VIB_RELATION"
where "RECID" in ('1002167493', '1002169690', '1002171478', '1002172066', '1002172214') 
and "MV_REF" = '1'
Đích:
Kiểm tra output topic</t>
  </si>
  <si>
    <t>FBNK_CUSTOMER_VIB_RELATION_004</t>
  </si>
  <si>
    <t>FBNK_CUSTOMER_VIB_RELATION_005</t>
  </si>
  <si>
    <t>Nguồn
select * from "FBNK_CUSTOMER_VIB_RELATION"
where "RECID" in ('1100017520', '1100017516', '1100017517', '1100017507', '1100017503')
and "MV_REF" = '1'
Đích:
Kiểm tra output topic</t>
  </si>
  <si>
    <t>reconciliation_FBNK_CUSTOMER_VIB_RELATION_20260206_165627.xlsx</t>
  </si>
  <si>
    <t>FBNK_CUSTOMER_VIB_RELATION_006</t>
  </si>
  <si>
    <t>FBNK_CUSTOMER_VIB_RELATION_007</t>
  </si>
  <si>
    <t>FBNK_CUSTOMER_VIB_RELATION_008</t>
  </si>
  <si>
    <t>FBNK_CUSTOMER_VIB_RELATION_009</t>
  </si>
  <si>
    <t>FBNK_CUSTOMER_VIB_VISA_TYPE_001</t>
  </si>
  <si>
    <t>reconciliation_FBNK_CUSTOMER_VIB_VISA_TYPE_20260203_111321.xlsx</t>
  </si>
  <si>
    <t>FBNK_CUSTOMER_VIB_VISA_TYPE_002</t>
  </si>
  <si>
    <t>Nguồn:
SELECT count(*) FROM "FBNK_CUSTOMER_VIB_VISA_TYPE";
Đích:
Kiểm tra file log</t>
  </si>
  <si>
    <t>FBNK_CUSTOMER_VIB_VISA_TYPE_003</t>
  </si>
  <si>
    <t>Nguồn
select * from "FBNK_CUSTOMER_VIB_VISA_TYPE"
where "RECID" in ('1001613980', '1001615095', '1001615843', '1001616783', '1001902084') 
and "MV_REF" = '1'
Đích:
Kiểm tra output topic</t>
  </si>
  <si>
    <t>FBNK_CUSTOMER_VIB_VISA_TYPE_004</t>
  </si>
  <si>
    <t>FBNK_CUSTOMER_VIB_VISA_TYPE_005</t>
  </si>
  <si>
    <t>Nguồn
select * from "FBNK_CUSTOMER_VIB_VISA_TYPE"
where "RECID" in ('1100017514', '1100017517', '1100017519', '1100017518', '1100017520')
and "MV_REF" = '1'
Đích:
Kiểm tra output topic</t>
  </si>
  <si>
    <t>reconciliation_FBNK_CUSTOMER_VIB_VISA_TYPE_20260206_170134.xlsx</t>
  </si>
  <si>
    <t>FBNK_CUSTOMER_VIB_VISA_TYPE_006</t>
  </si>
  <si>
    <t>FBNK_CUSTOMER_VIB_VISA_TYPE_007</t>
  </si>
  <si>
    <t>FBNK_CUSTOMER_VIB_VISA_TYPE_008</t>
  </si>
  <si>
    <t>FBNK_CUSTOMER_VIB_VISA_TYPE_009</t>
  </si>
  <si>
    <t>FBNK_EB_VIB_UPLOAD_RATE_RATE_CODE_001</t>
  </si>
  <si>
    <t>reconciliation_FBNK_EB_VIB_UPLOAD_RATE_RATE_CODE_20260203_112706.xlsx</t>
  </si>
  <si>
    <t>FBNK_EB_VIB_UPLOAD_RATE_RATE_CODE_002</t>
  </si>
  <si>
    <t>Nguồn:
SELECT count(*) FROM "FBNK_EB_VIB_UPLOAD_RATE_RATE_CODE";
Đích:
Kiểm tra file log</t>
  </si>
  <si>
    <t>FBNK_EB_VIB_UPLOAD_RATE_RATE_CODE_003</t>
  </si>
  <si>
    <t>Nguồn
select * from "FBNK_EB_VIB_UPLOAD_RATE_RATE_CODE"
where "RECID" in ('HKD', 'CAD', 'CHF', 'CZK', 'DKK') 
and "MV_REF" = '1'
Đích:
Kiểm tra output topic</t>
  </si>
  <si>
    <t>FBNK_EB_VIB_UPLOAD_RATE_RATE_CODE_004</t>
  </si>
  <si>
    <t>FBNK_EB_VIB_UPLOAD_RATE_RATE_CODE_005</t>
  </si>
  <si>
    <t>Nguồn
select * from "FBNK_EB_VIB_UPLOAD_RATE_RATE_CODE"
where "RECID" i
Đích:
Kiểm tra output topic</t>
  </si>
  <si>
    <t>FBNK_EB_VIB_UPLOAD_RATE_RATE_CODE_006</t>
  </si>
  <si>
    <t>FBNK_EB_VIB_UPLOAD_RATE_RATE_CODE_007</t>
  </si>
  <si>
    <t>FBNK_EB_VIB_UPLOAD_RATE_RATE_CODE_008</t>
  </si>
  <si>
    <t>FBNK_EB_VIB_UPLOAD_RATE_RATE_CODE_009</t>
  </si>
  <si>
    <t>FBNK_FATCA_CUSTOMER_SUPPLEMENTARY_INFO_001</t>
  </si>
  <si>
    <t>reconciliation_FBNK_FATCA_CUSTOMER_SUPPLEMENTARY_INFO_20260203_113104.xlsx</t>
  </si>
  <si>
    <t>FBNK_FATCA_CUSTOMER_SUPPLEMENTARY_INFO_002</t>
  </si>
  <si>
    <t>Nguồn:
SELECT count(*) FROM "FBNK_FATCA_CUSTOMER_SUPPLEMENTARY_INFO";
Đích:
Kiểm tra file log</t>
  </si>
  <si>
    <t>FBNK_FATCA_CUSTOMER_SUPPLEMENTARY_INFO_003</t>
  </si>
  <si>
    <t>Nguồn
select * from "FBNK_FATCA_CUSTOMER_SUPPLEMENTARY_INFO"
where "RECID" in ('1000016749', '1000040310', '1000087868', '1000191552', '1000259314') 
Đích:
Kiểm tra output topic</t>
  </si>
  <si>
    <t>FBNK_FATCA_CUSTOMER_SUPPLEMENTARY_INFO_004</t>
  </si>
  <si>
    <t>FBNK_FATCA_CUSTOMER_SUPPLEMENTARY_INFO_005</t>
  </si>
  <si>
    <t>Nguồn
select * from "FBNK_FATCA_CUSTOMER_SUPPLEMENTARY_INFO"
where "RECID" in 
Đích:
Kiểm tra output topic</t>
  </si>
  <si>
    <t>FBNK_FATCA_CUSTOMER_SUPPLEMENTARY_INFO_006</t>
  </si>
  <si>
    <t>FBNK_FATCA_CUSTOMER_SUPPLEMENTARY_INFO_007</t>
  </si>
  <si>
    <t>FBNK_FATCA_CUSTOMER_SUPPLEMENTARY_INFO_ADDR_COUNTRY_001</t>
  </si>
  <si>
    <t>reconciliation_FBNK_FATCA_CUSTOMER_SUPPLEMENTARY_INFO_ADDR_COUNTRY_20260203_113437.xlsx</t>
  </si>
  <si>
    <t>FBNK_FATCA_CUSTOMER_SUPPLEMENTARY_INFO_ADDR_COUNTRY_002</t>
  </si>
  <si>
    <t>Nguồn:
SELECT count(*) FROM "FBNK_FATCA_CUSTOMER_SUPPLEMENTARY_INFO_ADDR_COUNTRY";
Đích:
Kiểm tra file log</t>
  </si>
  <si>
    <t>FBNK_FATCA_CUSTOMER_SUPPLEMENTARY_INFO_ADDR_COUNTRY_003</t>
  </si>
  <si>
    <t>Nguồn
select * from "FBNK_FATCA_CUSTOMER_SUPPLEMENTARY_INFO_ADDR_COUNTRY"
where "RECID" in ('1000087868', '1000125928', '1000172057', '1000182781', '1000191552') 
Đích:
Kiểm tra output topic</t>
  </si>
  <si>
    <t>FBNK_FATCA_CUSTOMER_SUPPLEMENTARY_INFO_ADDR_COUNTRY_004</t>
  </si>
  <si>
    <t>FBNK_FATCA_CUSTOMER_SUPPLEMENTARY_INFO_ADDR_COUNTRY_005</t>
  </si>
  <si>
    <t>Nguồn
select * from "FBNK_FATCA_CUSTOMER_SUPPLEMENTARY_INFO_ADDR_COUNTRY"
where "RECID" in 
Đích:
Kiểm tra output topic</t>
  </si>
  <si>
    <t>FBNK_FATCA_CUSTOMER_SUPPLEMENTARY_INFO_ADDR_COUNTRY_006</t>
  </si>
  <si>
    <t>FBNK_FATCA_CUSTOMER_SUPPLEMENTARY_INFO_ADDR_COUNTRY_007</t>
  </si>
  <si>
    <t>FBNK_FATCA_CUSTOMER_SUPPLEMENTARY_INFO_ADDR_COUNTRY_008</t>
  </si>
  <si>
    <t>FBNK_FATCA_CUSTOMER_SUPPLEMENTARY_INFO_ADDR_COUNTRY_009</t>
  </si>
  <si>
    <t>FBNK_FATCA_CUSTOMER_SUPPLEMENTARY_INFO_ADDR_TYPE_001</t>
  </si>
  <si>
    <t>reconciliation_FBNK_FATCA_CUSTOMER_SUPPLEMENTARY_INFO_ADDR_TYPE_20260203_113908.xlsx</t>
  </si>
  <si>
    <t>FBNK_FATCA_CUSTOMER_SUPPLEMENTARY_INFO_ADDR_TYPE_002</t>
  </si>
  <si>
    <t>Nguồn:
SELECT count(*) FROM "FBNK_FATCA_CUSTOMER_SUPPLEMENTARY_INFO_ADDR_TYPE";
Đích:
Kiểm tra file log</t>
  </si>
  <si>
    <t>FBNK_FATCA_CUSTOMER_SUPPLEMENTARY_INFO_ADDR_TYPE_003</t>
  </si>
  <si>
    <t>Nguồn
select * from "FBNK_FATCA_CUSTOMER_SUPPLEMENTARY_INFO_ADDR_TYPE"
where "RECID" in ('1000040310', '1000087868', '1000125928', '1000191552', '1000259314') 
Đích:
Kiểm tra output topic</t>
  </si>
  <si>
    <t>FBNK_FATCA_CUSTOMER_SUPPLEMENTARY_INFO_ADDR_TYPE_004</t>
  </si>
  <si>
    <t>FBNK_FATCA_CUSTOMER_SUPPLEMENTARY_INFO_ADDR_TYPE_005</t>
  </si>
  <si>
    <t>Nguồn
select * from "FBNK_FATCA_CUSTOMER_SUPPLEMENTARY_INFO_ADDR_TYPE"
where "RECID" in 
Đích:
Kiểm tra output topic</t>
  </si>
  <si>
    <t>FBNK_FATCA_CUSTOMER_SUPPLEMENTARY_INFO_ADDR_TYPE_006</t>
  </si>
  <si>
    <t>FBNK_FATCA_CUSTOMER_SUPPLEMENTARY_INFO_ADDR_TYPE_007</t>
  </si>
  <si>
    <t>FBNK_FATCA_CUSTOMER_SUPPLEMENTARY_INFO_ADDR_TYPE_008</t>
  </si>
  <si>
    <t>FBNK_FATCA_CUSTOMER_SUPPLEMENTARY_INFO_ADDR_TYPE_009</t>
  </si>
  <si>
    <t>FBNK_FOREX_001</t>
  </si>
  <si>
    <t>reconciliation_FBNK_FOREX_20260203_102418.xlsx</t>
  </si>
  <si>
    <t>FBNK_FOREX_002</t>
  </si>
  <si>
    <t>Nguồn:
SELECT count(*) FROM "FBNK_FOREX";
Đích:
Kiểm tra file log</t>
  </si>
  <si>
    <t>FBNK_FOREX_003</t>
  </si>
  <si>
    <t>Nguồn
select * from "FBNK_FOREX"
where "RECID" in ('FX2524467763','FX2524407912','FX2524702170','FX2524660095','FX2524416371')
Đích:
Kiểm tra output topic</t>
  </si>
  <si>
    <t>FBNK_FOREX_004</t>
  </si>
  <si>
    <t>FBNK_FOREX_005</t>
  </si>
  <si>
    <t>Nguồn
select * from "FBNK_FOREX"
where "RECID" in ('FX2525189096', 'FX2525182250', 'FX2525102955', 'FX2525159879', 'FX2525199004')
Đích:
Kiểm tra output topic</t>
  </si>
  <si>
    <t>reconciliation_FBNK_FOREX_20260206_170701.xlsx</t>
  </si>
  <si>
    <t>FBNK_FOREX_006</t>
  </si>
  <si>
    <t>FBNK_FOREX_007</t>
  </si>
  <si>
    <t>FBNK_FOREX_008</t>
  </si>
  <si>
    <t>FBNK_FOREX_009</t>
  </si>
  <si>
    <t>FBNK_FT_BULK_MASTER_001</t>
  </si>
  <si>
    <t>reconciliation_FBNK_FT_BULK_MASTER_20260203_101746.xlsx</t>
  </si>
  <si>
    <t>FBNK_FT_BULK_MASTER_002</t>
  </si>
  <si>
    <t>Nguồn:
SELECT count(*) FROM "FBNK_FT_BULK_MASTER";
Đích:
Kiểm tra file log</t>
  </si>
  <si>
    <t>FBNK_FT_BULK_MASTER_003</t>
  </si>
  <si>
    <t>Nguồn
select * from "FBNK_FT_BULK_MASTER"
where "RECID" in ('BKM2524600028','BKM2524600012','BKM2524600022','BKM2524600019','BKM2524600010')
Đích:
Kiểm tra output topic</t>
  </si>
  <si>
    <t>FBNK_FT_BULK_MASTER_004</t>
  </si>
  <si>
    <t>FBNK_FT_BULK_MASTER_005</t>
  </si>
  <si>
    <t>Nguồn
select * from "FBNK_FT_BULK_MASTER"
where "RECID" in 
Đích:
Kiểm tra output topic</t>
  </si>
  <si>
    <t>FBNK_FT_BULK_MASTER_006</t>
  </si>
  <si>
    <t>FBNK_FT_BULK_MASTER_007</t>
  </si>
  <si>
    <t>FBNK_FT_BULK_MASTER_008</t>
  </si>
  <si>
    <t>FBNK_FT_BULK_MASTER_009</t>
  </si>
  <si>
    <t>FBNK_FUNDS_TRANSFER_001</t>
  </si>
  <si>
    <t>reconciliation_FBNK_FUNDS_TRANSFER_20260202_194110.xlsx</t>
  </si>
  <si>
    <t>FBNK_FUNDS_TRANSFER_002</t>
  </si>
  <si>
    <t>Nguồn:
SELECT count(*) FROM "FBNK_FUNDS_TRANSFER";
Đích:
Kiểm tra file log</t>
  </si>
  <si>
    <t>FBNK_FUNDS_TRANSFER_003</t>
  </si>
  <si>
    <t>Nguồn
select * from "FBNK_FUNDS_TRANSFER"
where "RECID" in ('FT25249HQDM4','FT252492NVNB','FT25249LPXJ9','FT25249VWJSF','FT25249PC1Q9')
Đích:
Kiểm tra output topic</t>
  </si>
  <si>
    <t>FBNK_FUNDS_TRANSFER_004</t>
  </si>
  <si>
    <t>FBNK_FUNDS_TRANSFER_005</t>
  </si>
  <si>
    <t>Nguồn
select * from "FBNK_FUNDS_TRANSFER"
where "RECID" in ('FT252514C9H7', 'FT25251BY4QV', 'FT25251B8CZB', 'FT25251321XL', 'FT25251PMJYR')
Đích:
Kiểm tra output topic</t>
  </si>
  <si>
    <t>reconciliation_FBNK_FUNDS_TRANSFER_20260204_152611.xlsx</t>
  </si>
  <si>
    <t>FBNK_FUNDS_TRANSFER_006</t>
  </si>
  <si>
    <t>FBNK_FUNDS_TRANSFER_007</t>
  </si>
  <si>
    <t>FBNK_FUNDS_TRANSFER_008</t>
  </si>
  <si>
    <t>FBNK_FUNDS_TRANSFER_009</t>
  </si>
  <si>
    <t>FBNK_FUNDS_TRANSFER_DATE_TIME_001</t>
  </si>
  <si>
    <t>reconciliation_FBNK_FUNDS_TRANSFER_DATE_TIME_20260202_193448.xlsx</t>
  </si>
  <si>
    <t>FBNK_FUNDS_TRANSFER_DATE_TIME_002</t>
  </si>
  <si>
    <t>Nguồn:
SELECT count(*) FROM "FBNK_FUNDS_TRANSFER_DATE_TIME";
Đích:
Kiểm tra file log</t>
  </si>
  <si>
    <t>FBNK_FUNDS_TRANSFER_DATE_TIME_003</t>
  </si>
  <si>
    <t>Nguồn
select * from "FBNK_FUNDS_TRANSFER_DATE_TIME"
where "RECID" in ('FT25249X8MDQ','FT25249KYVYG','FT252499VT61','FT2524900X8X','FT252497DH6Q')
and "MV_REF" ='2'
Đích:
Kiểm tra output topic</t>
  </si>
  <si>
    <t>FBNK_FUNDS_TRANSFER_DATE_TIME_004</t>
  </si>
  <si>
    <t>FBNK_FUNDS_TRANSFER_DATE_TIME_005</t>
  </si>
  <si>
    <t>Nguồn
select * from "FBNK_FUNDS_TRANSFER_DATE_TIME"
where "RECID" in ('FT252514C9H7', 'FT25251BY4QV', 'FT25251B8CZB', 'FT25251321XL', 'FT25251PMJYR')
and "MV_REF" ='2'
Đích:
Kiểm tra output topic</t>
  </si>
  <si>
    <t>reconciliation_FBNK_FUNDS_TRANSFER_DATE_TIME_20260204_153105.xlsx</t>
  </si>
  <si>
    <t>FBNK_FUNDS_TRANSFER_DATE_TIME_006</t>
  </si>
  <si>
    <t>FBNK_FUNDS_TRANSFER_DATE_TIME_007</t>
  </si>
  <si>
    <t>FBNK_FUNDS_TRANSFER_DATE_TIME_008</t>
  </si>
  <si>
    <t>FBNK_FUNDS_TRANSFER_DATE_TIME_009</t>
  </si>
  <si>
    <t>FBNK_FUNDS_TRANSFER_INPUTTER_001</t>
  </si>
  <si>
    <t>reconciliation_FBNK_FUNDS_TRANSFER_INPUTTER_20260202_191340.xlsx</t>
  </si>
  <si>
    <t>FBNK_FUNDS_TRANSFER_INPUTTER_002</t>
  </si>
  <si>
    <t>Nguồn:
SELECT count(*) FROM "FBNK_FUNDS_TRANSFER_INPUTTER";
Đích:
Kiểm tra file log</t>
  </si>
  <si>
    <t>FBNK_FUNDS_TRANSFER_INPUTTER_003</t>
  </si>
  <si>
    <t>Nguồn
select * from "FBNK_FUNDS_TRANSFER_INPUTTER"
where "RECID" in ('FT252494FJKC','FT25249BN148','FT252497DH6Q','FT252496JPQX','FT252499VT61')
Đích:
Kiểm tra output topic</t>
  </si>
  <si>
    <t>FBNK_FUNDS_TRANSFER_INPUTTER_004</t>
  </si>
  <si>
    <t>FBNK_FUNDS_TRANSFER_INPUTTER_005</t>
  </si>
  <si>
    <t>Nguồn
select * from "FBNK_FUNDS_TRANSFER_INPUTTER"
where "RECID" in ('FT252514C9H7', 'FT25251BY4QV', 'FT25251B8CZB', 'FT25251321XL', 'FT25251PMJYR')
Đích:
Kiểm tra output topic</t>
  </si>
  <si>
    <t>reconciliation_FBNK_FUNDS_TRANSFER_INPUTTER_20260204_153408.xlsx</t>
  </si>
  <si>
    <t>FBNK_FUNDS_TRANSFER_INPUTTER_006</t>
  </si>
  <si>
    <t>FBNK_FUNDS_TRANSFER_INPUTTER_007</t>
  </si>
  <si>
    <t>FBNK_FUNDS_TRANSFER_INPUTTER_008</t>
  </si>
  <si>
    <t>FBNK_FUNDS_TRANSFER_INPUTTER_009</t>
  </si>
  <si>
    <t>FBNK_LIMIT_001</t>
  </si>
  <si>
    <t>reconciliation_FBNK_LIMIT_20260202_190649.xlsx</t>
  </si>
  <si>
    <t>FBNK_LIMIT_002</t>
  </si>
  <si>
    <t>Nguồn:
SELECT count(*) FROM "FBNK_LIMIT";
Đích:
Kiểm tra file log</t>
  </si>
  <si>
    <t>FBNK_LIMIT_003</t>
  </si>
  <si>
    <t>Nguồn
select * from "FBNK_LIMIT"
where "RECID" in ('LI25246LG8HV','LI25243TQS8W','LI25243TS0GR','LI25243UNJUY','LI25242GXLHX')
Đích:
Kiểm tra output topic</t>
  </si>
  <si>
    <t>FBNK_LIMIT_004</t>
  </si>
  <si>
    <t>FBNK_LIMIT_005</t>
  </si>
  <si>
    <t>Nguồn
select * from "FBNK_LIMIT"
where "RECID" in ('LI25246HYYNW', 'LI2524679JXF', 'LI25243UHLHI', 'LI25246R00F5', 'LI252477T2MT')
Đích:
Kiểm tra output topic</t>
  </si>
  <si>
    <t>reconciliation_FBNK_LIMIT_20260206_171748.xlsx</t>
  </si>
  <si>
    <t>FBNK_LIMIT_006</t>
  </si>
  <si>
    <t>FBNK_LIMIT_007</t>
  </si>
  <si>
    <t>FBNK_LIMIT_008</t>
  </si>
  <si>
    <t>FBNK_LIMIT_009</t>
  </si>
  <si>
    <t>FBNK_RELATION_ML_001</t>
  </si>
  <si>
    <t>reconciliation_FBNK_RELATION_ML_20260202_185755.xlsx</t>
  </si>
  <si>
    <t>FBNK_RELATION_ML_002</t>
  </si>
  <si>
    <t>Nguồn:
SELECT count(*) FROM "FBNK_RELATION_ML";
Đích:
Kiểm tra file log</t>
  </si>
  <si>
    <t>FBNK_RELATION_ML_003</t>
  </si>
  <si>
    <t>Nguồn
select * from "FBNK_RELATION_ML"
where "RECID" in ('630','617','119','261','803')
and "LANG_REF" ='1'
Đích:
Kiểm tra output topic</t>
  </si>
  <si>
    <t>FBNK_RELATION_ML_004</t>
  </si>
  <si>
    <t>FBNK_RELATION_ML_005</t>
  </si>
  <si>
    <t>Nguồn
select * from "FBNK_RELATION_ML"
where "RECID" in
Đích:
Kiểm tra output topic</t>
  </si>
  <si>
    <t>FBNK_RELATION_ML_006</t>
  </si>
  <si>
    <t>FBNK_RELATION_ML_007</t>
  </si>
  <si>
    <t>FBNK_RELATION_ML_008</t>
  </si>
  <si>
    <t>FBNK_RELATION_ML_009</t>
  </si>
  <si>
    <t>FBNK_SEC_TRADE_001</t>
  </si>
  <si>
    <t>reconciliation_FBNK_SEC_TRADE_20260204_142525.xlsx</t>
  </si>
  <si>
    <t>FBNK_SEC_TRADE_002</t>
  </si>
  <si>
    <t>Nguồn:
SELECT count(*) FROM "FBNK_SEC_TRADE";
Đích:
Kiểm tra file log</t>
  </si>
  <si>
    <t>FBNK_SEC_TRADE_003</t>
  </si>
  <si>
    <t>Nguồn
select * from "FBNK_SEC_TRADE"
where "RECID" in ('SCTRSC25244HCSFB', 'SCTRSC25244MNRJP', 'SCTRSC252460C2S9', 'SCTRSC252460F311', 'SCTRSC252461XQRW')
Đích:
Kiểm tra output topic</t>
  </si>
  <si>
    <t>Trên kafka đang thiếu trường VIB_BEN_BNK_NME so với ODS</t>
  </si>
  <si>
    <t>FBNK_SEC_TRADE_004</t>
  </si>
  <si>
    <t>FBNK_SEC_TRADE_005</t>
  </si>
  <si>
    <t>Nguồn
select * from "FBNK_SEC_TRADE"
where "RECID" in 
Đích:
Kiểm tra output topic</t>
  </si>
  <si>
    <t>FBNK_SEC_TRADE_006</t>
  </si>
  <si>
    <t>FBNK_SEC_TRADE_007</t>
  </si>
  <si>
    <t>FBNK_SEC_TRADE_008</t>
  </si>
  <si>
    <t>FBNK_SEC_TRADE_009</t>
  </si>
  <si>
    <t>FBNK_SEC_TRADE_BROKER_NO_001</t>
  </si>
  <si>
    <t>reconciliation_FBNK_SEC_TRADE_BROKER_NO_20260202_163257.xlsx</t>
  </si>
  <si>
    <t>FBNK_SEC_TRADE_BROKER_NO_002</t>
  </si>
  <si>
    <t>Nguồn:
SELECT count(*) FROM "FBNK_SEC_TRADE_BROKER_NO";
Đích:
Kiểm tra file log</t>
  </si>
  <si>
    <t>FBNK_SEC_TRADE_BROKER_NO_003</t>
  </si>
  <si>
    <t>Nguồn
select * from "FBNK_SEC_TRADE_BROKER_NO"
where "RECID" in ('SCTRSC25246QZPRT','SCTRSC25246CHJ7H','SCTRSC25246QYVW2','SCTRSC25246BMSSX','SCTRSC25246CBGVD')
Đích:
Kiểm tra output topic</t>
  </si>
  <si>
    <t>FBNK_SEC_TRADE_BROKER_NO_004</t>
  </si>
  <si>
    <t>FBNK_SEC_TRADE_BROKER_NO_005</t>
  </si>
  <si>
    <t>Nguồn
select * from "FBNK_SEC_TRADE_BROKER_NO"
where "RECID" in
Đích:
Kiểm tra output topic</t>
  </si>
  <si>
    <t>FBNK_SEC_TRADE_BROKER_NO_006</t>
  </si>
  <si>
    <t>FBNK_SEC_TRADE_BROKER_NO_007</t>
  </si>
  <si>
    <t>FBNK_SEC_TRADE_BROKER_NO_008</t>
  </si>
  <si>
    <t>FBNK_SEC_TRADE_BROKER_NO_009</t>
  </si>
  <si>
    <t>FBNK_SEC_TRADE_CU_NARRATIVE_001</t>
  </si>
  <si>
    <t>reconciliation_FBNK_SEC_TRADE_CU_NARRATIVE_20260202_154448.xlsx</t>
  </si>
  <si>
    <t>FBNK_SEC_TRADE_CU_NARRATIVE_002</t>
  </si>
  <si>
    <t>Nguồn:
SELECT count(*) FROM "FBNK_SEC_TRADE_CU_NARRATIVE";
Đích:
Kiểm tra file log</t>
  </si>
  <si>
    <t>FBNK_SEC_TRADE_CU_NARRATIVE_003</t>
  </si>
  <si>
    <t>Nguồn
select * from "FBNK_SEC_TRADE_CU_NARRATIVE"
where "RECID" in ('SCTRSC25244MNRJP','SCTRSC25244HCSFB')
Đích:
Kiểm tra output topic</t>
  </si>
  <si>
    <t>FBNK_SEC_TRADE_CU_NARRATIVE_004</t>
  </si>
  <si>
    <t>FBNK_SEC_TRADE_CU_NARRATIVE_005</t>
  </si>
  <si>
    <t>Nguồn
select * from "FBNK_SEC_TRADE_CU_NARRATIVE"
where "RECID" 
Đích:
Kiểm tra output topic</t>
  </si>
  <si>
    <t>FBNK_SEC_TRADE_CU_NARRATIVE_006</t>
  </si>
  <si>
    <t>FBNK_SEC_TRADE_CU_NARRATIVE_007</t>
  </si>
  <si>
    <t>FBNK_SEC_TRADE_CU_NARRATIVE_008</t>
  </si>
  <si>
    <t>FBNK_SEC_TRADE_CU_NARRATIVE_009</t>
  </si>
  <si>
    <t>FBNK_SEC_TRADE_CUST_NO_NOM_001</t>
  </si>
  <si>
    <t>reconciliation_FBNK_SEC_TRADE_CUST_NO_NOM_20260202_153818.xlsx</t>
  </si>
  <si>
    <t>FBNK_SEC_TRADE_CUST_NO_NOM_002</t>
  </si>
  <si>
    <t>Nguồn:
SELECT count(*) FROM "FBNK_SEC_TRADE_CUST_NO_NOM";
Đích:
Kiểm tra file log</t>
  </si>
  <si>
    <t>FBNK_SEC_TRADE_CUST_NO_NOM_003</t>
  </si>
  <si>
    <t>Nguồn
select * from "FBNK_SEC_TRADE_CUST_NO_NOM"
where "RECID" in ('SCTRSC25246CBGVD','SCTRSC25246DQ79Q','SCTRSC25246PZJ4C','SCTRSC25246QZPRT','SCTRSC25246QYVW2')
Đích:
Kiểm tra output topic</t>
  </si>
  <si>
    <t>FBNK_SEC_TRADE_CUST_NO_NOM_004</t>
  </si>
  <si>
    <t>FBNK_SEC_TRADE_CUST_NO_NOM_005</t>
  </si>
  <si>
    <t>Nguồn
select * from "FBNK_SEC_TRADE_CUST_NO_NOM"
where "RECID" in 
Đích:
Kiểm tra output topic</t>
  </si>
  <si>
    <t>FBNK_SEC_TRADE_CUST_NO_NOM_006</t>
  </si>
  <si>
    <t>FBNK_SEC_TRADE_CUST_NO_NOM_007</t>
  </si>
  <si>
    <t>FBNK_SEC_TRADE_CUST_NO_NOM_008</t>
  </si>
  <si>
    <t>FBNK_SEC_TRADE_CUST_NO_NOM_009</t>
  </si>
  <si>
    <t>FBNK_SEC_TRADE_CUSTOMER_NO_001</t>
  </si>
  <si>
    <t>reconciliation_FBNK_SEC_TRADE_CUSTOMER_NO_20260202_151100.xlsx</t>
  </si>
  <si>
    <t>FBNK_SEC_TRADE_CUSTOMER_NO_002</t>
  </si>
  <si>
    <t>Nguồn:
SELECT count(*) FROM "FBNK_SEC_TRADE_CUSTOMER_NO";
Đích:
Kiểm tra file log</t>
  </si>
  <si>
    <t>FBNK_SEC_TRADE_CUSTOMER_NO_003</t>
  </si>
  <si>
    <t>Nguồn
select * from "FBNK_SEC_TRADE_CUSTOMER_NO"
where "RECID"in ('SCTRSC25246BMSSX','SCTRSC25246FX0ZM','SCTRSC25246SB7RT','SCTRSC25246CBGVD','SCTRSC25246QZPRT')
Đích:
Kiểm tra output topic</t>
  </si>
  <si>
    <t>FBNK_SEC_TRADE_CUSTOMER_NO_004</t>
  </si>
  <si>
    <t>FBNK_SEC_TRADE_CUSTOMER_NO_005</t>
  </si>
  <si>
    <t>Nguồn
select * from "FBNK_SEC_TRADE_CUSTOMER_NO"
where "RECID"in 
Đích:
Kiểm tra output topic</t>
  </si>
  <si>
    <t>FBNK_SEC_TRADE_CUSTOMER_NO_006</t>
  </si>
  <si>
    <t>FBNK_SEC_TRADE_CUSTOMER_NO_007</t>
  </si>
  <si>
    <t>FBNK_SEC_TRADE_CUSTOMER_NO_008</t>
  </si>
  <si>
    <t>FBNK_SEC_TRADE_CUSTOMER_NO_009</t>
  </si>
  <si>
    <t>FBNK_SECTOR_ML_001</t>
  </si>
  <si>
    <t>FBNK_SECTOR_ML_002</t>
  </si>
  <si>
    <t>Nguồn:
SELECT count(*) FROM "FBNK_SECTOR_ML";
Đích:
Kiểm tra file log</t>
  </si>
  <si>
    <t>FBNK_SECTOR_ML_003</t>
  </si>
  <si>
    <t>Nguồn
select * from "FBNK_SECTOR_ML"
where "RECID" in ('id1','id2','id3','id4','id5')
Đích:
Kiểm tra output topic</t>
  </si>
  <si>
    <t>FBNK_SECTOR_ML_004</t>
  </si>
  <si>
    <t>FBNK_SECTOR_ML_005</t>
  </si>
  <si>
    <t>FBNK_SECTOR_ML_006</t>
  </si>
  <si>
    <t>FBNK_SECTOR_ML_007</t>
  </si>
  <si>
    <t>FBNK_SECTOR_ML_008</t>
  </si>
  <si>
    <t>FBNK_SECTOR_ML_009</t>
  </si>
  <si>
    <t>FBNK_STMT_ENTRY_001</t>
  </si>
  <si>
    <t>reconciliation_FBNK_STMT_ENTRY_20260203_115709.xlsx</t>
  </si>
  <si>
    <t>FBNK_STMT_ENTRY_002</t>
  </si>
  <si>
    <t>Nguồn:
SELECT count(*) FROM "FBNK_STMT_ENTRY";
Đích:
Kiểm tra file log</t>
  </si>
  <si>
    <t>FBNK_STMT_ENTRY_003</t>
  </si>
  <si>
    <t>Nguồn
select * from "FBNK_STMT_ENTRY"
where "RECID" in ('210880122632308.000002', '210880122632459.020001', '210880122632468.010002', '210880122632844.000001', '210880122632952.000002') 
Đích:
Kiểm tra output topic</t>
  </si>
  <si>
    <t>FBNK_STMT_ENTRY_004</t>
  </si>
  <si>
    <t>FBNK_STMT_ENTRY_005</t>
  </si>
  <si>
    <t>Nguồn
select * from "FBNK_STMT_ENTRY"
where "RECID" in ('212207230656174.040001', '212200639455811.040002', '212207230656174.040002', '212207230656174.050001', '212208372556126.030001')
Đích:
Kiểm tra output topic</t>
  </si>
  <si>
    <t>reconciliation_FBNK_STMT_ENTRY_20260204_154417.xlsx</t>
  </si>
  <si>
    <t>FBNK_STMT_ENTRY_006</t>
  </si>
  <si>
    <t>FBNK_STMT_ENTRY_007</t>
  </si>
  <si>
    <t>FBNK_STMT_ENTRY_008</t>
  </si>
  <si>
    <t>FBNK_STMT_ENTRY_009</t>
  </si>
  <si>
    <t>FBNK_STMT_ENTRY_NARRATIVE_001</t>
  </si>
  <si>
    <t>reconciliation_FBNK_STMT_ENTRY_NARRATIVE_20260203_120217.xlsx</t>
  </si>
  <si>
    <t>FBNK_STMT_ENTRY_NARRATIVE_002</t>
  </si>
  <si>
    <t>Nguồn:
SELECT count(*) FROM "FBNK_STMT_ENTRY_NARRATIVE";
Đích:
Kiểm tra file log</t>
  </si>
  <si>
    <t>FBNK_STMT_ENTRY_NARRATIVE_003</t>
  </si>
  <si>
    <t>Nguồn
select * from "FBNK_STMT_ENTRY_NARRATIVE"
where "RECID" in ('210880122632308.000002', '210880122632952.000002', '210880122632992.000002', '210880122633625.000002', '210880122633867.010002') 
and "MV_REF" = '1'
Đích:
Kiểm tra output topic</t>
  </si>
  <si>
    <t>FBNK_STMT_ENTRY_NARRATIVE_004</t>
  </si>
  <si>
    <t>FBNK_STMT_ENTRY_NARRATIVE_005</t>
  </si>
  <si>
    <t>Nguồn
select * from "FBNK_STMT_ENTRY_NARRATIVE"
where "RECID" in ('F20250909.21220626565644101', 'F20250925.21220626565644201', 'F20250909.21220626565644100', 'F20250925.21220626565644200', '212207230656154.030002')
and "MV_REF" = '1'
Đích:
Kiểm tra output topic</t>
  </si>
  <si>
    <t>reconciliation_FBNK_STMT_ENTRY_NARRATIVE_20260204_154817.xlsx</t>
  </si>
  <si>
    <t>FBNK_STMT_ENTRY_NARRATIVE_006</t>
  </si>
  <si>
    <t>FBNK_STMT_ENTRY_NARRATIVE_007</t>
  </si>
  <si>
    <t>FBNK_STMT_ENTRY_NARRATIVE_008</t>
  </si>
  <si>
    <t>FBNK_STMT_ENTRY_NARRATIVE_009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</si>
</sst>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
    <numFmt numFmtId="165" formatCode="[$-409]d\-mmm\-yy;@"/>
    <numFmt numFmtId="166" formatCode="#,##0&quot; FTE&quot;"/>
    <numFmt numFmtId="167" formatCode="0_);\(0\)"/>
  </numFmts>
  <fonts count="29">
    <font>
      <sz val="11"/>
      <color theme="1"/>
      <name val="Calibri"/>
      <family val="2"/>
      <scheme val="minor"/>
    </font>
    <font>
      <b/>
      <sz val="14"/>
      <color theme="1"/>
      <name val="Calibri"/>
      <family val="2"/>
      <scheme val="minor"/>
    </font>
    <font>
      <b/>
      <sz val="10"/>
      <color theme="1"/>
      <name val="Calibri"/>
      <family val="2"/>
      <scheme val="minor"/>
    </font>
    <font>
      <b/>
      <sz val="11"/>
      <color rgb="FFFF0000"/>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b/>
      <sz val="10"/>
      <color rgb="FF00B050"/>
      <name val="Calibri"/>
      <family val="2"/>
      <scheme val="minor"/>
    </font>
    <font>
      <sz val="10"/>
      <color theme="1"/>
      <name val="Arial"/>
      <charset val="1"/>
    </font>
    <font>
      <b/>
      <sz val="16"/>
      <color theme="1"/>
      <name val="Arial"/>
      <charset val="1"/>
    </font>
    <font>
      <b/>
      <sz val="10"/>
      <color theme="1"/>
      <name val="Arial"/>
      <charset val="1"/>
    </font>
    <font>
      <b/>
      <sz val="10"/>
      <color rgb="FFFFFFFF"/>
      <name val="Arial"/>
      <charset val="1"/>
    </font>
    <font>
      <sz val="10"/>
      <color rgb="FF000000"/>
      <name val="Calibri"/>
      <scheme val="minor"/>
    </font>
    <font>
      <b/>
      <sz val="10"/>
      <color rgb="FF000000"/>
      <name val="Calibri"/>
      <scheme val="minor"/>
    </font>
    <font>
      <sz val="10"/>
      <color rgb="FF000000"/>
      <name val="Calibri"/>
      <family val="2"/>
      <scheme val="minor"/>
    </font>
    <font>
      <strike/>
      <sz val="10"/>
      <color theme="1"/>
      <name val="Calibri"/>
      <family val="2"/>
      <scheme val="minor"/>
    </font>
    <font>
      <b/>
      <sz val="18"/>
      <color theme="1"/>
      <name val="Arial"/>
      <charset val="1"/>
    </font>
    <font>
      <sz val="10"/>
      <color rgb="FF000000"/>
      <name val="Arial"/>
      <charset val="1"/>
    </font>
    <font>
      <sz val="11"/>
      <color rgb="FF000000"/>
      <name val="Calibri"/>
      <family val="2"/>
    </font>
    <font>
      <sz val="11"/>
      <color rgb="FF000000"/>
      <name val="Calibri"/>
      <family val="2"/>
      <scheme val="minor"/>
    </font>
    <font>
      <sz val="11"/>
      <color theme="1"/>
      <name val="Myriad Pro"/>
      <family val="2"/>
    </font>
    <font>
      <sz val="11"/>
      <color theme="1"/>
      <name val="Aptos Narrow"/>
      <family val="2"/>
      <scheme val="minor"/>
    </font>
    <font>
      <b/>
      <sz val="14"/>
      <name val="Myriad Pro"/>
      <family val="2"/>
    </font>
    <font>
      <sz val="11"/>
      <color rgb="FFFF0000"/>
      <name val="Myriad Pro"/>
      <family val="2"/>
    </font>
    <font>
      <sz val="11"/>
      <color theme="0"/>
      <name val="Myriad Pro"/>
      <family val="2"/>
    </font>
    <font>
      <sz val="11"/>
      <name val="Myriad Pro"/>
      <family val="2"/>
    </font>
    <font>
      <sz val="11"/>
      <color theme="1"/>
      <name val="Calibri"/>
      <family val="2"/>
    </font>
    <font>
      <u/>
      <sz val="11"/>
      <color theme="10"/>
      <name val="Aptos Narrow"/>
      <family val="2"/>
      <scheme val="minor"/>
    </font>
    <font>
      <b/>
      <sz val="10"/>
      <color rgb="FF000000"/>
      <name val="Calibri"/>
      <family val="2"/>
      <scheme val="minor"/>
    </font>
  </fonts>
  <fills count="14">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rgb="FF0B5394"/>
        <bgColor indexed="64"/>
      </patternFill>
    </fill>
    <fill>
      <patternFill patternType="solid">
        <fgColor rgb="FFC9DAF8"/>
        <bgColor indexed="64"/>
      </patternFill>
    </fill>
    <fill>
      <patternFill patternType="solid">
        <fgColor rgb="FFFFFF00"/>
        <bgColor indexed="64"/>
      </patternFill>
    </fill>
    <fill>
      <patternFill patternType="solid">
        <fgColor rgb="FF0B5394"/>
        <bgColor rgb="FF000000"/>
      </patternFill>
    </fill>
    <fill>
      <patternFill patternType="solid">
        <fgColor rgb="FFFFFFFF"/>
        <bgColor rgb="FF000000"/>
      </patternFill>
    </fill>
    <fill>
      <patternFill patternType="solid">
        <fgColor theme="9" tint="-0.249977111117893"/>
        <bgColor indexed="64"/>
      </patternFill>
    </fill>
    <fill>
      <patternFill patternType="solid">
        <fgColor theme="9" tint="0.39997558519241921"/>
        <bgColor indexed="64"/>
      </patternFill>
    </fill>
    <fill>
      <patternFill patternType="solid">
        <fgColor theme="0"/>
        <bgColor indexed="64"/>
      </patternFill>
    </fill>
    <fill>
      <patternFill patternType="solid">
        <fgColor rgb="FF0070C0"/>
        <bgColor indexed="64"/>
      </patternFill>
    </fill>
    <fill>
      <patternFill patternType="solid">
        <fgColor theme="4" tint="0.79998168889431442"/>
        <bgColor indexed="64"/>
      </patternFill>
    </fill>
  </fills>
  <borders count="4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rgb="FF000000"/>
      </left>
      <right/>
      <top style="thin">
        <color rgb="FF000000"/>
      </top>
      <bottom style="thin">
        <color rgb="FF000000"/>
      </bottom>
      <diagonal/>
    </border>
    <border>
      <left/>
      <right style="dotted">
        <color rgb="FF000000"/>
      </right>
      <top/>
      <bottom style="dotted">
        <color rgb="FF000000"/>
      </bottom>
      <diagonal/>
    </border>
    <border>
      <left/>
      <right/>
      <top/>
      <bottom style="dotted">
        <color rgb="FF000000"/>
      </bottom>
      <diagonal/>
    </border>
    <border>
      <left style="medium">
        <color rgb="FF000000"/>
      </left>
      <right style="dotted">
        <color rgb="FF000000"/>
      </right>
      <top style="medium">
        <color rgb="FF000000"/>
      </top>
      <bottom style="dotted">
        <color rgb="FF000000"/>
      </bottom>
      <diagonal/>
    </border>
    <border>
      <left/>
      <right style="dotted">
        <color rgb="FF000000"/>
      </right>
      <top style="medium">
        <color rgb="FF000000"/>
      </top>
      <bottom style="dotted">
        <color rgb="FF000000"/>
      </bottom>
      <diagonal/>
    </border>
    <border>
      <left style="dotted">
        <color rgb="FF000000"/>
      </left>
      <right/>
      <top style="medium">
        <color rgb="FF000000"/>
      </top>
      <bottom style="dotted">
        <color rgb="FF000000"/>
      </bottom>
      <diagonal/>
    </border>
    <border>
      <left/>
      <right/>
      <top style="medium">
        <color rgb="FF000000"/>
      </top>
      <bottom style="dotted">
        <color rgb="FF000000"/>
      </bottom>
      <diagonal/>
    </border>
    <border>
      <left/>
      <right style="medium">
        <color rgb="FF000000"/>
      </right>
      <top style="medium">
        <color rgb="FF000000"/>
      </top>
      <bottom style="dotted">
        <color rgb="FF000000"/>
      </bottom>
      <diagonal/>
    </border>
    <border>
      <left style="medium">
        <color rgb="FF000000"/>
      </left>
      <right style="dotted">
        <color rgb="FF000000"/>
      </right>
      <top/>
      <bottom style="dotted">
        <color rgb="FF000000"/>
      </bottom>
      <diagonal/>
    </border>
    <border>
      <left/>
      <right style="medium">
        <color rgb="FF000000"/>
      </right>
      <top/>
      <bottom style="dotted">
        <color rgb="FF000000"/>
      </bottom>
      <diagonal/>
    </border>
    <border>
      <left style="medium">
        <color rgb="FF000000"/>
      </left>
      <right style="dotted">
        <color rgb="FF000000"/>
      </right>
      <top/>
      <bottom style="medium">
        <color rgb="FF000000"/>
      </bottom>
      <diagonal/>
    </border>
    <border>
      <left/>
      <right style="dotted">
        <color rgb="FF000000"/>
      </right>
      <top/>
      <bottom style="medium">
        <color rgb="FF000000"/>
      </bottom>
      <diagonal/>
    </border>
    <border>
      <left/>
      <right style="medium">
        <color rgb="FF000000"/>
      </right>
      <top/>
      <bottom style="medium">
        <color rgb="FF000000"/>
      </bottom>
      <diagonal/>
    </border>
    <border>
      <left/>
      <right style="dotted">
        <color rgb="FF000000"/>
      </right>
      <top/>
      <bottom/>
      <diagonal/>
    </border>
    <border>
      <left/>
      <right style="medium">
        <color rgb="FF000000"/>
      </right>
      <top/>
      <bottom/>
      <diagonal/>
    </border>
    <border>
      <left style="dotted">
        <color rgb="FF000000"/>
      </left>
      <right style="dotted">
        <color rgb="FF000000"/>
      </right>
      <top style="dotted">
        <color rgb="FF000000"/>
      </top>
      <bottom style="dotted">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auto="1"/>
      </left>
      <right/>
      <top style="thin">
        <color auto="1"/>
      </top>
      <bottom/>
      <diagonal/>
    </border>
    <border>
      <left style="thin">
        <color rgb="FF000000"/>
      </left>
      <right style="thin">
        <color rgb="FF000000"/>
      </right>
      <top style="thin">
        <color rgb="FF000000"/>
      </top>
      <bottom/>
      <diagonal/>
    </border>
    <border>
      <left style="thin">
        <color auto="1"/>
      </left>
      <right style="thin">
        <color auto="1"/>
      </right>
      <top/>
      <bottom/>
      <diagonal/>
    </border>
    <border>
      <left style="thin">
        <color rgb="FF000000"/>
      </left>
      <right style="thin">
        <color rgb="FF000000"/>
      </right>
      <top/>
      <bottom/>
      <diagonal/>
    </border>
    <border>
      <left style="thin">
        <color auto="1"/>
      </left>
      <right/>
      <top/>
      <bottom style="thin">
        <color auto="1"/>
      </bottom>
      <diagonal/>
    </border>
    <border>
      <left/>
      <right style="thin">
        <color auto="1"/>
      </right>
      <top/>
      <bottom style="thin">
        <color auto="1"/>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style="medium">
        <color indexed="64"/>
      </left>
      <right/>
      <top style="thin">
        <color indexed="64"/>
      </top>
      <bottom/>
      <diagonal/>
    </border>
    <border>
      <left/>
      <right/>
      <top style="thin">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style="thin">
        <color rgb="FF000000"/>
      </right>
      <top/>
      <bottom style="thin">
        <color rgb="FF000000"/>
      </bottom>
      <diagonal/>
    </border>
  </borders>
  <cellStyleXfs count="7">
    <xf numFmtId="0" fontId="0" fillId="0" borderId="0"/>
    <xf numFmtId="0" fontId="6" fillId="0" borderId="0" applyNumberFormat="0" applyFill="0" applyBorder="0" applyAlignment="0" applyProtection="0"/>
    <xf numFmtId="0" fontId="20" fillId="0" borderId="0"/>
    <xf numFmtId="0" fontId="21" fillId="0" borderId="0"/>
    <xf numFmtId="0" fontId="21" fillId="0" borderId="0"/>
    <xf numFmtId="43" fontId="21" fillId="0" borderId="0" applyFont="0" applyFill="0" applyBorder="0" applyAlignment="0" applyProtection="0"/>
    <xf numFmtId="0" fontId="27" fillId="0" borderId="0" applyNumberFormat="0" applyFill="0" applyBorder="0" applyAlignment="0" applyProtection="0"/>
  </cellStyleXfs>
  <cellXfs count="219">
    <xf numFmtId="0" fontId="0" fillId="0" borderId="0" xfId="0"/>
    <xf numFmtId="0" fontId="1" fillId="0" borderId="0" xfId="0" applyFont="1"/>
    <xf numFmtId="0" fontId="2" fillId="0" borderId="0" xfId="0" applyFont="1" applyAlignment="1">
      <alignment horizontal="left" vertical="center"/>
    </xf>
    <xf numFmtId="0" fontId="2" fillId="0" borderId="0" xfId="0" applyFont="1" applyAlignment="1">
      <alignment horizontal="center" vertical="center"/>
    </xf>
    <xf numFmtId="0" fontId="3" fillId="0" borderId="0" xfId="0" applyFont="1" applyAlignment="1">
      <alignment horizontal="center" vertical="center"/>
    </xf>
    <xf numFmtId="0" fontId="2" fillId="0" borderId="0" xfId="0" applyFont="1" applyAlignment="1">
      <alignment horizontal="right" vertical="center"/>
    </xf>
    <xf numFmtId="0" fontId="4" fillId="2" borderId="1" xfId="0" applyFont="1" applyFill="1" applyBorder="1" applyAlignment="1">
      <alignment horizontal="center" vertical="center"/>
    </xf>
    <xf numFmtId="0" fontId="5" fillId="0" borderId="1" xfId="0" applyFont="1" applyBorder="1" applyAlignment="1">
      <alignment vertical="top" wrapText="1"/>
    </xf>
    <xf numFmtId="0" fontId="7" fillId="0" borderId="1" xfId="0" applyFont="1" applyBorder="1" applyAlignment="1">
      <alignment horizontal="center" vertical="center" wrapText="1"/>
      <extLst>
        <ext xmlns:xfpb="http://schemas.microsoft.com/office/spreadsheetml/2022/featurepropertybag" uri="{C7286773-470A-42A8-94C5-96B5CB345126}">
          <xfpb:xfComplement i="0"/>
        </ext>
      </extLst>
    </xf>
    <xf numFmtId="14" fontId="5" fillId="0" borderId="1" xfId="0" applyNumberFormat="1" applyFont="1" applyBorder="1" applyAlignment="1">
      <alignment vertical="top" wrapText="1"/>
    </xf>
    <xf numFmtId="0" fontId="7" fillId="0" borderId="1" xfId="0" applyFont="1" applyBorder="1" applyAlignment="1">
      <alignment horizontal="center" vertical="center" wrapText="1"/>
    </xf>
    <xf numFmtId="0" fontId="0" fillId="0" borderId="0" xfId="0" applyAlignment="1">
      <alignment horizontal="center" vertical="center"/>
    </xf>
    <xf numFmtId="0" fontId="5" fillId="0" borderId="1" xfId="0" applyFont="1" applyBorder="1" applyAlignment="1">
      <alignment horizontal="center" vertical="center" wrapText="1"/>
    </xf>
    <xf numFmtId="0" fontId="5" fillId="0" borderId="2" xfId="0" applyFont="1" applyBorder="1" applyAlignment="1">
      <alignment vertical="top" wrapText="1"/>
    </xf>
    <xf numFmtId="0" fontId="5" fillId="0" borderId="4" xfId="0" applyFont="1" applyBorder="1" applyAlignment="1">
      <alignment vertical="top" wrapText="1"/>
    </xf>
    <xf numFmtId="0" fontId="8" fillId="3" borderId="0" xfId="0" applyFont="1" applyFill="1" applyAlignment="1">
      <alignment readingOrder="1"/>
    </xf>
    <xf numFmtId="0" fontId="9" fillId="3" borderId="0" xfId="0" applyFont="1" applyFill="1" applyAlignment="1">
      <alignment readingOrder="1"/>
    </xf>
    <xf numFmtId="0" fontId="10" fillId="3" borderId="0" xfId="0" applyFont="1" applyFill="1" applyAlignment="1">
      <alignment readingOrder="1"/>
    </xf>
    <xf numFmtId="0" fontId="11" fillId="4" borderId="7" xfId="0" applyFont="1" applyFill="1" applyBorder="1" applyAlignment="1">
      <alignment wrapText="1" readingOrder="1"/>
    </xf>
    <xf numFmtId="0" fontId="8" fillId="4" borderId="7" xfId="0" applyFont="1" applyFill="1" applyBorder="1" applyAlignment="1">
      <alignment readingOrder="1"/>
    </xf>
    <xf numFmtId="0" fontId="8" fillId="3" borderId="7" xfId="0" applyFont="1" applyFill="1" applyBorder="1" applyAlignment="1">
      <alignment readingOrder="1"/>
    </xf>
    <xf numFmtId="0" fontId="8" fillId="3" borderId="8" xfId="0" applyFont="1" applyFill="1" applyBorder="1" applyAlignment="1">
      <alignment readingOrder="1"/>
    </xf>
    <xf numFmtId="0" fontId="11" fillId="4" borderId="9" xfId="0" applyFont="1" applyFill="1" applyBorder="1" applyAlignment="1">
      <alignment wrapText="1" readingOrder="1"/>
    </xf>
    <xf numFmtId="0" fontId="11" fillId="4" borderId="10" xfId="0" applyFont="1" applyFill="1" applyBorder="1" applyAlignment="1">
      <alignment wrapText="1" readingOrder="1"/>
    </xf>
    <xf numFmtId="0" fontId="8" fillId="4" borderId="10" xfId="0" applyFont="1" applyFill="1" applyBorder="1" applyAlignment="1">
      <alignment readingOrder="1"/>
    </xf>
    <xf numFmtId="0" fontId="8" fillId="4" borderId="13" xfId="0" applyFont="1" applyFill="1" applyBorder="1" applyAlignment="1">
      <alignment readingOrder="1"/>
    </xf>
    <xf numFmtId="0" fontId="8" fillId="4" borderId="14" xfId="0" applyFont="1" applyFill="1" applyBorder="1" applyAlignment="1">
      <alignment readingOrder="1"/>
    </xf>
    <xf numFmtId="0" fontId="11" fillId="4" borderId="15" xfId="0" applyFont="1" applyFill="1" applyBorder="1" applyAlignment="1">
      <alignment wrapText="1" readingOrder="1"/>
    </xf>
    <xf numFmtId="0" fontId="8" fillId="3" borderId="14" xfId="0" applyFont="1" applyFill="1" applyBorder="1" applyAlignment="1">
      <alignment readingOrder="1"/>
    </xf>
    <xf numFmtId="0" fontId="8" fillId="3" borderId="15" xfId="0" applyFont="1" applyFill="1" applyBorder="1" applyAlignment="1">
      <alignment readingOrder="1"/>
    </xf>
    <xf numFmtId="0" fontId="8" fillId="5" borderId="16" xfId="0" applyFont="1" applyFill="1" applyBorder="1" applyAlignment="1">
      <alignment readingOrder="1"/>
    </xf>
    <xf numFmtId="0" fontId="10" fillId="5" borderId="17" xfId="0" applyFont="1" applyFill="1" applyBorder="1" applyAlignment="1">
      <alignment readingOrder="1"/>
    </xf>
    <xf numFmtId="0" fontId="8" fillId="5" borderId="17" xfId="0" applyFont="1" applyFill="1" applyBorder="1" applyAlignment="1">
      <alignment readingOrder="1"/>
    </xf>
    <xf numFmtId="0" fontId="8" fillId="5" borderId="18" xfId="0" applyFont="1" applyFill="1" applyBorder="1" applyAlignment="1">
      <alignment readingOrder="1"/>
    </xf>
    <xf numFmtId="0" fontId="5" fillId="0" borderId="3" xfId="0" applyFont="1" applyBorder="1" applyAlignment="1">
      <alignment vertical="top" wrapText="1"/>
    </xf>
    <xf numFmtId="0" fontId="4" fillId="2" borderId="5" xfId="0" applyFont="1" applyFill="1" applyBorder="1" applyAlignment="1">
      <alignment horizontal="center" vertical="center"/>
    </xf>
    <xf numFmtId="14" fontId="5" fillId="0" borderId="1" xfId="0" applyNumberFormat="1" applyFont="1" applyBorder="1" applyAlignment="1">
      <alignment horizontal="center" vertical="center" wrapText="1"/>
    </xf>
    <xf numFmtId="0" fontId="0" fillId="0" borderId="0" xfId="0" applyAlignment="1">
      <alignment vertical="center"/>
    </xf>
    <xf numFmtId="0" fontId="5" fillId="0" borderId="1" xfId="0" applyFont="1" applyBorder="1" applyAlignment="1">
      <alignment vertical="center" wrapText="1"/>
    </xf>
    <xf numFmtId="0" fontId="5" fillId="0" borderId="4" xfId="0" applyFont="1" applyBorder="1" applyAlignment="1">
      <alignment horizontal="center" vertical="center" wrapText="1"/>
    </xf>
    <xf numFmtId="0" fontId="6" fillId="0" borderId="3" xfId="1" applyBorder="1" applyAlignment="1">
      <alignment vertical="center"/>
    </xf>
    <xf numFmtId="0" fontId="5" fillId="0" borderId="3" xfId="0" applyFont="1" applyBorder="1" applyAlignment="1">
      <alignment vertical="center" wrapText="1"/>
    </xf>
    <xf numFmtId="0" fontId="5" fillId="0" borderId="2" xfId="0" applyFont="1" applyBorder="1" applyAlignment="1">
      <alignment vertical="center" wrapText="1"/>
    </xf>
    <xf numFmtId="0" fontId="6" fillId="0" borderId="0" xfId="1" applyBorder="1" applyAlignment="1">
      <alignment vertical="center"/>
    </xf>
    <xf numFmtId="0" fontId="6" fillId="0" borderId="4" xfId="1" applyBorder="1" applyAlignment="1">
      <alignment vertical="top" wrapText="1"/>
    </xf>
    <xf numFmtId="0" fontId="5" fillId="0" borderId="3" xfId="0" applyFont="1" applyBorder="1" applyAlignment="1">
      <alignment horizontal="center" vertical="center" wrapText="1"/>
    </xf>
    <xf numFmtId="0" fontId="14" fillId="0" borderId="4" xfId="0" applyFont="1" applyBorder="1" applyAlignment="1">
      <alignment horizontal="center" vertical="center" wrapText="1"/>
    </xf>
    <xf numFmtId="0" fontId="5" fillId="0" borderId="6" xfId="0" applyFont="1" applyBorder="1" applyAlignment="1">
      <alignment horizontal="center" vertical="center" wrapText="1"/>
    </xf>
    <xf numFmtId="0" fontId="6" fillId="0" borderId="0" xfId="1" applyBorder="1"/>
    <xf numFmtId="0" fontId="0" fillId="0" borderId="6" xfId="0" applyBorder="1" applyAlignment="1">
      <alignment horizontal="center" vertical="center"/>
    </xf>
    <xf numFmtId="0" fontId="12" fillId="0" borderId="4" xfId="0" applyFont="1" applyBorder="1" applyAlignment="1">
      <alignment horizontal="center" vertical="center" wrapText="1"/>
    </xf>
    <xf numFmtId="0" fontId="8" fillId="0" borderId="7" xfId="0" applyFont="1" applyBorder="1" applyAlignment="1">
      <alignment readingOrder="1"/>
    </xf>
    <xf numFmtId="0" fontId="11" fillId="4" borderId="19" xfId="0" applyFont="1" applyFill="1" applyBorder="1" applyAlignment="1">
      <alignment wrapText="1" readingOrder="1"/>
    </xf>
    <xf numFmtId="0" fontId="11" fillId="4" borderId="20" xfId="0" applyFont="1" applyFill="1" applyBorder="1" applyAlignment="1">
      <alignment wrapText="1" readingOrder="1"/>
    </xf>
    <xf numFmtId="0" fontId="8" fillId="6" borderId="7" xfId="0" applyFont="1" applyFill="1" applyBorder="1" applyAlignment="1">
      <alignment readingOrder="1"/>
    </xf>
    <xf numFmtId="0" fontId="8" fillId="6" borderId="8" xfId="0" applyFont="1" applyFill="1" applyBorder="1" applyAlignment="1">
      <alignment readingOrder="1"/>
    </xf>
    <xf numFmtId="0" fontId="8" fillId="3" borderId="21" xfId="0" applyFont="1" applyFill="1" applyBorder="1" applyAlignment="1">
      <alignment readingOrder="1"/>
    </xf>
    <xf numFmtId="0" fontId="2" fillId="0" borderId="3" xfId="0" applyFont="1" applyBorder="1" applyAlignment="1">
      <alignment vertical="center" wrapText="1"/>
    </xf>
    <xf numFmtId="0" fontId="6" fillId="0" borderId="0" xfId="1" applyAlignment="1">
      <alignment vertical="center"/>
    </xf>
    <xf numFmtId="0" fontId="6" fillId="0" borderId="3" xfId="1" applyBorder="1" applyAlignment="1">
      <alignment horizontal="left" vertical="center"/>
    </xf>
    <xf numFmtId="0" fontId="6" fillId="0" borderId="3" xfId="1" applyBorder="1" applyAlignment="1">
      <alignment horizontal="left" vertical="center" wrapText="1"/>
    </xf>
    <xf numFmtId="0" fontId="6" fillId="0" borderId="22" xfId="1" applyBorder="1"/>
    <xf numFmtId="0" fontId="5" fillId="0" borderId="22" xfId="0" applyFont="1" applyBorder="1" applyAlignment="1">
      <alignment vertical="top" wrapText="1"/>
    </xf>
    <xf numFmtId="0" fontId="5" fillId="0" borderId="22" xfId="0" applyFont="1" applyBorder="1" applyAlignment="1">
      <alignment vertical="center" wrapText="1"/>
    </xf>
    <xf numFmtId="0" fontId="5" fillId="0" borderId="3" xfId="0" applyFont="1" applyBorder="1" applyAlignment="1">
      <alignment horizontal="left" vertical="center" wrapText="1"/>
    </xf>
    <xf numFmtId="0" fontId="6" fillId="0" borderId="23" xfId="1" applyBorder="1" applyAlignment="1">
      <alignment vertical="center"/>
    </xf>
    <xf numFmtId="0" fontId="6" fillId="0" borderId="22" xfId="1" applyBorder="1" applyAlignment="1">
      <alignment vertical="center"/>
    </xf>
    <xf numFmtId="0" fontId="12" fillId="0" borderId="3" xfId="0" applyFont="1" applyBorder="1" applyAlignment="1">
      <alignment horizontal="center" vertical="center" wrapText="1"/>
    </xf>
    <xf numFmtId="0" fontId="12" fillId="0" borderId="24" xfId="0" applyFont="1" applyBorder="1" applyAlignment="1">
      <alignment horizontal="center" vertical="center" wrapText="1"/>
    </xf>
    <xf numFmtId="0" fontId="5" fillId="0" borderId="25" xfId="0" applyFont="1" applyBorder="1" applyAlignment="1">
      <alignment vertical="center" wrapText="1"/>
    </xf>
    <xf numFmtId="0" fontId="6" fillId="0" borderId="3" xfId="1" applyBorder="1"/>
    <xf numFmtId="0" fontId="8" fillId="0" borderId="8" xfId="0" applyFont="1" applyBorder="1" applyAlignment="1">
      <alignment readingOrder="1"/>
    </xf>
    <xf numFmtId="0" fontId="5" fillId="0" borderId="26" xfId="0" applyFont="1" applyBorder="1" applyAlignment="1">
      <alignment vertical="top" wrapText="1"/>
    </xf>
    <xf numFmtId="0" fontId="5" fillId="0" borderId="5" xfId="0" applyFont="1" applyBorder="1" applyAlignment="1">
      <alignment vertical="top" wrapText="1"/>
    </xf>
    <xf numFmtId="0" fontId="15" fillId="6" borderId="4" xfId="0" applyFont="1" applyFill="1" applyBorder="1" applyAlignment="1">
      <alignment horizontal="center" vertical="center" wrapText="1"/>
    </xf>
    <xf numFmtId="0" fontId="5" fillId="0" borderId="27" xfId="0" applyFont="1" applyBorder="1" applyAlignment="1">
      <alignment vertical="center" wrapText="1"/>
    </xf>
    <xf numFmtId="0" fontId="5" fillId="0" borderId="28" xfId="0" applyFont="1" applyBorder="1" applyAlignment="1">
      <alignment vertical="top" wrapText="1"/>
    </xf>
    <xf numFmtId="0" fontId="5" fillId="0" borderId="25" xfId="0" applyFont="1" applyBorder="1" applyAlignment="1">
      <alignment vertical="top" wrapText="1"/>
    </xf>
    <xf numFmtId="0" fontId="6" fillId="0" borderId="0" xfId="1"/>
    <xf numFmtId="49" fontId="11" fillId="4" borderId="11" xfId="0" applyNumberFormat="1" applyFont="1" applyFill="1" applyBorder="1" applyAlignment="1">
      <alignment wrapText="1" readingOrder="1"/>
    </xf>
    <xf numFmtId="0" fontId="2" fillId="0" borderId="1" xfId="0" applyFont="1" applyBorder="1" applyAlignment="1">
      <alignment horizontal="center" vertical="center" wrapText="1"/>
      <extLst>
        <ext xmlns:xfpb="http://schemas.microsoft.com/office/spreadsheetml/2022/featurepropertybag" uri="{C7286773-470A-42A8-94C5-96B5CB345126}">
          <xfpb:xfComplement i="0"/>
        </ext>
      </extLst>
    </xf>
    <xf numFmtId="0" fontId="16" fillId="3" borderId="0" xfId="0" applyFont="1" applyFill="1" applyAlignment="1">
      <alignment readingOrder="1"/>
    </xf>
    <xf numFmtId="49" fontId="11" fillId="4" borderId="11" xfId="0" applyNumberFormat="1" applyFont="1" applyFill="1" applyBorder="1" applyAlignment="1">
      <alignment vertical="center" wrapText="1" readingOrder="1"/>
    </xf>
    <xf numFmtId="49" fontId="11" fillId="4" borderId="12" xfId="0" applyNumberFormat="1" applyFont="1" applyFill="1" applyBorder="1" applyAlignment="1">
      <alignment vertical="center" wrapText="1" readingOrder="1"/>
    </xf>
    <xf numFmtId="49" fontId="11" fillId="4" borderId="13" xfId="0" applyNumberFormat="1" applyFont="1" applyFill="1" applyBorder="1" applyAlignment="1">
      <alignment vertical="center" wrapText="1" readingOrder="1"/>
    </xf>
    <xf numFmtId="0" fontId="6" fillId="0" borderId="3" xfId="1" applyBorder="1" applyAlignment="1"/>
    <xf numFmtId="0" fontId="6" fillId="0" borderId="6" xfId="1" applyBorder="1" applyAlignment="1">
      <alignment vertical="center"/>
    </xf>
    <xf numFmtId="0" fontId="11" fillId="7" borderId="12" xfId="0" applyFont="1" applyFill="1" applyBorder="1" applyAlignment="1">
      <alignment wrapText="1" readingOrder="1"/>
    </xf>
    <xf numFmtId="0" fontId="11" fillId="7" borderId="7" xfId="0" applyFont="1" applyFill="1" applyBorder="1" applyAlignment="1">
      <alignment wrapText="1" readingOrder="1"/>
    </xf>
    <xf numFmtId="0" fontId="17" fillId="8" borderId="7" xfId="0" applyFont="1" applyFill="1" applyBorder="1" applyAlignment="1">
      <alignment readingOrder="1"/>
    </xf>
    <xf numFmtId="0" fontId="18" fillId="0" borderId="0" xfId="0" applyFont="1"/>
    <xf numFmtId="0" fontId="0" fillId="0" borderId="0" xfId="0" applyAlignment="1">
      <alignment vertical="top"/>
    </xf>
    <xf numFmtId="0" fontId="11" fillId="4" borderId="9" xfId="0" applyFont="1" applyFill="1" applyBorder="1" applyAlignment="1">
      <alignment vertical="top" wrapText="1" readingOrder="1"/>
    </xf>
    <xf numFmtId="0" fontId="11" fillId="4" borderId="10" xfId="0" applyFont="1" applyFill="1" applyBorder="1" applyAlignment="1">
      <alignment vertical="top" wrapText="1" readingOrder="1"/>
    </xf>
    <xf numFmtId="0" fontId="8" fillId="4" borderId="10" xfId="0" applyFont="1" applyFill="1" applyBorder="1" applyAlignment="1">
      <alignment vertical="top" readingOrder="1"/>
    </xf>
    <xf numFmtId="0" fontId="8" fillId="4" borderId="12" xfId="0" applyFont="1" applyFill="1" applyBorder="1" applyAlignment="1">
      <alignment vertical="top" readingOrder="1"/>
    </xf>
    <xf numFmtId="49" fontId="11" fillId="4" borderId="11" xfId="0" applyNumberFormat="1" applyFont="1" applyFill="1" applyBorder="1" applyAlignment="1">
      <alignment horizontal="left" vertical="top" wrapText="1" readingOrder="1"/>
    </xf>
    <xf numFmtId="49" fontId="11" fillId="9" borderId="11" xfId="0" applyNumberFormat="1" applyFont="1" applyFill="1" applyBorder="1" applyAlignment="1">
      <alignment horizontal="left" vertical="top" readingOrder="1"/>
    </xf>
    <xf numFmtId="49" fontId="11" fillId="9" borderId="10" xfId="0" applyNumberFormat="1" applyFont="1" applyFill="1" applyBorder="1" applyAlignment="1">
      <alignment vertical="top" wrapText="1" readingOrder="1"/>
    </xf>
    <xf numFmtId="49" fontId="11" fillId="4" borderId="11" xfId="0" applyNumberFormat="1" applyFont="1" applyFill="1" applyBorder="1" applyAlignment="1">
      <alignment vertical="top" readingOrder="1"/>
    </xf>
    <xf numFmtId="49" fontId="11" fillId="4" borderId="10" xfId="0" applyNumberFormat="1" applyFont="1" applyFill="1" applyBorder="1" applyAlignment="1">
      <alignment vertical="top" wrapText="1" readingOrder="1"/>
    </xf>
    <xf numFmtId="0" fontId="8" fillId="4" borderId="14" xfId="0" applyFont="1" applyFill="1" applyBorder="1" applyAlignment="1">
      <alignment vertical="top" readingOrder="1"/>
    </xf>
    <xf numFmtId="0" fontId="8" fillId="4" borderId="7" xfId="0" applyFont="1" applyFill="1" applyBorder="1" applyAlignment="1">
      <alignment vertical="top" readingOrder="1"/>
    </xf>
    <xf numFmtId="0" fontId="11" fillId="4" borderId="7" xfId="0" applyFont="1" applyFill="1" applyBorder="1" applyAlignment="1">
      <alignment vertical="top" wrapText="1" readingOrder="1"/>
    </xf>
    <xf numFmtId="0" fontId="11" fillId="10" borderId="19" xfId="0" applyFont="1" applyFill="1" applyBorder="1" applyAlignment="1">
      <alignment vertical="top" wrapText="1" readingOrder="1"/>
    </xf>
    <xf numFmtId="0" fontId="11" fillId="10" borderId="7" xfId="0" applyFont="1" applyFill="1" applyBorder="1" applyAlignment="1">
      <alignment vertical="top" wrapText="1" readingOrder="1"/>
    </xf>
    <xf numFmtId="0" fontId="11" fillId="4" borderId="19" xfId="0" applyFont="1" applyFill="1" applyBorder="1" applyAlignment="1">
      <alignment vertical="top" wrapText="1" readingOrder="1"/>
    </xf>
    <xf numFmtId="0" fontId="8" fillId="3" borderId="14" xfId="0" applyFont="1" applyFill="1" applyBorder="1" applyAlignment="1">
      <alignment vertical="top" readingOrder="1"/>
    </xf>
    <xf numFmtId="0" fontId="6" fillId="3" borderId="7" xfId="1" applyFill="1" applyBorder="1" applyAlignment="1">
      <alignment vertical="top" readingOrder="1"/>
    </xf>
    <xf numFmtId="0" fontId="19" fillId="3" borderId="7" xfId="1" applyFont="1" applyFill="1" applyBorder="1" applyAlignment="1">
      <alignment horizontal="center" vertical="top" readingOrder="1"/>
    </xf>
    <xf numFmtId="0" fontId="8" fillId="3" borderId="7" xfId="0" applyFont="1" applyFill="1" applyBorder="1" applyAlignment="1">
      <alignment vertical="top" readingOrder="1"/>
    </xf>
    <xf numFmtId="0" fontId="8" fillId="3" borderId="21" xfId="0" applyFont="1" applyFill="1" applyBorder="1" applyAlignment="1">
      <alignment vertical="top" readingOrder="1"/>
    </xf>
    <xf numFmtId="0" fontId="8" fillId="3" borderId="15" xfId="0" applyFont="1" applyFill="1" applyBorder="1" applyAlignment="1">
      <alignment vertical="top" readingOrder="1"/>
    </xf>
    <xf numFmtId="0" fontId="8" fillId="5" borderId="16" xfId="0" applyFont="1" applyFill="1" applyBorder="1" applyAlignment="1">
      <alignment vertical="top" readingOrder="1"/>
    </xf>
    <xf numFmtId="0" fontId="10" fillId="5" borderId="17" xfId="0" applyFont="1" applyFill="1" applyBorder="1" applyAlignment="1">
      <alignment vertical="top" readingOrder="1"/>
    </xf>
    <xf numFmtId="0" fontId="8" fillId="5" borderId="17" xfId="0" applyFont="1" applyFill="1" applyBorder="1" applyAlignment="1">
      <alignment vertical="top" readingOrder="1"/>
    </xf>
    <xf numFmtId="0" fontId="8" fillId="5" borderId="18" xfId="0" applyFont="1" applyFill="1" applyBorder="1" applyAlignment="1">
      <alignment vertical="top" readingOrder="1"/>
    </xf>
    <xf numFmtId="49" fontId="11" fillId="4" borderId="13" xfId="0" applyNumberFormat="1" applyFont="1" applyFill="1" applyBorder="1" applyAlignment="1">
      <alignment vertical="top" readingOrder="1"/>
    </xf>
    <xf numFmtId="0" fontId="11" fillId="4" borderId="15" xfId="0" applyFont="1" applyFill="1" applyBorder="1" applyAlignment="1">
      <alignment vertical="top" wrapText="1" readingOrder="1"/>
    </xf>
    <xf numFmtId="0" fontId="0" fillId="0" borderId="20" xfId="0" applyBorder="1"/>
    <xf numFmtId="0" fontId="8" fillId="11" borderId="0" xfId="0" applyFont="1" applyFill="1" applyAlignment="1">
      <alignment readingOrder="1"/>
    </xf>
    <xf numFmtId="0" fontId="8" fillId="11" borderId="14" xfId="0" applyFont="1" applyFill="1" applyBorder="1" applyAlignment="1">
      <alignment vertical="top" readingOrder="1"/>
    </xf>
    <xf numFmtId="0" fontId="6" fillId="11" borderId="7" xfId="1" applyFill="1" applyBorder="1" applyAlignment="1">
      <alignment vertical="top" readingOrder="1"/>
    </xf>
    <xf numFmtId="0" fontId="19" fillId="11" borderId="7" xfId="1" applyFont="1" applyFill="1" applyBorder="1" applyAlignment="1">
      <alignment horizontal="center" vertical="top" readingOrder="1"/>
    </xf>
    <xf numFmtId="0" fontId="8" fillId="11" borderId="7" xfId="0" applyFont="1" applyFill="1" applyBorder="1" applyAlignment="1">
      <alignment vertical="top" readingOrder="1"/>
    </xf>
    <xf numFmtId="0" fontId="8" fillId="11" borderId="21" xfId="0" applyFont="1" applyFill="1" applyBorder="1" applyAlignment="1">
      <alignment vertical="top" readingOrder="1"/>
    </xf>
    <xf numFmtId="0" fontId="8" fillId="11" borderId="15" xfId="0" applyFont="1" applyFill="1" applyBorder="1" applyAlignment="1">
      <alignment vertical="top" readingOrder="1"/>
    </xf>
    <xf numFmtId="0" fontId="0" fillId="11" borderId="0" xfId="0" applyFill="1"/>
    <xf numFmtId="0" fontId="6" fillId="11" borderId="0" xfId="1" applyFill="1"/>
    <xf numFmtId="0" fontId="0" fillId="11" borderId="0" xfId="0" applyFill="1" applyAlignment="1">
      <alignment vertical="top"/>
    </xf>
    <xf numFmtId="0" fontId="18" fillId="11" borderId="0" xfId="0" applyFont="1" applyFill="1"/>
    <xf numFmtId="0" fontId="8" fillId="11" borderId="21" xfId="0" applyFont="1" applyFill="1" applyBorder="1" applyAlignment="1">
      <alignment horizontal="left" vertical="top" readingOrder="1"/>
    </xf>
    <xf numFmtId="0" fontId="5" fillId="0" borderId="23" xfId="0" applyFont="1" applyBorder="1" applyAlignment="1">
      <alignment vertical="center" wrapText="1"/>
    </xf>
    <xf numFmtId="0" fontId="6" fillId="0" borderId="25" xfId="1" applyBorder="1" applyAlignment="1">
      <alignment vertical="center"/>
    </xf>
    <xf numFmtId="0" fontId="0" fillId="0" borderId="3" xfId="0" applyBorder="1"/>
    <xf numFmtId="0" fontId="5" fillId="0" borderId="29" xfId="0" applyFont="1" applyBorder="1" applyAlignment="1">
      <alignment vertical="top" wrapText="1"/>
    </xf>
    <xf numFmtId="0" fontId="5" fillId="0" borderId="24" xfId="0" applyFont="1" applyBorder="1" applyAlignment="1">
      <alignment vertical="top" wrapText="1"/>
    </xf>
    <xf numFmtId="0" fontId="6" fillId="0" borderId="0" xfId="1" applyAlignment="1">
      <alignment horizontal="left" vertical="top"/>
    </xf>
    <xf numFmtId="0" fontId="20" fillId="0" borderId="0" xfId="2" applyAlignment="1">
      <alignment horizontal="left" vertical="top"/>
    </xf>
    <xf numFmtId="0" fontId="20" fillId="0" borderId="0" xfId="2" applyAlignment="1">
      <alignment horizontal="left" vertical="top" indent="1"/>
    </xf>
    <xf numFmtId="0" fontId="20" fillId="0" borderId="0" xfId="2" applyAlignment="1">
      <alignment horizontal="left" vertical="top" wrapText="1" indent="1"/>
    </xf>
    <xf numFmtId="0" fontId="22" fillId="11" borderId="0" xfId="3" quotePrefix="1" applyFont="1" applyFill="1" applyAlignment="1">
      <alignment horizontal="left" vertical="top"/>
    </xf>
    <xf numFmtId="0" fontId="23" fillId="0" borderId="0" xfId="2" applyFont="1" applyAlignment="1">
      <alignment horizontal="left" vertical="top" indent="1"/>
    </xf>
    <xf numFmtId="164" fontId="24" fillId="12" borderId="30" xfId="4" quotePrefix="1" applyNumberFormat="1" applyFont="1" applyFill="1" applyBorder="1" applyAlignment="1">
      <alignment horizontal="left" vertical="top" indent="1"/>
    </xf>
    <xf numFmtId="164" fontId="24" fillId="12" borderId="31" xfId="4" quotePrefix="1" applyNumberFormat="1" applyFont="1" applyFill="1" applyBorder="1" applyAlignment="1">
      <alignment horizontal="left" vertical="top" indent="1"/>
    </xf>
    <xf numFmtId="164" fontId="24" fillId="12" borderId="30" xfId="4" quotePrefix="1" applyNumberFormat="1" applyFont="1" applyFill="1" applyBorder="1" applyAlignment="1">
      <alignment horizontal="left" vertical="top" wrapText="1" indent="1"/>
    </xf>
    <xf numFmtId="164" fontId="24" fillId="12" borderId="32" xfId="4" quotePrefix="1" applyNumberFormat="1" applyFont="1" applyFill="1" applyBorder="1" applyAlignment="1">
      <alignment horizontal="left" vertical="top" indent="1"/>
    </xf>
    <xf numFmtId="164" fontId="24" fillId="12" borderId="32" xfId="4" quotePrefix="1" applyNumberFormat="1" applyFont="1" applyFill="1" applyBorder="1" applyAlignment="1">
      <alignment horizontal="left" vertical="top" wrapText="1" indent="1"/>
    </xf>
    <xf numFmtId="0" fontId="25" fillId="11" borderId="33" xfId="4" applyFont="1" applyFill="1" applyBorder="1" applyAlignment="1">
      <alignment horizontal="left" vertical="top" wrapText="1" indent="1"/>
    </xf>
    <xf numFmtId="164" fontId="25" fillId="13" borderId="34" xfId="5" applyNumberFormat="1" applyFont="1" applyFill="1" applyBorder="1" applyAlignment="1">
      <alignment horizontal="left" vertical="top" indent="1"/>
    </xf>
    <xf numFmtId="164" fontId="25" fillId="13" borderId="33" xfId="5" applyNumberFormat="1" applyFont="1" applyFill="1" applyBorder="1" applyAlignment="1">
      <alignment horizontal="left" vertical="top" wrapText="1" indent="1"/>
    </xf>
    <xf numFmtId="164" fontId="25" fillId="13" borderId="0" xfId="5" applyNumberFormat="1" applyFont="1" applyFill="1" applyBorder="1" applyAlignment="1">
      <alignment horizontal="left" vertical="top" indent="1"/>
    </xf>
    <xf numFmtId="164" fontId="25" fillId="13" borderId="0" xfId="5" applyNumberFormat="1" applyFont="1" applyFill="1" applyBorder="1" applyAlignment="1">
      <alignment horizontal="left" vertical="top" wrapText="1" indent="1"/>
    </xf>
    <xf numFmtId="164" fontId="25" fillId="13" borderId="33" xfId="5" applyNumberFormat="1" applyFont="1" applyFill="1" applyBorder="1" applyAlignment="1">
      <alignment horizontal="left" vertical="top" indent="1"/>
    </xf>
    <xf numFmtId="164" fontId="25" fillId="13" borderId="34" xfId="5" quotePrefix="1" applyNumberFormat="1" applyFont="1" applyFill="1" applyBorder="1" applyAlignment="1">
      <alignment horizontal="left" vertical="top" indent="1"/>
    </xf>
    <xf numFmtId="0" fontId="25" fillId="13" borderId="33" xfId="5" applyNumberFormat="1" applyFont="1" applyFill="1" applyBorder="1" applyAlignment="1">
      <alignment horizontal="left" vertical="top" wrapText="1" indent="1"/>
    </xf>
    <xf numFmtId="0" fontId="25" fillId="13" borderId="0" xfId="5" applyNumberFormat="1" applyFont="1" applyFill="1" applyBorder="1" applyAlignment="1">
      <alignment horizontal="left" vertical="top" indent="1"/>
    </xf>
    <xf numFmtId="0" fontId="25" fillId="13" borderId="0" xfId="5" applyNumberFormat="1" applyFont="1" applyFill="1" applyBorder="1" applyAlignment="1">
      <alignment horizontal="left" vertical="top" wrapText="1" indent="1"/>
    </xf>
    <xf numFmtId="0" fontId="25" fillId="13" borderId="34" xfId="5" applyNumberFormat="1" applyFont="1" applyFill="1" applyBorder="1" applyAlignment="1">
      <alignment horizontal="left" vertical="top" indent="1"/>
    </xf>
    <xf numFmtId="0" fontId="25" fillId="13" borderId="33" xfId="5" applyNumberFormat="1" applyFont="1" applyFill="1" applyBorder="1" applyAlignment="1">
      <alignment horizontal="left" vertical="top" indent="1"/>
    </xf>
    <xf numFmtId="0" fontId="25" fillId="13" borderId="34" xfId="5" quotePrefix="1" applyNumberFormat="1" applyFont="1" applyFill="1" applyBorder="1" applyAlignment="1">
      <alignment horizontal="left" vertical="top" indent="1"/>
    </xf>
    <xf numFmtId="0" fontId="25" fillId="11" borderId="33" xfId="4" applyFont="1" applyFill="1" applyBorder="1" applyAlignment="1">
      <alignment horizontal="left" vertical="top" indent="1"/>
    </xf>
    <xf numFmtId="0" fontId="25" fillId="13" borderId="0" xfId="5" quotePrefix="1" applyNumberFormat="1" applyFont="1" applyFill="1" applyBorder="1" applyAlignment="1">
      <alignment horizontal="left" vertical="top" indent="1"/>
    </xf>
    <xf numFmtId="0" fontId="25" fillId="13" borderId="0" xfId="5" quotePrefix="1" applyNumberFormat="1" applyFont="1" applyFill="1" applyBorder="1" applyAlignment="1">
      <alignment horizontal="left" vertical="top" wrapText="1" indent="1"/>
    </xf>
    <xf numFmtId="0" fontId="20" fillId="11" borderId="0" xfId="2" applyFill="1" applyAlignment="1">
      <alignment horizontal="left" vertical="top" indent="1"/>
    </xf>
    <xf numFmtId="0" fontId="20" fillId="11" borderId="33" xfId="2" applyFill="1" applyBorder="1" applyAlignment="1">
      <alignment horizontal="left" vertical="top" indent="1"/>
    </xf>
    <xf numFmtId="0" fontId="20" fillId="11" borderId="34" xfId="2" quotePrefix="1" applyFill="1" applyBorder="1" applyAlignment="1">
      <alignment horizontal="left" vertical="top" indent="1"/>
    </xf>
    <xf numFmtId="164" fontId="20" fillId="11" borderId="33" xfId="2" applyNumberFormat="1" applyFill="1" applyBorder="1" applyAlignment="1">
      <alignment horizontal="left" vertical="top" wrapText="1" indent="1"/>
    </xf>
    <xf numFmtId="37" fontId="20" fillId="11" borderId="0" xfId="2" applyNumberFormat="1" applyFill="1" applyAlignment="1">
      <alignment horizontal="left" vertical="top" indent="1"/>
    </xf>
    <xf numFmtId="165" fontId="26" fillId="0" borderId="0" xfId="0" applyNumberFormat="1" applyFont="1" applyAlignment="1">
      <alignment horizontal="left" vertical="top" indent="1"/>
    </xf>
    <xf numFmtId="37" fontId="20" fillId="11" borderId="0" xfId="1" applyNumberFormat="1" applyFont="1" applyFill="1" applyAlignment="1">
      <alignment horizontal="left" vertical="top" indent="1"/>
    </xf>
    <xf numFmtId="37" fontId="20" fillId="11" borderId="0" xfId="1" applyNumberFormat="1" applyFont="1" applyFill="1" applyAlignment="1">
      <alignment horizontal="left" vertical="top" wrapText="1" indent="1"/>
    </xf>
    <xf numFmtId="37" fontId="20" fillId="11" borderId="0" xfId="1" applyNumberFormat="1" applyFont="1" applyFill="1" applyAlignment="1">
      <alignment vertical="top" wrapText="1"/>
    </xf>
    <xf numFmtId="37" fontId="20" fillId="11" borderId="0" xfId="1" quotePrefix="1" applyNumberFormat="1" applyFont="1" applyFill="1" applyAlignment="1">
      <alignment horizontal="left" vertical="top" indent="1"/>
    </xf>
    <xf numFmtId="0" fontId="20" fillId="11" borderId="34" xfId="2" applyFill="1" applyBorder="1" applyAlignment="1">
      <alignment horizontal="left" vertical="top" indent="1"/>
    </xf>
    <xf numFmtId="0" fontId="20" fillId="11" borderId="33" xfId="0" applyFont="1" applyFill="1" applyBorder="1" applyAlignment="1">
      <alignment horizontal="left" vertical="top" indent="1"/>
    </xf>
    <xf numFmtId="37" fontId="0" fillId="11" borderId="0" xfId="2" applyNumberFormat="1" applyFont="1" applyFill="1" applyAlignment="1">
      <alignment horizontal="left" vertical="top" indent="1"/>
    </xf>
    <xf numFmtId="37" fontId="0" fillId="11" borderId="0" xfId="2" applyNumberFormat="1" applyFont="1" applyFill="1" applyAlignment="1">
      <alignment horizontal="left" vertical="top" wrapText="1" indent="1"/>
    </xf>
    <xf numFmtId="37" fontId="20" fillId="11" borderId="0" xfId="2" applyNumberFormat="1" applyFill="1" applyAlignment="1">
      <alignment horizontal="left" vertical="top" wrapText="1" indent="1"/>
    </xf>
    <xf numFmtId="0" fontId="25" fillId="0" borderId="0" xfId="2" applyFont="1" applyAlignment="1">
      <alignment horizontal="left" vertical="top" indent="1"/>
    </xf>
    <xf numFmtId="0" fontId="20" fillId="0" borderId="33" xfId="2" applyBorder="1" applyAlignment="1">
      <alignment horizontal="left" vertical="top" indent="1"/>
    </xf>
    <xf numFmtId="0" fontId="20" fillId="0" borderId="35" xfId="2" applyBorder="1" applyAlignment="1">
      <alignment horizontal="left" vertical="top" indent="1"/>
    </xf>
    <xf numFmtId="0" fontId="25" fillId="0" borderId="36" xfId="2" applyFont="1" applyBorder="1" applyAlignment="1">
      <alignment horizontal="left" vertical="top" wrapText="1" indent="1"/>
    </xf>
    <xf numFmtId="0" fontId="25" fillId="0" borderId="37" xfId="2" applyFont="1" applyBorder="1" applyAlignment="1">
      <alignment horizontal="left" vertical="top" indent="1"/>
    </xf>
    <xf numFmtId="166" fontId="25" fillId="0" borderId="37" xfId="2" applyNumberFormat="1" applyFont="1" applyBorder="1" applyAlignment="1">
      <alignment horizontal="left" vertical="top" indent="1"/>
    </xf>
    <xf numFmtId="166" fontId="23" fillId="0" borderId="37" xfId="2" applyNumberFormat="1" applyFont="1" applyBorder="1" applyAlignment="1">
      <alignment horizontal="left" vertical="top" indent="1"/>
    </xf>
    <xf numFmtId="166" fontId="23" fillId="0" borderId="37" xfId="2" applyNumberFormat="1" applyFont="1" applyBorder="1" applyAlignment="1">
      <alignment horizontal="left" vertical="top" wrapText="1" indent="1"/>
    </xf>
    <xf numFmtId="0" fontId="6" fillId="0" borderId="35" xfId="1" applyBorder="1" applyAlignment="1">
      <alignment horizontal="left" vertical="top" indent="1"/>
    </xf>
    <xf numFmtId="166" fontId="25" fillId="0" borderId="36" xfId="1" applyNumberFormat="1" applyFont="1" applyBorder="1" applyAlignment="1">
      <alignment horizontal="left" vertical="top" indent="1"/>
    </xf>
    <xf numFmtId="37" fontId="25" fillId="0" borderId="35" xfId="1" applyNumberFormat="1" applyFont="1" applyFill="1" applyBorder="1" applyAlignment="1">
      <alignment horizontal="left" vertical="top" indent="1"/>
    </xf>
    <xf numFmtId="3" fontId="20" fillId="0" borderId="0" xfId="2" applyNumberFormat="1" applyAlignment="1">
      <alignment horizontal="left" vertical="top" indent="1"/>
    </xf>
    <xf numFmtId="37" fontId="20" fillId="0" borderId="0" xfId="2" applyNumberFormat="1" applyAlignment="1">
      <alignment horizontal="left" vertical="top" indent="1"/>
    </xf>
    <xf numFmtId="0" fontId="20" fillId="0" borderId="34" xfId="2" applyBorder="1" applyAlignment="1">
      <alignment horizontal="left" vertical="top" indent="1"/>
    </xf>
    <xf numFmtId="0" fontId="25" fillId="0" borderId="33" xfId="2" applyFont="1" applyBorder="1" applyAlignment="1">
      <alignment horizontal="left" vertical="top" wrapText="1" indent="1"/>
    </xf>
    <xf numFmtId="0" fontId="25" fillId="0" borderId="0" xfId="2" applyFont="1" applyAlignment="1">
      <alignment horizontal="left" vertical="top" wrapText="1" indent="1"/>
    </xf>
    <xf numFmtId="0" fontId="6" fillId="0" borderId="34" xfId="1" applyBorder="1" applyAlignment="1">
      <alignment horizontal="left" vertical="top" indent="1"/>
    </xf>
    <xf numFmtId="0" fontId="25" fillId="0" borderId="33" xfId="1" applyFont="1" applyBorder="1" applyAlignment="1">
      <alignment horizontal="left" vertical="top" indent="1"/>
    </xf>
    <xf numFmtId="0" fontId="25" fillId="0" borderId="34" xfId="1" applyFont="1" applyBorder="1" applyAlignment="1">
      <alignment horizontal="left" vertical="top" indent="1"/>
    </xf>
    <xf numFmtId="0" fontId="20" fillId="0" borderId="36" xfId="2" applyBorder="1" applyAlignment="1">
      <alignment horizontal="left" vertical="top" indent="1"/>
    </xf>
    <xf numFmtId="0" fontId="25" fillId="0" borderId="37" xfId="2" applyFont="1" applyBorder="1" applyAlignment="1">
      <alignment horizontal="left" vertical="top" wrapText="1" indent="1"/>
    </xf>
    <xf numFmtId="0" fontId="25" fillId="0" borderId="35" xfId="6" applyFont="1" applyFill="1" applyBorder="1" applyAlignment="1">
      <alignment horizontal="left" vertical="top" indent="1"/>
    </xf>
    <xf numFmtId="0" fontId="6" fillId="0" borderId="36" xfId="1" applyBorder="1" applyAlignment="1">
      <alignment horizontal="left" vertical="top" indent="1"/>
    </xf>
    <xf numFmtId="167" fontId="25" fillId="0" borderId="35" xfId="6" applyNumberFormat="1" applyFont="1" applyFill="1" applyBorder="1" applyAlignment="1">
      <alignment horizontal="left" vertical="top" indent="1"/>
    </xf>
    <xf numFmtId="0" fontId="20" fillId="0" borderId="38" xfId="2" applyBorder="1" applyAlignment="1">
      <alignment horizontal="left" vertical="top" indent="1"/>
    </xf>
    <xf numFmtId="0" fontId="20" fillId="0" borderId="39" xfId="2" applyBorder="1" applyAlignment="1">
      <alignment horizontal="left" vertical="top" indent="1"/>
    </xf>
    <xf numFmtId="0" fontId="25" fillId="0" borderId="38" xfId="2" applyFont="1" applyBorder="1" applyAlignment="1">
      <alignment horizontal="left" vertical="top" wrapText="1" indent="1"/>
    </xf>
    <xf numFmtId="0" fontId="25" fillId="0" borderId="40" xfId="2" applyFont="1" applyBorder="1" applyAlignment="1">
      <alignment horizontal="left" vertical="top" indent="1"/>
    </xf>
    <xf numFmtId="0" fontId="25" fillId="0" borderId="40" xfId="2" applyFont="1" applyBorder="1" applyAlignment="1">
      <alignment horizontal="left" vertical="top" wrapText="1" indent="1"/>
    </xf>
    <xf numFmtId="0" fontId="25" fillId="0" borderId="39" xfId="2" applyFont="1" applyBorder="1" applyAlignment="1">
      <alignment horizontal="left" vertical="top" indent="1"/>
    </xf>
    <xf numFmtId="167" fontId="25" fillId="0" borderId="38" xfId="6" applyNumberFormat="1" applyFont="1" applyFill="1" applyBorder="1" applyAlignment="1">
      <alignment horizontal="left" vertical="top" indent="1"/>
    </xf>
    <xf numFmtId="0" fontId="8" fillId="11" borderId="15" xfId="0" applyFont="1" applyFill="1" applyBorder="1" applyAlignment="1">
      <alignment vertical="top" wrapText="1" readingOrder="1"/>
    </xf>
    <xf numFmtId="0" fontId="5" fillId="0" borderId="41" xfId="0" applyFont="1" applyBorder="1" applyAlignment="1">
      <alignment vertical="center" wrapText="1"/>
    </xf>
    <xf numFmtId="0" fontId="6" fillId="0" borderId="25" xfId="1" applyBorder="1" applyAlignment="1">
      <alignment horizontal="left" vertical="center"/>
    </xf>
    <xf numFmtId="0" fontId="28" fillId="0" borderId="1" xfId="0" applyFont="1" applyBorder="1" applyAlignment="1">
      <alignment horizontal="center" vertical="center" wrapText="1"/>
      <extLst>
        <ext xmlns:xfpb="http://schemas.microsoft.com/office/spreadsheetml/2022/featurepropertybag" uri="{C7286773-470A-42A8-94C5-96B5CB345126}">
          <xfpb:xfComplement i="0"/>
        </ext>
      </extLst>
    </xf>
    <xf numFmtId="0" fontId="14" fillId="0" borderId="1" xfId="0" applyFont="1" applyBorder="1" applyAlignment="1">
      <alignment vertical="top" wrapText="1"/>
    </xf>
    <xf numFmtId="37" fontId="20" fillId="6" borderId="0" xfId="2" applyNumberFormat="1" applyFill="1" applyAlignment="1">
      <alignment horizontal="left" vertical="top" wrapText="1" indent="1"/>
    </xf>
    <xf numFmtId="0" fontId="11" fillId="4" borderId="11" xfId="0" applyFont="1" applyFill="1" applyBorder="1" applyAlignment="1">
      <alignment wrapText="1" readingOrder="1"/>
    </xf>
    <xf numFmtId="0" fontId="11" fillId="4" borderId="12" xfId="0" applyFont="1" applyFill="1" applyBorder="1" applyAlignment="1">
      <alignment wrapText="1" readingOrder="1"/>
    </xf>
    <xf numFmtId="0" fontId="11" fillId="4" borderId="10" xfId="0" applyFont="1" applyFill="1" applyBorder="1" applyAlignment="1">
      <alignment wrapText="1" readingOrder="1"/>
    </xf>
  </cellXfs>
  <cellStyles count="7">
    <cellStyle name="Comma 2 4 2" xfId="5" xr:uid="{113F8AD6-1DC7-41FF-ABD0-4CE5A42CB273}"/>
    <cellStyle name="Hyperlink" xfId="1" xr:uid="{00000000-000B-0000-0000-000008000000}"/>
    <cellStyle name="Hyperlink 2" xfId="6" xr:uid="{F36E86AC-D531-49C9-88AE-F248BF752F22}"/>
    <cellStyle name="Normal" xfId="0" builtinId="0"/>
    <cellStyle name="Normal 10 6 2" xfId="4" xr:uid="{2F4EA65A-ED9F-4547-BC17-0C6B401FB592}"/>
    <cellStyle name="Normal 2 12 2 2 2 2" xfId="3" xr:uid="{71F65966-E319-4466-9E3A-A2D215FF2A8E}"/>
    <cellStyle name="Normal 3 4" xfId="2" xr:uid="{44C1FFAC-5E41-49D7-B0A0-32D6A5134FC8}"/>
  </cellStyles>
  <dxfs count="92">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patternType="gray0625"/>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microsoft.com/office/2022/11/relationships/FeaturePropertyBag" Target="featurePropertyBag/featurePropertyBag.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93"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eetMetadata" Target="metadata.xml"/><Relationship Id="rId9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17.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5" Type="http://schemas.openxmlformats.org/officeDocument/2006/relationships/image" Target="../media/image51.png"/><Relationship Id="rId4" Type="http://schemas.openxmlformats.org/officeDocument/2006/relationships/image" Target="../media/image5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5" Type="http://schemas.openxmlformats.org/officeDocument/2006/relationships/image" Target="../media/image56.png"/><Relationship Id="rId4" Type="http://schemas.openxmlformats.org/officeDocument/2006/relationships/image" Target="../media/image5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6" Type="http://schemas.openxmlformats.org/officeDocument/2006/relationships/image" Target="../media/image92.png"/><Relationship Id="rId5" Type="http://schemas.openxmlformats.org/officeDocument/2006/relationships/image" Target="../media/image91.png"/><Relationship Id="rId4" Type="http://schemas.openxmlformats.org/officeDocument/2006/relationships/image" Target="../media/image90.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 Id="rId6" Type="http://schemas.openxmlformats.org/officeDocument/2006/relationships/image" Target="../media/image98.png"/><Relationship Id="rId5" Type="http://schemas.openxmlformats.org/officeDocument/2006/relationships/image" Target="../media/image97.png"/><Relationship Id="rId4" Type="http://schemas.openxmlformats.org/officeDocument/2006/relationships/image" Target="../media/image9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07.png"/><Relationship Id="rId7" Type="http://schemas.openxmlformats.org/officeDocument/2006/relationships/image" Target="../media/image111.png"/><Relationship Id="rId2" Type="http://schemas.openxmlformats.org/officeDocument/2006/relationships/image" Target="../media/image106.png"/><Relationship Id="rId1" Type="http://schemas.openxmlformats.org/officeDocument/2006/relationships/image" Target="../media/image105.png"/><Relationship Id="rId6" Type="http://schemas.openxmlformats.org/officeDocument/2006/relationships/image" Target="../media/image110.png"/><Relationship Id="rId5" Type="http://schemas.openxmlformats.org/officeDocument/2006/relationships/image" Target="../media/image109.png"/><Relationship Id="rId4" Type="http://schemas.openxmlformats.org/officeDocument/2006/relationships/image" Target="../media/image108.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14.png"/><Relationship Id="rId7" Type="http://schemas.openxmlformats.org/officeDocument/2006/relationships/image" Target="../media/image118.png"/><Relationship Id="rId2" Type="http://schemas.openxmlformats.org/officeDocument/2006/relationships/image" Target="../media/image113.png"/><Relationship Id="rId1" Type="http://schemas.openxmlformats.org/officeDocument/2006/relationships/image" Target="../media/image112.png"/><Relationship Id="rId6" Type="http://schemas.openxmlformats.org/officeDocument/2006/relationships/image" Target="../media/image117.png"/><Relationship Id="rId5" Type="http://schemas.openxmlformats.org/officeDocument/2006/relationships/image" Target="../media/image116.png"/><Relationship Id="rId4" Type="http://schemas.openxmlformats.org/officeDocument/2006/relationships/image" Target="../media/image115.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21.png"/><Relationship Id="rId7" Type="http://schemas.openxmlformats.org/officeDocument/2006/relationships/image" Target="../media/image125.png"/><Relationship Id="rId2" Type="http://schemas.openxmlformats.org/officeDocument/2006/relationships/image" Target="../media/image120.png"/><Relationship Id="rId1" Type="http://schemas.openxmlformats.org/officeDocument/2006/relationships/image" Target="../media/image119.png"/><Relationship Id="rId6" Type="http://schemas.openxmlformats.org/officeDocument/2006/relationships/image" Target="../media/image124.png"/><Relationship Id="rId5" Type="http://schemas.openxmlformats.org/officeDocument/2006/relationships/image" Target="../media/image123.png"/><Relationship Id="rId4" Type="http://schemas.openxmlformats.org/officeDocument/2006/relationships/image" Target="../media/image122.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28.png"/><Relationship Id="rId7" Type="http://schemas.openxmlformats.org/officeDocument/2006/relationships/image" Target="../media/image132.png"/><Relationship Id="rId2" Type="http://schemas.openxmlformats.org/officeDocument/2006/relationships/image" Target="../media/image127.png"/><Relationship Id="rId1" Type="http://schemas.openxmlformats.org/officeDocument/2006/relationships/image" Target="../media/image126.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9.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35.png"/><Relationship Id="rId7" Type="http://schemas.openxmlformats.org/officeDocument/2006/relationships/image" Target="../media/image139.png"/><Relationship Id="rId2" Type="http://schemas.openxmlformats.org/officeDocument/2006/relationships/image" Target="../media/image134.png"/><Relationship Id="rId1" Type="http://schemas.openxmlformats.org/officeDocument/2006/relationships/image" Target="../media/image133.png"/><Relationship Id="rId6" Type="http://schemas.openxmlformats.org/officeDocument/2006/relationships/image" Target="../media/image138.png"/><Relationship Id="rId5" Type="http://schemas.openxmlformats.org/officeDocument/2006/relationships/image" Target="../media/image137.png"/><Relationship Id="rId4" Type="http://schemas.openxmlformats.org/officeDocument/2006/relationships/image" Target="../media/image136.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42.png"/><Relationship Id="rId2" Type="http://schemas.openxmlformats.org/officeDocument/2006/relationships/image" Target="../media/image141.png"/><Relationship Id="rId1" Type="http://schemas.openxmlformats.org/officeDocument/2006/relationships/image" Target="../media/image140.png"/><Relationship Id="rId5" Type="http://schemas.openxmlformats.org/officeDocument/2006/relationships/image" Target="../media/image144.png"/><Relationship Id="rId4" Type="http://schemas.openxmlformats.org/officeDocument/2006/relationships/image" Target="../media/image143.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 Id="rId4" Type="http://schemas.openxmlformats.org/officeDocument/2006/relationships/image" Target="../media/image148.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51.png"/><Relationship Id="rId2" Type="http://schemas.openxmlformats.org/officeDocument/2006/relationships/image" Target="../media/image150.png"/><Relationship Id="rId1" Type="http://schemas.openxmlformats.org/officeDocument/2006/relationships/image" Target="../media/image149.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54.png"/><Relationship Id="rId2" Type="http://schemas.openxmlformats.org/officeDocument/2006/relationships/image" Target="../media/image153.png"/><Relationship Id="rId1" Type="http://schemas.openxmlformats.org/officeDocument/2006/relationships/image" Target="../media/image152.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57.png"/><Relationship Id="rId2" Type="http://schemas.openxmlformats.org/officeDocument/2006/relationships/image" Target="../media/image156.png"/><Relationship Id="rId1" Type="http://schemas.openxmlformats.org/officeDocument/2006/relationships/image" Target="../media/image155.png"/><Relationship Id="rId6" Type="http://schemas.openxmlformats.org/officeDocument/2006/relationships/image" Target="../media/image160.png"/><Relationship Id="rId5" Type="http://schemas.openxmlformats.org/officeDocument/2006/relationships/image" Target="../media/image159.png"/><Relationship Id="rId4" Type="http://schemas.openxmlformats.org/officeDocument/2006/relationships/image" Target="../media/image158.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63.png"/><Relationship Id="rId2" Type="http://schemas.openxmlformats.org/officeDocument/2006/relationships/image" Target="../media/image162.png"/><Relationship Id="rId1" Type="http://schemas.openxmlformats.org/officeDocument/2006/relationships/image" Target="../media/image161.png"/><Relationship Id="rId5" Type="http://schemas.openxmlformats.org/officeDocument/2006/relationships/image" Target="../media/image165.png"/><Relationship Id="rId4" Type="http://schemas.openxmlformats.org/officeDocument/2006/relationships/image" Target="../media/image164.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68.png"/><Relationship Id="rId2" Type="http://schemas.openxmlformats.org/officeDocument/2006/relationships/image" Target="../media/image167.png"/><Relationship Id="rId1" Type="http://schemas.openxmlformats.org/officeDocument/2006/relationships/image" Target="../media/image166.png"/><Relationship Id="rId6" Type="http://schemas.openxmlformats.org/officeDocument/2006/relationships/image" Target="../media/image171.png"/><Relationship Id="rId5" Type="http://schemas.openxmlformats.org/officeDocument/2006/relationships/image" Target="../media/image170.png"/><Relationship Id="rId4" Type="http://schemas.openxmlformats.org/officeDocument/2006/relationships/image" Target="../media/image169.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74.png"/><Relationship Id="rId2" Type="http://schemas.openxmlformats.org/officeDocument/2006/relationships/image" Target="../media/image173.png"/><Relationship Id="rId1" Type="http://schemas.openxmlformats.org/officeDocument/2006/relationships/image" Target="../media/image172.png"/><Relationship Id="rId6" Type="http://schemas.openxmlformats.org/officeDocument/2006/relationships/image" Target="../media/image177.png"/><Relationship Id="rId5" Type="http://schemas.openxmlformats.org/officeDocument/2006/relationships/image" Target="../media/image176.png"/><Relationship Id="rId4" Type="http://schemas.openxmlformats.org/officeDocument/2006/relationships/image" Target="../media/image175.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80.png"/><Relationship Id="rId2" Type="http://schemas.openxmlformats.org/officeDocument/2006/relationships/image" Target="../media/image179.png"/><Relationship Id="rId1" Type="http://schemas.openxmlformats.org/officeDocument/2006/relationships/image" Target="../media/image178.png"/><Relationship Id="rId5" Type="http://schemas.openxmlformats.org/officeDocument/2006/relationships/image" Target="../media/image182.png"/><Relationship Id="rId4" Type="http://schemas.openxmlformats.org/officeDocument/2006/relationships/image" Target="../media/image181.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 Id="rId6" Type="http://schemas.openxmlformats.org/officeDocument/2006/relationships/image" Target="../media/image188.png"/><Relationship Id="rId5" Type="http://schemas.openxmlformats.org/officeDocument/2006/relationships/image" Target="../media/image187.png"/><Relationship Id="rId4" Type="http://schemas.openxmlformats.org/officeDocument/2006/relationships/image" Target="../media/image186.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90.png"/><Relationship Id="rId1" Type="http://schemas.openxmlformats.org/officeDocument/2006/relationships/image" Target="../media/image189.png"/></Relationships>
</file>

<file path=xl/drawings/_rels/drawing45.xml.rels><?xml version="1.0" encoding="UTF-8" standalone="yes"?>
<Relationships xmlns="http://schemas.openxmlformats.org/package/2006/relationships"><Relationship Id="rId2" Type="http://schemas.openxmlformats.org/officeDocument/2006/relationships/image" Target="../media/image192.png"/><Relationship Id="rId1" Type="http://schemas.openxmlformats.org/officeDocument/2006/relationships/image" Target="../media/image191.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94.png"/><Relationship Id="rId1" Type="http://schemas.openxmlformats.org/officeDocument/2006/relationships/image" Target="../media/image193.png"/></Relationships>
</file>

<file path=xl/drawings/_rels/drawing47.xml.rels><?xml version="1.0" encoding="UTF-8" standalone="yes"?>
<Relationships xmlns="http://schemas.openxmlformats.org/package/2006/relationships"><Relationship Id="rId3" Type="http://schemas.openxmlformats.org/officeDocument/2006/relationships/image" Target="../media/image197.png"/><Relationship Id="rId2" Type="http://schemas.openxmlformats.org/officeDocument/2006/relationships/image" Target="../media/image196.png"/><Relationship Id="rId1" Type="http://schemas.openxmlformats.org/officeDocument/2006/relationships/image" Target="../media/image195.png"/><Relationship Id="rId6" Type="http://schemas.openxmlformats.org/officeDocument/2006/relationships/image" Target="../media/image200.png"/><Relationship Id="rId5" Type="http://schemas.openxmlformats.org/officeDocument/2006/relationships/image" Target="../media/image199.png"/><Relationship Id="rId4" Type="http://schemas.openxmlformats.org/officeDocument/2006/relationships/image" Target="../media/image198.png"/></Relationships>
</file>

<file path=xl/drawings/_rels/drawing48.xml.rels><?xml version="1.0" encoding="UTF-8" standalone="yes"?>
<Relationships xmlns="http://schemas.openxmlformats.org/package/2006/relationships"><Relationship Id="rId3" Type="http://schemas.openxmlformats.org/officeDocument/2006/relationships/image" Target="../media/image203.png"/><Relationship Id="rId2" Type="http://schemas.openxmlformats.org/officeDocument/2006/relationships/image" Target="../media/image202.png"/><Relationship Id="rId1" Type="http://schemas.openxmlformats.org/officeDocument/2006/relationships/image" Target="../media/image201.png"/><Relationship Id="rId6" Type="http://schemas.openxmlformats.org/officeDocument/2006/relationships/image" Target="../media/image206.png"/><Relationship Id="rId5" Type="http://schemas.openxmlformats.org/officeDocument/2006/relationships/image" Target="../media/image205.png"/><Relationship Id="rId4" Type="http://schemas.openxmlformats.org/officeDocument/2006/relationships/image" Target="../media/image204.png"/></Relationships>
</file>

<file path=xl/drawings/_rels/drawing49.xml.rels><?xml version="1.0" encoding="UTF-8" standalone="yes"?>
<Relationships xmlns="http://schemas.openxmlformats.org/package/2006/relationships"><Relationship Id="rId2" Type="http://schemas.openxmlformats.org/officeDocument/2006/relationships/image" Target="../media/image208.png"/><Relationship Id="rId1" Type="http://schemas.openxmlformats.org/officeDocument/2006/relationships/image" Target="../media/image207.png"/></Relationships>
</file>

<file path=xl/drawings/_rels/drawing50.xml.rels><?xml version="1.0" encoding="UTF-8" standalone="yes"?>
<Relationships xmlns="http://schemas.openxmlformats.org/package/2006/relationships"><Relationship Id="rId3" Type="http://schemas.openxmlformats.org/officeDocument/2006/relationships/image" Target="../media/image211.png"/><Relationship Id="rId2" Type="http://schemas.openxmlformats.org/officeDocument/2006/relationships/image" Target="../media/image210.png"/><Relationship Id="rId1" Type="http://schemas.openxmlformats.org/officeDocument/2006/relationships/image" Target="../media/image209.png"/><Relationship Id="rId6" Type="http://schemas.openxmlformats.org/officeDocument/2006/relationships/image" Target="../media/image214.png"/><Relationship Id="rId5" Type="http://schemas.openxmlformats.org/officeDocument/2006/relationships/image" Target="../media/image213.png"/><Relationship Id="rId4" Type="http://schemas.openxmlformats.org/officeDocument/2006/relationships/image" Target="../media/image212.png"/></Relationships>
</file>

<file path=xl/drawings/_rels/drawing51.xml.rels><?xml version="1.0" encoding="UTF-8" standalone="yes"?>
<Relationships xmlns="http://schemas.openxmlformats.org/package/2006/relationships"><Relationship Id="rId3" Type="http://schemas.openxmlformats.org/officeDocument/2006/relationships/image" Target="../media/image217.png"/><Relationship Id="rId7" Type="http://schemas.openxmlformats.org/officeDocument/2006/relationships/image" Target="../media/image221.png"/><Relationship Id="rId2" Type="http://schemas.openxmlformats.org/officeDocument/2006/relationships/image" Target="../media/image216.png"/><Relationship Id="rId1" Type="http://schemas.openxmlformats.org/officeDocument/2006/relationships/image" Target="../media/image215.png"/><Relationship Id="rId6" Type="http://schemas.openxmlformats.org/officeDocument/2006/relationships/image" Target="../media/image220.png"/><Relationship Id="rId5" Type="http://schemas.openxmlformats.org/officeDocument/2006/relationships/image" Target="../media/image219.png"/><Relationship Id="rId4" Type="http://schemas.openxmlformats.org/officeDocument/2006/relationships/image" Target="../media/image218.png"/></Relationships>
</file>

<file path=xl/drawings/_rels/drawing52.xml.rels><?xml version="1.0" encoding="UTF-8" standalone="yes"?>
<Relationships xmlns="http://schemas.openxmlformats.org/package/2006/relationships"><Relationship Id="rId3" Type="http://schemas.openxmlformats.org/officeDocument/2006/relationships/image" Target="../media/image224.png"/><Relationship Id="rId2" Type="http://schemas.openxmlformats.org/officeDocument/2006/relationships/image" Target="../media/image223.png"/><Relationship Id="rId1" Type="http://schemas.openxmlformats.org/officeDocument/2006/relationships/image" Target="../media/image222.png"/><Relationship Id="rId6" Type="http://schemas.openxmlformats.org/officeDocument/2006/relationships/image" Target="../media/image227.png"/><Relationship Id="rId5" Type="http://schemas.openxmlformats.org/officeDocument/2006/relationships/image" Target="../media/image226.png"/><Relationship Id="rId4" Type="http://schemas.openxmlformats.org/officeDocument/2006/relationships/image" Target="../media/image225.png"/></Relationships>
</file>

<file path=xl/drawings/_rels/drawing53.xml.rels><?xml version="1.0" encoding="UTF-8" standalone="yes"?>
<Relationships xmlns="http://schemas.openxmlformats.org/package/2006/relationships"><Relationship Id="rId3" Type="http://schemas.openxmlformats.org/officeDocument/2006/relationships/image" Target="../media/image230.png"/><Relationship Id="rId2" Type="http://schemas.openxmlformats.org/officeDocument/2006/relationships/image" Target="../media/image229.png"/><Relationship Id="rId1" Type="http://schemas.openxmlformats.org/officeDocument/2006/relationships/image" Target="../media/image228.png"/><Relationship Id="rId6" Type="http://schemas.openxmlformats.org/officeDocument/2006/relationships/image" Target="../media/image233.png"/><Relationship Id="rId5" Type="http://schemas.openxmlformats.org/officeDocument/2006/relationships/image" Target="../media/image232.png"/><Relationship Id="rId4" Type="http://schemas.openxmlformats.org/officeDocument/2006/relationships/image" Target="../media/image231.png"/></Relationships>
</file>

<file path=xl/drawings/_rels/drawing54.xml.rels><?xml version="1.0" encoding="UTF-8" standalone="yes"?>
<Relationships xmlns="http://schemas.openxmlformats.org/package/2006/relationships"><Relationship Id="rId3" Type="http://schemas.openxmlformats.org/officeDocument/2006/relationships/image" Target="../media/image236.png"/><Relationship Id="rId7" Type="http://schemas.openxmlformats.org/officeDocument/2006/relationships/image" Target="../media/image240.png"/><Relationship Id="rId2" Type="http://schemas.openxmlformats.org/officeDocument/2006/relationships/image" Target="../media/image235.png"/><Relationship Id="rId1" Type="http://schemas.openxmlformats.org/officeDocument/2006/relationships/image" Target="../media/image234.png"/><Relationship Id="rId6" Type="http://schemas.openxmlformats.org/officeDocument/2006/relationships/image" Target="../media/image239.png"/><Relationship Id="rId5" Type="http://schemas.openxmlformats.org/officeDocument/2006/relationships/image" Target="../media/image238.png"/><Relationship Id="rId4" Type="http://schemas.openxmlformats.org/officeDocument/2006/relationships/image" Target="../media/image237.png"/></Relationships>
</file>

<file path=xl/drawings/_rels/drawing55.xml.rels><?xml version="1.0" encoding="UTF-8" standalone="yes"?>
<Relationships xmlns="http://schemas.openxmlformats.org/package/2006/relationships"><Relationship Id="rId3" Type="http://schemas.openxmlformats.org/officeDocument/2006/relationships/image" Target="../media/image243.png"/><Relationship Id="rId7" Type="http://schemas.openxmlformats.org/officeDocument/2006/relationships/image" Target="../media/image247.png"/><Relationship Id="rId2" Type="http://schemas.openxmlformats.org/officeDocument/2006/relationships/image" Target="../media/image242.png"/><Relationship Id="rId1" Type="http://schemas.openxmlformats.org/officeDocument/2006/relationships/image" Target="../media/image241.png"/><Relationship Id="rId6" Type="http://schemas.openxmlformats.org/officeDocument/2006/relationships/image" Target="../media/image246.png"/><Relationship Id="rId5" Type="http://schemas.openxmlformats.org/officeDocument/2006/relationships/image" Target="../media/image245.png"/><Relationship Id="rId4" Type="http://schemas.openxmlformats.org/officeDocument/2006/relationships/image" Target="../media/image244.png"/></Relationships>
</file>

<file path=xl/drawings/_rels/drawing56.xml.rels><?xml version="1.0" encoding="UTF-8" standalone="yes"?>
<Relationships xmlns="http://schemas.openxmlformats.org/package/2006/relationships"><Relationship Id="rId3" Type="http://schemas.openxmlformats.org/officeDocument/2006/relationships/image" Target="../media/image250.png"/><Relationship Id="rId7" Type="http://schemas.openxmlformats.org/officeDocument/2006/relationships/image" Target="../media/image254.png"/><Relationship Id="rId2" Type="http://schemas.openxmlformats.org/officeDocument/2006/relationships/image" Target="../media/image249.png"/><Relationship Id="rId1" Type="http://schemas.openxmlformats.org/officeDocument/2006/relationships/image" Target="../media/image248.png"/><Relationship Id="rId6" Type="http://schemas.openxmlformats.org/officeDocument/2006/relationships/image" Target="../media/image253.png"/><Relationship Id="rId5" Type="http://schemas.openxmlformats.org/officeDocument/2006/relationships/image" Target="../media/image252.png"/><Relationship Id="rId4" Type="http://schemas.openxmlformats.org/officeDocument/2006/relationships/image" Target="../media/image251.png"/></Relationships>
</file>

<file path=xl/drawings/_rels/drawing57.xml.rels><?xml version="1.0" encoding="UTF-8" standalone="yes"?>
<Relationships xmlns="http://schemas.openxmlformats.org/package/2006/relationships"><Relationship Id="rId3" Type="http://schemas.openxmlformats.org/officeDocument/2006/relationships/image" Target="../media/image257.png"/><Relationship Id="rId2" Type="http://schemas.openxmlformats.org/officeDocument/2006/relationships/image" Target="../media/image256.png"/><Relationship Id="rId1" Type="http://schemas.openxmlformats.org/officeDocument/2006/relationships/image" Target="../media/image255.png"/><Relationship Id="rId6" Type="http://schemas.openxmlformats.org/officeDocument/2006/relationships/image" Target="../media/image260.png"/><Relationship Id="rId5" Type="http://schemas.openxmlformats.org/officeDocument/2006/relationships/image" Target="../media/image259.png"/><Relationship Id="rId4" Type="http://schemas.openxmlformats.org/officeDocument/2006/relationships/image" Target="../media/image258.png"/></Relationships>
</file>

<file path=xl/drawings/_rels/drawing58.xml.rels><?xml version="1.0" encoding="UTF-8" standalone="yes"?>
<Relationships xmlns="http://schemas.openxmlformats.org/package/2006/relationships"><Relationship Id="rId3" Type="http://schemas.openxmlformats.org/officeDocument/2006/relationships/image" Target="../media/image263.png"/><Relationship Id="rId2" Type="http://schemas.openxmlformats.org/officeDocument/2006/relationships/image" Target="../media/image262.png"/><Relationship Id="rId1" Type="http://schemas.openxmlformats.org/officeDocument/2006/relationships/image" Target="../media/image261.png"/><Relationship Id="rId6" Type="http://schemas.openxmlformats.org/officeDocument/2006/relationships/image" Target="../media/image266.png"/><Relationship Id="rId5" Type="http://schemas.openxmlformats.org/officeDocument/2006/relationships/image" Target="../media/image265.png"/><Relationship Id="rId4" Type="http://schemas.openxmlformats.org/officeDocument/2006/relationships/image" Target="../media/image264.png"/></Relationships>
</file>

<file path=xl/drawings/_rels/drawing59.xml.rels><?xml version="1.0" encoding="UTF-8" standalone="yes"?>
<Relationships xmlns="http://schemas.openxmlformats.org/package/2006/relationships"><Relationship Id="rId3" Type="http://schemas.openxmlformats.org/officeDocument/2006/relationships/image" Target="../media/image269.png"/><Relationship Id="rId7" Type="http://schemas.openxmlformats.org/officeDocument/2006/relationships/image" Target="../media/image273.png"/><Relationship Id="rId2" Type="http://schemas.openxmlformats.org/officeDocument/2006/relationships/image" Target="../media/image268.png"/><Relationship Id="rId1" Type="http://schemas.openxmlformats.org/officeDocument/2006/relationships/image" Target="../media/image267.png"/><Relationship Id="rId6" Type="http://schemas.openxmlformats.org/officeDocument/2006/relationships/image" Target="../media/image272.png"/><Relationship Id="rId5" Type="http://schemas.openxmlformats.org/officeDocument/2006/relationships/image" Target="../media/image271.png"/><Relationship Id="rId4" Type="http://schemas.openxmlformats.org/officeDocument/2006/relationships/image" Target="../media/image270.png"/></Relationships>
</file>

<file path=xl/drawings/_rels/drawing60.xml.rels><?xml version="1.0" encoding="UTF-8" standalone="yes"?>
<Relationships xmlns="http://schemas.openxmlformats.org/package/2006/relationships"><Relationship Id="rId3" Type="http://schemas.openxmlformats.org/officeDocument/2006/relationships/image" Target="../media/image276.png"/><Relationship Id="rId2" Type="http://schemas.openxmlformats.org/officeDocument/2006/relationships/image" Target="../media/image275.png"/><Relationship Id="rId1" Type="http://schemas.openxmlformats.org/officeDocument/2006/relationships/image" Target="../media/image274.png"/><Relationship Id="rId6" Type="http://schemas.openxmlformats.org/officeDocument/2006/relationships/image" Target="../media/image279.png"/><Relationship Id="rId5" Type="http://schemas.openxmlformats.org/officeDocument/2006/relationships/image" Target="../media/image278.png"/><Relationship Id="rId4" Type="http://schemas.openxmlformats.org/officeDocument/2006/relationships/image" Target="../media/image277.png"/></Relationships>
</file>

<file path=xl/drawings/_rels/drawing61.xml.rels><?xml version="1.0" encoding="UTF-8" standalone="yes"?>
<Relationships xmlns="http://schemas.openxmlformats.org/package/2006/relationships"><Relationship Id="rId3" Type="http://schemas.openxmlformats.org/officeDocument/2006/relationships/image" Target="../media/image282.png"/><Relationship Id="rId2" Type="http://schemas.openxmlformats.org/officeDocument/2006/relationships/image" Target="../media/image281.png"/><Relationship Id="rId1" Type="http://schemas.openxmlformats.org/officeDocument/2006/relationships/image" Target="../media/image280.png"/><Relationship Id="rId6" Type="http://schemas.openxmlformats.org/officeDocument/2006/relationships/image" Target="../media/image285.png"/><Relationship Id="rId5" Type="http://schemas.openxmlformats.org/officeDocument/2006/relationships/image" Target="../media/image284.png"/><Relationship Id="rId4" Type="http://schemas.openxmlformats.org/officeDocument/2006/relationships/image" Target="../media/image283.png"/></Relationships>
</file>

<file path=xl/drawings/_rels/drawing62.xml.rels><?xml version="1.0" encoding="UTF-8" standalone="yes"?>
<Relationships xmlns="http://schemas.openxmlformats.org/package/2006/relationships"><Relationship Id="rId2" Type="http://schemas.openxmlformats.org/officeDocument/2006/relationships/image" Target="../media/image287.png"/><Relationship Id="rId1" Type="http://schemas.openxmlformats.org/officeDocument/2006/relationships/image" Target="../media/image286.png"/></Relationships>
</file>

<file path=xl/drawings/_rels/drawing63.xml.rels><?xml version="1.0" encoding="UTF-8" standalone="yes"?>
<Relationships xmlns="http://schemas.openxmlformats.org/package/2006/relationships"><Relationship Id="rId2" Type="http://schemas.openxmlformats.org/officeDocument/2006/relationships/image" Target="../media/image289.png"/><Relationship Id="rId1" Type="http://schemas.openxmlformats.org/officeDocument/2006/relationships/image" Target="../media/image288.png"/></Relationships>
</file>

<file path=xl/drawings/_rels/drawing64.xml.rels><?xml version="1.0" encoding="UTF-8" standalone="yes"?>
<Relationships xmlns="http://schemas.openxmlformats.org/package/2006/relationships"><Relationship Id="rId2" Type="http://schemas.openxmlformats.org/officeDocument/2006/relationships/image" Target="../media/image291.png"/><Relationship Id="rId1" Type="http://schemas.openxmlformats.org/officeDocument/2006/relationships/image" Target="../media/image290.png"/></Relationships>
</file>

<file path=xl/drawings/_rels/drawing65.xml.rels><?xml version="1.0" encoding="UTF-8" standalone="yes"?>
<Relationships xmlns="http://schemas.openxmlformats.org/package/2006/relationships"><Relationship Id="rId2" Type="http://schemas.openxmlformats.org/officeDocument/2006/relationships/image" Target="../media/image293.png"/><Relationship Id="rId1" Type="http://schemas.openxmlformats.org/officeDocument/2006/relationships/image" Target="../media/image292.png"/></Relationships>
</file>

<file path=xl/drawings/_rels/drawing66.xml.rels><?xml version="1.0" encoding="UTF-8" standalone="yes"?>
<Relationships xmlns="http://schemas.openxmlformats.org/package/2006/relationships"><Relationship Id="rId3" Type="http://schemas.openxmlformats.org/officeDocument/2006/relationships/image" Target="../media/image296.png"/><Relationship Id="rId2" Type="http://schemas.openxmlformats.org/officeDocument/2006/relationships/image" Target="../media/image295.png"/><Relationship Id="rId1" Type="http://schemas.openxmlformats.org/officeDocument/2006/relationships/image" Target="../media/image294.png"/><Relationship Id="rId5" Type="http://schemas.openxmlformats.org/officeDocument/2006/relationships/image" Target="../media/image298.png"/><Relationship Id="rId4" Type="http://schemas.openxmlformats.org/officeDocument/2006/relationships/image" Target="../media/image297.png"/></Relationships>
</file>

<file path=xl/drawings/_rels/drawing67.xml.rels><?xml version="1.0" encoding="UTF-8" standalone="yes"?>
<Relationships xmlns="http://schemas.openxmlformats.org/package/2006/relationships"><Relationship Id="rId2" Type="http://schemas.openxmlformats.org/officeDocument/2006/relationships/image" Target="../media/image300.png"/><Relationship Id="rId1" Type="http://schemas.openxmlformats.org/officeDocument/2006/relationships/image" Target="../media/image299.png"/></Relationships>
</file>

<file path=xl/drawings/_rels/drawing68.xml.rels><?xml version="1.0" encoding="UTF-8" standalone="yes"?>
<Relationships xmlns="http://schemas.openxmlformats.org/package/2006/relationships"><Relationship Id="rId3" Type="http://schemas.openxmlformats.org/officeDocument/2006/relationships/image" Target="../media/image303.png"/><Relationship Id="rId2" Type="http://schemas.openxmlformats.org/officeDocument/2006/relationships/image" Target="../media/image302.png"/><Relationship Id="rId1" Type="http://schemas.openxmlformats.org/officeDocument/2006/relationships/image" Target="../media/image301.png"/><Relationship Id="rId6" Type="http://schemas.openxmlformats.org/officeDocument/2006/relationships/image" Target="../media/image306.png"/><Relationship Id="rId5" Type="http://schemas.openxmlformats.org/officeDocument/2006/relationships/image" Target="../media/image305.png"/><Relationship Id="rId4" Type="http://schemas.openxmlformats.org/officeDocument/2006/relationships/image" Target="../media/image304.png"/></Relationships>
</file>

<file path=xl/drawings/_rels/drawing69.xml.rels><?xml version="1.0" encoding="UTF-8" standalone="yes"?>
<Relationships xmlns="http://schemas.openxmlformats.org/package/2006/relationships"><Relationship Id="rId3" Type="http://schemas.openxmlformats.org/officeDocument/2006/relationships/image" Target="../media/image309.png"/><Relationship Id="rId2" Type="http://schemas.openxmlformats.org/officeDocument/2006/relationships/image" Target="../media/image308.png"/><Relationship Id="rId1" Type="http://schemas.openxmlformats.org/officeDocument/2006/relationships/image" Target="../media/image307.png"/><Relationship Id="rId6" Type="http://schemas.openxmlformats.org/officeDocument/2006/relationships/image" Target="../media/image312.png"/><Relationship Id="rId5" Type="http://schemas.openxmlformats.org/officeDocument/2006/relationships/image" Target="../media/image311.png"/><Relationship Id="rId4" Type="http://schemas.openxmlformats.org/officeDocument/2006/relationships/image" Target="../media/image310.png"/></Relationships>
</file>

<file path=xl/drawings/_rels/drawing70.xml.rels><?xml version="1.0" encoding="UTF-8" standalone="yes"?>
<Relationships xmlns="http://schemas.openxmlformats.org/package/2006/relationships"><Relationship Id="rId3" Type="http://schemas.openxmlformats.org/officeDocument/2006/relationships/image" Target="../media/image315.png"/><Relationship Id="rId2" Type="http://schemas.openxmlformats.org/officeDocument/2006/relationships/image" Target="../media/image314.png"/><Relationship Id="rId1" Type="http://schemas.openxmlformats.org/officeDocument/2006/relationships/image" Target="../media/image313.png"/><Relationship Id="rId6" Type="http://schemas.openxmlformats.org/officeDocument/2006/relationships/image" Target="../media/image318.png"/><Relationship Id="rId5" Type="http://schemas.openxmlformats.org/officeDocument/2006/relationships/image" Target="../media/image317.png"/><Relationship Id="rId4" Type="http://schemas.openxmlformats.org/officeDocument/2006/relationships/image" Target="../media/image316.png"/></Relationships>
</file>

<file path=xl/drawings/_rels/drawing71.xml.rels><?xml version="1.0" encoding="UTF-8" standalone="yes"?>
<Relationships xmlns="http://schemas.openxmlformats.org/package/2006/relationships"><Relationship Id="rId3" Type="http://schemas.openxmlformats.org/officeDocument/2006/relationships/image" Target="../media/image321.png"/><Relationship Id="rId2" Type="http://schemas.openxmlformats.org/officeDocument/2006/relationships/image" Target="../media/image320.png"/><Relationship Id="rId1" Type="http://schemas.openxmlformats.org/officeDocument/2006/relationships/image" Target="../media/image319.png"/><Relationship Id="rId6" Type="http://schemas.openxmlformats.org/officeDocument/2006/relationships/image" Target="../media/image324.png"/><Relationship Id="rId5" Type="http://schemas.openxmlformats.org/officeDocument/2006/relationships/image" Target="../media/image323.png"/><Relationship Id="rId4" Type="http://schemas.openxmlformats.org/officeDocument/2006/relationships/image" Target="../media/image322.png"/></Relationships>
</file>

<file path=xl/drawings/_rels/drawing72.xml.rels><?xml version="1.0" encoding="UTF-8" standalone="yes"?>
<Relationships xmlns="http://schemas.openxmlformats.org/package/2006/relationships"><Relationship Id="rId2" Type="http://schemas.openxmlformats.org/officeDocument/2006/relationships/image" Target="../media/image326.png"/><Relationship Id="rId1" Type="http://schemas.openxmlformats.org/officeDocument/2006/relationships/image" Target="../media/image325.png"/></Relationships>
</file>

<file path=xl/drawings/_rels/drawing73.xml.rels><?xml version="1.0" encoding="UTF-8" standalone="yes"?>
<Relationships xmlns="http://schemas.openxmlformats.org/package/2006/relationships"><Relationship Id="rId2" Type="http://schemas.openxmlformats.org/officeDocument/2006/relationships/image" Target="../media/image328.png"/><Relationship Id="rId1" Type="http://schemas.openxmlformats.org/officeDocument/2006/relationships/image" Target="../media/image327.png"/></Relationships>
</file>

<file path=xl/drawings/_rels/drawing74.xml.rels><?xml version="1.0" encoding="UTF-8" standalone="yes"?>
<Relationships xmlns="http://schemas.openxmlformats.org/package/2006/relationships"><Relationship Id="rId2" Type="http://schemas.openxmlformats.org/officeDocument/2006/relationships/image" Target="../media/image330.png"/><Relationship Id="rId1" Type="http://schemas.openxmlformats.org/officeDocument/2006/relationships/image" Target="../media/image329.png"/></Relationships>
</file>

<file path=xl/drawings/_rels/drawing75.xml.rels><?xml version="1.0" encoding="UTF-8" standalone="yes"?>
<Relationships xmlns="http://schemas.openxmlformats.org/package/2006/relationships"><Relationship Id="rId2" Type="http://schemas.openxmlformats.org/officeDocument/2006/relationships/image" Target="../media/image332.png"/><Relationship Id="rId1" Type="http://schemas.openxmlformats.org/officeDocument/2006/relationships/image" Target="../media/image331.png"/></Relationships>
</file>

<file path=xl/drawings/_rels/drawing76.xml.rels><?xml version="1.0" encoding="UTF-8" standalone="yes"?>
<Relationships xmlns="http://schemas.openxmlformats.org/package/2006/relationships"><Relationship Id="rId2" Type="http://schemas.openxmlformats.org/officeDocument/2006/relationships/image" Target="../media/image334.png"/><Relationship Id="rId1" Type="http://schemas.openxmlformats.org/officeDocument/2006/relationships/image" Target="../media/image333.png"/></Relationships>
</file>

<file path=xl/drawings/_rels/drawing77.xml.rels><?xml version="1.0" encoding="UTF-8" standalone="yes"?>
<Relationships xmlns="http://schemas.openxmlformats.org/package/2006/relationships"><Relationship Id="rId2" Type="http://schemas.openxmlformats.org/officeDocument/2006/relationships/image" Target="../media/image336.png"/><Relationship Id="rId1" Type="http://schemas.openxmlformats.org/officeDocument/2006/relationships/image" Target="../media/image335.png"/></Relationships>
</file>

<file path=xl/drawings/_rels/drawing78.xml.rels><?xml version="1.0" encoding="UTF-8" standalone="yes"?>
<Relationships xmlns="http://schemas.openxmlformats.org/package/2006/relationships"><Relationship Id="rId1" Type="http://schemas.openxmlformats.org/officeDocument/2006/relationships/image" Target="../media/image337.png"/></Relationships>
</file>

<file path=xl/drawings/_rels/drawing79.xml.rels><?xml version="1.0" encoding="UTF-8" standalone="yes"?>
<Relationships xmlns="http://schemas.openxmlformats.org/package/2006/relationships"><Relationship Id="rId3" Type="http://schemas.openxmlformats.org/officeDocument/2006/relationships/image" Target="../media/image340.png"/><Relationship Id="rId2" Type="http://schemas.openxmlformats.org/officeDocument/2006/relationships/image" Target="../media/image339.png"/><Relationship Id="rId1" Type="http://schemas.openxmlformats.org/officeDocument/2006/relationships/image" Target="../media/image338.png"/><Relationship Id="rId6" Type="http://schemas.openxmlformats.org/officeDocument/2006/relationships/image" Target="../media/image343.png"/><Relationship Id="rId5" Type="http://schemas.openxmlformats.org/officeDocument/2006/relationships/image" Target="../media/image342.png"/><Relationship Id="rId4" Type="http://schemas.openxmlformats.org/officeDocument/2006/relationships/image" Target="../media/image341.png"/></Relationships>
</file>

<file path=xl/drawings/_rels/drawing80.xml.rels><?xml version="1.0" encoding="UTF-8" standalone="yes"?>
<Relationships xmlns="http://schemas.openxmlformats.org/package/2006/relationships"><Relationship Id="rId3" Type="http://schemas.openxmlformats.org/officeDocument/2006/relationships/image" Target="../media/image346.png"/><Relationship Id="rId2" Type="http://schemas.openxmlformats.org/officeDocument/2006/relationships/image" Target="../media/image345.png"/><Relationship Id="rId1" Type="http://schemas.openxmlformats.org/officeDocument/2006/relationships/image" Target="../media/image344.png"/><Relationship Id="rId5" Type="http://schemas.openxmlformats.org/officeDocument/2006/relationships/image" Target="../media/image348.png"/><Relationship Id="rId4" Type="http://schemas.openxmlformats.org/officeDocument/2006/relationships/image" Target="../media/image347.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2895600</xdr:colOff>
      <xdr:row>15</xdr:row>
      <xdr:rowOff>114300</xdr:rowOff>
    </xdr:to>
    <xdr:pic>
      <xdr:nvPicPr>
        <xdr:cNvPr id="2" name="Ảnh 1">
          <a:extLst>
            <a:ext uri="{FF2B5EF4-FFF2-40B4-BE49-F238E27FC236}">
              <a16:creationId xmlns:a16="http://schemas.microsoft.com/office/drawing/2014/main" id="{F60B6F60-BC26-A2DE-D962-36AF930B9AB4}"/>
            </a:ext>
          </a:extLst>
        </xdr:cNvPr>
        <xdr:cNvPicPr>
          <a:picLocks noChangeAspect="1"/>
        </xdr:cNvPicPr>
      </xdr:nvPicPr>
      <xdr:blipFill>
        <a:blip xmlns:r="http://schemas.openxmlformats.org/officeDocument/2006/relationships" r:embed="rId1"/>
        <a:stretch>
          <a:fillRect/>
        </a:stretch>
      </xdr:blipFill>
      <xdr:spPr>
        <a:xfrm>
          <a:off x="14763750" y="2809875"/>
          <a:ext cx="2895600" cy="1447800"/>
        </a:xfrm>
        <a:prstGeom prst="rect">
          <a:avLst/>
        </a:prstGeom>
      </xdr:spPr>
    </xdr:pic>
    <xdr:clientData/>
  </xdr:twoCellAnchor>
  <xdr:twoCellAnchor editAs="oneCell">
    <xdr:from>
      <xdr:col>10</xdr:col>
      <xdr:colOff>0</xdr:colOff>
      <xdr:row>14</xdr:row>
      <xdr:rowOff>0</xdr:rowOff>
    </xdr:from>
    <xdr:to>
      <xdr:col>16</xdr:col>
      <xdr:colOff>38100</xdr:colOff>
      <xdr:row>14</xdr:row>
      <xdr:rowOff>695325</xdr:rowOff>
    </xdr:to>
    <xdr:pic>
      <xdr:nvPicPr>
        <xdr:cNvPr id="6" name="Ảnh 5">
          <a:extLst>
            <a:ext uri="{FF2B5EF4-FFF2-40B4-BE49-F238E27FC236}">
              <a16:creationId xmlns:a16="http://schemas.microsoft.com/office/drawing/2014/main" id="{8BB3B943-7F09-DC07-D43D-2F557F7C21AE}"/>
            </a:ext>
            <a:ext uri="{147F2762-F138-4A5C-976F-8EAC2B608ADB}">
              <a16:predDERef xmlns:a16="http://schemas.microsoft.com/office/drawing/2014/main" pred="{F60B6F60-BC26-A2DE-D962-36AF930B9AB4}"/>
            </a:ext>
          </a:extLst>
        </xdr:cNvPr>
        <xdr:cNvPicPr>
          <a:picLocks noChangeAspect="1"/>
        </xdr:cNvPicPr>
      </xdr:nvPicPr>
      <xdr:blipFill>
        <a:blip xmlns:r="http://schemas.openxmlformats.org/officeDocument/2006/relationships" r:embed="rId2"/>
        <a:stretch>
          <a:fillRect/>
        </a:stretch>
      </xdr:blipFill>
      <xdr:spPr>
        <a:xfrm>
          <a:off x="20897850" y="2809875"/>
          <a:ext cx="10763250" cy="6953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2952750</xdr:colOff>
      <xdr:row>15</xdr:row>
      <xdr:rowOff>104775</xdr:rowOff>
    </xdr:to>
    <xdr:pic>
      <xdr:nvPicPr>
        <xdr:cNvPr id="2" name="Ảnh 1">
          <a:extLst>
            <a:ext uri="{FF2B5EF4-FFF2-40B4-BE49-F238E27FC236}">
              <a16:creationId xmlns:a16="http://schemas.microsoft.com/office/drawing/2014/main" id="{7AC1A9E1-AAA5-6A82-A08E-B1A65E6E7C62}"/>
            </a:ext>
            <a:ext uri="{147F2762-F138-4A5C-976F-8EAC2B608ADB}">
              <a16:predDERef xmlns:a16="http://schemas.microsoft.com/office/drawing/2014/main" pred="{EF1060DA-9F5F-3674-A664-F49ADE87634E}"/>
            </a:ext>
          </a:extLst>
        </xdr:cNvPr>
        <xdr:cNvPicPr>
          <a:picLocks noChangeAspect="1"/>
        </xdr:cNvPicPr>
      </xdr:nvPicPr>
      <xdr:blipFill>
        <a:blip xmlns:r="http://schemas.openxmlformats.org/officeDocument/2006/relationships" r:embed="rId1"/>
        <a:stretch>
          <a:fillRect/>
        </a:stretch>
      </xdr:blipFill>
      <xdr:spPr>
        <a:xfrm>
          <a:off x="15859125" y="3019425"/>
          <a:ext cx="2952750" cy="1371600"/>
        </a:xfrm>
        <a:prstGeom prst="rect">
          <a:avLst/>
        </a:prstGeom>
      </xdr:spPr>
    </xdr:pic>
    <xdr:clientData/>
  </xdr:twoCellAnchor>
  <xdr:twoCellAnchor editAs="oneCell">
    <xdr:from>
      <xdr:col>10</xdr:col>
      <xdr:colOff>0</xdr:colOff>
      <xdr:row>14</xdr:row>
      <xdr:rowOff>0</xdr:rowOff>
    </xdr:from>
    <xdr:to>
      <xdr:col>16</xdr:col>
      <xdr:colOff>428625</xdr:colOff>
      <xdr:row>14</xdr:row>
      <xdr:rowOff>590550</xdr:rowOff>
    </xdr:to>
    <xdr:pic>
      <xdr:nvPicPr>
        <xdr:cNvPr id="3" name="Ảnh 2">
          <a:extLst>
            <a:ext uri="{FF2B5EF4-FFF2-40B4-BE49-F238E27FC236}">
              <a16:creationId xmlns:a16="http://schemas.microsoft.com/office/drawing/2014/main" id="{43919722-247B-01C6-BFFE-F2B498FBD7D0}"/>
            </a:ext>
            <a:ext uri="{147F2762-F138-4A5C-976F-8EAC2B608ADB}">
              <a16:predDERef xmlns:a16="http://schemas.microsoft.com/office/drawing/2014/main" pred="{7AC1A9E1-AAA5-6A82-A08E-B1A65E6E7C62}"/>
            </a:ext>
          </a:extLst>
        </xdr:cNvPr>
        <xdr:cNvPicPr>
          <a:picLocks noChangeAspect="1"/>
        </xdr:cNvPicPr>
      </xdr:nvPicPr>
      <xdr:blipFill>
        <a:blip xmlns:r="http://schemas.openxmlformats.org/officeDocument/2006/relationships" r:embed="rId2"/>
        <a:stretch>
          <a:fillRect/>
        </a:stretch>
      </xdr:blipFill>
      <xdr:spPr>
        <a:xfrm>
          <a:off x="21240750" y="3019425"/>
          <a:ext cx="8858250" cy="590550"/>
        </a:xfrm>
        <a:prstGeom prst="rect">
          <a:avLst/>
        </a:prstGeom>
      </xdr:spPr>
    </xdr:pic>
    <xdr:clientData/>
  </xdr:twoCellAnchor>
  <xdr:twoCellAnchor editAs="oneCell">
    <xdr:from>
      <xdr:col>8</xdr:col>
      <xdr:colOff>2133600</xdr:colOff>
      <xdr:row>16</xdr:row>
      <xdr:rowOff>0</xdr:rowOff>
    </xdr:from>
    <xdr:to>
      <xdr:col>10</xdr:col>
      <xdr:colOff>5133975</xdr:colOff>
      <xdr:row>16</xdr:row>
      <xdr:rowOff>723900</xdr:rowOff>
    </xdr:to>
    <xdr:pic>
      <xdr:nvPicPr>
        <xdr:cNvPr id="5" name="Ảnh 3">
          <a:extLst>
            <a:ext uri="{FF2B5EF4-FFF2-40B4-BE49-F238E27FC236}">
              <a16:creationId xmlns:a16="http://schemas.microsoft.com/office/drawing/2014/main" id="{86C51E64-9139-55AE-4760-BD6E849F7081}"/>
            </a:ext>
            <a:ext uri="{147F2762-F138-4A5C-976F-8EAC2B608ADB}">
              <a16:predDERef xmlns:a16="http://schemas.microsoft.com/office/drawing/2014/main" pred="{43919722-247B-01C6-BFFE-F2B498FBD7D0}"/>
            </a:ext>
          </a:extLst>
        </xdr:cNvPr>
        <xdr:cNvPicPr>
          <a:picLocks noChangeAspect="1"/>
        </xdr:cNvPicPr>
      </xdr:nvPicPr>
      <xdr:blipFill>
        <a:blip xmlns:r="http://schemas.openxmlformats.org/officeDocument/2006/relationships" r:embed="rId3"/>
        <a:stretch>
          <a:fillRect/>
        </a:stretch>
      </xdr:blipFill>
      <xdr:spPr>
        <a:xfrm>
          <a:off x="15849600" y="5553075"/>
          <a:ext cx="10525125" cy="723900"/>
        </a:xfrm>
        <a:prstGeom prst="rect">
          <a:avLst/>
        </a:prstGeom>
      </xdr:spPr>
    </xdr:pic>
    <xdr:clientData/>
  </xdr:twoCellAnchor>
  <xdr:twoCellAnchor editAs="oneCell">
    <xdr:from>
      <xdr:col>10</xdr:col>
      <xdr:colOff>0</xdr:colOff>
      <xdr:row>17</xdr:row>
      <xdr:rowOff>0</xdr:rowOff>
    </xdr:from>
    <xdr:to>
      <xdr:col>10</xdr:col>
      <xdr:colOff>4572000</xdr:colOff>
      <xdr:row>17</xdr:row>
      <xdr:rowOff>1733550</xdr:rowOff>
    </xdr:to>
    <xdr:pic>
      <xdr:nvPicPr>
        <xdr:cNvPr id="6" name="">
          <a:extLst>
            <a:ext uri="{FF2B5EF4-FFF2-40B4-BE49-F238E27FC236}">
              <a16:creationId xmlns:a16="http://schemas.microsoft.com/office/drawing/2014/main" id="{F53E2AD9-0A8B-243B-04CD-CFC2DDFE2F98}"/>
            </a:ext>
            <a:ext uri="{147F2762-F138-4A5C-976F-8EAC2B608ADB}">
              <a16:predDERef xmlns:a16="http://schemas.microsoft.com/office/drawing/2014/main" pred="{86C51E64-9139-55AE-4760-BD6E849F7081}"/>
            </a:ext>
          </a:extLst>
        </xdr:cNvPr>
        <xdr:cNvPicPr>
          <a:picLocks noChangeAspect="1"/>
        </xdr:cNvPicPr>
      </xdr:nvPicPr>
      <xdr:blipFill>
        <a:blip xmlns:r="http://schemas.openxmlformats.org/officeDocument/2006/relationships" r:embed="rId4"/>
        <a:stretch>
          <a:fillRect/>
        </a:stretch>
      </xdr:blipFill>
      <xdr:spPr>
        <a:xfrm>
          <a:off x="21240750" y="7077075"/>
          <a:ext cx="4572000" cy="1733550"/>
        </a:xfrm>
        <a:prstGeom prst="rect">
          <a:avLst/>
        </a:prstGeom>
      </xdr:spPr>
    </xdr:pic>
    <xdr:clientData/>
  </xdr:twoCellAnchor>
  <xdr:twoCellAnchor editAs="oneCell">
    <xdr:from>
      <xdr:col>10</xdr:col>
      <xdr:colOff>0</xdr:colOff>
      <xdr:row>19</xdr:row>
      <xdr:rowOff>0</xdr:rowOff>
    </xdr:from>
    <xdr:to>
      <xdr:col>10</xdr:col>
      <xdr:colOff>4572000</xdr:colOff>
      <xdr:row>19</xdr:row>
      <xdr:rowOff>1457325</xdr:rowOff>
    </xdr:to>
    <xdr:pic>
      <xdr:nvPicPr>
        <xdr:cNvPr id="4" name="">
          <a:extLst>
            <a:ext uri="{FF2B5EF4-FFF2-40B4-BE49-F238E27FC236}">
              <a16:creationId xmlns:a16="http://schemas.microsoft.com/office/drawing/2014/main" id="{1291DDDB-EE1E-B743-7D54-1010791A36B2}"/>
            </a:ext>
            <a:ext uri="{147F2762-F138-4A5C-976F-8EAC2B608ADB}">
              <a16:predDERef xmlns:a16="http://schemas.microsoft.com/office/drawing/2014/main" pred="{F53E2AD9-0A8B-243B-04CD-CFC2DDFE2F98}"/>
            </a:ext>
          </a:extLst>
        </xdr:cNvPr>
        <xdr:cNvPicPr>
          <a:picLocks noChangeAspect="1"/>
        </xdr:cNvPicPr>
      </xdr:nvPicPr>
      <xdr:blipFill>
        <a:blip xmlns:r="http://schemas.openxmlformats.org/officeDocument/2006/relationships" r:embed="rId5"/>
        <a:stretch>
          <a:fillRect/>
        </a:stretch>
      </xdr:blipFill>
      <xdr:spPr>
        <a:xfrm>
          <a:off x="21240750" y="11239500"/>
          <a:ext cx="4572000" cy="1457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2705100</xdr:colOff>
      <xdr:row>14</xdr:row>
      <xdr:rowOff>1390650</xdr:rowOff>
    </xdr:to>
    <xdr:pic>
      <xdr:nvPicPr>
        <xdr:cNvPr id="2" name="Ảnh 1">
          <a:extLst>
            <a:ext uri="{FF2B5EF4-FFF2-40B4-BE49-F238E27FC236}">
              <a16:creationId xmlns:a16="http://schemas.microsoft.com/office/drawing/2014/main" id="{C01D2FBE-6D81-231C-1C25-6224611E644F}"/>
            </a:ext>
          </a:extLst>
        </xdr:cNvPr>
        <xdr:cNvPicPr>
          <a:picLocks noChangeAspect="1"/>
        </xdr:cNvPicPr>
      </xdr:nvPicPr>
      <xdr:blipFill>
        <a:blip xmlns:r="http://schemas.openxmlformats.org/officeDocument/2006/relationships" r:embed="rId1"/>
        <a:stretch>
          <a:fillRect/>
        </a:stretch>
      </xdr:blipFill>
      <xdr:spPr>
        <a:xfrm>
          <a:off x="14763750" y="2714625"/>
          <a:ext cx="2705100" cy="1390650"/>
        </a:xfrm>
        <a:prstGeom prst="rect">
          <a:avLst/>
        </a:prstGeom>
      </xdr:spPr>
    </xdr:pic>
    <xdr:clientData/>
  </xdr:twoCellAnchor>
  <xdr:twoCellAnchor editAs="oneCell">
    <xdr:from>
      <xdr:col>10</xdr:col>
      <xdr:colOff>0</xdr:colOff>
      <xdr:row>14</xdr:row>
      <xdr:rowOff>0</xdr:rowOff>
    </xdr:from>
    <xdr:to>
      <xdr:col>19</xdr:col>
      <xdr:colOff>228600</xdr:colOff>
      <xdr:row>14</xdr:row>
      <xdr:rowOff>742950</xdr:rowOff>
    </xdr:to>
    <xdr:pic>
      <xdr:nvPicPr>
        <xdr:cNvPr id="3" name="Ảnh 2">
          <a:extLst>
            <a:ext uri="{FF2B5EF4-FFF2-40B4-BE49-F238E27FC236}">
              <a16:creationId xmlns:a16="http://schemas.microsoft.com/office/drawing/2014/main" id="{932BAB30-8F37-58C5-2457-68B3672FBBD9}"/>
            </a:ext>
            <a:ext uri="{147F2762-F138-4A5C-976F-8EAC2B608ADB}">
              <a16:predDERef xmlns:a16="http://schemas.microsoft.com/office/drawing/2014/main" pred="{C01D2FBE-6D81-231C-1C25-6224611E644F}"/>
            </a:ext>
          </a:extLst>
        </xdr:cNvPr>
        <xdr:cNvPicPr>
          <a:picLocks noChangeAspect="1"/>
        </xdr:cNvPicPr>
      </xdr:nvPicPr>
      <xdr:blipFill>
        <a:blip xmlns:r="http://schemas.openxmlformats.org/officeDocument/2006/relationships" r:embed="rId2"/>
        <a:stretch>
          <a:fillRect/>
        </a:stretch>
      </xdr:blipFill>
      <xdr:spPr>
        <a:xfrm>
          <a:off x="20145375" y="2714625"/>
          <a:ext cx="10487025" cy="7429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4010025</xdr:colOff>
      <xdr:row>15</xdr:row>
      <xdr:rowOff>9525</xdr:rowOff>
    </xdr:to>
    <xdr:pic>
      <xdr:nvPicPr>
        <xdr:cNvPr id="2" name="Ảnh 1">
          <a:extLst>
            <a:ext uri="{FF2B5EF4-FFF2-40B4-BE49-F238E27FC236}">
              <a16:creationId xmlns:a16="http://schemas.microsoft.com/office/drawing/2014/main" id="{701A8D90-6111-67A7-A31A-9CC28609AAE9}"/>
            </a:ext>
            <a:ext uri="{147F2762-F138-4A5C-976F-8EAC2B608ADB}">
              <a16:predDERef xmlns:a16="http://schemas.microsoft.com/office/drawing/2014/main" pred="{10B58B09-DB5D-2F29-7468-41F3576C7E93}"/>
            </a:ext>
          </a:extLst>
        </xdr:cNvPr>
        <xdr:cNvPicPr>
          <a:picLocks noChangeAspect="1"/>
        </xdr:cNvPicPr>
      </xdr:nvPicPr>
      <xdr:blipFill>
        <a:blip xmlns:r="http://schemas.openxmlformats.org/officeDocument/2006/relationships" r:embed="rId1"/>
        <a:stretch>
          <a:fillRect/>
        </a:stretch>
      </xdr:blipFill>
      <xdr:spPr>
        <a:xfrm>
          <a:off x="14763750" y="2667000"/>
          <a:ext cx="4010025" cy="1924050"/>
        </a:xfrm>
        <a:prstGeom prst="rect">
          <a:avLst/>
        </a:prstGeom>
      </xdr:spPr>
    </xdr:pic>
    <xdr:clientData/>
  </xdr:twoCellAnchor>
  <xdr:twoCellAnchor editAs="oneCell">
    <xdr:from>
      <xdr:col>10</xdr:col>
      <xdr:colOff>0</xdr:colOff>
      <xdr:row>14</xdr:row>
      <xdr:rowOff>0</xdr:rowOff>
    </xdr:from>
    <xdr:to>
      <xdr:col>18</xdr:col>
      <xdr:colOff>561975</xdr:colOff>
      <xdr:row>14</xdr:row>
      <xdr:rowOff>723900</xdr:rowOff>
    </xdr:to>
    <xdr:pic>
      <xdr:nvPicPr>
        <xdr:cNvPr id="3" name="Ảnh 2">
          <a:extLst>
            <a:ext uri="{FF2B5EF4-FFF2-40B4-BE49-F238E27FC236}">
              <a16:creationId xmlns:a16="http://schemas.microsoft.com/office/drawing/2014/main" id="{001234D4-9C47-4A4F-8DE5-71C869D4D447}"/>
            </a:ext>
            <a:ext uri="{147F2762-F138-4A5C-976F-8EAC2B608ADB}">
              <a16:predDERef xmlns:a16="http://schemas.microsoft.com/office/drawing/2014/main" pred="{701A8D90-6111-67A7-A31A-9CC28609AAE9}"/>
            </a:ext>
          </a:extLst>
        </xdr:cNvPr>
        <xdr:cNvPicPr>
          <a:picLocks noChangeAspect="1"/>
        </xdr:cNvPicPr>
      </xdr:nvPicPr>
      <xdr:blipFill>
        <a:blip xmlns:r="http://schemas.openxmlformats.org/officeDocument/2006/relationships" r:embed="rId2"/>
        <a:stretch>
          <a:fillRect/>
        </a:stretch>
      </xdr:blipFill>
      <xdr:spPr>
        <a:xfrm>
          <a:off x="20145375" y="2667000"/>
          <a:ext cx="10210800" cy="723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3562350</xdr:colOff>
      <xdr:row>15</xdr:row>
      <xdr:rowOff>47625</xdr:rowOff>
    </xdr:to>
    <xdr:pic>
      <xdr:nvPicPr>
        <xdr:cNvPr id="2" name="Ảnh 1">
          <a:extLst>
            <a:ext uri="{FF2B5EF4-FFF2-40B4-BE49-F238E27FC236}">
              <a16:creationId xmlns:a16="http://schemas.microsoft.com/office/drawing/2014/main" id="{44E5D043-EBAF-E519-D3DD-4CFB93648E5C}"/>
            </a:ext>
            <a:ext uri="{147F2762-F138-4A5C-976F-8EAC2B608ADB}">
              <a16:predDERef xmlns:a16="http://schemas.microsoft.com/office/drawing/2014/main" pred="{00CE1989-1907-0045-2B48-79153A828B7D}"/>
            </a:ext>
          </a:extLst>
        </xdr:cNvPr>
        <xdr:cNvPicPr>
          <a:picLocks noChangeAspect="1"/>
        </xdr:cNvPicPr>
      </xdr:nvPicPr>
      <xdr:blipFill>
        <a:blip xmlns:r="http://schemas.openxmlformats.org/officeDocument/2006/relationships" r:embed="rId1"/>
        <a:stretch>
          <a:fillRect/>
        </a:stretch>
      </xdr:blipFill>
      <xdr:spPr>
        <a:xfrm>
          <a:off x="14763750" y="2819400"/>
          <a:ext cx="3562350" cy="1666875"/>
        </a:xfrm>
        <a:prstGeom prst="rect">
          <a:avLst/>
        </a:prstGeom>
      </xdr:spPr>
    </xdr:pic>
    <xdr:clientData/>
  </xdr:twoCellAnchor>
  <xdr:twoCellAnchor editAs="oneCell">
    <xdr:from>
      <xdr:col>10</xdr:col>
      <xdr:colOff>0</xdr:colOff>
      <xdr:row>14</xdr:row>
      <xdr:rowOff>0</xdr:rowOff>
    </xdr:from>
    <xdr:to>
      <xdr:col>18</xdr:col>
      <xdr:colOff>504825</xdr:colOff>
      <xdr:row>14</xdr:row>
      <xdr:rowOff>762000</xdr:rowOff>
    </xdr:to>
    <xdr:pic>
      <xdr:nvPicPr>
        <xdr:cNvPr id="3" name="Ảnh 2">
          <a:extLst>
            <a:ext uri="{FF2B5EF4-FFF2-40B4-BE49-F238E27FC236}">
              <a16:creationId xmlns:a16="http://schemas.microsoft.com/office/drawing/2014/main" id="{83B25603-6F13-47BF-F3D7-5FFFE5001864}"/>
            </a:ext>
            <a:ext uri="{147F2762-F138-4A5C-976F-8EAC2B608ADB}">
              <a16:predDERef xmlns:a16="http://schemas.microsoft.com/office/drawing/2014/main" pred="{44E5D043-EBAF-E519-D3DD-4CFB93648E5C}"/>
            </a:ext>
          </a:extLst>
        </xdr:cNvPr>
        <xdr:cNvPicPr>
          <a:picLocks noChangeAspect="1"/>
        </xdr:cNvPicPr>
      </xdr:nvPicPr>
      <xdr:blipFill>
        <a:blip xmlns:r="http://schemas.openxmlformats.org/officeDocument/2006/relationships" r:embed="rId2"/>
        <a:stretch>
          <a:fillRect/>
        </a:stretch>
      </xdr:blipFill>
      <xdr:spPr>
        <a:xfrm>
          <a:off x="20145375" y="2819400"/>
          <a:ext cx="10153650" cy="762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3333750</xdr:colOff>
      <xdr:row>15</xdr:row>
      <xdr:rowOff>38100</xdr:rowOff>
    </xdr:to>
    <xdr:pic>
      <xdr:nvPicPr>
        <xdr:cNvPr id="5" name="Ảnh 4">
          <a:extLst>
            <a:ext uri="{FF2B5EF4-FFF2-40B4-BE49-F238E27FC236}">
              <a16:creationId xmlns:a16="http://schemas.microsoft.com/office/drawing/2014/main" id="{1DBBF2F1-8A5B-5360-2023-CEDFD5ECCC1F}"/>
            </a:ext>
            <a:ext uri="{147F2762-F138-4A5C-976F-8EAC2B608ADB}">
              <a16:predDERef xmlns:a16="http://schemas.microsoft.com/office/drawing/2014/main" pred="{9AA42662-9CF7-AACD-6551-22B26BEB6CE2}"/>
            </a:ext>
          </a:extLst>
        </xdr:cNvPr>
        <xdr:cNvPicPr>
          <a:picLocks noChangeAspect="1"/>
        </xdr:cNvPicPr>
      </xdr:nvPicPr>
      <xdr:blipFill>
        <a:blip xmlns:r="http://schemas.openxmlformats.org/officeDocument/2006/relationships" r:embed="rId1"/>
        <a:stretch>
          <a:fillRect/>
        </a:stretch>
      </xdr:blipFill>
      <xdr:spPr>
        <a:xfrm>
          <a:off x="14763750" y="2819400"/>
          <a:ext cx="3333750" cy="1743075"/>
        </a:xfrm>
        <a:prstGeom prst="rect">
          <a:avLst/>
        </a:prstGeom>
      </xdr:spPr>
    </xdr:pic>
    <xdr:clientData/>
  </xdr:twoCellAnchor>
  <xdr:twoCellAnchor editAs="oneCell">
    <xdr:from>
      <xdr:col>10</xdr:col>
      <xdr:colOff>0</xdr:colOff>
      <xdr:row>14</xdr:row>
      <xdr:rowOff>0</xdr:rowOff>
    </xdr:from>
    <xdr:to>
      <xdr:col>19</xdr:col>
      <xdr:colOff>209550</xdr:colOff>
      <xdr:row>14</xdr:row>
      <xdr:rowOff>676275</xdr:rowOff>
    </xdr:to>
    <xdr:pic>
      <xdr:nvPicPr>
        <xdr:cNvPr id="7" name="Ảnh 6">
          <a:extLst>
            <a:ext uri="{FF2B5EF4-FFF2-40B4-BE49-F238E27FC236}">
              <a16:creationId xmlns:a16="http://schemas.microsoft.com/office/drawing/2014/main" id="{D5897524-CF52-6B52-E2AE-9C6EFBBAE4BF}"/>
            </a:ext>
            <a:ext uri="{147F2762-F138-4A5C-976F-8EAC2B608ADB}">
              <a16:predDERef xmlns:a16="http://schemas.microsoft.com/office/drawing/2014/main" pred="{1DBBF2F1-8A5B-5360-2023-CEDFD5ECCC1F}"/>
            </a:ext>
          </a:extLst>
        </xdr:cNvPr>
        <xdr:cNvPicPr>
          <a:picLocks noChangeAspect="1"/>
        </xdr:cNvPicPr>
      </xdr:nvPicPr>
      <xdr:blipFill>
        <a:blip xmlns:r="http://schemas.openxmlformats.org/officeDocument/2006/relationships" r:embed="rId2"/>
        <a:stretch>
          <a:fillRect/>
        </a:stretch>
      </xdr:blipFill>
      <xdr:spPr>
        <a:xfrm>
          <a:off x="20145375" y="2819400"/>
          <a:ext cx="10467975" cy="676275"/>
        </a:xfrm>
        <a:prstGeom prst="rect">
          <a:avLst/>
        </a:prstGeom>
      </xdr:spPr>
    </xdr:pic>
    <xdr:clientData/>
  </xdr:twoCellAnchor>
  <xdr:twoCellAnchor editAs="oneCell">
    <xdr:from>
      <xdr:col>9</xdr:col>
      <xdr:colOff>0</xdr:colOff>
      <xdr:row>16</xdr:row>
      <xdr:rowOff>0</xdr:rowOff>
    </xdr:from>
    <xdr:to>
      <xdr:col>11</xdr:col>
      <xdr:colOff>57150</xdr:colOff>
      <xdr:row>16</xdr:row>
      <xdr:rowOff>857250</xdr:rowOff>
    </xdr:to>
    <xdr:pic>
      <xdr:nvPicPr>
        <xdr:cNvPr id="3" name="Ảnh 1">
          <a:extLst>
            <a:ext uri="{FF2B5EF4-FFF2-40B4-BE49-F238E27FC236}">
              <a16:creationId xmlns:a16="http://schemas.microsoft.com/office/drawing/2014/main" id="{51D0ED61-1EC9-B8CC-9BA8-18D93548EC83}"/>
            </a:ext>
            <a:ext uri="{147F2762-F138-4A5C-976F-8EAC2B608ADB}">
              <a16:predDERef xmlns:a16="http://schemas.microsoft.com/office/drawing/2014/main" pred="{D5897524-CF52-6B52-E2AE-9C6EFBBAE4BF}"/>
            </a:ext>
          </a:extLst>
        </xdr:cNvPr>
        <xdr:cNvPicPr>
          <a:picLocks noChangeAspect="1"/>
        </xdr:cNvPicPr>
      </xdr:nvPicPr>
      <xdr:blipFill>
        <a:blip xmlns:r="http://schemas.openxmlformats.org/officeDocument/2006/relationships" r:embed="rId3"/>
        <a:stretch>
          <a:fillRect/>
        </a:stretch>
      </xdr:blipFill>
      <xdr:spPr>
        <a:xfrm>
          <a:off x="14763750" y="5791200"/>
          <a:ext cx="10820400" cy="857250"/>
        </a:xfrm>
        <a:prstGeom prst="rect">
          <a:avLst/>
        </a:prstGeom>
      </xdr:spPr>
    </xdr:pic>
    <xdr:clientData/>
  </xdr:twoCellAnchor>
  <xdr:twoCellAnchor editAs="oneCell">
    <xdr:from>
      <xdr:col>10</xdr:col>
      <xdr:colOff>0</xdr:colOff>
      <xdr:row>17</xdr:row>
      <xdr:rowOff>0</xdr:rowOff>
    </xdr:from>
    <xdr:to>
      <xdr:col>10</xdr:col>
      <xdr:colOff>4562475</xdr:colOff>
      <xdr:row>17</xdr:row>
      <xdr:rowOff>1885950</xdr:rowOff>
    </xdr:to>
    <xdr:pic>
      <xdr:nvPicPr>
        <xdr:cNvPr id="4" name="">
          <a:extLst>
            <a:ext uri="{FF2B5EF4-FFF2-40B4-BE49-F238E27FC236}">
              <a16:creationId xmlns:a16="http://schemas.microsoft.com/office/drawing/2014/main" id="{AC587D65-6FC1-E40C-8134-E0AF58689FFD}"/>
            </a:ext>
            <a:ext uri="{147F2762-F138-4A5C-976F-8EAC2B608ADB}">
              <a16:predDERef xmlns:a16="http://schemas.microsoft.com/office/drawing/2014/main" pred="{51D0ED61-1EC9-B8CC-9BA8-18D93548EC83}"/>
            </a:ext>
          </a:extLst>
        </xdr:cNvPr>
        <xdr:cNvPicPr>
          <a:picLocks noChangeAspect="1"/>
        </xdr:cNvPicPr>
      </xdr:nvPicPr>
      <xdr:blipFill>
        <a:blip xmlns:r="http://schemas.openxmlformats.org/officeDocument/2006/relationships" r:embed="rId4"/>
        <a:stretch>
          <a:fillRect/>
        </a:stretch>
      </xdr:blipFill>
      <xdr:spPr>
        <a:xfrm>
          <a:off x="20145375" y="7867650"/>
          <a:ext cx="4562475" cy="18859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3695700</xdr:colOff>
      <xdr:row>15</xdr:row>
      <xdr:rowOff>57150</xdr:rowOff>
    </xdr:to>
    <xdr:pic>
      <xdr:nvPicPr>
        <xdr:cNvPr id="3" name="Ảnh 2">
          <a:extLst>
            <a:ext uri="{FF2B5EF4-FFF2-40B4-BE49-F238E27FC236}">
              <a16:creationId xmlns:a16="http://schemas.microsoft.com/office/drawing/2014/main" id="{F00345C0-7489-ED09-EE45-40D8D1D3A643}"/>
            </a:ext>
          </a:extLst>
        </xdr:cNvPr>
        <xdr:cNvPicPr>
          <a:picLocks noChangeAspect="1"/>
        </xdr:cNvPicPr>
      </xdr:nvPicPr>
      <xdr:blipFill>
        <a:blip xmlns:r="http://schemas.openxmlformats.org/officeDocument/2006/relationships" r:embed="rId1"/>
        <a:stretch>
          <a:fillRect/>
        </a:stretch>
      </xdr:blipFill>
      <xdr:spPr>
        <a:xfrm>
          <a:off x="15325725" y="2667000"/>
          <a:ext cx="3695700" cy="1771650"/>
        </a:xfrm>
        <a:prstGeom prst="rect">
          <a:avLst/>
        </a:prstGeom>
      </xdr:spPr>
    </xdr:pic>
    <xdr:clientData/>
  </xdr:twoCellAnchor>
  <xdr:twoCellAnchor editAs="oneCell">
    <xdr:from>
      <xdr:col>10</xdr:col>
      <xdr:colOff>0</xdr:colOff>
      <xdr:row>14</xdr:row>
      <xdr:rowOff>0</xdr:rowOff>
    </xdr:from>
    <xdr:to>
      <xdr:col>16</xdr:col>
      <xdr:colOff>409575</xdr:colOff>
      <xdr:row>14</xdr:row>
      <xdr:rowOff>552450</xdr:rowOff>
    </xdr:to>
    <xdr:pic>
      <xdr:nvPicPr>
        <xdr:cNvPr id="5" name="Ảnh 4">
          <a:extLst>
            <a:ext uri="{FF2B5EF4-FFF2-40B4-BE49-F238E27FC236}">
              <a16:creationId xmlns:a16="http://schemas.microsoft.com/office/drawing/2014/main" id="{B453C277-10BD-295E-6C16-5527439306E0}"/>
            </a:ext>
            <a:ext uri="{147F2762-F138-4A5C-976F-8EAC2B608ADB}">
              <a16:predDERef xmlns:a16="http://schemas.microsoft.com/office/drawing/2014/main" pred="{F00345C0-7489-ED09-EE45-40D8D1D3A643}"/>
            </a:ext>
          </a:extLst>
        </xdr:cNvPr>
        <xdr:cNvPicPr>
          <a:picLocks noChangeAspect="1"/>
        </xdr:cNvPicPr>
      </xdr:nvPicPr>
      <xdr:blipFill>
        <a:blip xmlns:r="http://schemas.openxmlformats.org/officeDocument/2006/relationships" r:embed="rId2"/>
        <a:stretch>
          <a:fillRect/>
        </a:stretch>
      </xdr:blipFill>
      <xdr:spPr>
        <a:xfrm>
          <a:off x="20707350" y="2667000"/>
          <a:ext cx="8839200" cy="552450"/>
        </a:xfrm>
        <a:prstGeom prst="rect">
          <a:avLst/>
        </a:prstGeom>
      </xdr:spPr>
    </xdr:pic>
    <xdr:clientData/>
  </xdr:twoCellAnchor>
  <xdr:twoCellAnchor editAs="oneCell">
    <xdr:from>
      <xdr:col>9</xdr:col>
      <xdr:colOff>0</xdr:colOff>
      <xdr:row>16</xdr:row>
      <xdr:rowOff>0</xdr:rowOff>
    </xdr:from>
    <xdr:to>
      <xdr:col>11</xdr:col>
      <xdr:colOff>19050</xdr:colOff>
      <xdr:row>16</xdr:row>
      <xdr:rowOff>876300</xdr:rowOff>
    </xdr:to>
    <xdr:pic>
      <xdr:nvPicPr>
        <xdr:cNvPr id="4" name="Ảnh 1">
          <a:extLst>
            <a:ext uri="{FF2B5EF4-FFF2-40B4-BE49-F238E27FC236}">
              <a16:creationId xmlns:a16="http://schemas.microsoft.com/office/drawing/2014/main" id="{EED6FD52-2FD7-0196-D3B6-67F6D521D0B5}"/>
            </a:ext>
            <a:ext uri="{147F2762-F138-4A5C-976F-8EAC2B608ADB}">
              <a16:predDERef xmlns:a16="http://schemas.microsoft.com/office/drawing/2014/main" pred="{B453C277-10BD-295E-6C16-5527439306E0}"/>
            </a:ext>
          </a:extLst>
        </xdr:cNvPr>
        <xdr:cNvPicPr>
          <a:picLocks noChangeAspect="1"/>
        </xdr:cNvPicPr>
      </xdr:nvPicPr>
      <xdr:blipFill>
        <a:blip xmlns:r="http://schemas.openxmlformats.org/officeDocument/2006/relationships" r:embed="rId3"/>
        <a:stretch>
          <a:fillRect/>
        </a:stretch>
      </xdr:blipFill>
      <xdr:spPr>
        <a:xfrm>
          <a:off x="15325725" y="5648325"/>
          <a:ext cx="10782300" cy="876300"/>
        </a:xfrm>
        <a:prstGeom prst="rect">
          <a:avLst/>
        </a:prstGeom>
      </xdr:spPr>
    </xdr:pic>
    <xdr:clientData/>
  </xdr:twoCellAnchor>
  <xdr:twoCellAnchor editAs="oneCell">
    <xdr:from>
      <xdr:col>10</xdr:col>
      <xdr:colOff>0</xdr:colOff>
      <xdr:row>17</xdr:row>
      <xdr:rowOff>0</xdr:rowOff>
    </xdr:from>
    <xdr:to>
      <xdr:col>10</xdr:col>
      <xdr:colOff>4572000</xdr:colOff>
      <xdr:row>17</xdr:row>
      <xdr:rowOff>2000250</xdr:rowOff>
    </xdr:to>
    <xdr:pic>
      <xdr:nvPicPr>
        <xdr:cNvPr id="6" name="">
          <a:extLst>
            <a:ext uri="{FF2B5EF4-FFF2-40B4-BE49-F238E27FC236}">
              <a16:creationId xmlns:a16="http://schemas.microsoft.com/office/drawing/2014/main" id="{59B2377E-4587-EEE4-AA07-96C8211AC294}"/>
            </a:ext>
            <a:ext uri="{147F2762-F138-4A5C-976F-8EAC2B608ADB}">
              <a16:predDERef xmlns:a16="http://schemas.microsoft.com/office/drawing/2014/main" pred="{EED6FD52-2FD7-0196-D3B6-67F6D521D0B5}"/>
            </a:ext>
          </a:extLst>
        </xdr:cNvPr>
        <xdr:cNvPicPr>
          <a:picLocks noChangeAspect="1"/>
        </xdr:cNvPicPr>
      </xdr:nvPicPr>
      <xdr:blipFill>
        <a:blip xmlns:r="http://schemas.openxmlformats.org/officeDocument/2006/relationships" r:embed="rId4"/>
        <a:stretch>
          <a:fillRect/>
        </a:stretch>
      </xdr:blipFill>
      <xdr:spPr>
        <a:xfrm>
          <a:off x="20707350" y="7829550"/>
          <a:ext cx="4572000" cy="2000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3486150</xdr:colOff>
      <xdr:row>15</xdr:row>
      <xdr:rowOff>95250</xdr:rowOff>
    </xdr:to>
    <xdr:pic>
      <xdr:nvPicPr>
        <xdr:cNvPr id="4" name="Ảnh 3">
          <a:extLst>
            <a:ext uri="{FF2B5EF4-FFF2-40B4-BE49-F238E27FC236}">
              <a16:creationId xmlns:a16="http://schemas.microsoft.com/office/drawing/2014/main" id="{6867BAB4-B90C-326C-3278-20F69248F762}"/>
            </a:ext>
          </a:extLst>
        </xdr:cNvPr>
        <xdr:cNvPicPr>
          <a:picLocks noChangeAspect="1"/>
        </xdr:cNvPicPr>
      </xdr:nvPicPr>
      <xdr:blipFill>
        <a:blip xmlns:r="http://schemas.openxmlformats.org/officeDocument/2006/relationships" r:embed="rId1"/>
        <a:stretch>
          <a:fillRect/>
        </a:stretch>
      </xdr:blipFill>
      <xdr:spPr>
        <a:xfrm>
          <a:off x="15668625" y="2667000"/>
          <a:ext cx="3486150" cy="1743075"/>
        </a:xfrm>
        <a:prstGeom prst="rect">
          <a:avLst/>
        </a:prstGeom>
      </xdr:spPr>
    </xdr:pic>
    <xdr:clientData/>
  </xdr:twoCellAnchor>
  <xdr:twoCellAnchor editAs="oneCell">
    <xdr:from>
      <xdr:col>10</xdr:col>
      <xdr:colOff>0</xdr:colOff>
      <xdr:row>14</xdr:row>
      <xdr:rowOff>0</xdr:rowOff>
    </xdr:from>
    <xdr:to>
      <xdr:col>15</xdr:col>
      <xdr:colOff>180975</xdr:colOff>
      <xdr:row>14</xdr:row>
      <xdr:rowOff>466725</xdr:rowOff>
    </xdr:to>
    <xdr:pic>
      <xdr:nvPicPr>
        <xdr:cNvPr id="5" name="Ảnh 4">
          <a:extLst>
            <a:ext uri="{FF2B5EF4-FFF2-40B4-BE49-F238E27FC236}">
              <a16:creationId xmlns:a16="http://schemas.microsoft.com/office/drawing/2014/main" id="{91F97FA5-28BD-AEE1-B965-D70221EC6646}"/>
            </a:ext>
            <a:ext uri="{147F2762-F138-4A5C-976F-8EAC2B608ADB}">
              <a16:predDERef xmlns:a16="http://schemas.microsoft.com/office/drawing/2014/main" pred="{6867BAB4-B90C-326C-3278-20F69248F762}"/>
            </a:ext>
          </a:extLst>
        </xdr:cNvPr>
        <xdr:cNvPicPr>
          <a:picLocks noChangeAspect="1"/>
        </xdr:cNvPicPr>
      </xdr:nvPicPr>
      <xdr:blipFill>
        <a:blip xmlns:r="http://schemas.openxmlformats.org/officeDocument/2006/relationships" r:embed="rId2"/>
        <a:stretch>
          <a:fillRect/>
        </a:stretch>
      </xdr:blipFill>
      <xdr:spPr>
        <a:xfrm>
          <a:off x="21050250" y="2667000"/>
          <a:ext cx="8001000" cy="466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3495675</xdr:colOff>
      <xdr:row>15</xdr:row>
      <xdr:rowOff>171450</xdr:rowOff>
    </xdr:to>
    <xdr:pic>
      <xdr:nvPicPr>
        <xdr:cNvPr id="3" name="Ảnh 2">
          <a:extLst>
            <a:ext uri="{FF2B5EF4-FFF2-40B4-BE49-F238E27FC236}">
              <a16:creationId xmlns:a16="http://schemas.microsoft.com/office/drawing/2014/main" id="{E89CCCEA-A295-4A9B-E7D9-0D0CF959A56A}"/>
            </a:ext>
            <a:ext uri="{147F2762-F138-4A5C-976F-8EAC2B608ADB}">
              <a16:predDERef xmlns:a16="http://schemas.microsoft.com/office/drawing/2014/main" pred="{BBFF4295-3ABC-63B5-80F1-CE4F616EC64D}"/>
            </a:ext>
          </a:extLst>
        </xdr:cNvPr>
        <xdr:cNvPicPr>
          <a:picLocks noChangeAspect="1"/>
        </xdr:cNvPicPr>
      </xdr:nvPicPr>
      <xdr:blipFill>
        <a:blip xmlns:r="http://schemas.openxmlformats.org/officeDocument/2006/relationships" r:embed="rId1"/>
        <a:stretch>
          <a:fillRect/>
        </a:stretch>
      </xdr:blipFill>
      <xdr:spPr>
        <a:xfrm>
          <a:off x="14763750" y="2819400"/>
          <a:ext cx="3495675" cy="1438275"/>
        </a:xfrm>
        <a:prstGeom prst="rect">
          <a:avLst/>
        </a:prstGeom>
      </xdr:spPr>
    </xdr:pic>
    <xdr:clientData/>
  </xdr:twoCellAnchor>
  <xdr:twoCellAnchor editAs="oneCell">
    <xdr:from>
      <xdr:col>10</xdr:col>
      <xdr:colOff>0</xdr:colOff>
      <xdr:row>14</xdr:row>
      <xdr:rowOff>0</xdr:rowOff>
    </xdr:from>
    <xdr:to>
      <xdr:col>18</xdr:col>
      <xdr:colOff>323850</xdr:colOff>
      <xdr:row>14</xdr:row>
      <xdr:rowOff>685800</xdr:rowOff>
    </xdr:to>
    <xdr:pic>
      <xdr:nvPicPr>
        <xdr:cNvPr id="4" name="Ảnh 3">
          <a:extLst>
            <a:ext uri="{FF2B5EF4-FFF2-40B4-BE49-F238E27FC236}">
              <a16:creationId xmlns:a16="http://schemas.microsoft.com/office/drawing/2014/main" id="{E5BDD54C-3701-5A73-53D9-93783BECC91A}"/>
            </a:ext>
            <a:ext uri="{147F2762-F138-4A5C-976F-8EAC2B608ADB}">
              <a16:predDERef xmlns:a16="http://schemas.microsoft.com/office/drawing/2014/main" pred="{E89CCCEA-A295-4A9B-E7D9-0D0CF959A56A}"/>
            </a:ext>
          </a:extLst>
        </xdr:cNvPr>
        <xdr:cNvPicPr>
          <a:picLocks noChangeAspect="1"/>
        </xdr:cNvPicPr>
      </xdr:nvPicPr>
      <xdr:blipFill>
        <a:blip xmlns:r="http://schemas.openxmlformats.org/officeDocument/2006/relationships" r:embed="rId2"/>
        <a:stretch>
          <a:fillRect/>
        </a:stretch>
      </xdr:blipFill>
      <xdr:spPr>
        <a:xfrm>
          <a:off x="20145375" y="2819400"/>
          <a:ext cx="9972675" cy="6858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2971800</xdr:colOff>
      <xdr:row>15</xdr:row>
      <xdr:rowOff>123825</xdr:rowOff>
    </xdr:to>
    <xdr:pic>
      <xdr:nvPicPr>
        <xdr:cNvPr id="3" name="Ảnh 2">
          <a:extLst>
            <a:ext uri="{FF2B5EF4-FFF2-40B4-BE49-F238E27FC236}">
              <a16:creationId xmlns:a16="http://schemas.microsoft.com/office/drawing/2014/main" id="{AE34B900-6086-4A20-5674-8F476C60AB39}"/>
            </a:ext>
            <a:ext uri="{147F2762-F138-4A5C-976F-8EAC2B608ADB}">
              <a16:predDERef xmlns:a16="http://schemas.microsoft.com/office/drawing/2014/main" pred="{B7A9615B-4FDA-1D77-6661-AEDC74409494}"/>
            </a:ext>
          </a:extLst>
        </xdr:cNvPr>
        <xdr:cNvPicPr>
          <a:picLocks noChangeAspect="1"/>
        </xdr:cNvPicPr>
      </xdr:nvPicPr>
      <xdr:blipFill>
        <a:blip xmlns:r="http://schemas.openxmlformats.org/officeDocument/2006/relationships" r:embed="rId1"/>
        <a:stretch>
          <a:fillRect/>
        </a:stretch>
      </xdr:blipFill>
      <xdr:spPr>
        <a:xfrm>
          <a:off x="14763750" y="2819400"/>
          <a:ext cx="2971800" cy="1390650"/>
        </a:xfrm>
        <a:prstGeom prst="rect">
          <a:avLst/>
        </a:prstGeom>
      </xdr:spPr>
    </xdr:pic>
    <xdr:clientData/>
  </xdr:twoCellAnchor>
  <xdr:twoCellAnchor editAs="oneCell">
    <xdr:from>
      <xdr:col>10</xdr:col>
      <xdr:colOff>0</xdr:colOff>
      <xdr:row>14</xdr:row>
      <xdr:rowOff>0</xdr:rowOff>
    </xdr:from>
    <xdr:to>
      <xdr:col>19</xdr:col>
      <xdr:colOff>171450</xdr:colOff>
      <xdr:row>14</xdr:row>
      <xdr:rowOff>695325</xdr:rowOff>
    </xdr:to>
    <xdr:pic>
      <xdr:nvPicPr>
        <xdr:cNvPr id="4" name="Ảnh 3">
          <a:extLst>
            <a:ext uri="{FF2B5EF4-FFF2-40B4-BE49-F238E27FC236}">
              <a16:creationId xmlns:a16="http://schemas.microsoft.com/office/drawing/2014/main" id="{A696FFA7-1ACB-2CBB-4CC6-7FDF55B52B5C}"/>
            </a:ext>
            <a:ext uri="{147F2762-F138-4A5C-976F-8EAC2B608ADB}">
              <a16:predDERef xmlns:a16="http://schemas.microsoft.com/office/drawing/2014/main" pred="{AE34B900-6086-4A20-5674-8F476C60AB39}"/>
            </a:ext>
          </a:extLst>
        </xdr:cNvPr>
        <xdr:cNvPicPr>
          <a:picLocks noChangeAspect="1"/>
        </xdr:cNvPicPr>
      </xdr:nvPicPr>
      <xdr:blipFill>
        <a:blip xmlns:r="http://schemas.openxmlformats.org/officeDocument/2006/relationships" r:embed="rId2"/>
        <a:stretch>
          <a:fillRect/>
        </a:stretch>
      </xdr:blipFill>
      <xdr:spPr>
        <a:xfrm>
          <a:off x="20145375" y="2819400"/>
          <a:ext cx="10429875" cy="695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3667125</xdr:colOff>
      <xdr:row>15</xdr:row>
      <xdr:rowOff>180975</xdr:rowOff>
    </xdr:to>
    <xdr:pic>
      <xdr:nvPicPr>
        <xdr:cNvPr id="4" name="Ảnh 3">
          <a:extLst>
            <a:ext uri="{FF2B5EF4-FFF2-40B4-BE49-F238E27FC236}">
              <a16:creationId xmlns:a16="http://schemas.microsoft.com/office/drawing/2014/main" id="{2D0EE49C-4682-B15A-7A3D-457DFB74754D}"/>
            </a:ext>
            <a:ext uri="{147F2762-F138-4A5C-976F-8EAC2B608ADB}">
              <a16:predDERef xmlns:a16="http://schemas.microsoft.com/office/drawing/2014/main" pred="{BA1A4A55-5452-661A-99D2-1D13BE87DDC7}"/>
            </a:ext>
          </a:extLst>
        </xdr:cNvPr>
        <xdr:cNvPicPr>
          <a:picLocks noChangeAspect="1"/>
        </xdr:cNvPicPr>
      </xdr:nvPicPr>
      <xdr:blipFill>
        <a:blip xmlns:r="http://schemas.openxmlformats.org/officeDocument/2006/relationships" r:embed="rId1"/>
        <a:stretch>
          <a:fillRect/>
        </a:stretch>
      </xdr:blipFill>
      <xdr:spPr>
        <a:xfrm>
          <a:off x="14763750" y="2819400"/>
          <a:ext cx="3667125" cy="1447800"/>
        </a:xfrm>
        <a:prstGeom prst="rect">
          <a:avLst/>
        </a:prstGeom>
      </xdr:spPr>
    </xdr:pic>
    <xdr:clientData/>
  </xdr:twoCellAnchor>
  <xdr:twoCellAnchor editAs="oneCell">
    <xdr:from>
      <xdr:col>10</xdr:col>
      <xdr:colOff>0</xdr:colOff>
      <xdr:row>14</xdr:row>
      <xdr:rowOff>0</xdr:rowOff>
    </xdr:from>
    <xdr:to>
      <xdr:col>20</xdr:col>
      <xdr:colOff>123825</xdr:colOff>
      <xdr:row>14</xdr:row>
      <xdr:rowOff>847725</xdr:rowOff>
    </xdr:to>
    <xdr:pic>
      <xdr:nvPicPr>
        <xdr:cNvPr id="5" name="Ảnh 4">
          <a:extLst>
            <a:ext uri="{FF2B5EF4-FFF2-40B4-BE49-F238E27FC236}">
              <a16:creationId xmlns:a16="http://schemas.microsoft.com/office/drawing/2014/main" id="{DE7A1666-42C6-1A14-44E3-7B6AFB2A6CCE}"/>
            </a:ext>
            <a:ext uri="{147F2762-F138-4A5C-976F-8EAC2B608ADB}">
              <a16:predDERef xmlns:a16="http://schemas.microsoft.com/office/drawing/2014/main" pred="{2D0EE49C-4682-B15A-7A3D-457DFB74754D}"/>
            </a:ext>
          </a:extLst>
        </xdr:cNvPr>
        <xdr:cNvPicPr>
          <a:picLocks noChangeAspect="1"/>
        </xdr:cNvPicPr>
      </xdr:nvPicPr>
      <xdr:blipFill>
        <a:blip xmlns:r="http://schemas.openxmlformats.org/officeDocument/2006/relationships" r:embed="rId2"/>
        <a:stretch>
          <a:fillRect/>
        </a:stretch>
      </xdr:blipFill>
      <xdr:spPr>
        <a:xfrm>
          <a:off x="20145375" y="2819400"/>
          <a:ext cx="10991850"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3076575</xdr:colOff>
      <xdr:row>15</xdr:row>
      <xdr:rowOff>200025</xdr:rowOff>
    </xdr:to>
    <xdr:pic>
      <xdr:nvPicPr>
        <xdr:cNvPr id="6" name="Ảnh 5">
          <a:extLst>
            <a:ext uri="{FF2B5EF4-FFF2-40B4-BE49-F238E27FC236}">
              <a16:creationId xmlns:a16="http://schemas.microsoft.com/office/drawing/2014/main" id="{C8B8363A-C943-EC3F-780D-30E6555B2E1C}"/>
            </a:ext>
            <a:ext uri="{147F2762-F138-4A5C-976F-8EAC2B608ADB}">
              <a16:predDERef xmlns:a16="http://schemas.microsoft.com/office/drawing/2014/main" pred="{C7F1EE5C-78D8-4B58-8E0A-8C745D010040}"/>
            </a:ext>
          </a:extLst>
        </xdr:cNvPr>
        <xdr:cNvPicPr>
          <a:picLocks noChangeAspect="1"/>
        </xdr:cNvPicPr>
      </xdr:nvPicPr>
      <xdr:blipFill>
        <a:blip xmlns:r="http://schemas.openxmlformats.org/officeDocument/2006/relationships" r:embed="rId1"/>
        <a:stretch>
          <a:fillRect/>
        </a:stretch>
      </xdr:blipFill>
      <xdr:spPr>
        <a:xfrm>
          <a:off x="14763750" y="2819400"/>
          <a:ext cx="3076575" cy="1466850"/>
        </a:xfrm>
        <a:prstGeom prst="rect">
          <a:avLst/>
        </a:prstGeom>
      </xdr:spPr>
    </xdr:pic>
    <xdr:clientData/>
  </xdr:twoCellAnchor>
  <xdr:twoCellAnchor editAs="oneCell">
    <xdr:from>
      <xdr:col>10</xdr:col>
      <xdr:colOff>0</xdr:colOff>
      <xdr:row>14</xdr:row>
      <xdr:rowOff>0</xdr:rowOff>
    </xdr:from>
    <xdr:to>
      <xdr:col>20</xdr:col>
      <xdr:colOff>352425</xdr:colOff>
      <xdr:row>14</xdr:row>
      <xdr:rowOff>771525</xdr:rowOff>
    </xdr:to>
    <xdr:pic>
      <xdr:nvPicPr>
        <xdr:cNvPr id="7" name="Ảnh 6">
          <a:extLst>
            <a:ext uri="{FF2B5EF4-FFF2-40B4-BE49-F238E27FC236}">
              <a16:creationId xmlns:a16="http://schemas.microsoft.com/office/drawing/2014/main" id="{1CFF5A8A-B484-B40C-4B22-3256F9BED042}"/>
            </a:ext>
            <a:ext uri="{147F2762-F138-4A5C-976F-8EAC2B608ADB}">
              <a16:predDERef xmlns:a16="http://schemas.microsoft.com/office/drawing/2014/main" pred="{C8B8363A-C943-EC3F-780D-30E6555B2E1C}"/>
            </a:ext>
          </a:extLst>
        </xdr:cNvPr>
        <xdr:cNvPicPr>
          <a:picLocks noChangeAspect="1"/>
        </xdr:cNvPicPr>
      </xdr:nvPicPr>
      <xdr:blipFill>
        <a:blip xmlns:r="http://schemas.openxmlformats.org/officeDocument/2006/relationships" r:embed="rId2"/>
        <a:stretch>
          <a:fillRect/>
        </a:stretch>
      </xdr:blipFill>
      <xdr:spPr>
        <a:xfrm>
          <a:off x="20145375" y="2819400"/>
          <a:ext cx="11220450" cy="7715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2609850</xdr:colOff>
      <xdr:row>15</xdr:row>
      <xdr:rowOff>104775</xdr:rowOff>
    </xdr:to>
    <xdr:pic>
      <xdr:nvPicPr>
        <xdr:cNvPr id="3" name="Ảnh 2">
          <a:extLst>
            <a:ext uri="{FF2B5EF4-FFF2-40B4-BE49-F238E27FC236}">
              <a16:creationId xmlns:a16="http://schemas.microsoft.com/office/drawing/2014/main" id="{BE63A9E3-A7C8-AB4D-F703-87680E9A3EFD}"/>
            </a:ext>
            <a:ext uri="{147F2762-F138-4A5C-976F-8EAC2B608ADB}">
              <a16:predDERef xmlns:a16="http://schemas.microsoft.com/office/drawing/2014/main" pred="{A5BC9C83-FA9D-D4B1-A4EA-C6BA8A4C4C2F}"/>
            </a:ext>
          </a:extLst>
        </xdr:cNvPr>
        <xdr:cNvPicPr>
          <a:picLocks noChangeAspect="1"/>
        </xdr:cNvPicPr>
      </xdr:nvPicPr>
      <xdr:blipFill>
        <a:blip xmlns:r="http://schemas.openxmlformats.org/officeDocument/2006/relationships" r:embed="rId1"/>
        <a:stretch>
          <a:fillRect/>
        </a:stretch>
      </xdr:blipFill>
      <xdr:spPr>
        <a:xfrm>
          <a:off x="14763750" y="2667000"/>
          <a:ext cx="2609850" cy="1371600"/>
        </a:xfrm>
        <a:prstGeom prst="rect">
          <a:avLst/>
        </a:prstGeom>
      </xdr:spPr>
    </xdr:pic>
    <xdr:clientData/>
  </xdr:twoCellAnchor>
  <xdr:twoCellAnchor editAs="oneCell">
    <xdr:from>
      <xdr:col>10</xdr:col>
      <xdr:colOff>0</xdr:colOff>
      <xdr:row>14</xdr:row>
      <xdr:rowOff>0</xdr:rowOff>
    </xdr:from>
    <xdr:to>
      <xdr:col>18</xdr:col>
      <xdr:colOff>371475</xdr:colOff>
      <xdr:row>14</xdr:row>
      <xdr:rowOff>647700</xdr:rowOff>
    </xdr:to>
    <xdr:pic>
      <xdr:nvPicPr>
        <xdr:cNvPr id="4" name="Ảnh 3">
          <a:extLst>
            <a:ext uri="{FF2B5EF4-FFF2-40B4-BE49-F238E27FC236}">
              <a16:creationId xmlns:a16="http://schemas.microsoft.com/office/drawing/2014/main" id="{A421FA0D-7605-E6B6-CFE3-ADDBEC00AE97}"/>
            </a:ext>
            <a:ext uri="{147F2762-F138-4A5C-976F-8EAC2B608ADB}">
              <a16:predDERef xmlns:a16="http://schemas.microsoft.com/office/drawing/2014/main" pred="{BE63A9E3-A7C8-AB4D-F703-87680E9A3EFD}"/>
            </a:ext>
          </a:extLst>
        </xdr:cNvPr>
        <xdr:cNvPicPr>
          <a:picLocks noChangeAspect="1"/>
        </xdr:cNvPicPr>
      </xdr:nvPicPr>
      <xdr:blipFill>
        <a:blip xmlns:r="http://schemas.openxmlformats.org/officeDocument/2006/relationships" r:embed="rId2"/>
        <a:stretch>
          <a:fillRect/>
        </a:stretch>
      </xdr:blipFill>
      <xdr:spPr>
        <a:xfrm>
          <a:off x="20145375" y="2667000"/>
          <a:ext cx="10020300" cy="6477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3429000</xdr:colOff>
      <xdr:row>15</xdr:row>
      <xdr:rowOff>219075</xdr:rowOff>
    </xdr:to>
    <xdr:pic>
      <xdr:nvPicPr>
        <xdr:cNvPr id="4" name="Ảnh 3">
          <a:extLst>
            <a:ext uri="{FF2B5EF4-FFF2-40B4-BE49-F238E27FC236}">
              <a16:creationId xmlns:a16="http://schemas.microsoft.com/office/drawing/2014/main" id="{ED353D34-7227-D5BA-9AE6-D3D7C125D859}"/>
            </a:ext>
          </a:extLst>
        </xdr:cNvPr>
        <xdr:cNvPicPr>
          <a:picLocks noChangeAspect="1"/>
        </xdr:cNvPicPr>
      </xdr:nvPicPr>
      <xdr:blipFill>
        <a:blip xmlns:r="http://schemas.openxmlformats.org/officeDocument/2006/relationships" r:embed="rId1"/>
        <a:stretch>
          <a:fillRect/>
        </a:stretch>
      </xdr:blipFill>
      <xdr:spPr>
        <a:xfrm>
          <a:off x="14763750" y="2819400"/>
          <a:ext cx="3429000" cy="1485900"/>
        </a:xfrm>
        <a:prstGeom prst="rect">
          <a:avLst/>
        </a:prstGeom>
      </xdr:spPr>
    </xdr:pic>
    <xdr:clientData/>
  </xdr:twoCellAnchor>
  <xdr:twoCellAnchor editAs="oneCell">
    <xdr:from>
      <xdr:col>10</xdr:col>
      <xdr:colOff>0</xdr:colOff>
      <xdr:row>14</xdr:row>
      <xdr:rowOff>0</xdr:rowOff>
    </xdr:from>
    <xdr:to>
      <xdr:col>15</xdr:col>
      <xdr:colOff>180975</xdr:colOff>
      <xdr:row>14</xdr:row>
      <xdr:rowOff>600075</xdr:rowOff>
    </xdr:to>
    <xdr:pic>
      <xdr:nvPicPr>
        <xdr:cNvPr id="5" name="Ảnh 4">
          <a:extLst>
            <a:ext uri="{FF2B5EF4-FFF2-40B4-BE49-F238E27FC236}">
              <a16:creationId xmlns:a16="http://schemas.microsoft.com/office/drawing/2014/main" id="{A78D8DE2-CA73-CB05-3CA4-5C5C28E9789A}"/>
            </a:ext>
            <a:ext uri="{147F2762-F138-4A5C-976F-8EAC2B608ADB}">
              <a16:predDERef xmlns:a16="http://schemas.microsoft.com/office/drawing/2014/main" pred="{ED353D34-7227-D5BA-9AE6-D3D7C125D859}"/>
            </a:ext>
          </a:extLst>
        </xdr:cNvPr>
        <xdr:cNvPicPr>
          <a:picLocks noChangeAspect="1"/>
        </xdr:cNvPicPr>
      </xdr:nvPicPr>
      <xdr:blipFill>
        <a:blip xmlns:r="http://schemas.openxmlformats.org/officeDocument/2006/relationships" r:embed="rId2"/>
        <a:stretch>
          <a:fillRect/>
        </a:stretch>
      </xdr:blipFill>
      <xdr:spPr>
        <a:xfrm>
          <a:off x="20145375" y="2819400"/>
          <a:ext cx="8001000" cy="6000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3200400</xdr:colOff>
      <xdr:row>15</xdr:row>
      <xdr:rowOff>123825</xdr:rowOff>
    </xdr:to>
    <xdr:pic>
      <xdr:nvPicPr>
        <xdr:cNvPr id="2" name="Ảnh 1">
          <a:extLst>
            <a:ext uri="{FF2B5EF4-FFF2-40B4-BE49-F238E27FC236}">
              <a16:creationId xmlns:a16="http://schemas.microsoft.com/office/drawing/2014/main" id="{8751E2ED-5CF5-72BC-C589-A28DCEDE044D}"/>
            </a:ext>
          </a:extLst>
        </xdr:cNvPr>
        <xdr:cNvPicPr>
          <a:picLocks noChangeAspect="1"/>
        </xdr:cNvPicPr>
      </xdr:nvPicPr>
      <xdr:blipFill>
        <a:blip xmlns:r="http://schemas.openxmlformats.org/officeDocument/2006/relationships" r:embed="rId1"/>
        <a:stretch>
          <a:fillRect/>
        </a:stretch>
      </xdr:blipFill>
      <xdr:spPr>
        <a:xfrm>
          <a:off x="14763750" y="2819400"/>
          <a:ext cx="3200400" cy="1390650"/>
        </a:xfrm>
        <a:prstGeom prst="rect">
          <a:avLst/>
        </a:prstGeom>
      </xdr:spPr>
    </xdr:pic>
    <xdr:clientData/>
  </xdr:twoCellAnchor>
  <xdr:twoCellAnchor editAs="oneCell">
    <xdr:from>
      <xdr:col>10</xdr:col>
      <xdr:colOff>0</xdr:colOff>
      <xdr:row>14</xdr:row>
      <xdr:rowOff>0</xdr:rowOff>
    </xdr:from>
    <xdr:to>
      <xdr:col>19</xdr:col>
      <xdr:colOff>28575</xdr:colOff>
      <xdr:row>14</xdr:row>
      <xdr:rowOff>685800</xdr:rowOff>
    </xdr:to>
    <xdr:pic>
      <xdr:nvPicPr>
        <xdr:cNvPr id="5" name="Ảnh 4">
          <a:extLst>
            <a:ext uri="{FF2B5EF4-FFF2-40B4-BE49-F238E27FC236}">
              <a16:creationId xmlns:a16="http://schemas.microsoft.com/office/drawing/2014/main" id="{989823F9-2352-B931-62F6-82582BB771CB}"/>
            </a:ext>
            <a:ext uri="{147F2762-F138-4A5C-976F-8EAC2B608ADB}">
              <a16:predDERef xmlns:a16="http://schemas.microsoft.com/office/drawing/2014/main" pred="{8751E2ED-5CF5-72BC-C589-A28DCEDE044D}"/>
            </a:ext>
          </a:extLst>
        </xdr:cNvPr>
        <xdr:cNvPicPr>
          <a:picLocks noChangeAspect="1"/>
        </xdr:cNvPicPr>
      </xdr:nvPicPr>
      <xdr:blipFill>
        <a:blip xmlns:r="http://schemas.openxmlformats.org/officeDocument/2006/relationships" r:embed="rId2"/>
        <a:stretch>
          <a:fillRect/>
        </a:stretch>
      </xdr:blipFill>
      <xdr:spPr>
        <a:xfrm>
          <a:off x="20145375" y="2819400"/>
          <a:ext cx="10287000" cy="6858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3105150</xdr:colOff>
      <xdr:row>15</xdr:row>
      <xdr:rowOff>133350</xdr:rowOff>
    </xdr:to>
    <xdr:pic>
      <xdr:nvPicPr>
        <xdr:cNvPr id="4" name="Ảnh 3">
          <a:extLst>
            <a:ext uri="{FF2B5EF4-FFF2-40B4-BE49-F238E27FC236}">
              <a16:creationId xmlns:a16="http://schemas.microsoft.com/office/drawing/2014/main" id="{F1015194-CFEC-E58F-94FD-3DC0F31D63A5}"/>
            </a:ext>
          </a:extLst>
        </xdr:cNvPr>
        <xdr:cNvPicPr>
          <a:picLocks noChangeAspect="1"/>
        </xdr:cNvPicPr>
      </xdr:nvPicPr>
      <xdr:blipFill>
        <a:blip xmlns:r="http://schemas.openxmlformats.org/officeDocument/2006/relationships" r:embed="rId1"/>
        <a:stretch>
          <a:fillRect/>
        </a:stretch>
      </xdr:blipFill>
      <xdr:spPr>
        <a:xfrm>
          <a:off x="14763750" y="2819400"/>
          <a:ext cx="3105150" cy="1400175"/>
        </a:xfrm>
        <a:prstGeom prst="rect">
          <a:avLst/>
        </a:prstGeom>
      </xdr:spPr>
    </xdr:pic>
    <xdr:clientData/>
  </xdr:twoCellAnchor>
  <xdr:twoCellAnchor editAs="oneCell">
    <xdr:from>
      <xdr:col>10</xdr:col>
      <xdr:colOff>0</xdr:colOff>
      <xdr:row>14</xdr:row>
      <xdr:rowOff>0</xdr:rowOff>
    </xdr:from>
    <xdr:to>
      <xdr:col>17</xdr:col>
      <xdr:colOff>104775</xdr:colOff>
      <xdr:row>14</xdr:row>
      <xdr:rowOff>590550</xdr:rowOff>
    </xdr:to>
    <xdr:pic>
      <xdr:nvPicPr>
        <xdr:cNvPr id="5" name="Ảnh 4">
          <a:extLst>
            <a:ext uri="{FF2B5EF4-FFF2-40B4-BE49-F238E27FC236}">
              <a16:creationId xmlns:a16="http://schemas.microsoft.com/office/drawing/2014/main" id="{F8C7BDC6-AD10-640F-6F67-EE134A1157FB}"/>
            </a:ext>
            <a:ext uri="{147F2762-F138-4A5C-976F-8EAC2B608ADB}">
              <a16:predDERef xmlns:a16="http://schemas.microsoft.com/office/drawing/2014/main" pred="{F1015194-CFEC-E58F-94FD-3DC0F31D63A5}"/>
            </a:ext>
          </a:extLst>
        </xdr:cNvPr>
        <xdr:cNvPicPr>
          <a:picLocks noChangeAspect="1"/>
        </xdr:cNvPicPr>
      </xdr:nvPicPr>
      <xdr:blipFill>
        <a:blip xmlns:r="http://schemas.openxmlformats.org/officeDocument/2006/relationships" r:embed="rId2"/>
        <a:stretch>
          <a:fillRect/>
        </a:stretch>
      </xdr:blipFill>
      <xdr:spPr>
        <a:xfrm>
          <a:off x="20145375" y="2819400"/>
          <a:ext cx="9144000" cy="590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3867150</xdr:colOff>
      <xdr:row>15</xdr:row>
      <xdr:rowOff>57150</xdr:rowOff>
    </xdr:to>
    <xdr:pic>
      <xdr:nvPicPr>
        <xdr:cNvPr id="4" name="Ảnh 3">
          <a:extLst>
            <a:ext uri="{FF2B5EF4-FFF2-40B4-BE49-F238E27FC236}">
              <a16:creationId xmlns:a16="http://schemas.microsoft.com/office/drawing/2014/main" id="{140C9494-99E6-6419-173B-6E5DF840165C}"/>
            </a:ext>
          </a:extLst>
        </xdr:cNvPr>
        <xdr:cNvPicPr>
          <a:picLocks noChangeAspect="1"/>
        </xdr:cNvPicPr>
      </xdr:nvPicPr>
      <xdr:blipFill>
        <a:blip xmlns:r="http://schemas.openxmlformats.org/officeDocument/2006/relationships" r:embed="rId1"/>
        <a:stretch>
          <a:fillRect/>
        </a:stretch>
      </xdr:blipFill>
      <xdr:spPr>
        <a:xfrm>
          <a:off x="14763750" y="2990850"/>
          <a:ext cx="3867150" cy="1323975"/>
        </a:xfrm>
        <a:prstGeom prst="rect">
          <a:avLst/>
        </a:prstGeom>
      </xdr:spPr>
    </xdr:pic>
    <xdr:clientData/>
  </xdr:twoCellAnchor>
  <xdr:twoCellAnchor editAs="oneCell">
    <xdr:from>
      <xdr:col>10</xdr:col>
      <xdr:colOff>0</xdr:colOff>
      <xdr:row>14</xdr:row>
      <xdr:rowOff>0</xdr:rowOff>
    </xdr:from>
    <xdr:to>
      <xdr:col>16</xdr:col>
      <xdr:colOff>342900</xdr:colOff>
      <xdr:row>14</xdr:row>
      <xdr:rowOff>457200</xdr:rowOff>
    </xdr:to>
    <xdr:pic>
      <xdr:nvPicPr>
        <xdr:cNvPr id="2" name="Ảnh 1">
          <a:extLst>
            <a:ext uri="{FF2B5EF4-FFF2-40B4-BE49-F238E27FC236}">
              <a16:creationId xmlns:a16="http://schemas.microsoft.com/office/drawing/2014/main" id="{6ECFD365-89BF-6D07-EC1D-1309E51F603F}"/>
            </a:ext>
            <a:ext uri="{147F2762-F138-4A5C-976F-8EAC2B608ADB}">
              <a16:predDERef xmlns:a16="http://schemas.microsoft.com/office/drawing/2014/main" pred="{140C9494-99E6-6419-173B-6E5DF840165C}"/>
            </a:ext>
          </a:extLst>
        </xdr:cNvPr>
        <xdr:cNvPicPr>
          <a:picLocks noChangeAspect="1"/>
        </xdr:cNvPicPr>
      </xdr:nvPicPr>
      <xdr:blipFill>
        <a:blip xmlns:r="http://schemas.openxmlformats.org/officeDocument/2006/relationships" r:embed="rId2"/>
        <a:stretch>
          <a:fillRect/>
        </a:stretch>
      </xdr:blipFill>
      <xdr:spPr>
        <a:xfrm>
          <a:off x="20145375" y="2990850"/>
          <a:ext cx="8772525" cy="4572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3571875</xdr:colOff>
      <xdr:row>15</xdr:row>
      <xdr:rowOff>400050</xdr:rowOff>
    </xdr:to>
    <xdr:pic>
      <xdr:nvPicPr>
        <xdr:cNvPr id="3" name="Ảnh 1">
          <a:extLst>
            <a:ext uri="{FF2B5EF4-FFF2-40B4-BE49-F238E27FC236}">
              <a16:creationId xmlns:a16="http://schemas.microsoft.com/office/drawing/2014/main" id="{C9E97ED0-BEE8-2A9E-524E-735DBDC3BF4C}"/>
            </a:ext>
          </a:extLst>
        </xdr:cNvPr>
        <xdr:cNvPicPr>
          <a:picLocks noChangeAspect="1"/>
        </xdr:cNvPicPr>
      </xdr:nvPicPr>
      <xdr:blipFill>
        <a:blip xmlns:r="http://schemas.openxmlformats.org/officeDocument/2006/relationships" r:embed="rId1"/>
        <a:stretch>
          <a:fillRect/>
        </a:stretch>
      </xdr:blipFill>
      <xdr:spPr>
        <a:xfrm>
          <a:off x="16221075" y="2819400"/>
          <a:ext cx="3571875" cy="1666875"/>
        </a:xfrm>
        <a:prstGeom prst="rect">
          <a:avLst/>
        </a:prstGeom>
      </xdr:spPr>
    </xdr:pic>
    <xdr:clientData/>
  </xdr:twoCellAnchor>
  <xdr:twoCellAnchor editAs="oneCell">
    <xdr:from>
      <xdr:col>10</xdr:col>
      <xdr:colOff>0</xdr:colOff>
      <xdr:row>14</xdr:row>
      <xdr:rowOff>0</xdr:rowOff>
    </xdr:from>
    <xdr:to>
      <xdr:col>18</xdr:col>
      <xdr:colOff>76200</xdr:colOff>
      <xdr:row>14</xdr:row>
      <xdr:rowOff>628650</xdr:rowOff>
    </xdr:to>
    <xdr:pic>
      <xdr:nvPicPr>
        <xdr:cNvPr id="7" name="Ảnh 3">
          <a:extLst>
            <a:ext uri="{FF2B5EF4-FFF2-40B4-BE49-F238E27FC236}">
              <a16:creationId xmlns:a16="http://schemas.microsoft.com/office/drawing/2014/main" id="{0C5A4DB9-CD6E-09AE-2535-43C41AAC6A19}"/>
            </a:ext>
            <a:ext uri="{147F2762-F138-4A5C-976F-8EAC2B608ADB}">
              <a16:predDERef xmlns:a16="http://schemas.microsoft.com/office/drawing/2014/main" pred="{C9E97ED0-BEE8-2A9E-524E-735DBDC3BF4C}"/>
            </a:ext>
          </a:extLst>
        </xdr:cNvPr>
        <xdr:cNvPicPr>
          <a:picLocks noChangeAspect="1"/>
        </xdr:cNvPicPr>
      </xdr:nvPicPr>
      <xdr:blipFill>
        <a:blip xmlns:r="http://schemas.openxmlformats.org/officeDocument/2006/relationships" r:embed="rId2"/>
        <a:stretch>
          <a:fillRect/>
        </a:stretch>
      </xdr:blipFill>
      <xdr:spPr>
        <a:xfrm>
          <a:off x="21602700" y="2819400"/>
          <a:ext cx="9725025" cy="628650"/>
        </a:xfrm>
        <a:prstGeom prst="rect">
          <a:avLst/>
        </a:prstGeom>
      </xdr:spPr>
    </xdr:pic>
    <xdr:clientData/>
  </xdr:twoCellAnchor>
  <xdr:twoCellAnchor editAs="oneCell">
    <xdr:from>
      <xdr:col>10</xdr:col>
      <xdr:colOff>0</xdr:colOff>
      <xdr:row>18</xdr:row>
      <xdr:rowOff>0</xdr:rowOff>
    </xdr:from>
    <xdr:to>
      <xdr:col>10</xdr:col>
      <xdr:colOff>3276600</xdr:colOff>
      <xdr:row>18</xdr:row>
      <xdr:rowOff>1866900</xdr:rowOff>
    </xdr:to>
    <xdr:pic>
      <xdr:nvPicPr>
        <xdr:cNvPr id="4" name="Ảnh 3">
          <a:extLst>
            <a:ext uri="{FF2B5EF4-FFF2-40B4-BE49-F238E27FC236}">
              <a16:creationId xmlns:a16="http://schemas.microsoft.com/office/drawing/2014/main" id="{DF024918-5497-B5FD-A26F-B576CC055169}"/>
            </a:ext>
            <a:ext uri="{147F2762-F138-4A5C-976F-8EAC2B608ADB}">
              <a16:predDERef xmlns:a16="http://schemas.microsoft.com/office/drawing/2014/main" pred="{5BDD4F76-CE53-61AE-60ED-674813551108}"/>
            </a:ext>
          </a:extLst>
        </xdr:cNvPr>
        <xdr:cNvPicPr>
          <a:picLocks noChangeAspect="1"/>
        </xdr:cNvPicPr>
      </xdr:nvPicPr>
      <xdr:blipFill>
        <a:blip xmlns:r="http://schemas.openxmlformats.org/officeDocument/2006/relationships" r:embed="rId3"/>
        <a:stretch>
          <a:fillRect/>
        </a:stretch>
      </xdr:blipFill>
      <xdr:spPr>
        <a:xfrm>
          <a:off x="21602700" y="8420100"/>
          <a:ext cx="3276600" cy="1866900"/>
        </a:xfrm>
        <a:prstGeom prst="rect">
          <a:avLst/>
        </a:prstGeom>
      </xdr:spPr>
    </xdr:pic>
    <xdr:clientData/>
  </xdr:twoCellAnchor>
  <xdr:twoCellAnchor editAs="oneCell">
    <xdr:from>
      <xdr:col>9</xdr:col>
      <xdr:colOff>0</xdr:colOff>
      <xdr:row>16</xdr:row>
      <xdr:rowOff>0</xdr:rowOff>
    </xdr:from>
    <xdr:to>
      <xdr:col>11</xdr:col>
      <xdr:colOff>38100</xdr:colOff>
      <xdr:row>16</xdr:row>
      <xdr:rowOff>742950</xdr:rowOff>
    </xdr:to>
    <xdr:pic>
      <xdr:nvPicPr>
        <xdr:cNvPr id="6" name="Ảnh 5">
          <a:extLst>
            <a:ext uri="{FF2B5EF4-FFF2-40B4-BE49-F238E27FC236}">
              <a16:creationId xmlns:a16="http://schemas.microsoft.com/office/drawing/2014/main" id="{1D5BB2B4-9DCF-BC94-72A9-D6DEF971A8CD}"/>
            </a:ext>
            <a:ext uri="{147F2762-F138-4A5C-976F-8EAC2B608ADB}">
              <a16:predDERef xmlns:a16="http://schemas.microsoft.com/office/drawing/2014/main" pred="{1D5C077E-B161-8066-0B1C-8DE57A03A191}"/>
            </a:ext>
          </a:extLst>
        </xdr:cNvPr>
        <xdr:cNvPicPr>
          <a:picLocks noChangeAspect="1"/>
        </xdr:cNvPicPr>
      </xdr:nvPicPr>
      <xdr:blipFill>
        <a:blip xmlns:r="http://schemas.openxmlformats.org/officeDocument/2006/relationships" r:embed="rId4"/>
        <a:stretch>
          <a:fillRect/>
        </a:stretch>
      </xdr:blipFill>
      <xdr:spPr>
        <a:xfrm>
          <a:off x="16221075" y="5353050"/>
          <a:ext cx="10801350" cy="742950"/>
        </a:xfrm>
        <a:prstGeom prst="rect">
          <a:avLst/>
        </a:prstGeom>
      </xdr:spPr>
    </xdr:pic>
    <xdr:clientData/>
  </xdr:twoCellAnchor>
  <xdr:twoCellAnchor editAs="oneCell">
    <xdr:from>
      <xdr:col>9</xdr:col>
      <xdr:colOff>0</xdr:colOff>
      <xdr:row>21</xdr:row>
      <xdr:rowOff>0</xdr:rowOff>
    </xdr:from>
    <xdr:to>
      <xdr:col>10</xdr:col>
      <xdr:colOff>5353050</xdr:colOff>
      <xdr:row>21</xdr:row>
      <xdr:rowOff>981075</xdr:rowOff>
    </xdr:to>
    <xdr:pic>
      <xdr:nvPicPr>
        <xdr:cNvPr id="10" name="Ảnh 9">
          <a:extLst>
            <a:ext uri="{FF2B5EF4-FFF2-40B4-BE49-F238E27FC236}">
              <a16:creationId xmlns:a16="http://schemas.microsoft.com/office/drawing/2014/main" id="{578E4D43-A8BC-81B4-C7C4-C16200FB42A2}"/>
            </a:ext>
            <a:ext uri="{147F2762-F138-4A5C-976F-8EAC2B608ADB}">
              <a16:predDERef xmlns:a16="http://schemas.microsoft.com/office/drawing/2014/main" pred="{1D5BB2B4-9DCF-BC94-72A9-D6DEF971A8CD}"/>
            </a:ext>
          </a:extLst>
        </xdr:cNvPr>
        <xdr:cNvPicPr>
          <a:picLocks noChangeAspect="1"/>
        </xdr:cNvPicPr>
      </xdr:nvPicPr>
      <xdr:blipFill>
        <a:blip xmlns:r="http://schemas.openxmlformats.org/officeDocument/2006/relationships" r:embed="rId5"/>
        <a:stretch>
          <a:fillRect/>
        </a:stretch>
      </xdr:blipFill>
      <xdr:spPr>
        <a:xfrm>
          <a:off x="16221075" y="14497050"/>
          <a:ext cx="10734675" cy="9810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3571875</xdr:colOff>
      <xdr:row>15</xdr:row>
      <xdr:rowOff>123825</xdr:rowOff>
    </xdr:to>
    <xdr:pic>
      <xdr:nvPicPr>
        <xdr:cNvPr id="5" name="Ảnh 2">
          <a:extLst>
            <a:ext uri="{FF2B5EF4-FFF2-40B4-BE49-F238E27FC236}">
              <a16:creationId xmlns:a16="http://schemas.microsoft.com/office/drawing/2014/main" id="{F762AAFF-3556-1199-777C-4D447002F3E0}"/>
            </a:ext>
          </a:extLst>
        </xdr:cNvPr>
        <xdr:cNvPicPr>
          <a:picLocks noChangeAspect="1"/>
        </xdr:cNvPicPr>
      </xdr:nvPicPr>
      <xdr:blipFill>
        <a:blip xmlns:r="http://schemas.openxmlformats.org/officeDocument/2006/relationships" r:embed="rId1"/>
        <a:stretch>
          <a:fillRect/>
        </a:stretch>
      </xdr:blipFill>
      <xdr:spPr>
        <a:xfrm>
          <a:off x="16983075" y="2819400"/>
          <a:ext cx="3571875" cy="1390650"/>
        </a:xfrm>
        <a:prstGeom prst="rect">
          <a:avLst/>
        </a:prstGeom>
      </xdr:spPr>
    </xdr:pic>
    <xdr:clientData/>
  </xdr:twoCellAnchor>
  <xdr:twoCellAnchor editAs="oneCell">
    <xdr:from>
      <xdr:col>10</xdr:col>
      <xdr:colOff>0</xdr:colOff>
      <xdr:row>14</xdr:row>
      <xdr:rowOff>0</xdr:rowOff>
    </xdr:from>
    <xdr:to>
      <xdr:col>19</xdr:col>
      <xdr:colOff>238125</xdr:colOff>
      <xdr:row>14</xdr:row>
      <xdr:rowOff>590550</xdr:rowOff>
    </xdr:to>
    <xdr:pic>
      <xdr:nvPicPr>
        <xdr:cNvPr id="4" name="Ảnh 1">
          <a:extLst>
            <a:ext uri="{FF2B5EF4-FFF2-40B4-BE49-F238E27FC236}">
              <a16:creationId xmlns:a16="http://schemas.microsoft.com/office/drawing/2014/main" id="{B92EBCEE-F85F-EE02-2784-CD8C31DF9A4F}"/>
            </a:ext>
            <a:ext uri="{147F2762-F138-4A5C-976F-8EAC2B608ADB}">
              <a16:predDERef xmlns:a16="http://schemas.microsoft.com/office/drawing/2014/main" pred="{F762AAFF-3556-1199-777C-4D447002F3E0}"/>
            </a:ext>
          </a:extLst>
        </xdr:cNvPr>
        <xdr:cNvPicPr>
          <a:picLocks noChangeAspect="1"/>
        </xdr:cNvPicPr>
      </xdr:nvPicPr>
      <xdr:blipFill>
        <a:blip xmlns:r="http://schemas.openxmlformats.org/officeDocument/2006/relationships" r:embed="rId2"/>
        <a:stretch>
          <a:fillRect/>
        </a:stretch>
      </xdr:blipFill>
      <xdr:spPr>
        <a:xfrm>
          <a:off x="22364700" y="2819400"/>
          <a:ext cx="10496550" cy="590550"/>
        </a:xfrm>
        <a:prstGeom prst="rect">
          <a:avLst/>
        </a:prstGeom>
      </xdr:spPr>
    </xdr:pic>
    <xdr:clientData/>
  </xdr:twoCellAnchor>
  <xdr:twoCellAnchor editAs="oneCell">
    <xdr:from>
      <xdr:col>9</xdr:col>
      <xdr:colOff>0</xdr:colOff>
      <xdr:row>16</xdr:row>
      <xdr:rowOff>0</xdr:rowOff>
    </xdr:from>
    <xdr:to>
      <xdr:col>10</xdr:col>
      <xdr:colOff>5372100</xdr:colOff>
      <xdr:row>16</xdr:row>
      <xdr:rowOff>762000</xdr:rowOff>
    </xdr:to>
    <xdr:pic>
      <xdr:nvPicPr>
        <xdr:cNvPr id="6" name="Ảnh 5">
          <a:extLst>
            <a:ext uri="{FF2B5EF4-FFF2-40B4-BE49-F238E27FC236}">
              <a16:creationId xmlns:a16="http://schemas.microsoft.com/office/drawing/2014/main" id="{4E61D95F-DF1C-E12D-C00C-4516746D6FBB}"/>
            </a:ext>
            <a:ext uri="{147F2762-F138-4A5C-976F-8EAC2B608ADB}">
              <a16:predDERef xmlns:a16="http://schemas.microsoft.com/office/drawing/2014/main" pred="{17E4BB80-F871-97DA-9DAC-57FF812E58F3}"/>
            </a:ext>
          </a:extLst>
        </xdr:cNvPr>
        <xdr:cNvPicPr>
          <a:picLocks noChangeAspect="1"/>
        </xdr:cNvPicPr>
      </xdr:nvPicPr>
      <xdr:blipFill>
        <a:blip xmlns:r="http://schemas.openxmlformats.org/officeDocument/2006/relationships" r:embed="rId3"/>
        <a:stretch>
          <a:fillRect/>
        </a:stretch>
      </xdr:blipFill>
      <xdr:spPr>
        <a:xfrm>
          <a:off x="16983075" y="5353050"/>
          <a:ext cx="10753725" cy="762000"/>
        </a:xfrm>
        <a:prstGeom prst="rect">
          <a:avLst/>
        </a:prstGeom>
      </xdr:spPr>
    </xdr:pic>
    <xdr:clientData/>
  </xdr:twoCellAnchor>
  <xdr:twoCellAnchor editAs="oneCell">
    <xdr:from>
      <xdr:col>10</xdr:col>
      <xdr:colOff>0</xdr:colOff>
      <xdr:row>18</xdr:row>
      <xdr:rowOff>0</xdr:rowOff>
    </xdr:from>
    <xdr:to>
      <xdr:col>10</xdr:col>
      <xdr:colOff>4314825</xdr:colOff>
      <xdr:row>18</xdr:row>
      <xdr:rowOff>2438400</xdr:rowOff>
    </xdr:to>
    <xdr:pic>
      <xdr:nvPicPr>
        <xdr:cNvPr id="7" name="Ảnh 6">
          <a:extLst>
            <a:ext uri="{FF2B5EF4-FFF2-40B4-BE49-F238E27FC236}">
              <a16:creationId xmlns:a16="http://schemas.microsoft.com/office/drawing/2014/main" id="{8DE3C266-2324-D360-9649-C992666454B5}"/>
            </a:ext>
            <a:ext uri="{147F2762-F138-4A5C-976F-8EAC2B608ADB}">
              <a16:predDERef xmlns:a16="http://schemas.microsoft.com/office/drawing/2014/main" pred="{4E61D95F-DF1C-E12D-C00C-4516746D6FBB}"/>
            </a:ext>
          </a:extLst>
        </xdr:cNvPr>
        <xdr:cNvPicPr>
          <a:picLocks noChangeAspect="1"/>
        </xdr:cNvPicPr>
      </xdr:nvPicPr>
      <xdr:blipFill>
        <a:blip xmlns:r="http://schemas.openxmlformats.org/officeDocument/2006/relationships" r:embed="rId4"/>
        <a:stretch>
          <a:fillRect/>
        </a:stretch>
      </xdr:blipFill>
      <xdr:spPr>
        <a:xfrm>
          <a:off x="22364700" y="10325100"/>
          <a:ext cx="4314825" cy="2438400"/>
        </a:xfrm>
        <a:prstGeom prst="rect">
          <a:avLst/>
        </a:prstGeom>
      </xdr:spPr>
    </xdr:pic>
    <xdr:clientData/>
  </xdr:twoCellAnchor>
  <xdr:twoCellAnchor editAs="oneCell">
    <xdr:from>
      <xdr:col>9</xdr:col>
      <xdr:colOff>0</xdr:colOff>
      <xdr:row>21</xdr:row>
      <xdr:rowOff>0</xdr:rowOff>
    </xdr:from>
    <xdr:to>
      <xdr:col>10</xdr:col>
      <xdr:colOff>5372100</xdr:colOff>
      <xdr:row>21</xdr:row>
      <xdr:rowOff>895350</xdr:rowOff>
    </xdr:to>
    <xdr:pic>
      <xdr:nvPicPr>
        <xdr:cNvPr id="8" name="Ảnh 7">
          <a:extLst>
            <a:ext uri="{FF2B5EF4-FFF2-40B4-BE49-F238E27FC236}">
              <a16:creationId xmlns:a16="http://schemas.microsoft.com/office/drawing/2014/main" id="{47459909-E798-F5A3-3005-A8115AB2ED41}"/>
            </a:ext>
            <a:ext uri="{147F2762-F138-4A5C-976F-8EAC2B608ADB}">
              <a16:predDERef xmlns:a16="http://schemas.microsoft.com/office/drawing/2014/main" pred="{8DE3C266-2324-D360-9649-C992666454B5}"/>
            </a:ext>
          </a:extLst>
        </xdr:cNvPr>
        <xdr:cNvPicPr>
          <a:picLocks noChangeAspect="1"/>
        </xdr:cNvPicPr>
      </xdr:nvPicPr>
      <xdr:blipFill>
        <a:blip xmlns:r="http://schemas.openxmlformats.org/officeDocument/2006/relationships" r:embed="rId5"/>
        <a:stretch>
          <a:fillRect/>
        </a:stretch>
      </xdr:blipFill>
      <xdr:spPr>
        <a:xfrm>
          <a:off x="16983075" y="17783175"/>
          <a:ext cx="10753725" cy="89535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2752725</xdr:colOff>
      <xdr:row>15</xdr:row>
      <xdr:rowOff>57150</xdr:rowOff>
    </xdr:to>
    <xdr:pic>
      <xdr:nvPicPr>
        <xdr:cNvPr id="2" name="Ảnh 1">
          <a:extLst>
            <a:ext uri="{FF2B5EF4-FFF2-40B4-BE49-F238E27FC236}">
              <a16:creationId xmlns:a16="http://schemas.microsoft.com/office/drawing/2014/main" id="{8399DAF7-EDF7-BE48-734A-FFADC43A42C9}"/>
            </a:ext>
          </a:extLst>
        </xdr:cNvPr>
        <xdr:cNvPicPr>
          <a:picLocks noChangeAspect="1"/>
        </xdr:cNvPicPr>
      </xdr:nvPicPr>
      <xdr:blipFill>
        <a:blip xmlns:r="http://schemas.openxmlformats.org/officeDocument/2006/relationships" r:embed="rId1"/>
        <a:stretch>
          <a:fillRect/>
        </a:stretch>
      </xdr:blipFill>
      <xdr:spPr>
        <a:xfrm>
          <a:off x="14763750" y="2819400"/>
          <a:ext cx="2752725" cy="1323975"/>
        </a:xfrm>
        <a:prstGeom prst="rect">
          <a:avLst/>
        </a:prstGeom>
      </xdr:spPr>
    </xdr:pic>
    <xdr:clientData/>
  </xdr:twoCellAnchor>
  <xdr:twoCellAnchor editAs="oneCell">
    <xdr:from>
      <xdr:col>10</xdr:col>
      <xdr:colOff>0</xdr:colOff>
      <xdr:row>14</xdr:row>
      <xdr:rowOff>0</xdr:rowOff>
    </xdr:from>
    <xdr:to>
      <xdr:col>15</xdr:col>
      <xdr:colOff>323850</xdr:colOff>
      <xdr:row>14</xdr:row>
      <xdr:rowOff>542925</xdr:rowOff>
    </xdr:to>
    <xdr:pic>
      <xdr:nvPicPr>
        <xdr:cNvPr id="4" name="Ảnh 3">
          <a:extLst>
            <a:ext uri="{FF2B5EF4-FFF2-40B4-BE49-F238E27FC236}">
              <a16:creationId xmlns:a16="http://schemas.microsoft.com/office/drawing/2014/main" id="{A1A01CC5-9604-AB0E-F48F-EB6DBDFC945E}"/>
            </a:ext>
            <a:ext uri="{147F2762-F138-4A5C-976F-8EAC2B608ADB}">
              <a16:predDERef xmlns:a16="http://schemas.microsoft.com/office/drawing/2014/main" pred="{8399DAF7-EDF7-BE48-734A-FFADC43A42C9}"/>
            </a:ext>
          </a:extLst>
        </xdr:cNvPr>
        <xdr:cNvPicPr>
          <a:picLocks noChangeAspect="1"/>
        </xdr:cNvPicPr>
      </xdr:nvPicPr>
      <xdr:blipFill>
        <a:blip xmlns:r="http://schemas.openxmlformats.org/officeDocument/2006/relationships" r:embed="rId2"/>
        <a:stretch>
          <a:fillRect/>
        </a:stretch>
      </xdr:blipFill>
      <xdr:spPr>
        <a:xfrm>
          <a:off x="20145375" y="2819400"/>
          <a:ext cx="8143875" cy="542925"/>
        </a:xfrm>
        <a:prstGeom prst="rect">
          <a:avLst/>
        </a:prstGeom>
      </xdr:spPr>
    </xdr:pic>
    <xdr:clientData/>
  </xdr:twoCellAnchor>
  <xdr:twoCellAnchor editAs="oneCell">
    <xdr:from>
      <xdr:col>9</xdr:col>
      <xdr:colOff>0</xdr:colOff>
      <xdr:row>16</xdr:row>
      <xdr:rowOff>0</xdr:rowOff>
    </xdr:from>
    <xdr:to>
      <xdr:col>11</xdr:col>
      <xdr:colOff>38100</xdr:colOff>
      <xdr:row>16</xdr:row>
      <xdr:rowOff>742950</xdr:rowOff>
    </xdr:to>
    <xdr:pic>
      <xdr:nvPicPr>
        <xdr:cNvPr id="3" name="Ảnh 2">
          <a:extLst>
            <a:ext uri="{FF2B5EF4-FFF2-40B4-BE49-F238E27FC236}">
              <a16:creationId xmlns:a16="http://schemas.microsoft.com/office/drawing/2014/main" id="{34FC36A3-551D-AFD4-6828-115AD1A338B8}"/>
            </a:ext>
            <a:ext uri="{147F2762-F138-4A5C-976F-8EAC2B608ADB}">
              <a16:predDERef xmlns:a16="http://schemas.microsoft.com/office/drawing/2014/main" pred="{A1A01CC5-9604-AB0E-F48F-EB6DBDFC945E}"/>
            </a:ext>
          </a:extLst>
        </xdr:cNvPr>
        <xdr:cNvPicPr>
          <a:picLocks noChangeAspect="1"/>
        </xdr:cNvPicPr>
      </xdr:nvPicPr>
      <xdr:blipFill>
        <a:blip xmlns:r="http://schemas.openxmlformats.org/officeDocument/2006/relationships" r:embed="rId3"/>
        <a:stretch>
          <a:fillRect/>
        </a:stretch>
      </xdr:blipFill>
      <xdr:spPr>
        <a:xfrm>
          <a:off x="17249775" y="5353050"/>
          <a:ext cx="10801350" cy="742950"/>
        </a:xfrm>
        <a:prstGeom prst="rect">
          <a:avLst/>
        </a:prstGeom>
      </xdr:spPr>
    </xdr:pic>
    <xdr:clientData/>
  </xdr:twoCellAnchor>
  <xdr:twoCellAnchor editAs="oneCell">
    <xdr:from>
      <xdr:col>10</xdr:col>
      <xdr:colOff>0</xdr:colOff>
      <xdr:row>18</xdr:row>
      <xdr:rowOff>0</xdr:rowOff>
    </xdr:from>
    <xdr:to>
      <xdr:col>10</xdr:col>
      <xdr:colOff>4572000</xdr:colOff>
      <xdr:row>18</xdr:row>
      <xdr:rowOff>2000250</xdr:rowOff>
    </xdr:to>
    <xdr:pic>
      <xdr:nvPicPr>
        <xdr:cNvPr id="6" name="Ảnh 5">
          <a:extLst>
            <a:ext uri="{FF2B5EF4-FFF2-40B4-BE49-F238E27FC236}">
              <a16:creationId xmlns:a16="http://schemas.microsoft.com/office/drawing/2014/main" id="{5D4E2647-B244-2159-A894-5E162F7A48A3}"/>
            </a:ext>
            <a:ext uri="{147F2762-F138-4A5C-976F-8EAC2B608ADB}">
              <a16:predDERef xmlns:a16="http://schemas.microsoft.com/office/drawing/2014/main" pred="{24556E06-CAEC-51BE-D678-762763F822FF}"/>
            </a:ext>
          </a:extLst>
        </xdr:cNvPr>
        <xdr:cNvPicPr>
          <a:picLocks noChangeAspect="1"/>
        </xdr:cNvPicPr>
      </xdr:nvPicPr>
      <xdr:blipFill>
        <a:blip xmlns:r="http://schemas.openxmlformats.org/officeDocument/2006/relationships" r:embed="rId4"/>
        <a:stretch>
          <a:fillRect/>
        </a:stretch>
      </xdr:blipFill>
      <xdr:spPr>
        <a:xfrm>
          <a:off x="22631400" y="9677400"/>
          <a:ext cx="4572000" cy="2000250"/>
        </a:xfrm>
        <a:prstGeom prst="rect">
          <a:avLst/>
        </a:prstGeom>
      </xdr:spPr>
    </xdr:pic>
    <xdr:clientData/>
  </xdr:twoCellAnchor>
  <xdr:twoCellAnchor editAs="oneCell">
    <xdr:from>
      <xdr:col>9</xdr:col>
      <xdr:colOff>0</xdr:colOff>
      <xdr:row>21</xdr:row>
      <xdr:rowOff>0</xdr:rowOff>
    </xdr:from>
    <xdr:to>
      <xdr:col>10</xdr:col>
      <xdr:colOff>5305425</xdr:colOff>
      <xdr:row>21</xdr:row>
      <xdr:rowOff>971550</xdr:rowOff>
    </xdr:to>
    <xdr:pic>
      <xdr:nvPicPr>
        <xdr:cNvPr id="7" name="Ảnh 6">
          <a:extLst>
            <a:ext uri="{FF2B5EF4-FFF2-40B4-BE49-F238E27FC236}">
              <a16:creationId xmlns:a16="http://schemas.microsoft.com/office/drawing/2014/main" id="{B0B02108-7B49-D368-95D9-32AED135381F}"/>
            </a:ext>
            <a:ext uri="{147F2762-F138-4A5C-976F-8EAC2B608ADB}">
              <a16:predDERef xmlns:a16="http://schemas.microsoft.com/office/drawing/2014/main" pred="{5D4E2647-B244-2159-A894-5E162F7A48A3}"/>
            </a:ext>
          </a:extLst>
        </xdr:cNvPr>
        <xdr:cNvPicPr>
          <a:picLocks noChangeAspect="1"/>
        </xdr:cNvPicPr>
      </xdr:nvPicPr>
      <xdr:blipFill>
        <a:blip xmlns:r="http://schemas.openxmlformats.org/officeDocument/2006/relationships" r:embed="rId5"/>
        <a:stretch>
          <a:fillRect/>
        </a:stretch>
      </xdr:blipFill>
      <xdr:spPr>
        <a:xfrm>
          <a:off x="17249775" y="16163925"/>
          <a:ext cx="10687050" cy="9715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3000375</xdr:colOff>
      <xdr:row>15</xdr:row>
      <xdr:rowOff>95250</xdr:rowOff>
    </xdr:to>
    <xdr:pic>
      <xdr:nvPicPr>
        <xdr:cNvPr id="4" name="Ảnh 3">
          <a:extLst>
            <a:ext uri="{FF2B5EF4-FFF2-40B4-BE49-F238E27FC236}">
              <a16:creationId xmlns:a16="http://schemas.microsoft.com/office/drawing/2014/main" id="{79D6FFE1-BD41-E5FF-FB6A-049A4DC929C2}"/>
            </a:ext>
          </a:extLst>
        </xdr:cNvPr>
        <xdr:cNvPicPr>
          <a:picLocks noChangeAspect="1"/>
        </xdr:cNvPicPr>
      </xdr:nvPicPr>
      <xdr:blipFill>
        <a:blip xmlns:r="http://schemas.openxmlformats.org/officeDocument/2006/relationships" r:embed="rId1"/>
        <a:stretch>
          <a:fillRect/>
        </a:stretch>
      </xdr:blipFill>
      <xdr:spPr>
        <a:xfrm>
          <a:off x="16535400" y="2819400"/>
          <a:ext cx="3000375" cy="1362075"/>
        </a:xfrm>
        <a:prstGeom prst="rect">
          <a:avLst/>
        </a:prstGeom>
      </xdr:spPr>
    </xdr:pic>
    <xdr:clientData/>
  </xdr:twoCellAnchor>
  <xdr:twoCellAnchor editAs="oneCell">
    <xdr:from>
      <xdr:col>10</xdr:col>
      <xdr:colOff>0</xdr:colOff>
      <xdr:row>14</xdr:row>
      <xdr:rowOff>0</xdr:rowOff>
    </xdr:from>
    <xdr:to>
      <xdr:col>15</xdr:col>
      <xdr:colOff>466725</xdr:colOff>
      <xdr:row>14</xdr:row>
      <xdr:rowOff>552450</xdr:rowOff>
    </xdr:to>
    <xdr:pic>
      <xdr:nvPicPr>
        <xdr:cNvPr id="5" name="Ảnh 4">
          <a:extLst>
            <a:ext uri="{FF2B5EF4-FFF2-40B4-BE49-F238E27FC236}">
              <a16:creationId xmlns:a16="http://schemas.microsoft.com/office/drawing/2014/main" id="{50B7E177-8DE5-4F47-769E-E39FC295F910}"/>
            </a:ext>
            <a:ext uri="{147F2762-F138-4A5C-976F-8EAC2B608ADB}">
              <a16:predDERef xmlns:a16="http://schemas.microsoft.com/office/drawing/2014/main" pred="{79D6FFE1-BD41-E5FF-FB6A-049A4DC929C2}"/>
            </a:ext>
          </a:extLst>
        </xdr:cNvPr>
        <xdr:cNvPicPr>
          <a:picLocks noChangeAspect="1"/>
        </xdr:cNvPicPr>
      </xdr:nvPicPr>
      <xdr:blipFill>
        <a:blip xmlns:r="http://schemas.openxmlformats.org/officeDocument/2006/relationships" r:embed="rId2"/>
        <a:stretch>
          <a:fillRect/>
        </a:stretch>
      </xdr:blipFill>
      <xdr:spPr>
        <a:xfrm>
          <a:off x="20145375" y="2819400"/>
          <a:ext cx="8286750" cy="552450"/>
        </a:xfrm>
        <a:prstGeom prst="rect">
          <a:avLst/>
        </a:prstGeom>
      </xdr:spPr>
    </xdr:pic>
    <xdr:clientData/>
  </xdr:twoCellAnchor>
  <xdr:twoCellAnchor editAs="oneCell">
    <xdr:from>
      <xdr:col>10</xdr:col>
      <xdr:colOff>0</xdr:colOff>
      <xdr:row>19</xdr:row>
      <xdr:rowOff>0</xdr:rowOff>
    </xdr:from>
    <xdr:to>
      <xdr:col>10</xdr:col>
      <xdr:colOff>4572000</xdr:colOff>
      <xdr:row>19</xdr:row>
      <xdr:rowOff>2276475</xdr:rowOff>
    </xdr:to>
    <xdr:pic>
      <xdr:nvPicPr>
        <xdr:cNvPr id="2" name="Ảnh 1">
          <a:extLst>
            <a:ext uri="{FF2B5EF4-FFF2-40B4-BE49-F238E27FC236}">
              <a16:creationId xmlns:a16="http://schemas.microsoft.com/office/drawing/2014/main" id="{6D1D361C-8C92-266F-DA13-A14F9A027A16}"/>
            </a:ext>
            <a:ext uri="{147F2762-F138-4A5C-976F-8EAC2B608ADB}">
              <a16:predDERef xmlns:a16="http://schemas.microsoft.com/office/drawing/2014/main" pred="{50B7E177-8DE5-4F47-769E-E39FC295F910}"/>
            </a:ext>
          </a:extLst>
        </xdr:cNvPr>
        <xdr:cNvPicPr>
          <a:picLocks noChangeAspect="1"/>
        </xdr:cNvPicPr>
      </xdr:nvPicPr>
      <xdr:blipFill>
        <a:blip xmlns:r="http://schemas.openxmlformats.org/officeDocument/2006/relationships" r:embed="rId3"/>
        <a:stretch>
          <a:fillRect/>
        </a:stretch>
      </xdr:blipFill>
      <xdr:spPr>
        <a:xfrm>
          <a:off x="21917025" y="12325350"/>
          <a:ext cx="4572000" cy="2276475"/>
        </a:xfrm>
        <a:prstGeom prst="rect">
          <a:avLst/>
        </a:prstGeom>
      </xdr:spPr>
    </xdr:pic>
    <xdr:clientData/>
  </xdr:twoCellAnchor>
  <xdr:twoCellAnchor editAs="oneCell">
    <xdr:from>
      <xdr:col>9</xdr:col>
      <xdr:colOff>0</xdr:colOff>
      <xdr:row>16</xdr:row>
      <xdr:rowOff>0</xdr:rowOff>
    </xdr:from>
    <xdr:to>
      <xdr:col>11</xdr:col>
      <xdr:colOff>57150</xdr:colOff>
      <xdr:row>16</xdr:row>
      <xdr:rowOff>857250</xdr:rowOff>
    </xdr:to>
    <xdr:pic>
      <xdr:nvPicPr>
        <xdr:cNvPr id="3" name="Ảnh 2">
          <a:extLst>
            <a:ext uri="{FF2B5EF4-FFF2-40B4-BE49-F238E27FC236}">
              <a16:creationId xmlns:a16="http://schemas.microsoft.com/office/drawing/2014/main" id="{2C37069D-11CC-3A70-C172-628A74B8F539}"/>
            </a:ext>
            <a:ext uri="{147F2762-F138-4A5C-976F-8EAC2B608ADB}">
              <a16:predDERef xmlns:a16="http://schemas.microsoft.com/office/drawing/2014/main" pred="{6D1D361C-8C92-266F-DA13-A14F9A027A16}"/>
            </a:ext>
          </a:extLst>
        </xdr:cNvPr>
        <xdr:cNvPicPr>
          <a:picLocks noChangeAspect="1"/>
        </xdr:cNvPicPr>
      </xdr:nvPicPr>
      <xdr:blipFill>
        <a:blip xmlns:r="http://schemas.openxmlformats.org/officeDocument/2006/relationships" r:embed="rId4"/>
        <a:stretch>
          <a:fillRect/>
        </a:stretch>
      </xdr:blipFill>
      <xdr:spPr>
        <a:xfrm>
          <a:off x="16535400" y="5353050"/>
          <a:ext cx="10820400" cy="857250"/>
        </a:xfrm>
        <a:prstGeom prst="rect">
          <a:avLst/>
        </a:prstGeom>
      </xdr:spPr>
    </xdr:pic>
    <xdr:clientData/>
  </xdr:twoCellAnchor>
  <xdr:twoCellAnchor editAs="oneCell">
    <xdr:from>
      <xdr:col>10</xdr:col>
      <xdr:colOff>0</xdr:colOff>
      <xdr:row>18</xdr:row>
      <xdr:rowOff>0</xdr:rowOff>
    </xdr:from>
    <xdr:to>
      <xdr:col>10</xdr:col>
      <xdr:colOff>4572000</xdr:colOff>
      <xdr:row>18</xdr:row>
      <xdr:rowOff>2228850</xdr:rowOff>
    </xdr:to>
    <xdr:pic>
      <xdr:nvPicPr>
        <xdr:cNvPr id="7" name="Ảnh 6">
          <a:extLst>
            <a:ext uri="{FF2B5EF4-FFF2-40B4-BE49-F238E27FC236}">
              <a16:creationId xmlns:a16="http://schemas.microsoft.com/office/drawing/2014/main" id="{D7E20139-4E92-8562-32B8-E9EE2C789D05}"/>
            </a:ext>
            <a:ext uri="{147F2762-F138-4A5C-976F-8EAC2B608ADB}">
              <a16:predDERef xmlns:a16="http://schemas.microsoft.com/office/drawing/2014/main" pred="{BD80C86A-8F69-213E-7536-1925C30AD7B2}"/>
            </a:ext>
          </a:extLst>
        </xdr:cNvPr>
        <xdr:cNvPicPr>
          <a:picLocks noChangeAspect="1"/>
        </xdr:cNvPicPr>
      </xdr:nvPicPr>
      <xdr:blipFill>
        <a:blip xmlns:r="http://schemas.openxmlformats.org/officeDocument/2006/relationships" r:embed="rId5"/>
        <a:stretch>
          <a:fillRect/>
        </a:stretch>
      </xdr:blipFill>
      <xdr:spPr>
        <a:xfrm>
          <a:off x="21917025" y="10001250"/>
          <a:ext cx="4572000" cy="2228850"/>
        </a:xfrm>
        <a:prstGeom prst="rect">
          <a:avLst/>
        </a:prstGeom>
      </xdr:spPr>
    </xdr:pic>
    <xdr:clientData/>
  </xdr:twoCellAnchor>
  <xdr:twoCellAnchor editAs="oneCell">
    <xdr:from>
      <xdr:col>9</xdr:col>
      <xdr:colOff>0</xdr:colOff>
      <xdr:row>21</xdr:row>
      <xdr:rowOff>0</xdr:rowOff>
    </xdr:from>
    <xdr:to>
      <xdr:col>11</xdr:col>
      <xdr:colOff>9525</xdr:colOff>
      <xdr:row>21</xdr:row>
      <xdr:rowOff>942975</xdr:rowOff>
    </xdr:to>
    <xdr:pic>
      <xdr:nvPicPr>
        <xdr:cNvPr id="8" name="Ảnh 7">
          <a:extLst>
            <a:ext uri="{FF2B5EF4-FFF2-40B4-BE49-F238E27FC236}">
              <a16:creationId xmlns:a16="http://schemas.microsoft.com/office/drawing/2014/main" id="{6E64B3CC-AEBD-957E-FB49-29FE7EDBB18D}"/>
            </a:ext>
            <a:ext uri="{147F2762-F138-4A5C-976F-8EAC2B608ADB}">
              <a16:predDERef xmlns:a16="http://schemas.microsoft.com/office/drawing/2014/main" pred="{D7E20139-4E92-8562-32B8-E9EE2C789D05}"/>
            </a:ext>
          </a:extLst>
        </xdr:cNvPr>
        <xdr:cNvPicPr>
          <a:picLocks noChangeAspect="1"/>
        </xdr:cNvPicPr>
      </xdr:nvPicPr>
      <xdr:blipFill>
        <a:blip xmlns:r="http://schemas.openxmlformats.org/officeDocument/2006/relationships" r:embed="rId6"/>
        <a:stretch>
          <a:fillRect/>
        </a:stretch>
      </xdr:blipFill>
      <xdr:spPr>
        <a:xfrm>
          <a:off x="16535400" y="16973550"/>
          <a:ext cx="10772775" cy="9429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3333750</xdr:colOff>
      <xdr:row>15</xdr:row>
      <xdr:rowOff>114300</xdr:rowOff>
    </xdr:to>
    <xdr:pic>
      <xdr:nvPicPr>
        <xdr:cNvPr id="2" name="Ảnh 1">
          <a:extLst>
            <a:ext uri="{FF2B5EF4-FFF2-40B4-BE49-F238E27FC236}">
              <a16:creationId xmlns:a16="http://schemas.microsoft.com/office/drawing/2014/main" id="{8F0D4C68-1FEF-A909-237D-9A63A8F866DC}"/>
            </a:ext>
          </a:extLst>
        </xdr:cNvPr>
        <xdr:cNvPicPr>
          <a:picLocks noChangeAspect="1"/>
        </xdr:cNvPicPr>
      </xdr:nvPicPr>
      <xdr:blipFill>
        <a:blip xmlns:r="http://schemas.openxmlformats.org/officeDocument/2006/relationships" r:embed="rId1"/>
        <a:stretch>
          <a:fillRect/>
        </a:stretch>
      </xdr:blipFill>
      <xdr:spPr>
        <a:xfrm>
          <a:off x="14763750" y="2819400"/>
          <a:ext cx="3333750" cy="1381125"/>
        </a:xfrm>
        <a:prstGeom prst="rect">
          <a:avLst/>
        </a:prstGeom>
      </xdr:spPr>
    </xdr:pic>
    <xdr:clientData/>
  </xdr:twoCellAnchor>
  <xdr:twoCellAnchor editAs="oneCell">
    <xdr:from>
      <xdr:col>10</xdr:col>
      <xdr:colOff>0</xdr:colOff>
      <xdr:row>14</xdr:row>
      <xdr:rowOff>0</xdr:rowOff>
    </xdr:from>
    <xdr:to>
      <xdr:col>16</xdr:col>
      <xdr:colOff>38100</xdr:colOff>
      <xdr:row>14</xdr:row>
      <xdr:rowOff>600075</xdr:rowOff>
    </xdr:to>
    <xdr:pic>
      <xdr:nvPicPr>
        <xdr:cNvPr id="3" name="Ảnh 2">
          <a:extLst>
            <a:ext uri="{FF2B5EF4-FFF2-40B4-BE49-F238E27FC236}">
              <a16:creationId xmlns:a16="http://schemas.microsoft.com/office/drawing/2014/main" id="{F07EA324-B5C2-7466-F0EC-730CA8A40765}"/>
            </a:ext>
            <a:ext uri="{147F2762-F138-4A5C-976F-8EAC2B608ADB}">
              <a16:predDERef xmlns:a16="http://schemas.microsoft.com/office/drawing/2014/main" pred="{8F0D4C68-1FEF-A909-237D-9A63A8F866DC}"/>
            </a:ext>
          </a:extLst>
        </xdr:cNvPr>
        <xdr:cNvPicPr>
          <a:picLocks noChangeAspect="1"/>
        </xdr:cNvPicPr>
      </xdr:nvPicPr>
      <xdr:blipFill>
        <a:blip xmlns:r="http://schemas.openxmlformats.org/officeDocument/2006/relationships" r:embed="rId2"/>
        <a:stretch>
          <a:fillRect/>
        </a:stretch>
      </xdr:blipFill>
      <xdr:spPr>
        <a:xfrm>
          <a:off x="20145375" y="2819400"/>
          <a:ext cx="8467725" cy="600075"/>
        </a:xfrm>
        <a:prstGeom prst="rect">
          <a:avLst/>
        </a:prstGeom>
      </xdr:spPr>
    </xdr:pic>
    <xdr:clientData/>
  </xdr:twoCellAnchor>
  <xdr:twoCellAnchor editAs="oneCell">
    <xdr:from>
      <xdr:col>10</xdr:col>
      <xdr:colOff>0</xdr:colOff>
      <xdr:row>18</xdr:row>
      <xdr:rowOff>0</xdr:rowOff>
    </xdr:from>
    <xdr:to>
      <xdr:col>10</xdr:col>
      <xdr:colOff>4572000</xdr:colOff>
      <xdr:row>18</xdr:row>
      <xdr:rowOff>2066925</xdr:rowOff>
    </xdr:to>
    <xdr:pic>
      <xdr:nvPicPr>
        <xdr:cNvPr id="5" name="Ảnh 4">
          <a:extLst>
            <a:ext uri="{FF2B5EF4-FFF2-40B4-BE49-F238E27FC236}">
              <a16:creationId xmlns:a16="http://schemas.microsoft.com/office/drawing/2014/main" id="{A725D633-3CB8-28DD-13B5-3B2E7E221D4A}"/>
            </a:ext>
            <a:ext uri="{147F2762-F138-4A5C-976F-8EAC2B608ADB}">
              <a16:predDERef xmlns:a16="http://schemas.microsoft.com/office/drawing/2014/main" pred="{5C5C5D3E-5D70-7510-E962-EDDF3F0D3B1B}"/>
            </a:ext>
          </a:extLst>
        </xdr:cNvPr>
        <xdr:cNvPicPr>
          <a:picLocks noChangeAspect="1"/>
        </xdr:cNvPicPr>
      </xdr:nvPicPr>
      <xdr:blipFill>
        <a:blip xmlns:r="http://schemas.openxmlformats.org/officeDocument/2006/relationships" r:embed="rId3"/>
        <a:stretch>
          <a:fillRect/>
        </a:stretch>
      </xdr:blipFill>
      <xdr:spPr>
        <a:xfrm>
          <a:off x="21364575" y="9810750"/>
          <a:ext cx="4572000" cy="2066925"/>
        </a:xfrm>
        <a:prstGeom prst="rect">
          <a:avLst/>
        </a:prstGeom>
      </xdr:spPr>
    </xdr:pic>
    <xdr:clientData/>
  </xdr:twoCellAnchor>
  <xdr:twoCellAnchor editAs="oneCell">
    <xdr:from>
      <xdr:col>9</xdr:col>
      <xdr:colOff>0</xdr:colOff>
      <xdr:row>16</xdr:row>
      <xdr:rowOff>0</xdr:rowOff>
    </xdr:from>
    <xdr:to>
      <xdr:col>11</xdr:col>
      <xdr:colOff>28575</xdr:colOff>
      <xdr:row>16</xdr:row>
      <xdr:rowOff>809625</xdr:rowOff>
    </xdr:to>
    <xdr:pic>
      <xdr:nvPicPr>
        <xdr:cNvPr id="6" name="Ảnh 5">
          <a:extLst>
            <a:ext uri="{FF2B5EF4-FFF2-40B4-BE49-F238E27FC236}">
              <a16:creationId xmlns:a16="http://schemas.microsoft.com/office/drawing/2014/main" id="{D43F8252-0458-DED8-9FD2-AA1FE2AE0C8E}"/>
            </a:ext>
            <a:ext uri="{147F2762-F138-4A5C-976F-8EAC2B608ADB}">
              <a16:predDERef xmlns:a16="http://schemas.microsoft.com/office/drawing/2014/main" pred="{A725D633-3CB8-28DD-13B5-3B2E7E221D4A}"/>
            </a:ext>
          </a:extLst>
        </xdr:cNvPr>
        <xdr:cNvPicPr>
          <a:picLocks noChangeAspect="1"/>
        </xdr:cNvPicPr>
      </xdr:nvPicPr>
      <xdr:blipFill>
        <a:blip xmlns:r="http://schemas.openxmlformats.org/officeDocument/2006/relationships" r:embed="rId4"/>
        <a:stretch>
          <a:fillRect/>
        </a:stretch>
      </xdr:blipFill>
      <xdr:spPr>
        <a:xfrm>
          <a:off x="15982950" y="5353050"/>
          <a:ext cx="10791825" cy="809625"/>
        </a:xfrm>
        <a:prstGeom prst="rect">
          <a:avLst/>
        </a:prstGeom>
      </xdr:spPr>
    </xdr:pic>
    <xdr:clientData/>
  </xdr:twoCellAnchor>
  <xdr:twoCellAnchor editAs="oneCell">
    <xdr:from>
      <xdr:col>10</xdr:col>
      <xdr:colOff>0</xdr:colOff>
      <xdr:row>19</xdr:row>
      <xdr:rowOff>0</xdr:rowOff>
    </xdr:from>
    <xdr:to>
      <xdr:col>10</xdr:col>
      <xdr:colOff>4572000</xdr:colOff>
      <xdr:row>19</xdr:row>
      <xdr:rowOff>2171700</xdr:rowOff>
    </xdr:to>
    <xdr:pic>
      <xdr:nvPicPr>
        <xdr:cNvPr id="7" name="Ảnh 6">
          <a:extLst>
            <a:ext uri="{FF2B5EF4-FFF2-40B4-BE49-F238E27FC236}">
              <a16:creationId xmlns:a16="http://schemas.microsoft.com/office/drawing/2014/main" id="{4ACC82F5-8AD6-A4CE-9CAB-C16BE49BBB33}"/>
            </a:ext>
            <a:ext uri="{147F2762-F138-4A5C-976F-8EAC2B608ADB}">
              <a16:predDERef xmlns:a16="http://schemas.microsoft.com/office/drawing/2014/main" pred="{D43F8252-0458-DED8-9FD2-AA1FE2AE0C8E}"/>
            </a:ext>
          </a:extLst>
        </xdr:cNvPr>
        <xdr:cNvPicPr>
          <a:picLocks noChangeAspect="1"/>
        </xdr:cNvPicPr>
      </xdr:nvPicPr>
      <xdr:blipFill>
        <a:blip xmlns:r="http://schemas.openxmlformats.org/officeDocument/2006/relationships" r:embed="rId5"/>
        <a:stretch>
          <a:fillRect/>
        </a:stretch>
      </xdr:blipFill>
      <xdr:spPr>
        <a:xfrm>
          <a:off x="21364575" y="12039600"/>
          <a:ext cx="4572000" cy="2171700"/>
        </a:xfrm>
        <a:prstGeom prst="rect">
          <a:avLst/>
        </a:prstGeom>
      </xdr:spPr>
    </xdr:pic>
    <xdr:clientData/>
  </xdr:twoCellAnchor>
  <xdr:twoCellAnchor editAs="oneCell">
    <xdr:from>
      <xdr:col>9</xdr:col>
      <xdr:colOff>0</xdr:colOff>
      <xdr:row>21</xdr:row>
      <xdr:rowOff>0</xdr:rowOff>
    </xdr:from>
    <xdr:to>
      <xdr:col>10</xdr:col>
      <xdr:colOff>5286375</xdr:colOff>
      <xdr:row>21</xdr:row>
      <xdr:rowOff>885825</xdr:rowOff>
    </xdr:to>
    <xdr:pic>
      <xdr:nvPicPr>
        <xdr:cNvPr id="8" name="Ảnh 7">
          <a:extLst>
            <a:ext uri="{FF2B5EF4-FFF2-40B4-BE49-F238E27FC236}">
              <a16:creationId xmlns:a16="http://schemas.microsoft.com/office/drawing/2014/main" id="{46C4AC56-C2BA-754A-3261-EF38450C55B2}"/>
            </a:ext>
            <a:ext uri="{147F2762-F138-4A5C-976F-8EAC2B608ADB}">
              <a16:predDERef xmlns:a16="http://schemas.microsoft.com/office/drawing/2014/main" pred="{4ACC82F5-8AD6-A4CE-9CAB-C16BE49BBB33}"/>
            </a:ext>
          </a:extLst>
        </xdr:cNvPr>
        <xdr:cNvPicPr>
          <a:picLocks noChangeAspect="1"/>
        </xdr:cNvPicPr>
      </xdr:nvPicPr>
      <xdr:blipFill>
        <a:blip xmlns:r="http://schemas.openxmlformats.org/officeDocument/2006/relationships" r:embed="rId6"/>
        <a:stretch>
          <a:fillRect/>
        </a:stretch>
      </xdr:blipFill>
      <xdr:spPr>
        <a:xfrm>
          <a:off x="15982950" y="16497300"/>
          <a:ext cx="10668000" cy="88582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3476625</xdr:colOff>
      <xdr:row>15</xdr:row>
      <xdr:rowOff>57150</xdr:rowOff>
    </xdr:to>
    <xdr:pic>
      <xdr:nvPicPr>
        <xdr:cNvPr id="4" name="Ảnh 3">
          <a:extLst>
            <a:ext uri="{FF2B5EF4-FFF2-40B4-BE49-F238E27FC236}">
              <a16:creationId xmlns:a16="http://schemas.microsoft.com/office/drawing/2014/main" id="{06228B0E-6D7E-61E0-E9A1-B56E32FA2C51}"/>
            </a:ext>
          </a:extLst>
        </xdr:cNvPr>
        <xdr:cNvPicPr>
          <a:picLocks noChangeAspect="1"/>
        </xdr:cNvPicPr>
      </xdr:nvPicPr>
      <xdr:blipFill>
        <a:blip xmlns:r="http://schemas.openxmlformats.org/officeDocument/2006/relationships" r:embed="rId1"/>
        <a:stretch>
          <a:fillRect/>
        </a:stretch>
      </xdr:blipFill>
      <xdr:spPr>
        <a:xfrm>
          <a:off x="14763750" y="2819400"/>
          <a:ext cx="3476625" cy="1323975"/>
        </a:xfrm>
        <a:prstGeom prst="rect">
          <a:avLst/>
        </a:prstGeom>
      </xdr:spPr>
    </xdr:pic>
    <xdr:clientData/>
  </xdr:twoCellAnchor>
  <xdr:twoCellAnchor editAs="oneCell">
    <xdr:from>
      <xdr:col>10</xdr:col>
      <xdr:colOff>0</xdr:colOff>
      <xdr:row>14</xdr:row>
      <xdr:rowOff>0</xdr:rowOff>
    </xdr:from>
    <xdr:to>
      <xdr:col>17</xdr:col>
      <xdr:colOff>381000</xdr:colOff>
      <xdr:row>14</xdr:row>
      <xdr:rowOff>647700</xdr:rowOff>
    </xdr:to>
    <xdr:pic>
      <xdr:nvPicPr>
        <xdr:cNvPr id="5" name="Ảnh 4">
          <a:extLst>
            <a:ext uri="{FF2B5EF4-FFF2-40B4-BE49-F238E27FC236}">
              <a16:creationId xmlns:a16="http://schemas.microsoft.com/office/drawing/2014/main" id="{3F0E8CF6-CDD7-C697-022F-E16AAC99917E}"/>
            </a:ext>
            <a:ext uri="{147F2762-F138-4A5C-976F-8EAC2B608ADB}">
              <a16:predDERef xmlns:a16="http://schemas.microsoft.com/office/drawing/2014/main" pred="{06228B0E-6D7E-61E0-E9A1-B56E32FA2C51}"/>
            </a:ext>
          </a:extLst>
        </xdr:cNvPr>
        <xdr:cNvPicPr>
          <a:picLocks noChangeAspect="1"/>
        </xdr:cNvPicPr>
      </xdr:nvPicPr>
      <xdr:blipFill>
        <a:blip xmlns:r="http://schemas.openxmlformats.org/officeDocument/2006/relationships" r:embed="rId2"/>
        <a:stretch>
          <a:fillRect/>
        </a:stretch>
      </xdr:blipFill>
      <xdr:spPr>
        <a:xfrm>
          <a:off x="21821775" y="2819400"/>
          <a:ext cx="9420225" cy="647700"/>
        </a:xfrm>
        <a:prstGeom prst="rect">
          <a:avLst/>
        </a:prstGeom>
      </xdr:spPr>
    </xdr:pic>
    <xdr:clientData/>
  </xdr:twoCellAnchor>
  <xdr:twoCellAnchor editAs="oneCell">
    <xdr:from>
      <xdr:col>9</xdr:col>
      <xdr:colOff>0</xdr:colOff>
      <xdr:row>16</xdr:row>
      <xdr:rowOff>0</xdr:rowOff>
    </xdr:from>
    <xdr:to>
      <xdr:col>10</xdr:col>
      <xdr:colOff>5314950</xdr:colOff>
      <xdr:row>16</xdr:row>
      <xdr:rowOff>914400</xdr:rowOff>
    </xdr:to>
    <xdr:pic>
      <xdr:nvPicPr>
        <xdr:cNvPr id="2" name="Ảnh 1">
          <a:extLst>
            <a:ext uri="{FF2B5EF4-FFF2-40B4-BE49-F238E27FC236}">
              <a16:creationId xmlns:a16="http://schemas.microsoft.com/office/drawing/2014/main" id="{87393D3D-2BCB-EB0B-8538-CF6E64CA1FE3}"/>
            </a:ext>
            <a:ext uri="{147F2762-F138-4A5C-976F-8EAC2B608ADB}">
              <a16:predDERef xmlns:a16="http://schemas.microsoft.com/office/drawing/2014/main" pred="{3F0E8CF6-CDD7-C697-022F-E16AAC99917E}"/>
            </a:ext>
          </a:extLst>
        </xdr:cNvPr>
        <xdr:cNvPicPr>
          <a:picLocks noChangeAspect="1"/>
        </xdr:cNvPicPr>
      </xdr:nvPicPr>
      <xdr:blipFill>
        <a:blip xmlns:r="http://schemas.openxmlformats.org/officeDocument/2006/relationships" r:embed="rId3"/>
        <a:stretch>
          <a:fillRect/>
        </a:stretch>
      </xdr:blipFill>
      <xdr:spPr>
        <a:xfrm>
          <a:off x="16440150" y="5353050"/>
          <a:ext cx="10696575" cy="914400"/>
        </a:xfrm>
        <a:prstGeom prst="rect">
          <a:avLst/>
        </a:prstGeom>
      </xdr:spPr>
    </xdr:pic>
    <xdr:clientData/>
  </xdr:twoCellAnchor>
  <xdr:twoCellAnchor editAs="oneCell">
    <xdr:from>
      <xdr:col>10</xdr:col>
      <xdr:colOff>0</xdr:colOff>
      <xdr:row>19</xdr:row>
      <xdr:rowOff>0</xdr:rowOff>
    </xdr:from>
    <xdr:to>
      <xdr:col>10</xdr:col>
      <xdr:colOff>4572000</xdr:colOff>
      <xdr:row>19</xdr:row>
      <xdr:rowOff>2152650</xdr:rowOff>
    </xdr:to>
    <xdr:pic>
      <xdr:nvPicPr>
        <xdr:cNvPr id="7" name="Ảnh 6">
          <a:extLst>
            <a:ext uri="{FF2B5EF4-FFF2-40B4-BE49-F238E27FC236}">
              <a16:creationId xmlns:a16="http://schemas.microsoft.com/office/drawing/2014/main" id="{CB3E981D-7B48-22C8-B5FC-470547DDA0A6}"/>
            </a:ext>
            <a:ext uri="{147F2762-F138-4A5C-976F-8EAC2B608ADB}">
              <a16:predDERef xmlns:a16="http://schemas.microsoft.com/office/drawing/2014/main" pred="{9484F66A-E5A0-09DB-C686-5CE9257F62A7}"/>
            </a:ext>
          </a:extLst>
        </xdr:cNvPr>
        <xdr:cNvPicPr>
          <a:picLocks noChangeAspect="1"/>
        </xdr:cNvPicPr>
      </xdr:nvPicPr>
      <xdr:blipFill>
        <a:blip xmlns:r="http://schemas.openxmlformats.org/officeDocument/2006/relationships" r:embed="rId4"/>
        <a:stretch>
          <a:fillRect/>
        </a:stretch>
      </xdr:blipFill>
      <xdr:spPr>
        <a:xfrm>
          <a:off x="21821775" y="12868275"/>
          <a:ext cx="4572000" cy="2152650"/>
        </a:xfrm>
        <a:prstGeom prst="rect">
          <a:avLst/>
        </a:prstGeom>
      </xdr:spPr>
    </xdr:pic>
    <xdr:clientData/>
  </xdr:twoCellAnchor>
  <xdr:twoCellAnchor editAs="oneCell">
    <xdr:from>
      <xdr:col>10</xdr:col>
      <xdr:colOff>0</xdr:colOff>
      <xdr:row>17</xdr:row>
      <xdr:rowOff>2495550</xdr:rowOff>
    </xdr:from>
    <xdr:to>
      <xdr:col>10</xdr:col>
      <xdr:colOff>5181600</xdr:colOff>
      <xdr:row>18</xdr:row>
      <xdr:rowOff>2324100</xdr:rowOff>
    </xdr:to>
    <xdr:pic>
      <xdr:nvPicPr>
        <xdr:cNvPr id="8" name="Ảnh 7">
          <a:extLst>
            <a:ext uri="{FF2B5EF4-FFF2-40B4-BE49-F238E27FC236}">
              <a16:creationId xmlns:a16="http://schemas.microsoft.com/office/drawing/2014/main" id="{D6B23580-BD80-7F14-A562-618C622A32B4}"/>
            </a:ext>
            <a:ext uri="{147F2762-F138-4A5C-976F-8EAC2B608ADB}">
              <a16:predDERef xmlns:a16="http://schemas.microsoft.com/office/drawing/2014/main" pred="{CB3E981D-7B48-22C8-B5FC-470547DDA0A6}"/>
            </a:ext>
          </a:extLst>
        </xdr:cNvPr>
        <xdr:cNvPicPr>
          <a:picLocks noChangeAspect="1"/>
        </xdr:cNvPicPr>
      </xdr:nvPicPr>
      <xdr:blipFill>
        <a:blip xmlns:r="http://schemas.openxmlformats.org/officeDocument/2006/relationships" r:embed="rId5"/>
        <a:stretch>
          <a:fillRect/>
        </a:stretch>
      </xdr:blipFill>
      <xdr:spPr>
        <a:xfrm>
          <a:off x="21821775" y="10353675"/>
          <a:ext cx="5181600" cy="2333625"/>
        </a:xfrm>
        <a:prstGeom prst="rect">
          <a:avLst/>
        </a:prstGeom>
      </xdr:spPr>
    </xdr:pic>
    <xdr:clientData/>
  </xdr:twoCellAnchor>
  <xdr:twoCellAnchor editAs="oneCell">
    <xdr:from>
      <xdr:col>9</xdr:col>
      <xdr:colOff>0</xdr:colOff>
      <xdr:row>21</xdr:row>
      <xdr:rowOff>0</xdr:rowOff>
    </xdr:from>
    <xdr:to>
      <xdr:col>11</xdr:col>
      <xdr:colOff>47625</xdr:colOff>
      <xdr:row>21</xdr:row>
      <xdr:rowOff>923925</xdr:rowOff>
    </xdr:to>
    <xdr:pic>
      <xdr:nvPicPr>
        <xdr:cNvPr id="9" name="Ảnh 8">
          <a:extLst>
            <a:ext uri="{FF2B5EF4-FFF2-40B4-BE49-F238E27FC236}">
              <a16:creationId xmlns:a16="http://schemas.microsoft.com/office/drawing/2014/main" id="{53D6170A-6918-9C7B-C24B-9FC1DD38F1EB}"/>
            </a:ext>
            <a:ext uri="{147F2762-F138-4A5C-976F-8EAC2B608ADB}">
              <a16:predDERef xmlns:a16="http://schemas.microsoft.com/office/drawing/2014/main" pred="{D6B23580-BD80-7F14-A562-618C622A32B4}"/>
            </a:ext>
          </a:extLst>
        </xdr:cNvPr>
        <xdr:cNvPicPr>
          <a:picLocks noChangeAspect="1"/>
        </xdr:cNvPicPr>
      </xdr:nvPicPr>
      <xdr:blipFill>
        <a:blip xmlns:r="http://schemas.openxmlformats.org/officeDocument/2006/relationships" r:embed="rId6"/>
        <a:stretch>
          <a:fillRect/>
        </a:stretch>
      </xdr:blipFill>
      <xdr:spPr>
        <a:xfrm>
          <a:off x="16440150" y="17878425"/>
          <a:ext cx="10810875" cy="92392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2971800</xdr:colOff>
      <xdr:row>15</xdr:row>
      <xdr:rowOff>104775</xdr:rowOff>
    </xdr:to>
    <xdr:pic>
      <xdr:nvPicPr>
        <xdr:cNvPr id="2" name="Ảnh 1">
          <a:extLst>
            <a:ext uri="{FF2B5EF4-FFF2-40B4-BE49-F238E27FC236}">
              <a16:creationId xmlns:a16="http://schemas.microsoft.com/office/drawing/2014/main" id="{FE00E7D3-DD8D-5CF6-4656-DB3840E61604}"/>
            </a:ext>
          </a:extLst>
        </xdr:cNvPr>
        <xdr:cNvPicPr>
          <a:picLocks noChangeAspect="1"/>
        </xdr:cNvPicPr>
      </xdr:nvPicPr>
      <xdr:blipFill>
        <a:blip xmlns:r="http://schemas.openxmlformats.org/officeDocument/2006/relationships" r:embed="rId1"/>
        <a:stretch>
          <a:fillRect/>
        </a:stretch>
      </xdr:blipFill>
      <xdr:spPr>
        <a:xfrm>
          <a:off x="14763750" y="2819400"/>
          <a:ext cx="2971800" cy="1371600"/>
        </a:xfrm>
        <a:prstGeom prst="rect">
          <a:avLst/>
        </a:prstGeom>
      </xdr:spPr>
    </xdr:pic>
    <xdr:clientData/>
  </xdr:twoCellAnchor>
  <xdr:twoCellAnchor editAs="oneCell">
    <xdr:from>
      <xdr:col>10</xdr:col>
      <xdr:colOff>0</xdr:colOff>
      <xdr:row>14</xdr:row>
      <xdr:rowOff>0</xdr:rowOff>
    </xdr:from>
    <xdr:to>
      <xdr:col>18</xdr:col>
      <xdr:colOff>0</xdr:colOff>
      <xdr:row>14</xdr:row>
      <xdr:rowOff>542925</xdr:rowOff>
    </xdr:to>
    <xdr:pic>
      <xdr:nvPicPr>
        <xdr:cNvPr id="4" name="Ảnh 3">
          <a:extLst>
            <a:ext uri="{FF2B5EF4-FFF2-40B4-BE49-F238E27FC236}">
              <a16:creationId xmlns:a16="http://schemas.microsoft.com/office/drawing/2014/main" id="{D77E8E7C-852A-4339-91C2-C90B3FDD6892}"/>
            </a:ext>
            <a:ext uri="{147F2762-F138-4A5C-976F-8EAC2B608ADB}">
              <a16:predDERef xmlns:a16="http://schemas.microsoft.com/office/drawing/2014/main" pred="{FE00E7D3-DD8D-5CF6-4656-DB3840E61604}"/>
            </a:ext>
          </a:extLst>
        </xdr:cNvPr>
        <xdr:cNvPicPr>
          <a:picLocks noChangeAspect="1"/>
        </xdr:cNvPicPr>
      </xdr:nvPicPr>
      <xdr:blipFill>
        <a:blip xmlns:r="http://schemas.openxmlformats.org/officeDocument/2006/relationships" r:embed="rId2"/>
        <a:stretch>
          <a:fillRect/>
        </a:stretch>
      </xdr:blipFill>
      <xdr:spPr>
        <a:xfrm>
          <a:off x="20145375" y="2819400"/>
          <a:ext cx="9648825" cy="542925"/>
        </a:xfrm>
        <a:prstGeom prst="rect">
          <a:avLst/>
        </a:prstGeom>
      </xdr:spPr>
    </xdr:pic>
    <xdr:clientData/>
  </xdr:twoCellAnchor>
  <xdr:twoCellAnchor editAs="oneCell">
    <xdr:from>
      <xdr:col>10</xdr:col>
      <xdr:colOff>0</xdr:colOff>
      <xdr:row>18</xdr:row>
      <xdr:rowOff>0</xdr:rowOff>
    </xdr:from>
    <xdr:to>
      <xdr:col>10</xdr:col>
      <xdr:colOff>5343525</xdr:colOff>
      <xdr:row>18</xdr:row>
      <xdr:rowOff>2295525</xdr:rowOff>
    </xdr:to>
    <xdr:pic>
      <xdr:nvPicPr>
        <xdr:cNvPr id="3" name="Ảnh 2">
          <a:extLst>
            <a:ext uri="{FF2B5EF4-FFF2-40B4-BE49-F238E27FC236}">
              <a16:creationId xmlns:a16="http://schemas.microsoft.com/office/drawing/2014/main" id="{8726F736-CCEB-02A2-AFCD-58B332FD6081}"/>
            </a:ext>
            <a:ext uri="{147F2762-F138-4A5C-976F-8EAC2B608ADB}">
              <a16:predDERef xmlns:a16="http://schemas.microsoft.com/office/drawing/2014/main" pred="{D77E8E7C-852A-4339-91C2-C90B3FDD6892}"/>
            </a:ext>
          </a:extLst>
        </xdr:cNvPr>
        <xdr:cNvPicPr>
          <a:picLocks noChangeAspect="1"/>
        </xdr:cNvPicPr>
      </xdr:nvPicPr>
      <xdr:blipFill>
        <a:blip xmlns:r="http://schemas.openxmlformats.org/officeDocument/2006/relationships" r:embed="rId3"/>
        <a:stretch>
          <a:fillRect/>
        </a:stretch>
      </xdr:blipFill>
      <xdr:spPr>
        <a:xfrm>
          <a:off x="22679025" y="10458450"/>
          <a:ext cx="5343525" cy="2295525"/>
        </a:xfrm>
        <a:prstGeom prst="rect">
          <a:avLst/>
        </a:prstGeom>
      </xdr:spPr>
    </xdr:pic>
    <xdr:clientData/>
  </xdr:twoCellAnchor>
  <xdr:twoCellAnchor editAs="oneCell">
    <xdr:from>
      <xdr:col>9</xdr:col>
      <xdr:colOff>0</xdr:colOff>
      <xdr:row>15</xdr:row>
      <xdr:rowOff>1257300</xdr:rowOff>
    </xdr:from>
    <xdr:to>
      <xdr:col>10</xdr:col>
      <xdr:colOff>5314950</xdr:colOff>
      <xdr:row>16</xdr:row>
      <xdr:rowOff>876300</xdr:rowOff>
    </xdr:to>
    <xdr:pic>
      <xdr:nvPicPr>
        <xdr:cNvPr id="6" name="Ảnh 5">
          <a:extLst>
            <a:ext uri="{FF2B5EF4-FFF2-40B4-BE49-F238E27FC236}">
              <a16:creationId xmlns:a16="http://schemas.microsoft.com/office/drawing/2014/main" id="{676CC3F3-3AC7-630B-F83F-9E1D31B957FD}"/>
            </a:ext>
            <a:ext uri="{147F2762-F138-4A5C-976F-8EAC2B608ADB}">
              <a16:predDERef xmlns:a16="http://schemas.microsoft.com/office/drawing/2014/main" pred="{A8AFAD0B-DA52-5BB1-2856-D1C0E60CEC7B}"/>
            </a:ext>
          </a:extLst>
        </xdr:cNvPr>
        <xdr:cNvPicPr>
          <a:picLocks noChangeAspect="1"/>
        </xdr:cNvPicPr>
      </xdr:nvPicPr>
      <xdr:blipFill>
        <a:blip xmlns:r="http://schemas.openxmlformats.org/officeDocument/2006/relationships" r:embed="rId4"/>
        <a:stretch>
          <a:fillRect/>
        </a:stretch>
      </xdr:blipFill>
      <xdr:spPr>
        <a:xfrm>
          <a:off x="17297400" y="5343525"/>
          <a:ext cx="10696575" cy="885825"/>
        </a:xfrm>
        <a:prstGeom prst="rect">
          <a:avLst/>
        </a:prstGeom>
      </xdr:spPr>
    </xdr:pic>
    <xdr:clientData/>
  </xdr:twoCellAnchor>
  <xdr:twoCellAnchor editAs="oneCell">
    <xdr:from>
      <xdr:col>10</xdr:col>
      <xdr:colOff>0</xdr:colOff>
      <xdr:row>18</xdr:row>
      <xdr:rowOff>2543175</xdr:rowOff>
    </xdr:from>
    <xdr:to>
      <xdr:col>10</xdr:col>
      <xdr:colOff>5257800</xdr:colOff>
      <xdr:row>19</xdr:row>
      <xdr:rowOff>2133600</xdr:rowOff>
    </xdr:to>
    <xdr:pic>
      <xdr:nvPicPr>
        <xdr:cNvPr id="7" name="Ảnh 6">
          <a:extLst>
            <a:ext uri="{FF2B5EF4-FFF2-40B4-BE49-F238E27FC236}">
              <a16:creationId xmlns:a16="http://schemas.microsoft.com/office/drawing/2014/main" id="{0D94CD14-F405-C31C-EF94-C06B6D769A3A}"/>
            </a:ext>
            <a:ext uri="{147F2762-F138-4A5C-976F-8EAC2B608ADB}">
              <a16:predDERef xmlns:a16="http://schemas.microsoft.com/office/drawing/2014/main" pred="{676CC3F3-3AC7-630B-F83F-9E1D31B957FD}"/>
            </a:ext>
          </a:extLst>
        </xdr:cNvPr>
        <xdr:cNvPicPr>
          <a:picLocks noChangeAspect="1"/>
        </xdr:cNvPicPr>
      </xdr:nvPicPr>
      <xdr:blipFill>
        <a:blip xmlns:r="http://schemas.openxmlformats.org/officeDocument/2006/relationships" r:embed="rId5"/>
        <a:stretch>
          <a:fillRect/>
        </a:stretch>
      </xdr:blipFill>
      <xdr:spPr>
        <a:xfrm>
          <a:off x="22679025" y="13001625"/>
          <a:ext cx="5257800" cy="2143125"/>
        </a:xfrm>
        <a:prstGeom prst="rect">
          <a:avLst/>
        </a:prstGeom>
      </xdr:spPr>
    </xdr:pic>
    <xdr:clientData/>
  </xdr:twoCellAnchor>
  <xdr:twoCellAnchor editAs="oneCell">
    <xdr:from>
      <xdr:col>9</xdr:col>
      <xdr:colOff>0</xdr:colOff>
      <xdr:row>21</xdr:row>
      <xdr:rowOff>0</xdr:rowOff>
    </xdr:from>
    <xdr:to>
      <xdr:col>10</xdr:col>
      <xdr:colOff>5362575</xdr:colOff>
      <xdr:row>21</xdr:row>
      <xdr:rowOff>895350</xdr:rowOff>
    </xdr:to>
    <xdr:pic>
      <xdr:nvPicPr>
        <xdr:cNvPr id="8" name="Ảnh 7">
          <a:extLst>
            <a:ext uri="{FF2B5EF4-FFF2-40B4-BE49-F238E27FC236}">
              <a16:creationId xmlns:a16="http://schemas.microsoft.com/office/drawing/2014/main" id="{3CC2536A-EADB-F6D7-039C-F65D23E7C9A6}"/>
            </a:ext>
            <a:ext uri="{147F2762-F138-4A5C-976F-8EAC2B608ADB}">
              <a16:predDERef xmlns:a16="http://schemas.microsoft.com/office/drawing/2014/main" pred="{0D94CD14-F405-C31C-EF94-C06B6D769A3A}"/>
            </a:ext>
          </a:extLst>
        </xdr:cNvPr>
        <xdr:cNvPicPr>
          <a:picLocks noChangeAspect="1"/>
        </xdr:cNvPicPr>
      </xdr:nvPicPr>
      <xdr:blipFill>
        <a:blip xmlns:r="http://schemas.openxmlformats.org/officeDocument/2006/relationships" r:embed="rId6"/>
        <a:stretch>
          <a:fillRect/>
        </a:stretch>
      </xdr:blipFill>
      <xdr:spPr>
        <a:xfrm>
          <a:off x="17297400" y="18116550"/>
          <a:ext cx="10744200" cy="8953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3429000</xdr:colOff>
      <xdr:row>15</xdr:row>
      <xdr:rowOff>133350</xdr:rowOff>
    </xdr:to>
    <xdr:pic>
      <xdr:nvPicPr>
        <xdr:cNvPr id="3" name="Ảnh 2">
          <a:extLst>
            <a:ext uri="{FF2B5EF4-FFF2-40B4-BE49-F238E27FC236}">
              <a16:creationId xmlns:a16="http://schemas.microsoft.com/office/drawing/2014/main" id="{D1F8139B-0E62-0063-3D40-3A71A3C4837C}"/>
            </a:ext>
          </a:extLst>
        </xdr:cNvPr>
        <xdr:cNvPicPr>
          <a:picLocks noChangeAspect="1"/>
        </xdr:cNvPicPr>
      </xdr:nvPicPr>
      <xdr:blipFill>
        <a:blip xmlns:r="http://schemas.openxmlformats.org/officeDocument/2006/relationships" r:embed="rId1"/>
        <a:stretch>
          <a:fillRect/>
        </a:stretch>
      </xdr:blipFill>
      <xdr:spPr>
        <a:xfrm>
          <a:off x="14763750" y="2990850"/>
          <a:ext cx="3429000" cy="1400175"/>
        </a:xfrm>
        <a:prstGeom prst="rect">
          <a:avLst/>
        </a:prstGeom>
      </xdr:spPr>
    </xdr:pic>
    <xdr:clientData/>
  </xdr:twoCellAnchor>
  <xdr:twoCellAnchor editAs="oneCell">
    <xdr:from>
      <xdr:col>10</xdr:col>
      <xdr:colOff>0</xdr:colOff>
      <xdr:row>14</xdr:row>
      <xdr:rowOff>0</xdr:rowOff>
    </xdr:from>
    <xdr:to>
      <xdr:col>18</xdr:col>
      <xdr:colOff>590550</xdr:colOff>
      <xdr:row>14</xdr:row>
      <xdr:rowOff>619125</xdr:rowOff>
    </xdr:to>
    <xdr:pic>
      <xdr:nvPicPr>
        <xdr:cNvPr id="4" name="Ảnh 3">
          <a:extLst>
            <a:ext uri="{FF2B5EF4-FFF2-40B4-BE49-F238E27FC236}">
              <a16:creationId xmlns:a16="http://schemas.microsoft.com/office/drawing/2014/main" id="{31D3A663-316B-7E3F-D071-1349A7A1D921}"/>
            </a:ext>
            <a:ext uri="{147F2762-F138-4A5C-976F-8EAC2B608ADB}">
              <a16:predDERef xmlns:a16="http://schemas.microsoft.com/office/drawing/2014/main" pred="{D1F8139B-0E62-0063-3D40-3A71A3C4837C}"/>
            </a:ext>
          </a:extLst>
        </xdr:cNvPr>
        <xdr:cNvPicPr>
          <a:picLocks noChangeAspect="1"/>
        </xdr:cNvPicPr>
      </xdr:nvPicPr>
      <xdr:blipFill>
        <a:blip xmlns:r="http://schemas.openxmlformats.org/officeDocument/2006/relationships" r:embed="rId2"/>
        <a:stretch>
          <a:fillRect/>
        </a:stretch>
      </xdr:blipFill>
      <xdr:spPr>
        <a:xfrm>
          <a:off x="20145375" y="2990850"/>
          <a:ext cx="10239375" cy="619125"/>
        </a:xfrm>
        <a:prstGeom prst="rect">
          <a:avLst/>
        </a:prstGeom>
      </xdr:spPr>
    </xdr:pic>
    <xdr:clientData/>
  </xdr:twoCellAnchor>
  <xdr:twoCellAnchor editAs="oneCell">
    <xdr:from>
      <xdr:col>9</xdr:col>
      <xdr:colOff>0</xdr:colOff>
      <xdr:row>16</xdr:row>
      <xdr:rowOff>0</xdr:rowOff>
    </xdr:from>
    <xdr:to>
      <xdr:col>11</xdr:col>
      <xdr:colOff>19050</xdr:colOff>
      <xdr:row>16</xdr:row>
      <xdr:rowOff>990600</xdr:rowOff>
    </xdr:to>
    <xdr:pic>
      <xdr:nvPicPr>
        <xdr:cNvPr id="5" name="Ảnh 4">
          <a:extLst>
            <a:ext uri="{FF2B5EF4-FFF2-40B4-BE49-F238E27FC236}">
              <a16:creationId xmlns:a16="http://schemas.microsoft.com/office/drawing/2014/main" id="{88E59FDD-557B-7CA8-3156-1A536B1D94AF}"/>
            </a:ext>
            <a:ext uri="{147F2762-F138-4A5C-976F-8EAC2B608ADB}">
              <a16:predDERef xmlns:a16="http://schemas.microsoft.com/office/drawing/2014/main" pred="{2E9CEB0B-6FF2-DAC7-9A81-95C5876ABBDF}"/>
            </a:ext>
          </a:extLst>
        </xdr:cNvPr>
        <xdr:cNvPicPr>
          <a:picLocks noChangeAspect="1"/>
        </xdr:cNvPicPr>
      </xdr:nvPicPr>
      <xdr:blipFill>
        <a:blip xmlns:r="http://schemas.openxmlformats.org/officeDocument/2006/relationships" r:embed="rId3"/>
        <a:stretch>
          <a:fillRect/>
        </a:stretch>
      </xdr:blipFill>
      <xdr:spPr>
        <a:xfrm>
          <a:off x="16240125" y="5524500"/>
          <a:ext cx="10782300" cy="990600"/>
        </a:xfrm>
        <a:prstGeom prst="rect">
          <a:avLst/>
        </a:prstGeom>
      </xdr:spPr>
    </xdr:pic>
    <xdr:clientData/>
  </xdr:twoCellAnchor>
  <xdr:twoCellAnchor editAs="oneCell">
    <xdr:from>
      <xdr:col>10</xdr:col>
      <xdr:colOff>0</xdr:colOff>
      <xdr:row>19</xdr:row>
      <xdr:rowOff>0</xdr:rowOff>
    </xdr:from>
    <xdr:to>
      <xdr:col>10</xdr:col>
      <xdr:colOff>5372100</xdr:colOff>
      <xdr:row>19</xdr:row>
      <xdr:rowOff>2533650</xdr:rowOff>
    </xdr:to>
    <xdr:pic>
      <xdr:nvPicPr>
        <xdr:cNvPr id="6" name="Ảnh 5">
          <a:extLst>
            <a:ext uri="{FF2B5EF4-FFF2-40B4-BE49-F238E27FC236}">
              <a16:creationId xmlns:a16="http://schemas.microsoft.com/office/drawing/2014/main" id="{D5600692-9795-4BAC-987B-A0F7185BD1ED}"/>
            </a:ext>
            <a:ext uri="{147F2762-F138-4A5C-976F-8EAC2B608ADB}">
              <a16:predDERef xmlns:a16="http://schemas.microsoft.com/office/drawing/2014/main" pred="{88E59FDD-557B-7CA8-3156-1A536B1D94AF}"/>
            </a:ext>
          </a:extLst>
        </xdr:cNvPr>
        <xdr:cNvPicPr>
          <a:picLocks noChangeAspect="1"/>
        </xdr:cNvPicPr>
      </xdr:nvPicPr>
      <xdr:blipFill>
        <a:blip xmlns:r="http://schemas.openxmlformats.org/officeDocument/2006/relationships" r:embed="rId4"/>
        <a:stretch>
          <a:fillRect/>
        </a:stretch>
      </xdr:blipFill>
      <xdr:spPr>
        <a:xfrm>
          <a:off x="21621750" y="13668375"/>
          <a:ext cx="5372100" cy="2533650"/>
        </a:xfrm>
        <a:prstGeom prst="rect">
          <a:avLst/>
        </a:prstGeom>
      </xdr:spPr>
    </xdr:pic>
    <xdr:clientData/>
  </xdr:twoCellAnchor>
  <xdr:twoCellAnchor editAs="oneCell">
    <xdr:from>
      <xdr:col>10</xdr:col>
      <xdr:colOff>0</xdr:colOff>
      <xdr:row>18</xdr:row>
      <xdr:rowOff>0</xdr:rowOff>
    </xdr:from>
    <xdr:to>
      <xdr:col>10</xdr:col>
      <xdr:colOff>5353050</xdr:colOff>
      <xdr:row>18</xdr:row>
      <xdr:rowOff>2343150</xdr:rowOff>
    </xdr:to>
    <xdr:pic>
      <xdr:nvPicPr>
        <xdr:cNvPr id="7" name="Ảnh 6">
          <a:extLst>
            <a:ext uri="{FF2B5EF4-FFF2-40B4-BE49-F238E27FC236}">
              <a16:creationId xmlns:a16="http://schemas.microsoft.com/office/drawing/2014/main" id="{54C00D51-D4B2-BCA4-061A-2A9C4322FF69}"/>
            </a:ext>
            <a:ext uri="{147F2762-F138-4A5C-976F-8EAC2B608ADB}">
              <a16:predDERef xmlns:a16="http://schemas.microsoft.com/office/drawing/2014/main" pred="{D5600692-9795-4BAC-987B-A0F7185BD1ED}"/>
            </a:ext>
          </a:extLst>
        </xdr:cNvPr>
        <xdr:cNvPicPr>
          <a:picLocks noChangeAspect="1"/>
        </xdr:cNvPicPr>
      </xdr:nvPicPr>
      <xdr:blipFill>
        <a:blip xmlns:r="http://schemas.openxmlformats.org/officeDocument/2006/relationships" r:embed="rId5"/>
        <a:stretch>
          <a:fillRect/>
        </a:stretch>
      </xdr:blipFill>
      <xdr:spPr>
        <a:xfrm>
          <a:off x="21621750" y="10953750"/>
          <a:ext cx="5353050" cy="2343150"/>
        </a:xfrm>
        <a:prstGeom prst="rect">
          <a:avLst/>
        </a:prstGeom>
      </xdr:spPr>
    </xdr:pic>
    <xdr:clientData/>
  </xdr:twoCellAnchor>
  <xdr:twoCellAnchor editAs="oneCell">
    <xdr:from>
      <xdr:col>9</xdr:col>
      <xdr:colOff>0</xdr:colOff>
      <xdr:row>21</xdr:row>
      <xdr:rowOff>0</xdr:rowOff>
    </xdr:from>
    <xdr:to>
      <xdr:col>11</xdr:col>
      <xdr:colOff>47625</xdr:colOff>
      <xdr:row>21</xdr:row>
      <xdr:rowOff>1028700</xdr:rowOff>
    </xdr:to>
    <xdr:pic>
      <xdr:nvPicPr>
        <xdr:cNvPr id="10" name="Ảnh 9">
          <a:extLst>
            <a:ext uri="{FF2B5EF4-FFF2-40B4-BE49-F238E27FC236}">
              <a16:creationId xmlns:a16="http://schemas.microsoft.com/office/drawing/2014/main" id="{E1AE8C5C-4113-96E4-E1C2-00D58665C67F}"/>
            </a:ext>
            <a:ext uri="{147F2762-F138-4A5C-976F-8EAC2B608ADB}">
              <a16:predDERef xmlns:a16="http://schemas.microsoft.com/office/drawing/2014/main" pred="{54C00D51-D4B2-BCA4-061A-2A9C4322FF69}"/>
            </a:ext>
          </a:extLst>
        </xdr:cNvPr>
        <xdr:cNvPicPr>
          <a:picLocks noChangeAspect="1"/>
        </xdr:cNvPicPr>
      </xdr:nvPicPr>
      <xdr:blipFill>
        <a:blip xmlns:r="http://schemas.openxmlformats.org/officeDocument/2006/relationships" r:embed="rId6"/>
        <a:stretch>
          <a:fillRect/>
        </a:stretch>
      </xdr:blipFill>
      <xdr:spPr>
        <a:xfrm>
          <a:off x="16240125" y="19097625"/>
          <a:ext cx="10810875" cy="10287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3333750</xdr:colOff>
      <xdr:row>15</xdr:row>
      <xdr:rowOff>114300</xdr:rowOff>
    </xdr:to>
    <xdr:pic>
      <xdr:nvPicPr>
        <xdr:cNvPr id="2" name="Ảnh 1">
          <a:extLst>
            <a:ext uri="{FF2B5EF4-FFF2-40B4-BE49-F238E27FC236}">
              <a16:creationId xmlns:a16="http://schemas.microsoft.com/office/drawing/2014/main" id="{C5089AA5-9FD9-B521-5DA0-7D9A80187807}"/>
            </a:ext>
          </a:extLst>
        </xdr:cNvPr>
        <xdr:cNvPicPr>
          <a:picLocks noChangeAspect="1"/>
        </xdr:cNvPicPr>
      </xdr:nvPicPr>
      <xdr:blipFill>
        <a:blip xmlns:r="http://schemas.openxmlformats.org/officeDocument/2006/relationships" r:embed="rId1"/>
        <a:stretch>
          <a:fillRect/>
        </a:stretch>
      </xdr:blipFill>
      <xdr:spPr>
        <a:xfrm>
          <a:off x="15763875" y="2819400"/>
          <a:ext cx="3333750" cy="1381125"/>
        </a:xfrm>
        <a:prstGeom prst="rect">
          <a:avLst/>
        </a:prstGeom>
      </xdr:spPr>
    </xdr:pic>
    <xdr:clientData/>
  </xdr:twoCellAnchor>
  <xdr:twoCellAnchor editAs="oneCell">
    <xdr:from>
      <xdr:col>10</xdr:col>
      <xdr:colOff>0</xdr:colOff>
      <xdr:row>14</xdr:row>
      <xdr:rowOff>0</xdr:rowOff>
    </xdr:from>
    <xdr:to>
      <xdr:col>17</xdr:col>
      <xdr:colOff>485775</xdr:colOff>
      <xdr:row>14</xdr:row>
      <xdr:rowOff>714375</xdr:rowOff>
    </xdr:to>
    <xdr:pic>
      <xdr:nvPicPr>
        <xdr:cNvPr id="4" name="Ảnh 3">
          <a:extLst>
            <a:ext uri="{FF2B5EF4-FFF2-40B4-BE49-F238E27FC236}">
              <a16:creationId xmlns:a16="http://schemas.microsoft.com/office/drawing/2014/main" id="{59F0EF1C-F732-D75D-6554-80768EB2D381}"/>
            </a:ext>
            <a:ext uri="{147F2762-F138-4A5C-976F-8EAC2B608ADB}">
              <a16:predDERef xmlns:a16="http://schemas.microsoft.com/office/drawing/2014/main" pred="{C5089AA5-9FD9-B521-5DA0-7D9A80187807}"/>
            </a:ext>
          </a:extLst>
        </xdr:cNvPr>
        <xdr:cNvPicPr>
          <a:picLocks noChangeAspect="1"/>
        </xdr:cNvPicPr>
      </xdr:nvPicPr>
      <xdr:blipFill>
        <a:blip xmlns:r="http://schemas.openxmlformats.org/officeDocument/2006/relationships" r:embed="rId2"/>
        <a:stretch>
          <a:fillRect/>
        </a:stretch>
      </xdr:blipFill>
      <xdr:spPr>
        <a:xfrm>
          <a:off x="21145500" y="2819400"/>
          <a:ext cx="9525000" cy="714375"/>
        </a:xfrm>
        <a:prstGeom prst="rect">
          <a:avLst/>
        </a:prstGeom>
      </xdr:spPr>
    </xdr:pic>
    <xdr:clientData/>
  </xdr:twoCellAnchor>
  <xdr:twoCellAnchor editAs="oneCell">
    <xdr:from>
      <xdr:col>9</xdr:col>
      <xdr:colOff>0</xdr:colOff>
      <xdr:row>16</xdr:row>
      <xdr:rowOff>0</xdr:rowOff>
    </xdr:from>
    <xdr:to>
      <xdr:col>10</xdr:col>
      <xdr:colOff>5286375</xdr:colOff>
      <xdr:row>16</xdr:row>
      <xdr:rowOff>866775</xdr:rowOff>
    </xdr:to>
    <xdr:pic>
      <xdr:nvPicPr>
        <xdr:cNvPr id="5" name="Ảnh 4">
          <a:extLst>
            <a:ext uri="{FF2B5EF4-FFF2-40B4-BE49-F238E27FC236}">
              <a16:creationId xmlns:a16="http://schemas.microsoft.com/office/drawing/2014/main" id="{1C48919E-C491-5995-BD4E-AA861CA33309}"/>
            </a:ext>
            <a:ext uri="{147F2762-F138-4A5C-976F-8EAC2B608ADB}">
              <a16:predDERef xmlns:a16="http://schemas.microsoft.com/office/drawing/2014/main" pred="{27565BCE-EBA3-46AD-740F-EF8D37D77A31}"/>
            </a:ext>
          </a:extLst>
        </xdr:cNvPr>
        <xdr:cNvPicPr>
          <a:picLocks noChangeAspect="1"/>
        </xdr:cNvPicPr>
      </xdr:nvPicPr>
      <xdr:blipFill>
        <a:blip xmlns:r="http://schemas.openxmlformats.org/officeDocument/2006/relationships" r:embed="rId3"/>
        <a:stretch>
          <a:fillRect/>
        </a:stretch>
      </xdr:blipFill>
      <xdr:spPr>
        <a:xfrm>
          <a:off x="15763875" y="5353050"/>
          <a:ext cx="10668000" cy="866775"/>
        </a:xfrm>
        <a:prstGeom prst="rect">
          <a:avLst/>
        </a:prstGeom>
      </xdr:spPr>
    </xdr:pic>
    <xdr:clientData/>
  </xdr:twoCellAnchor>
  <xdr:twoCellAnchor editAs="oneCell">
    <xdr:from>
      <xdr:col>10</xdr:col>
      <xdr:colOff>0</xdr:colOff>
      <xdr:row>18</xdr:row>
      <xdr:rowOff>0</xdr:rowOff>
    </xdr:from>
    <xdr:to>
      <xdr:col>10</xdr:col>
      <xdr:colOff>4000500</xdr:colOff>
      <xdr:row>19</xdr:row>
      <xdr:rowOff>9525</xdr:rowOff>
    </xdr:to>
    <xdr:pic>
      <xdr:nvPicPr>
        <xdr:cNvPr id="6" name="Ảnh 5">
          <a:extLst>
            <a:ext uri="{FF2B5EF4-FFF2-40B4-BE49-F238E27FC236}">
              <a16:creationId xmlns:a16="http://schemas.microsoft.com/office/drawing/2014/main" id="{F0450DFE-533D-47B1-0E00-075EDEC7529D}"/>
            </a:ext>
            <a:ext uri="{147F2762-F138-4A5C-976F-8EAC2B608ADB}">
              <a16:predDERef xmlns:a16="http://schemas.microsoft.com/office/drawing/2014/main" pred="{1C48919E-C491-5995-BD4E-AA861CA33309}"/>
            </a:ext>
          </a:extLst>
        </xdr:cNvPr>
        <xdr:cNvPicPr>
          <a:picLocks noChangeAspect="1"/>
        </xdr:cNvPicPr>
      </xdr:nvPicPr>
      <xdr:blipFill>
        <a:blip xmlns:r="http://schemas.openxmlformats.org/officeDocument/2006/relationships" r:embed="rId4"/>
        <a:stretch>
          <a:fillRect/>
        </a:stretch>
      </xdr:blipFill>
      <xdr:spPr>
        <a:xfrm>
          <a:off x="21145500" y="9467850"/>
          <a:ext cx="4000500" cy="2066925"/>
        </a:xfrm>
        <a:prstGeom prst="rect">
          <a:avLst/>
        </a:prstGeom>
      </xdr:spPr>
    </xdr:pic>
    <xdr:clientData/>
  </xdr:twoCellAnchor>
  <xdr:twoCellAnchor editAs="oneCell">
    <xdr:from>
      <xdr:col>10</xdr:col>
      <xdr:colOff>0</xdr:colOff>
      <xdr:row>19</xdr:row>
      <xdr:rowOff>0</xdr:rowOff>
    </xdr:from>
    <xdr:to>
      <xdr:col>10</xdr:col>
      <xdr:colOff>3638550</xdr:colOff>
      <xdr:row>19</xdr:row>
      <xdr:rowOff>2028825</xdr:rowOff>
    </xdr:to>
    <xdr:pic>
      <xdr:nvPicPr>
        <xdr:cNvPr id="7" name="Ảnh 6">
          <a:extLst>
            <a:ext uri="{FF2B5EF4-FFF2-40B4-BE49-F238E27FC236}">
              <a16:creationId xmlns:a16="http://schemas.microsoft.com/office/drawing/2014/main" id="{F9B67D1D-608B-7F0A-01A3-A8DEFE9DE842}"/>
            </a:ext>
            <a:ext uri="{147F2762-F138-4A5C-976F-8EAC2B608ADB}">
              <a16:predDERef xmlns:a16="http://schemas.microsoft.com/office/drawing/2014/main" pred="{F0450DFE-533D-47B1-0E00-075EDEC7529D}"/>
            </a:ext>
          </a:extLst>
        </xdr:cNvPr>
        <xdr:cNvPicPr>
          <a:picLocks noChangeAspect="1"/>
        </xdr:cNvPicPr>
      </xdr:nvPicPr>
      <xdr:blipFill>
        <a:blip xmlns:r="http://schemas.openxmlformats.org/officeDocument/2006/relationships" r:embed="rId5"/>
        <a:stretch>
          <a:fillRect/>
        </a:stretch>
      </xdr:blipFill>
      <xdr:spPr>
        <a:xfrm>
          <a:off x="21145500" y="11525250"/>
          <a:ext cx="3638550" cy="2028825"/>
        </a:xfrm>
        <a:prstGeom prst="rect">
          <a:avLst/>
        </a:prstGeom>
      </xdr:spPr>
    </xdr:pic>
    <xdr:clientData/>
  </xdr:twoCellAnchor>
  <xdr:twoCellAnchor editAs="oneCell">
    <xdr:from>
      <xdr:col>9</xdr:col>
      <xdr:colOff>0</xdr:colOff>
      <xdr:row>21</xdr:row>
      <xdr:rowOff>0</xdr:rowOff>
    </xdr:from>
    <xdr:to>
      <xdr:col>10</xdr:col>
      <xdr:colOff>5305425</xdr:colOff>
      <xdr:row>21</xdr:row>
      <xdr:rowOff>914400</xdr:rowOff>
    </xdr:to>
    <xdr:pic>
      <xdr:nvPicPr>
        <xdr:cNvPr id="10" name="Ảnh 9">
          <a:extLst>
            <a:ext uri="{FF2B5EF4-FFF2-40B4-BE49-F238E27FC236}">
              <a16:creationId xmlns:a16="http://schemas.microsoft.com/office/drawing/2014/main" id="{0B7AE3B6-2170-3DFF-6ED6-A2FE1BF5E830}"/>
            </a:ext>
            <a:ext uri="{147F2762-F138-4A5C-976F-8EAC2B608ADB}">
              <a16:predDERef xmlns:a16="http://schemas.microsoft.com/office/drawing/2014/main" pred="{F9B67D1D-608B-7F0A-01A3-A8DEFE9DE842}"/>
            </a:ext>
          </a:extLst>
        </xdr:cNvPr>
        <xdr:cNvPicPr>
          <a:picLocks noChangeAspect="1"/>
        </xdr:cNvPicPr>
      </xdr:nvPicPr>
      <xdr:blipFill>
        <a:blip xmlns:r="http://schemas.openxmlformats.org/officeDocument/2006/relationships" r:embed="rId6"/>
        <a:stretch>
          <a:fillRect/>
        </a:stretch>
      </xdr:blipFill>
      <xdr:spPr>
        <a:xfrm>
          <a:off x="15763875" y="15640050"/>
          <a:ext cx="10687050" cy="9144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3971925</xdr:colOff>
      <xdr:row>15</xdr:row>
      <xdr:rowOff>95250</xdr:rowOff>
    </xdr:to>
    <xdr:pic>
      <xdr:nvPicPr>
        <xdr:cNvPr id="2" name="Ảnh 1">
          <a:extLst>
            <a:ext uri="{FF2B5EF4-FFF2-40B4-BE49-F238E27FC236}">
              <a16:creationId xmlns:a16="http://schemas.microsoft.com/office/drawing/2014/main" id="{AF7CEBAF-C7A4-83AD-3A09-3AE62F3624F4}"/>
            </a:ext>
          </a:extLst>
        </xdr:cNvPr>
        <xdr:cNvPicPr>
          <a:picLocks noChangeAspect="1"/>
        </xdr:cNvPicPr>
      </xdr:nvPicPr>
      <xdr:blipFill>
        <a:blip xmlns:r="http://schemas.openxmlformats.org/officeDocument/2006/relationships" r:embed="rId1"/>
        <a:stretch>
          <a:fillRect/>
        </a:stretch>
      </xdr:blipFill>
      <xdr:spPr>
        <a:xfrm>
          <a:off x="14763750" y="2990850"/>
          <a:ext cx="3971925" cy="1362075"/>
        </a:xfrm>
        <a:prstGeom prst="rect">
          <a:avLst/>
        </a:prstGeom>
      </xdr:spPr>
    </xdr:pic>
    <xdr:clientData/>
  </xdr:twoCellAnchor>
  <xdr:twoCellAnchor editAs="oneCell">
    <xdr:from>
      <xdr:col>10</xdr:col>
      <xdr:colOff>0</xdr:colOff>
      <xdr:row>14</xdr:row>
      <xdr:rowOff>0</xdr:rowOff>
    </xdr:from>
    <xdr:to>
      <xdr:col>20</xdr:col>
      <xdr:colOff>76200</xdr:colOff>
      <xdr:row>14</xdr:row>
      <xdr:rowOff>752475</xdr:rowOff>
    </xdr:to>
    <xdr:pic>
      <xdr:nvPicPr>
        <xdr:cNvPr id="4" name="Ảnh 3">
          <a:extLst>
            <a:ext uri="{FF2B5EF4-FFF2-40B4-BE49-F238E27FC236}">
              <a16:creationId xmlns:a16="http://schemas.microsoft.com/office/drawing/2014/main" id="{4B35EC4D-462C-74AD-DB6A-A71AD37C9288}"/>
            </a:ext>
            <a:ext uri="{147F2762-F138-4A5C-976F-8EAC2B608ADB}">
              <a16:predDERef xmlns:a16="http://schemas.microsoft.com/office/drawing/2014/main" pred="{AF7CEBAF-C7A4-83AD-3A09-3AE62F3624F4}"/>
            </a:ext>
          </a:extLst>
        </xdr:cNvPr>
        <xdr:cNvPicPr>
          <a:picLocks noChangeAspect="1"/>
        </xdr:cNvPicPr>
      </xdr:nvPicPr>
      <xdr:blipFill>
        <a:blip xmlns:r="http://schemas.openxmlformats.org/officeDocument/2006/relationships" r:embed="rId2"/>
        <a:stretch>
          <a:fillRect/>
        </a:stretch>
      </xdr:blipFill>
      <xdr:spPr>
        <a:xfrm>
          <a:off x="20145375" y="2990850"/>
          <a:ext cx="10944225" cy="752475"/>
        </a:xfrm>
        <a:prstGeom prst="rect">
          <a:avLst/>
        </a:prstGeom>
      </xdr:spPr>
    </xdr:pic>
    <xdr:clientData/>
  </xdr:twoCellAnchor>
  <xdr:twoCellAnchor editAs="oneCell">
    <xdr:from>
      <xdr:col>9</xdr:col>
      <xdr:colOff>0</xdr:colOff>
      <xdr:row>16</xdr:row>
      <xdr:rowOff>0</xdr:rowOff>
    </xdr:from>
    <xdr:to>
      <xdr:col>10</xdr:col>
      <xdr:colOff>5286375</xdr:colOff>
      <xdr:row>16</xdr:row>
      <xdr:rowOff>800100</xdr:rowOff>
    </xdr:to>
    <xdr:pic>
      <xdr:nvPicPr>
        <xdr:cNvPr id="3" name="Ảnh 2">
          <a:extLst>
            <a:ext uri="{FF2B5EF4-FFF2-40B4-BE49-F238E27FC236}">
              <a16:creationId xmlns:a16="http://schemas.microsoft.com/office/drawing/2014/main" id="{2B097160-C1E1-11B0-1275-8478EDD78094}"/>
            </a:ext>
            <a:ext uri="{147F2762-F138-4A5C-976F-8EAC2B608ADB}">
              <a16:predDERef xmlns:a16="http://schemas.microsoft.com/office/drawing/2014/main" pred="{4B35EC4D-462C-74AD-DB6A-A71AD37C9288}"/>
            </a:ext>
          </a:extLst>
        </xdr:cNvPr>
        <xdr:cNvPicPr>
          <a:picLocks noChangeAspect="1"/>
        </xdr:cNvPicPr>
      </xdr:nvPicPr>
      <xdr:blipFill>
        <a:blip xmlns:r="http://schemas.openxmlformats.org/officeDocument/2006/relationships" r:embed="rId3"/>
        <a:stretch>
          <a:fillRect/>
        </a:stretch>
      </xdr:blipFill>
      <xdr:spPr>
        <a:xfrm>
          <a:off x="16640175" y="5524500"/>
          <a:ext cx="10668000" cy="800100"/>
        </a:xfrm>
        <a:prstGeom prst="rect">
          <a:avLst/>
        </a:prstGeom>
      </xdr:spPr>
    </xdr:pic>
    <xdr:clientData/>
  </xdr:twoCellAnchor>
  <xdr:twoCellAnchor editAs="oneCell">
    <xdr:from>
      <xdr:col>10</xdr:col>
      <xdr:colOff>0</xdr:colOff>
      <xdr:row>19</xdr:row>
      <xdr:rowOff>0</xdr:rowOff>
    </xdr:from>
    <xdr:to>
      <xdr:col>10</xdr:col>
      <xdr:colOff>4562475</xdr:colOff>
      <xdr:row>19</xdr:row>
      <xdr:rowOff>2162175</xdr:rowOff>
    </xdr:to>
    <xdr:pic>
      <xdr:nvPicPr>
        <xdr:cNvPr id="6" name="Ảnh 5">
          <a:extLst>
            <a:ext uri="{FF2B5EF4-FFF2-40B4-BE49-F238E27FC236}">
              <a16:creationId xmlns:a16="http://schemas.microsoft.com/office/drawing/2014/main" id="{8A20B557-DEC3-A93E-4C13-1CBE06043E44}"/>
            </a:ext>
            <a:ext uri="{147F2762-F138-4A5C-976F-8EAC2B608ADB}">
              <a16:predDERef xmlns:a16="http://schemas.microsoft.com/office/drawing/2014/main" pred="{DC00861D-BD8A-7EC2-F30F-3830B5FFBC91}"/>
            </a:ext>
          </a:extLst>
        </xdr:cNvPr>
        <xdr:cNvPicPr>
          <a:picLocks noChangeAspect="1"/>
        </xdr:cNvPicPr>
      </xdr:nvPicPr>
      <xdr:blipFill>
        <a:blip xmlns:r="http://schemas.openxmlformats.org/officeDocument/2006/relationships" r:embed="rId4"/>
        <a:stretch>
          <a:fillRect/>
        </a:stretch>
      </xdr:blipFill>
      <xdr:spPr>
        <a:xfrm>
          <a:off x="22021800" y="12582525"/>
          <a:ext cx="4562475" cy="2162175"/>
        </a:xfrm>
        <a:prstGeom prst="rect">
          <a:avLst/>
        </a:prstGeom>
      </xdr:spPr>
    </xdr:pic>
    <xdr:clientData/>
  </xdr:twoCellAnchor>
  <xdr:twoCellAnchor editAs="oneCell">
    <xdr:from>
      <xdr:col>10</xdr:col>
      <xdr:colOff>0</xdr:colOff>
      <xdr:row>18</xdr:row>
      <xdr:rowOff>0</xdr:rowOff>
    </xdr:from>
    <xdr:to>
      <xdr:col>10</xdr:col>
      <xdr:colOff>4572000</xdr:colOff>
      <xdr:row>18</xdr:row>
      <xdr:rowOff>2114550</xdr:rowOff>
    </xdr:to>
    <xdr:pic>
      <xdr:nvPicPr>
        <xdr:cNvPr id="7" name="Ảnh 6">
          <a:extLst>
            <a:ext uri="{FF2B5EF4-FFF2-40B4-BE49-F238E27FC236}">
              <a16:creationId xmlns:a16="http://schemas.microsoft.com/office/drawing/2014/main" id="{E2B38964-0C83-6F18-4D88-3291505B0409}"/>
            </a:ext>
            <a:ext uri="{147F2762-F138-4A5C-976F-8EAC2B608ADB}">
              <a16:predDERef xmlns:a16="http://schemas.microsoft.com/office/drawing/2014/main" pred="{8A20B557-DEC3-A93E-4C13-1CBE06043E44}"/>
            </a:ext>
          </a:extLst>
        </xdr:cNvPr>
        <xdr:cNvPicPr>
          <a:picLocks noChangeAspect="1"/>
        </xdr:cNvPicPr>
      </xdr:nvPicPr>
      <xdr:blipFill>
        <a:blip xmlns:r="http://schemas.openxmlformats.org/officeDocument/2006/relationships" r:embed="rId5"/>
        <a:stretch>
          <a:fillRect/>
        </a:stretch>
      </xdr:blipFill>
      <xdr:spPr>
        <a:xfrm>
          <a:off x="22021800" y="10229850"/>
          <a:ext cx="4572000" cy="2114550"/>
        </a:xfrm>
        <a:prstGeom prst="rect">
          <a:avLst/>
        </a:prstGeom>
      </xdr:spPr>
    </xdr:pic>
    <xdr:clientData/>
  </xdr:twoCellAnchor>
  <xdr:twoCellAnchor editAs="oneCell">
    <xdr:from>
      <xdr:col>9</xdr:col>
      <xdr:colOff>0</xdr:colOff>
      <xdr:row>21</xdr:row>
      <xdr:rowOff>0</xdr:rowOff>
    </xdr:from>
    <xdr:to>
      <xdr:col>11</xdr:col>
      <xdr:colOff>209550</xdr:colOff>
      <xdr:row>21</xdr:row>
      <xdr:rowOff>914400</xdr:rowOff>
    </xdr:to>
    <xdr:pic>
      <xdr:nvPicPr>
        <xdr:cNvPr id="8" name="Ảnh 7">
          <a:extLst>
            <a:ext uri="{FF2B5EF4-FFF2-40B4-BE49-F238E27FC236}">
              <a16:creationId xmlns:a16="http://schemas.microsoft.com/office/drawing/2014/main" id="{9441A594-1838-30B1-8CA2-DFBB083E5C00}"/>
            </a:ext>
            <a:ext uri="{147F2762-F138-4A5C-976F-8EAC2B608ADB}">
              <a16:predDERef xmlns:a16="http://schemas.microsoft.com/office/drawing/2014/main" pred="{E2B38964-0C83-6F18-4D88-3291505B0409}"/>
            </a:ext>
          </a:extLst>
        </xdr:cNvPr>
        <xdr:cNvPicPr>
          <a:picLocks noChangeAspect="1"/>
        </xdr:cNvPicPr>
      </xdr:nvPicPr>
      <xdr:blipFill>
        <a:blip xmlns:r="http://schemas.openxmlformats.org/officeDocument/2006/relationships" r:embed="rId6"/>
        <a:stretch>
          <a:fillRect/>
        </a:stretch>
      </xdr:blipFill>
      <xdr:spPr>
        <a:xfrm>
          <a:off x="16640175" y="17287875"/>
          <a:ext cx="10972800" cy="9144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3067050</xdr:colOff>
      <xdr:row>15</xdr:row>
      <xdr:rowOff>28575</xdr:rowOff>
    </xdr:to>
    <xdr:pic>
      <xdr:nvPicPr>
        <xdr:cNvPr id="4" name="Ảnh 3">
          <a:extLst>
            <a:ext uri="{FF2B5EF4-FFF2-40B4-BE49-F238E27FC236}">
              <a16:creationId xmlns:a16="http://schemas.microsoft.com/office/drawing/2014/main" id="{118C45D2-BF64-BCF0-A617-C9ACF2E560E5}"/>
            </a:ext>
          </a:extLst>
        </xdr:cNvPr>
        <xdr:cNvPicPr>
          <a:picLocks noChangeAspect="1"/>
        </xdr:cNvPicPr>
      </xdr:nvPicPr>
      <xdr:blipFill>
        <a:blip xmlns:r="http://schemas.openxmlformats.org/officeDocument/2006/relationships" r:embed="rId1"/>
        <a:stretch>
          <a:fillRect/>
        </a:stretch>
      </xdr:blipFill>
      <xdr:spPr>
        <a:xfrm>
          <a:off x="16021050" y="2867025"/>
          <a:ext cx="3067050" cy="1295400"/>
        </a:xfrm>
        <a:prstGeom prst="rect">
          <a:avLst/>
        </a:prstGeom>
      </xdr:spPr>
    </xdr:pic>
    <xdr:clientData/>
  </xdr:twoCellAnchor>
  <xdr:twoCellAnchor editAs="oneCell">
    <xdr:from>
      <xdr:col>10</xdr:col>
      <xdr:colOff>0</xdr:colOff>
      <xdr:row>14</xdr:row>
      <xdr:rowOff>0</xdr:rowOff>
    </xdr:from>
    <xdr:to>
      <xdr:col>18</xdr:col>
      <xdr:colOff>457200</xdr:colOff>
      <xdr:row>14</xdr:row>
      <xdr:rowOff>695325</xdr:rowOff>
    </xdr:to>
    <xdr:pic>
      <xdr:nvPicPr>
        <xdr:cNvPr id="5" name="Ảnh 4">
          <a:extLst>
            <a:ext uri="{FF2B5EF4-FFF2-40B4-BE49-F238E27FC236}">
              <a16:creationId xmlns:a16="http://schemas.microsoft.com/office/drawing/2014/main" id="{53C9CAF0-A58F-625D-52D1-1679C0775DDD}"/>
            </a:ext>
            <a:ext uri="{147F2762-F138-4A5C-976F-8EAC2B608ADB}">
              <a16:predDERef xmlns:a16="http://schemas.microsoft.com/office/drawing/2014/main" pred="{118C45D2-BF64-BCF0-A617-C9ACF2E560E5}"/>
            </a:ext>
          </a:extLst>
        </xdr:cNvPr>
        <xdr:cNvPicPr>
          <a:picLocks noChangeAspect="1"/>
        </xdr:cNvPicPr>
      </xdr:nvPicPr>
      <xdr:blipFill>
        <a:blip xmlns:r="http://schemas.openxmlformats.org/officeDocument/2006/relationships" r:embed="rId2"/>
        <a:stretch>
          <a:fillRect/>
        </a:stretch>
      </xdr:blipFill>
      <xdr:spPr>
        <a:xfrm>
          <a:off x="21402675" y="2867025"/>
          <a:ext cx="10106025" cy="695325"/>
        </a:xfrm>
        <a:prstGeom prst="rect">
          <a:avLst/>
        </a:prstGeom>
      </xdr:spPr>
    </xdr:pic>
    <xdr:clientData/>
  </xdr:twoCellAnchor>
  <xdr:twoCellAnchor editAs="oneCell">
    <xdr:from>
      <xdr:col>10</xdr:col>
      <xdr:colOff>0</xdr:colOff>
      <xdr:row>18</xdr:row>
      <xdr:rowOff>0</xdr:rowOff>
    </xdr:from>
    <xdr:to>
      <xdr:col>10</xdr:col>
      <xdr:colOff>4572000</xdr:colOff>
      <xdr:row>19</xdr:row>
      <xdr:rowOff>9525</xdr:rowOff>
    </xdr:to>
    <xdr:pic>
      <xdr:nvPicPr>
        <xdr:cNvPr id="2" name="Ảnh 1">
          <a:extLst>
            <a:ext uri="{FF2B5EF4-FFF2-40B4-BE49-F238E27FC236}">
              <a16:creationId xmlns:a16="http://schemas.microsoft.com/office/drawing/2014/main" id="{D04455C4-7F72-232A-812C-B4E6BD42F827}"/>
            </a:ext>
            <a:ext uri="{147F2762-F138-4A5C-976F-8EAC2B608ADB}">
              <a16:predDERef xmlns:a16="http://schemas.microsoft.com/office/drawing/2014/main" pred="{53C9CAF0-A58F-625D-52D1-1679C0775DDD}"/>
            </a:ext>
          </a:extLst>
        </xdr:cNvPr>
        <xdr:cNvPicPr>
          <a:picLocks noChangeAspect="1"/>
        </xdr:cNvPicPr>
      </xdr:nvPicPr>
      <xdr:blipFill>
        <a:blip xmlns:r="http://schemas.openxmlformats.org/officeDocument/2006/relationships" r:embed="rId3"/>
        <a:stretch>
          <a:fillRect/>
        </a:stretch>
      </xdr:blipFill>
      <xdr:spPr>
        <a:xfrm>
          <a:off x="21402675" y="10182225"/>
          <a:ext cx="4572000" cy="2400300"/>
        </a:xfrm>
        <a:prstGeom prst="rect">
          <a:avLst/>
        </a:prstGeom>
      </xdr:spPr>
    </xdr:pic>
    <xdr:clientData/>
  </xdr:twoCellAnchor>
  <xdr:twoCellAnchor editAs="oneCell">
    <xdr:from>
      <xdr:col>9</xdr:col>
      <xdr:colOff>0</xdr:colOff>
      <xdr:row>21</xdr:row>
      <xdr:rowOff>0</xdr:rowOff>
    </xdr:from>
    <xdr:to>
      <xdr:col>10</xdr:col>
      <xdr:colOff>5362575</xdr:colOff>
      <xdr:row>21</xdr:row>
      <xdr:rowOff>1000125</xdr:rowOff>
    </xdr:to>
    <xdr:pic>
      <xdr:nvPicPr>
        <xdr:cNvPr id="6" name="Ảnh 5">
          <a:extLst>
            <a:ext uri="{FF2B5EF4-FFF2-40B4-BE49-F238E27FC236}">
              <a16:creationId xmlns:a16="http://schemas.microsoft.com/office/drawing/2014/main" id="{B3410F91-4A99-C770-C5CC-7993AECEFA1E}"/>
            </a:ext>
            <a:ext uri="{147F2762-F138-4A5C-976F-8EAC2B608ADB}">
              <a16:predDERef xmlns:a16="http://schemas.microsoft.com/office/drawing/2014/main" pred="{D04455C4-7F72-232A-812C-B4E6BD42F827}"/>
            </a:ext>
          </a:extLst>
        </xdr:cNvPr>
        <xdr:cNvPicPr>
          <a:picLocks noChangeAspect="1"/>
        </xdr:cNvPicPr>
      </xdr:nvPicPr>
      <xdr:blipFill>
        <a:blip xmlns:r="http://schemas.openxmlformats.org/officeDocument/2006/relationships" r:embed="rId4"/>
        <a:stretch>
          <a:fillRect/>
        </a:stretch>
      </xdr:blipFill>
      <xdr:spPr>
        <a:xfrm>
          <a:off x="16021050" y="17354550"/>
          <a:ext cx="10744200" cy="1000125"/>
        </a:xfrm>
        <a:prstGeom prst="rect">
          <a:avLst/>
        </a:prstGeom>
      </xdr:spPr>
    </xdr:pic>
    <xdr:clientData/>
  </xdr:twoCellAnchor>
  <xdr:twoCellAnchor editAs="oneCell">
    <xdr:from>
      <xdr:col>9</xdr:col>
      <xdr:colOff>0</xdr:colOff>
      <xdr:row>16</xdr:row>
      <xdr:rowOff>0</xdr:rowOff>
    </xdr:from>
    <xdr:to>
      <xdr:col>11</xdr:col>
      <xdr:colOff>28575</xdr:colOff>
      <xdr:row>16</xdr:row>
      <xdr:rowOff>809625</xdr:rowOff>
    </xdr:to>
    <xdr:pic>
      <xdr:nvPicPr>
        <xdr:cNvPr id="7" name="Ảnh 6">
          <a:extLst>
            <a:ext uri="{FF2B5EF4-FFF2-40B4-BE49-F238E27FC236}">
              <a16:creationId xmlns:a16="http://schemas.microsoft.com/office/drawing/2014/main" id="{78F71C7F-FA3F-871F-84A6-2B8155E4766D}"/>
            </a:ext>
            <a:ext uri="{147F2762-F138-4A5C-976F-8EAC2B608ADB}">
              <a16:predDERef xmlns:a16="http://schemas.microsoft.com/office/drawing/2014/main" pred="{B3410F91-4A99-C770-C5CC-7993AECEFA1E}"/>
            </a:ext>
          </a:extLst>
        </xdr:cNvPr>
        <xdr:cNvPicPr>
          <a:picLocks noChangeAspect="1"/>
        </xdr:cNvPicPr>
      </xdr:nvPicPr>
      <xdr:blipFill>
        <a:blip xmlns:r="http://schemas.openxmlformats.org/officeDocument/2006/relationships" r:embed="rId5"/>
        <a:stretch>
          <a:fillRect/>
        </a:stretch>
      </xdr:blipFill>
      <xdr:spPr>
        <a:xfrm>
          <a:off x="16021050" y="5400675"/>
          <a:ext cx="10791825" cy="809625"/>
        </a:xfrm>
        <a:prstGeom prst="rect">
          <a:avLst/>
        </a:prstGeom>
      </xdr:spPr>
    </xdr:pic>
    <xdr:clientData/>
  </xdr:twoCellAnchor>
  <xdr:twoCellAnchor editAs="oneCell">
    <xdr:from>
      <xdr:col>10</xdr:col>
      <xdr:colOff>0</xdr:colOff>
      <xdr:row>19</xdr:row>
      <xdr:rowOff>0</xdr:rowOff>
    </xdr:from>
    <xdr:to>
      <xdr:col>10</xdr:col>
      <xdr:colOff>4572000</xdr:colOff>
      <xdr:row>19</xdr:row>
      <xdr:rowOff>2352675</xdr:rowOff>
    </xdr:to>
    <xdr:pic>
      <xdr:nvPicPr>
        <xdr:cNvPr id="8" name="Ảnh 7">
          <a:extLst>
            <a:ext uri="{FF2B5EF4-FFF2-40B4-BE49-F238E27FC236}">
              <a16:creationId xmlns:a16="http://schemas.microsoft.com/office/drawing/2014/main" id="{C3873BF6-CEE9-2D44-8CB5-87A44C559A51}"/>
            </a:ext>
            <a:ext uri="{147F2762-F138-4A5C-976F-8EAC2B608ADB}">
              <a16:predDERef xmlns:a16="http://schemas.microsoft.com/office/drawing/2014/main" pred="{78F71C7F-FA3F-871F-84A6-2B8155E4766D}"/>
            </a:ext>
          </a:extLst>
        </xdr:cNvPr>
        <xdr:cNvPicPr>
          <a:picLocks noChangeAspect="1"/>
        </xdr:cNvPicPr>
      </xdr:nvPicPr>
      <xdr:blipFill>
        <a:blip xmlns:r="http://schemas.openxmlformats.org/officeDocument/2006/relationships" r:embed="rId6"/>
        <a:stretch>
          <a:fillRect/>
        </a:stretch>
      </xdr:blipFill>
      <xdr:spPr>
        <a:xfrm>
          <a:off x="21402675" y="12573000"/>
          <a:ext cx="4572000" cy="235267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9</xdr:col>
      <xdr:colOff>76200</xdr:colOff>
      <xdr:row>14</xdr:row>
      <xdr:rowOff>19050</xdr:rowOff>
    </xdr:from>
    <xdr:to>
      <xdr:col>9</xdr:col>
      <xdr:colOff>2943225</xdr:colOff>
      <xdr:row>15</xdr:row>
      <xdr:rowOff>161925</xdr:rowOff>
    </xdr:to>
    <xdr:pic>
      <xdr:nvPicPr>
        <xdr:cNvPr id="2" name="Ảnh 1">
          <a:extLst>
            <a:ext uri="{FF2B5EF4-FFF2-40B4-BE49-F238E27FC236}">
              <a16:creationId xmlns:a16="http://schemas.microsoft.com/office/drawing/2014/main" id="{6EC8DC09-AF6D-90DA-DAE5-88CB4041C61D}"/>
            </a:ext>
          </a:extLst>
        </xdr:cNvPr>
        <xdr:cNvPicPr>
          <a:picLocks noChangeAspect="1"/>
        </xdr:cNvPicPr>
      </xdr:nvPicPr>
      <xdr:blipFill>
        <a:blip xmlns:r="http://schemas.openxmlformats.org/officeDocument/2006/relationships" r:embed="rId1"/>
        <a:stretch>
          <a:fillRect/>
        </a:stretch>
      </xdr:blipFill>
      <xdr:spPr>
        <a:xfrm>
          <a:off x="16449675" y="2886075"/>
          <a:ext cx="2867025" cy="1409700"/>
        </a:xfrm>
        <a:prstGeom prst="rect">
          <a:avLst/>
        </a:prstGeom>
      </xdr:spPr>
    </xdr:pic>
    <xdr:clientData/>
  </xdr:twoCellAnchor>
  <xdr:twoCellAnchor editAs="oneCell">
    <xdr:from>
      <xdr:col>10</xdr:col>
      <xdr:colOff>0</xdr:colOff>
      <xdr:row>14</xdr:row>
      <xdr:rowOff>0</xdr:rowOff>
    </xdr:from>
    <xdr:to>
      <xdr:col>15</xdr:col>
      <xdr:colOff>142875</xdr:colOff>
      <xdr:row>14</xdr:row>
      <xdr:rowOff>514350</xdr:rowOff>
    </xdr:to>
    <xdr:pic>
      <xdr:nvPicPr>
        <xdr:cNvPr id="4" name="Ảnh 3">
          <a:extLst>
            <a:ext uri="{FF2B5EF4-FFF2-40B4-BE49-F238E27FC236}">
              <a16:creationId xmlns:a16="http://schemas.microsoft.com/office/drawing/2014/main" id="{6027595B-A83A-252F-7740-12888220FE5E}"/>
            </a:ext>
            <a:ext uri="{147F2762-F138-4A5C-976F-8EAC2B608ADB}">
              <a16:predDERef xmlns:a16="http://schemas.microsoft.com/office/drawing/2014/main" pred="{6EC8DC09-AF6D-90DA-DAE5-88CB4041C61D}"/>
            </a:ext>
          </a:extLst>
        </xdr:cNvPr>
        <xdr:cNvPicPr>
          <a:picLocks noChangeAspect="1"/>
        </xdr:cNvPicPr>
      </xdr:nvPicPr>
      <xdr:blipFill>
        <a:blip xmlns:r="http://schemas.openxmlformats.org/officeDocument/2006/relationships" r:embed="rId2"/>
        <a:stretch>
          <a:fillRect/>
        </a:stretch>
      </xdr:blipFill>
      <xdr:spPr>
        <a:xfrm>
          <a:off x="20145375" y="2819400"/>
          <a:ext cx="7962900" cy="514350"/>
        </a:xfrm>
        <a:prstGeom prst="rect">
          <a:avLst/>
        </a:prstGeom>
      </xdr:spPr>
    </xdr:pic>
    <xdr:clientData/>
  </xdr:twoCellAnchor>
  <xdr:twoCellAnchor editAs="oneCell">
    <xdr:from>
      <xdr:col>9</xdr:col>
      <xdr:colOff>0</xdr:colOff>
      <xdr:row>16</xdr:row>
      <xdr:rowOff>0</xdr:rowOff>
    </xdr:from>
    <xdr:to>
      <xdr:col>11</xdr:col>
      <xdr:colOff>9525</xdr:colOff>
      <xdr:row>16</xdr:row>
      <xdr:rowOff>628650</xdr:rowOff>
    </xdr:to>
    <xdr:pic>
      <xdr:nvPicPr>
        <xdr:cNvPr id="12" name="Ảnh 5">
          <a:extLst>
            <a:ext uri="{FF2B5EF4-FFF2-40B4-BE49-F238E27FC236}">
              <a16:creationId xmlns:a16="http://schemas.microsoft.com/office/drawing/2014/main" id="{34A2E61D-4F96-F97A-E244-EA681ACA4298}"/>
            </a:ext>
            <a:ext uri="{147F2762-F138-4A5C-976F-8EAC2B608ADB}">
              <a16:predDERef xmlns:a16="http://schemas.microsoft.com/office/drawing/2014/main" pred="{D8ED0FA2-5653-FE39-67BE-82D0F5AF128B}"/>
            </a:ext>
          </a:extLst>
        </xdr:cNvPr>
        <xdr:cNvPicPr>
          <a:picLocks noChangeAspect="1"/>
        </xdr:cNvPicPr>
      </xdr:nvPicPr>
      <xdr:blipFill>
        <a:blip xmlns:r="http://schemas.openxmlformats.org/officeDocument/2006/relationships" r:embed="rId3"/>
        <a:stretch>
          <a:fillRect/>
        </a:stretch>
      </xdr:blipFill>
      <xdr:spPr>
        <a:xfrm>
          <a:off x="16182975" y="5353050"/>
          <a:ext cx="10772775" cy="628650"/>
        </a:xfrm>
        <a:prstGeom prst="rect">
          <a:avLst/>
        </a:prstGeom>
      </xdr:spPr>
    </xdr:pic>
    <xdr:clientData/>
  </xdr:twoCellAnchor>
  <xdr:twoCellAnchor editAs="oneCell">
    <xdr:from>
      <xdr:col>10</xdr:col>
      <xdr:colOff>0</xdr:colOff>
      <xdr:row>18</xdr:row>
      <xdr:rowOff>0</xdr:rowOff>
    </xdr:from>
    <xdr:to>
      <xdr:col>11</xdr:col>
      <xdr:colOff>9525</xdr:colOff>
      <xdr:row>18</xdr:row>
      <xdr:rowOff>2495550</xdr:rowOff>
    </xdr:to>
    <xdr:pic>
      <xdr:nvPicPr>
        <xdr:cNvPr id="3" name="Ảnh 2">
          <a:extLst>
            <a:ext uri="{FF2B5EF4-FFF2-40B4-BE49-F238E27FC236}">
              <a16:creationId xmlns:a16="http://schemas.microsoft.com/office/drawing/2014/main" id="{3CEE8277-D89C-4D9B-968D-1163889D255D}"/>
            </a:ext>
            <a:ext uri="{147F2762-F138-4A5C-976F-8EAC2B608ADB}">
              <a16:predDERef xmlns:a16="http://schemas.microsoft.com/office/drawing/2014/main" pred="{34A2E61D-4F96-F97A-E244-EA681ACA4298}"/>
            </a:ext>
          </a:extLst>
        </xdr:cNvPr>
        <xdr:cNvPicPr>
          <a:picLocks noChangeAspect="1"/>
        </xdr:cNvPicPr>
      </xdr:nvPicPr>
      <xdr:blipFill>
        <a:blip xmlns:r="http://schemas.openxmlformats.org/officeDocument/2006/relationships" r:embed="rId4"/>
        <a:stretch>
          <a:fillRect/>
        </a:stretch>
      </xdr:blipFill>
      <xdr:spPr>
        <a:xfrm>
          <a:off x="21755100" y="8124825"/>
          <a:ext cx="5391150" cy="2495550"/>
        </a:xfrm>
        <a:prstGeom prst="rect">
          <a:avLst/>
        </a:prstGeom>
      </xdr:spPr>
    </xdr:pic>
    <xdr:clientData/>
  </xdr:twoCellAnchor>
  <xdr:twoCellAnchor editAs="oneCell">
    <xdr:from>
      <xdr:col>10</xdr:col>
      <xdr:colOff>0</xdr:colOff>
      <xdr:row>19</xdr:row>
      <xdr:rowOff>0</xdr:rowOff>
    </xdr:from>
    <xdr:to>
      <xdr:col>10</xdr:col>
      <xdr:colOff>5372100</xdr:colOff>
      <xdr:row>20</xdr:row>
      <xdr:rowOff>0</xdr:rowOff>
    </xdr:to>
    <xdr:pic>
      <xdr:nvPicPr>
        <xdr:cNvPr id="6" name="Ảnh 5">
          <a:extLst>
            <a:ext uri="{FF2B5EF4-FFF2-40B4-BE49-F238E27FC236}">
              <a16:creationId xmlns:a16="http://schemas.microsoft.com/office/drawing/2014/main" id="{97FD704B-C769-4AD5-ACC3-DE9564680F53}"/>
            </a:ext>
            <a:ext uri="{147F2762-F138-4A5C-976F-8EAC2B608ADB}">
              <a16:predDERef xmlns:a16="http://schemas.microsoft.com/office/drawing/2014/main" pred="{3CEE8277-D89C-4D9B-968D-1163889D255D}"/>
            </a:ext>
          </a:extLst>
        </xdr:cNvPr>
        <xdr:cNvPicPr>
          <a:picLocks noChangeAspect="1"/>
        </xdr:cNvPicPr>
      </xdr:nvPicPr>
      <xdr:blipFill>
        <a:blip xmlns:r="http://schemas.openxmlformats.org/officeDocument/2006/relationships" r:embed="rId5"/>
        <a:stretch>
          <a:fillRect/>
        </a:stretch>
      </xdr:blipFill>
      <xdr:spPr>
        <a:xfrm>
          <a:off x="21755100" y="10725150"/>
          <a:ext cx="5372100" cy="2876550"/>
        </a:xfrm>
        <a:prstGeom prst="rect">
          <a:avLst/>
        </a:prstGeom>
      </xdr:spPr>
    </xdr:pic>
    <xdr:clientData/>
  </xdr:twoCellAnchor>
  <xdr:twoCellAnchor editAs="oneCell">
    <xdr:from>
      <xdr:col>10</xdr:col>
      <xdr:colOff>0</xdr:colOff>
      <xdr:row>20</xdr:row>
      <xdr:rowOff>0</xdr:rowOff>
    </xdr:from>
    <xdr:to>
      <xdr:col>11</xdr:col>
      <xdr:colOff>0</xdr:colOff>
      <xdr:row>20</xdr:row>
      <xdr:rowOff>2266950</xdr:rowOff>
    </xdr:to>
    <xdr:pic>
      <xdr:nvPicPr>
        <xdr:cNvPr id="11" name="Ảnh 4">
          <a:extLst>
            <a:ext uri="{FF2B5EF4-FFF2-40B4-BE49-F238E27FC236}">
              <a16:creationId xmlns:a16="http://schemas.microsoft.com/office/drawing/2014/main" id="{B7827452-87E0-D6F2-3339-2D12A0614DDD}"/>
            </a:ext>
            <a:ext uri="{147F2762-F138-4A5C-976F-8EAC2B608ADB}">
              <a16:predDERef xmlns:a16="http://schemas.microsoft.com/office/drawing/2014/main" pred="{97FD704B-C769-4AD5-ACC3-DE9564680F53}"/>
            </a:ext>
          </a:extLst>
        </xdr:cNvPr>
        <xdr:cNvPicPr>
          <a:picLocks noChangeAspect="1"/>
        </xdr:cNvPicPr>
      </xdr:nvPicPr>
      <xdr:blipFill>
        <a:blip xmlns:r="http://schemas.openxmlformats.org/officeDocument/2006/relationships" r:embed="rId6"/>
        <a:stretch>
          <a:fillRect/>
        </a:stretch>
      </xdr:blipFill>
      <xdr:spPr>
        <a:xfrm>
          <a:off x="21755100" y="13601700"/>
          <a:ext cx="5381625" cy="2266950"/>
        </a:xfrm>
        <a:prstGeom prst="rect">
          <a:avLst/>
        </a:prstGeom>
      </xdr:spPr>
    </xdr:pic>
    <xdr:clientData/>
  </xdr:twoCellAnchor>
  <xdr:twoCellAnchor editAs="oneCell">
    <xdr:from>
      <xdr:col>8</xdr:col>
      <xdr:colOff>2457450</xdr:colOff>
      <xdr:row>20</xdr:row>
      <xdr:rowOff>2743200</xdr:rowOff>
    </xdr:from>
    <xdr:to>
      <xdr:col>10</xdr:col>
      <xdr:colOff>5362575</xdr:colOff>
      <xdr:row>21</xdr:row>
      <xdr:rowOff>781050</xdr:rowOff>
    </xdr:to>
    <xdr:pic>
      <xdr:nvPicPr>
        <xdr:cNvPr id="5" name="Ảnh 7">
          <a:extLst>
            <a:ext uri="{FF2B5EF4-FFF2-40B4-BE49-F238E27FC236}">
              <a16:creationId xmlns:a16="http://schemas.microsoft.com/office/drawing/2014/main" id="{17D7C454-3621-0297-C60B-B1158E49C87F}"/>
            </a:ext>
            <a:ext uri="{147F2762-F138-4A5C-976F-8EAC2B608ADB}">
              <a16:predDERef xmlns:a16="http://schemas.microsoft.com/office/drawing/2014/main" pred="{B7827452-87E0-D6F2-3339-2D12A0614DDD}"/>
            </a:ext>
          </a:extLst>
        </xdr:cNvPr>
        <xdr:cNvPicPr>
          <a:picLocks noChangeAspect="1"/>
        </xdr:cNvPicPr>
      </xdr:nvPicPr>
      <xdr:blipFill>
        <a:blip xmlns:r="http://schemas.openxmlformats.org/officeDocument/2006/relationships" r:embed="rId7"/>
        <a:stretch>
          <a:fillRect/>
        </a:stretch>
      </xdr:blipFill>
      <xdr:spPr>
        <a:xfrm>
          <a:off x="16363950" y="16344900"/>
          <a:ext cx="10753725" cy="89535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3590925</xdr:colOff>
      <xdr:row>15</xdr:row>
      <xdr:rowOff>57150</xdr:rowOff>
    </xdr:to>
    <xdr:pic>
      <xdr:nvPicPr>
        <xdr:cNvPr id="3" name="Ảnh 2">
          <a:extLst>
            <a:ext uri="{FF2B5EF4-FFF2-40B4-BE49-F238E27FC236}">
              <a16:creationId xmlns:a16="http://schemas.microsoft.com/office/drawing/2014/main" id="{BABBF3E7-D69A-5626-9E57-96A84CDB107A}"/>
            </a:ext>
          </a:extLst>
        </xdr:cNvPr>
        <xdr:cNvPicPr>
          <a:picLocks noChangeAspect="1"/>
        </xdr:cNvPicPr>
      </xdr:nvPicPr>
      <xdr:blipFill>
        <a:blip xmlns:r="http://schemas.openxmlformats.org/officeDocument/2006/relationships" r:embed="rId1"/>
        <a:stretch>
          <a:fillRect/>
        </a:stretch>
      </xdr:blipFill>
      <xdr:spPr>
        <a:xfrm>
          <a:off x="14763750" y="2819400"/>
          <a:ext cx="3590925" cy="1323975"/>
        </a:xfrm>
        <a:prstGeom prst="rect">
          <a:avLst/>
        </a:prstGeom>
      </xdr:spPr>
    </xdr:pic>
    <xdr:clientData/>
  </xdr:twoCellAnchor>
  <xdr:twoCellAnchor editAs="oneCell">
    <xdr:from>
      <xdr:col>10</xdr:col>
      <xdr:colOff>0</xdr:colOff>
      <xdr:row>14</xdr:row>
      <xdr:rowOff>0</xdr:rowOff>
    </xdr:from>
    <xdr:to>
      <xdr:col>15</xdr:col>
      <xdr:colOff>342900</xdr:colOff>
      <xdr:row>14</xdr:row>
      <xdr:rowOff>476250</xdr:rowOff>
    </xdr:to>
    <xdr:pic>
      <xdr:nvPicPr>
        <xdr:cNvPr id="4" name="Ảnh 3">
          <a:extLst>
            <a:ext uri="{FF2B5EF4-FFF2-40B4-BE49-F238E27FC236}">
              <a16:creationId xmlns:a16="http://schemas.microsoft.com/office/drawing/2014/main" id="{62F57026-6252-F020-5B41-007BF6B4071D}"/>
            </a:ext>
            <a:ext uri="{147F2762-F138-4A5C-976F-8EAC2B608ADB}">
              <a16:predDERef xmlns:a16="http://schemas.microsoft.com/office/drawing/2014/main" pred="{BABBF3E7-D69A-5626-9E57-96A84CDB107A}"/>
            </a:ext>
          </a:extLst>
        </xdr:cNvPr>
        <xdr:cNvPicPr>
          <a:picLocks noChangeAspect="1"/>
        </xdr:cNvPicPr>
      </xdr:nvPicPr>
      <xdr:blipFill>
        <a:blip xmlns:r="http://schemas.openxmlformats.org/officeDocument/2006/relationships" r:embed="rId2"/>
        <a:stretch>
          <a:fillRect/>
        </a:stretch>
      </xdr:blipFill>
      <xdr:spPr>
        <a:xfrm>
          <a:off x="20145375" y="2819400"/>
          <a:ext cx="8162925" cy="476250"/>
        </a:xfrm>
        <a:prstGeom prst="rect">
          <a:avLst/>
        </a:prstGeom>
      </xdr:spPr>
    </xdr:pic>
    <xdr:clientData/>
  </xdr:twoCellAnchor>
  <xdr:twoCellAnchor editAs="oneCell">
    <xdr:from>
      <xdr:col>10</xdr:col>
      <xdr:colOff>0</xdr:colOff>
      <xdr:row>20</xdr:row>
      <xdr:rowOff>0</xdr:rowOff>
    </xdr:from>
    <xdr:to>
      <xdr:col>10</xdr:col>
      <xdr:colOff>4057650</xdr:colOff>
      <xdr:row>20</xdr:row>
      <xdr:rowOff>2409825</xdr:rowOff>
    </xdr:to>
    <xdr:pic>
      <xdr:nvPicPr>
        <xdr:cNvPr id="2" name="Ảnh 1">
          <a:extLst>
            <a:ext uri="{FF2B5EF4-FFF2-40B4-BE49-F238E27FC236}">
              <a16:creationId xmlns:a16="http://schemas.microsoft.com/office/drawing/2014/main" id="{3E56586D-1576-C14B-002B-1CA11FC6C7C4}"/>
            </a:ext>
            <a:ext uri="{147F2762-F138-4A5C-976F-8EAC2B608ADB}">
              <a16:predDERef xmlns:a16="http://schemas.microsoft.com/office/drawing/2014/main" pred="{62F57026-6252-F020-5B41-007BF6B4071D}"/>
            </a:ext>
          </a:extLst>
        </xdr:cNvPr>
        <xdr:cNvPicPr>
          <a:picLocks noChangeAspect="1"/>
        </xdr:cNvPicPr>
      </xdr:nvPicPr>
      <xdr:blipFill>
        <a:blip xmlns:r="http://schemas.openxmlformats.org/officeDocument/2006/relationships" r:embed="rId3"/>
        <a:stretch>
          <a:fillRect/>
        </a:stretch>
      </xdr:blipFill>
      <xdr:spPr>
        <a:xfrm>
          <a:off x="22021800" y="15259050"/>
          <a:ext cx="4057650" cy="2409825"/>
        </a:xfrm>
        <a:prstGeom prst="rect">
          <a:avLst/>
        </a:prstGeom>
      </xdr:spPr>
    </xdr:pic>
    <xdr:clientData/>
  </xdr:twoCellAnchor>
  <xdr:twoCellAnchor editAs="oneCell">
    <xdr:from>
      <xdr:col>10</xdr:col>
      <xdr:colOff>0</xdr:colOff>
      <xdr:row>19</xdr:row>
      <xdr:rowOff>0</xdr:rowOff>
    </xdr:from>
    <xdr:to>
      <xdr:col>10</xdr:col>
      <xdr:colOff>4572000</xdr:colOff>
      <xdr:row>19</xdr:row>
      <xdr:rowOff>2419350</xdr:rowOff>
    </xdr:to>
    <xdr:pic>
      <xdr:nvPicPr>
        <xdr:cNvPr id="5" name="Ảnh 4">
          <a:extLst>
            <a:ext uri="{FF2B5EF4-FFF2-40B4-BE49-F238E27FC236}">
              <a16:creationId xmlns:a16="http://schemas.microsoft.com/office/drawing/2014/main" id="{3FDCBD72-8A1D-7FC6-59E4-D11BC4BC33EC}"/>
            </a:ext>
            <a:ext uri="{147F2762-F138-4A5C-976F-8EAC2B608ADB}">
              <a16:predDERef xmlns:a16="http://schemas.microsoft.com/office/drawing/2014/main" pred="{3E56586D-1576-C14B-002B-1CA11FC6C7C4}"/>
            </a:ext>
          </a:extLst>
        </xdr:cNvPr>
        <xdr:cNvPicPr>
          <a:picLocks noChangeAspect="1"/>
        </xdr:cNvPicPr>
      </xdr:nvPicPr>
      <xdr:blipFill>
        <a:blip xmlns:r="http://schemas.openxmlformats.org/officeDocument/2006/relationships" r:embed="rId4"/>
        <a:stretch>
          <a:fillRect/>
        </a:stretch>
      </xdr:blipFill>
      <xdr:spPr>
        <a:xfrm>
          <a:off x="22021800" y="12782550"/>
          <a:ext cx="4572000" cy="2419350"/>
        </a:xfrm>
        <a:prstGeom prst="rect">
          <a:avLst/>
        </a:prstGeom>
      </xdr:spPr>
    </xdr:pic>
    <xdr:clientData/>
  </xdr:twoCellAnchor>
  <xdr:twoCellAnchor editAs="oneCell">
    <xdr:from>
      <xdr:col>10</xdr:col>
      <xdr:colOff>0</xdr:colOff>
      <xdr:row>18</xdr:row>
      <xdr:rowOff>0</xdr:rowOff>
    </xdr:from>
    <xdr:to>
      <xdr:col>10</xdr:col>
      <xdr:colOff>4572000</xdr:colOff>
      <xdr:row>18</xdr:row>
      <xdr:rowOff>2457450</xdr:rowOff>
    </xdr:to>
    <xdr:pic>
      <xdr:nvPicPr>
        <xdr:cNvPr id="6" name="Ảnh 5">
          <a:extLst>
            <a:ext uri="{FF2B5EF4-FFF2-40B4-BE49-F238E27FC236}">
              <a16:creationId xmlns:a16="http://schemas.microsoft.com/office/drawing/2014/main" id="{2BD2DA48-447F-424C-8525-5D95EECE8683}"/>
            </a:ext>
            <a:ext uri="{147F2762-F138-4A5C-976F-8EAC2B608ADB}">
              <a16:predDERef xmlns:a16="http://schemas.microsoft.com/office/drawing/2014/main" pred="{3FDCBD72-8A1D-7FC6-59E4-D11BC4BC33EC}"/>
            </a:ext>
          </a:extLst>
        </xdr:cNvPr>
        <xdr:cNvPicPr>
          <a:picLocks noChangeAspect="1"/>
        </xdr:cNvPicPr>
      </xdr:nvPicPr>
      <xdr:blipFill>
        <a:blip xmlns:r="http://schemas.openxmlformats.org/officeDocument/2006/relationships" r:embed="rId5"/>
        <a:stretch>
          <a:fillRect/>
        </a:stretch>
      </xdr:blipFill>
      <xdr:spPr>
        <a:xfrm>
          <a:off x="22021800" y="10306050"/>
          <a:ext cx="4572000" cy="2457450"/>
        </a:xfrm>
        <a:prstGeom prst="rect">
          <a:avLst/>
        </a:prstGeom>
      </xdr:spPr>
    </xdr:pic>
    <xdr:clientData/>
  </xdr:twoCellAnchor>
  <xdr:twoCellAnchor editAs="oneCell">
    <xdr:from>
      <xdr:col>9</xdr:col>
      <xdr:colOff>0</xdr:colOff>
      <xdr:row>21</xdr:row>
      <xdr:rowOff>0</xdr:rowOff>
    </xdr:from>
    <xdr:to>
      <xdr:col>9</xdr:col>
      <xdr:colOff>4572000</xdr:colOff>
      <xdr:row>21</xdr:row>
      <xdr:rowOff>409575</xdr:rowOff>
    </xdr:to>
    <xdr:pic>
      <xdr:nvPicPr>
        <xdr:cNvPr id="7" name="">
          <a:extLst>
            <a:ext uri="{FF2B5EF4-FFF2-40B4-BE49-F238E27FC236}">
              <a16:creationId xmlns:a16="http://schemas.microsoft.com/office/drawing/2014/main" id="{8B9C15BF-E984-9674-7E89-36EA71D9DDEE}"/>
            </a:ext>
            <a:ext uri="{147F2762-F138-4A5C-976F-8EAC2B608ADB}">
              <a16:predDERef xmlns:a16="http://schemas.microsoft.com/office/drawing/2014/main" pred="{2BD2DA48-447F-424C-8525-5D95EECE8683}"/>
            </a:ext>
          </a:extLst>
        </xdr:cNvPr>
        <xdr:cNvPicPr>
          <a:picLocks noChangeAspect="1"/>
        </xdr:cNvPicPr>
      </xdr:nvPicPr>
      <xdr:blipFill>
        <a:blip xmlns:r="http://schemas.openxmlformats.org/officeDocument/2006/relationships" r:embed="rId6"/>
        <a:stretch>
          <a:fillRect/>
        </a:stretch>
      </xdr:blipFill>
      <xdr:spPr>
        <a:xfrm>
          <a:off x="16640175" y="17735550"/>
          <a:ext cx="4572000" cy="409575"/>
        </a:xfrm>
        <a:prstGeom prst="rect">
          <a:avLst/>
        </a:prstGeom>
      </xdr:spPr>
    </xdr:pic>
    <xdr:clientData/>
  </xdr:twoCellAnchor>
  <xdr:twoCellAnchor editAs="oneCell">
    <xdr:from>
      <xdr:col>9</xdr:col>
      <xdr:colOff>0</xdr:colOff>
      <xdr:row>21</xdr:row>
      <xdr:rowOff>0</xdr:rowOff>
    </xdr:from>
    <xdr:to>
      <xdr:col>9</xdr:col>
      <xdr:colOff>4572000</xdr:colOff>
      <xdr:row>21</xdr:row>
      <xdr:rowOff>409575</xdr:rowOff>
    </xdr:to>
    <xdr:pic>
      <xdr:nvPicPr>
        <xdr:cNvPr id="8" name="">
          <a:extLst>
            <a:ext uri="{FF2B5EF4-FFF2-40B4-BE49-F238E27FC236}">
              <a16:creationId xmlns:a16="http://schemas.microsoft.com/office/drawing/2014/main" id="{9AB9CB7E-C7E4-9E9F-5ABC-672911363B19}"/>
            </a:ext>
            <a:ext uri="{147F2762-F138-4A5C-976F-8EAC2B608ADB}">
              <a16:predDERef xmlns:a16="http://schemas.microsoft.com/office/drawing/2014/main" pred="{8B9C15BF-E984-9674-7E89-36EA71D9DDEE}"/>
            </a:ext>
          </a:extLst>
        </xdr:cNvPr>
        <xdr:cNvPicPr>
          <a:picLocks noChangeAspect="1"/>
        </xdr:cNvPicPr>
      </xdr:nvPicPr>
      <xdr:blipFill>
        <a:blip xmlns:r="http://schemas.openxmlformats.org/officeDocument/2006/relationships" r:embed="rId6"/>
        <a:stretch>
          <a:fillRect/>
        </a:stretch>
      </xdr:blipFill>
      <xdr:spPr>
        <a:xfrm>
          <a:off x="16640175" y="17735550"/>
          <a:ext cx="4572000" cy="409575"/>
        </a:xfrm>
        <a:prstGeom prst="rect">
          <a:avLst/>
        </a:prstGeom>
      </xdr:spPr>
    </xdr:pic>
    <xdr:clientData/>
  </xdr:twoCellAnchor>
  <xdr:twoCellAnchor editAs="oneCell">
    <xdr:from>
      <xdr:col>9</xdr:col>
      <xdr:colOff>0</xdr:colOff>
      <xdr:row>21</xdr:row>
      <xdr:rowOff>0</xdr:rowOff>
    </xdr:from>
    <xdr:to>
      <xdr:col>11</xdr:col>
      <xdr:colOff>180975</xdr:colOff>
      <xdr:row>21</xdr:row>
      <xdr:rowOff>981075</xdr:rowOff>
    </xdr:to>
    <xdr:pic>
      <xdr:nvPicPr>
        <xdr:cNvPr id="9" name="">
          <a:extLst>
            <a:ext uri="{FF2B5EF4-FFF2-40B4-BE49-F238E27FC236}">
              <a16:creationId xmlns:a16="http://schemas.microsoft.com/office/drawing/2014/main" id="{DEB4FE7F-38D7-68FD-8DEB-FD578EC899A6}"/>
            </a:ext>
            <a:ext uri="{147F2762-F138-4A5C-976F-8EAC2B608ADB}">
              <a16:predDERef xmlns:a16="http://schemas.microsoft.com/office/drawing/2014/main" pred="{9AB9CB7E-C7E4-9E9F-5ABC-672911363B19}"/>
            </a:ext>
          </a:extLst>
        </xdr:cNvPr>
        <xdr:cNvPicPr>
          <a:picLocks noChangeAspect="1"/>
        </xdr:cNvPicPr>
      </xdr:nvPicPr>
      <xdr:blipFill>
        <a:blip xmlns:r="http://schemas.openxmlformats.org/officeDocument/2006/relationships" r:embed="rId6"/>
        <a:stretch>
          <a:fillRect/>
        </a:stretch>
      </xdr:blipFill>
      <xdr:spPr>
        <a:xfrm>
          <a:off x="16640175" y="17735550"/>
          <a:ext cx="10944225" cy="981075"/>
        </a:xfrm>
        <a:prstGeom prst="rect">
          <a:avLst/>
        </a:prstGeom>
      </xdr:spPr>
    </xdr:pic>
    <xdr:clientData/>
  </xdr:twoCellAnchor>
  <xdr:twoCellAnchor editAs="oneCell">
    <xdr:from>
      <xdr:col>9</xdr:col>
      <xdr:colOff>0</xdr:colOff>
      <xdr:row>16</xdr:row>
      <xdr:rowOff>0</xdr:rowOff>
    </xdr:from>
    <xdr:to>
      <xdr:col>9</xdr:col>
      <xdr:colOff>4572000</xdr:colOff>
      <xdr:row>16</xdr:row>
      <xdr:rowOff>276225</xdr:rowOff>
    </xdr:to>
    <xdr:pic>
      <xdr:nvPicPr>
        <xdr:cNvPr id="10" name="Ảnh 9">
          <a:extLst>
            <a:ext uri="{FF2B5EF4-FFF2-40B4-BE49-F238E27FC236}">
              <a16:creationId xmlns:a16="http://schemas.microsoft.com/office/drawing/2014/main" id="{847C9D00-1A1F-CBF2-20A3-5331AFE78B79}"/>
            </a:ext>
            <a:ext uri="{147F2762-F138-4A5C-976F-8EAC2B608ADB}">
              <a16:predDERef xmlns:a16="http://schemas.microsoft.com/office/drawing/2014/main" pred="{DEB4FE7F-38D7-68FD-8DEB-FD578EC899A6}"/>
            </a:ext>
          </a:extLst>
        </xdr:cNvPr>
        <xdr:cNvPicPr>
          <a:picLocks noChangeAspect="1"/>
        </xdr:cNvPicPr>
      </xdr:nvPicPr>
      <xdr:blipFill>
        <a:blip xmlns:r="http://schemas.openxmlformats.org/officeDocument/2006/relationships" r:embed="rId7"/>
        <a:stretch>
          <a:fillRect/>
        </a:stretch>
      </xdr:blipFill>
      <xdr:spPr>
        <a:xfrm>
          <a:off x="16640175" y="5353050"/>
          <a:ext cx="4572000" cy="276225"/>
        </a:xfrm>
        <a:prstGeom prst="rect">
          <a:avLst/>
        </a:prstGeom>
      </xdr:spPr>
    </xdr:pic>
    <xdr:clientData/>
  </xdr:twoCellAnchor>
  <xdr:twoCellAnchor editAs="oneCell">
    <xdr:from>
      <xdr:col>9</xdr:col>
      <xdr:colOff>0</xdr:colOff>
      <xdr:row>16</xdr:row>
      <xdr:rowOff>0</xdr:rowOff>
    </xdr:from>
    <xdr:to>
      <xdr:col>10</xdr:col>
      <xdr:colOff>5334000</xdr:colOff>
      <xdr:row>16</xdr:row>
      <xdr:rowOff>647700</xdr:rowOff>
    </xdr:to>
    <xdr:pic>
      <xdr:nvPicPr>
        <xdr:cNvPr id="11" name="Ảnh 10">
          <a:extLst>
            <a:ext uri="{FF2B5EF4-FFF2-40B4-BE49-F238E27FC236}">
              <a16:creationId xmlns:a16="http://schemas.microsoft.com/office/drawing/2014/main" id="{67B890C1-195D-0039-2607-F36BB594E3C9}"/>
            </a:ext>
            <a:ext uri="{147F2762-F138-4A5C-976F-8EAC2B608ADB}">
              <a16:predDERef xmlns:a16="http://schemas.microsoft.com/office/drawing/2014/main" pred="{847C9D00-1A1F-CBF2-20A3-5331AFE78B79}"/>
            </a:ext>
          </a:extLst>
        </xdr:cNvPr>
        <xdr:cNvPicPr>
          <a:picLocks noChangeAspect="1"/>
        </xdr:cNvPicPr>
      </xdr:nvPicPr>
      <xdr:blipFill>
        <a:blip xmlns:r="http://schemas.openxmlformats.org/officeDocument/2006/relationships" r:embed="rId7"/>
        <a:stretch>
          <a:fillRect/>
        </a:stretch>
      </xdr:blipFill>
      <xdr:spPr>
        <a:xfrm>
          <a:off x="16640175" y="5353050"/>
          <a:ext cx="10715625" cy="64770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2867025</xdr:colOff>
      <xdr:row>15</xdr:row>
      <xdr:rowOff>66675</xdr:rowOff>
    </xdr:to>
    <xdr:pic>
      <xdr:nvPicPr>
        <xdr:cNvPr id="5" name="Ảnh 4">
          <a:extLst>
            <a:ext uri="{FF2B5EF4-FFF2-40B4-BE49-F238E27FC236}">
              <a16:creationId xmlns:a16="http://schemas.microsoft.com/office/drawing/2014/main" id="{17010346-45B6-6A04-E735-ABE39818A0B8}"/>
            </a:ext>
          </a:extLst>
        </xdr:cNvPr>
        <xdr:cNvPicPr>
          <a:picLocks noChangeAspect="1"/>
        </xdr:cNvPicPr>
      </xdr:nvPicPr>
      <xdr:blipFill>
        <a:blip xmlns:r="http://schemas.openxmlformats.org/officeDocument/2006/relationships" r:embed="rId1"/>
        <a:stretch>
          <a:fillRect/>
        </a:stretch>
      </xdr:blipFill>
      <xdr:spPr>
        <a:xfrm>
          <a:off x="15821025" y="2819400"/>
          <a:ext cx="2867025" cy="1333500"/>
        </a:xfrm>
        <a:prstGeom prst="rect">
          <a:avLst/>
        </a:prstGeom>
      </xdr:spPr>
    </xdr:pic>
    <xdr:clientData/>
  </xdr:twoCellAnchor>
  <xdr:twoCellAnchor editAs="oneCell">
    <xdr:from>
      <xdr:col>10</xdr:col>
      <xdr:colOff>0</xdr:colOff>
      <xdr:row>14</xdr:row>
      <xdr:rowOff>0</xdr:rowOff>
    </xdr:from>
    <xdr:to>
      <xdr:col>14</xdr:col>
      <xdr:colOff>495300</xdr:colOff>
      <xdr:row>14</xdr:row>
      <xdr:rowOff>561975</xdr:rowOff>
    </xdr:to>
    <xdr:pic>
      <xdr:nvPicPr>
        <xdr:cNvPr id="6" name="Ảnh 5">
          <a:extLst>
            <a:ext uri="{FF2B5EF4-FFF2-40B4-BE49-F238E27FC236}">
              <a16:creationId xmlns:a16="http://schemas.microsoft.com/office/drawing/2014/main" id="{D9569BCF-0C8F-E547-7B05-B612D7E0DD0B}"/>
            </a:ext>
            <a:ext uri="{147F2762-F138-4A5C-976F-8EAC2B608ADB}">
              <a16:predDERef xmlns:a16="http://schemas.microsoft.com/office/drawing/2014/main" pred="{17010346-45B6-6A04-E735-ABE39818A0B8}"/>
            </a:ext>
          </a:extLst>
        </xdr:cNvPr>
        <xdr:cNvPicPr>
          <a:picLocks noChangeAspect="1"/>
        </xdr:cNvPicPr>
      </xdr:nvPicPr>
      <xdr:blipFill>
        <a:blip xmlns:r="http://schemas.openxmlformats.org/officeDocument/2006/relationships" r:embed="rId2"/>
        <a:stretch>
          <a:fillRect/>
        </a:stretch>
      </xdr:blipFill>
      <xdr:spPr>
        <a:xfrm>
          <a:off x="21202650" y="2819400"/>
          <a:ext cx="7705725" cy="561975"/>
        </a:xfrm>
        <a:prstGeom prst="rect">
          <a:avLst/>
        </a:prstGeom>
      </xdr:spPr>
    </xdr:pic>
    <xdr:clientData/>
  </xdr:twoCellAnchor>
  <xdr:twoCellAnchor editAs="oneCell">
    <xdr:from>
      <xdr:col>10</xdr:col>
      <xdr:colOff>0</xdr:colOff>
      <xdr:row>18</xdr:row>
      <xdr:rowOff>0</xdr:rowOff>
    </xdr:from>
    <xdr:to>
      <xdr:col>10</xdr:col>
      <xdr:colOff>4248150</xdr:colOff>
      <xdr:row>19</xdr:row>
      <xdr:rowOff>28575</xdr:rowOff>
    </xdr:to>
    <xdr:pic>
      <xdr:nvPicPr>
        <xdr:cNvPr id="2" name="Ảnh 1">
          <a:extLst>
            <a:ext uri="{FF2B5EF4-FFF2-40B4-BE49-F238E27FC236}">
              <a16:creationId xmlns:a16="http://schemas.microsoft.com/office/drawing/2014/main" id="{A132DF77-3703-4188-23F0-58BB18DA6D7C}"/>
            </a:ext>
            <a:ext uri="{147F2762-F138-4A5C-976F-8EAC2B608ADB}">
              <a16:predDERef xmlns:a16="http://schemas.microsoft.com/office/drawing/2014/main" pred="{D9569BCF-0C8F-E547-7B05-B612D7E0DD0B}"/>
            </a:ext>
          </a:extLst>
        </xdr:cNvPr>
        <xdr:cNvPicPr>
          <a:picLocks noChangeAspect="1"/>
        </xdr:cNvPicPr>
      </xdr:nvPicPr>
      <xdr:blipFill>
        <a:blip xmlns:r="http://schemas.openxmlformats.org/officeDocument/2006/relationships" r:embed="rId3"/>
        <a:stretch>
          <a:fillRect/>
        </a:stretch>
      </xdr:blipFill>
      <xdr:spPr>
        <a:xfrm>
          <a:off x="21202650" y="9525000"/>
          <a:ext cx="4248150" cy="2114550"/>
        </a:xfrm>
        <a:prstGeom prst="rect">
          <a:avLst/>
        </a:prstGeom>
      </xdr:spPr>
    </xdr:pic>
    <xdr:clientData/>
  </xdr:twoCellAnchor>
  <xdr:twoCellAnchor editAs="oneCell">
    <xdr:from>
      <xdr:col>10</xdr:col>
      <xdr:colOff>0</xdr:colOff>
      <xdr:row>19</xdr:row>
      <xdr:rowOff>0</xdr:rowOff>
    </xdr:from>
    <xdr:to>
      <xdr:col>10</xdr:col>
      <xdr:colOff>4181475</xdr:colOff>
      <xdr:row>20</xdr:row>
      <xdr:rowOff>38100</xdr:rowOff>
    </xdr:to>
    <xdr:pic>
      <xdr:nvPicPr>
        <xdr:cNvPr id="3" name="Ảnh 2">
          <a:extLst>
            <a:ext uri="{FF2B5EF4-FFF2-40B4-BE49-F238E27FC236}">
              <a16:creationId xmlns:a16="http://schemas.microsoft.com/office/drawing/2014/main" id="{FE8573B1-C676-3B20-3ECD-50D0DE981380}"/>
            </a:ext>
            <a:ext uri="{147F2762-F138-4A5C-976F-8EAC2B608ADB}">
              <a16:predDERef xmlns:a16="http://schemas.microsoft.com/office/drawing/2014/main" pred="{A132DF77-3703-4188-23F0-58BB18DA6D7C}"/>
            </a:ext>
          </a:extLst>
        </xdr:cNvPr>
        <xdr:cNvPicPr>
          <a:picLocks noChangeAspect="1"/>
        </xdr:cNvPicPr>
      </xdr:nvPicPr>
      <xdr:blipFill>
        <a:blip xmlns:r="http://schemas.openxmlformats.org/officeDocument/2006/relationships" r:embed="rId4"/>
        <a:stretch>
          <a:fillRect/>
        </a:stretch>
      </xdr:blipFill>
      <xdr:spPr>
        <a:xfrm>
          <a:off x="21202650" y="11610975"/>
          <a:ext cx="4181475" cy="2124075"/>
        </a:xfrm>
        <a:prstGeom prst="rect">
          <a:avLst/>
        </a:prstGeom>
      </xdr:spPr>
    </xdr:pic>
    <xdr:clientData/>
  </xdr:twoCellAnchor>
  <xdr:twoCellAnchor editAs="oneCell">
    <xdr:from>
      <xdr:col>10</xdr:col>
      <xdr:colOff>0</xdr:colOff>
      <xdr:row>20</xdr:row>
      <xdr:rowOff>0</xdr:rowOff>
    </xdr:from>
    <xdr:to>
      <xdr:col>10</xdr:col>
      <xdr:colOff>3886200</xdr:colOff>
      <xdr:row>20</xdr:row>
      <xdr:rowOff>2038350</xdr:rowOff>
    </xdr:to>
    <xdr:pic>
      <xdr:nvPicPr>
        <xdr:cNvPr id="4" name="Ảnh 3">
          <a:extLst>
            <a:ext uri="{FF2B5EF4-FFF2-40B4-BE49-F238E27FC236}">
              <a16:creationId xmlns:a16="http://schemas.microsoft.com/office/drawing/2014/main" id="{94CDD298-D2FB-22C0-0D95-445D14E0F42C}"/>
            </a:ext>
            <a:ext uri="{147F2762-F138-4A5C-976F-8EAC2B608ADB}">
              <a16:predDERef xmlns:a16="http://schemas.microsoft.com/office/drawing/2014/main" pred="{FE8573B1-C676-3B20-3ECD-50D0DE981380}"/>
            </a:ext>
          </a:extLst>
        </xdr:cNvPr>
        <xdr:cNvPicPr>
          <a:picLocks noChangeAspect="1"/>
        </xdr:cNvPicPr>
      </xdr:nvPicPr>
      <xdr:blipFill>
        <a:blip xmlns:r="http://schemas.openxmlformats.org/officeDocument/2006/relationships" r:embed="rId5"/>
        <a:stretch>
          <a:fillRect/>
        </a:stretch>
      </xdr:blipFill>
      <xdr:spPr>
        <a:xfrm>
          <a:off x="21202650" y="13696950"/>
          <a:ext cx="3886200" cy="2038350"/>
        </a:xfrm>
        <a:prstGeom prst="rect">
          <a:avLst/>
        </a:prstGeom>
      </xdr:spPr>
    </xdr:pic>
    <xdr:clientData/>
  </xdr:twoCellAnchor>
  <xdr:twoCellAnchor editAs="oneCell">
    <xdr:from>
      <xdr:col>9</xdr:col>
      <xdr:colOff>0</xdr:colOff>
      <xdr:row>21</xdr:row>
      <xdr:rowOff>0</xdr:rowOff>
    </xdr:from>
    <xdr:to>
      <xdr:col>10</xdr:col>
      <xdr:colOff>5362575</xdr:colOff>
      <xdr:row>21</xdr:row>
      <xdr:rowOff>828675</xdr:rowOff>
    </xdr:to>
    <xdr:pic>
      <xdr:nvPicPr>
        <xdr:cNvPr id="7" name="Ảnh 6">
          <a:extLst>
            <a:ext uri="{FF2B5EF4-FFF2-40B4-BE49-F238E27FC236}">
              <a16:creationId xmlns:a16="http://schemas.microsoft.com/office/drawing/2014/main" id="{4C0DC0BE-40ED-0C33-44A1-B71140E37F26}"/>
            </a:ext>
            <a:ext uri="{147F2762-F138-4A5C-976F-8EAC2B608ADB}">
              <a16:predDERef xmlns:a16="http://schemas.microsoft.com/office/drawing/2014/main" pred="{94CDD298-D2FB-22C0-0D95-445D14E0F42C}"/>
            </a:ext>
          </a:extLst>
        </xdr:cNvPr>
        <xdr:cNvPicPr>
          <a:picLocks noChangeAspect="1"/>
        </xdr:cNvPicPr>
      </xdr:nvPicPr>
      <xdr:blipFill>
        <a:blip xmlns:r="http://schemas.openxmlformats.org/officeDocument/2006/relationships" r:embed="rId6"/>
        <a:stretch>
          <a:fillRect/>
        </a:stretch>
      </xdr:blipFill>
      <xdr:spPr>
        <a:xfrm>
          <a:off x="15821025" y="15782925"/>
          <a:ext cx="10744200" cy="828675"/>
        </a:xfrm>
        <a:prstGeom prst="rect">
          <a:avLst/>
        </a:prstGeom>
      </xdr:spPr>
    </xdr:pic>
    <xdr:clientData/>
  </xdr:twoCellAnchor>
  <xdr:twoCellAnchor editAs="oneCell">
    <xdr:from>
      <xdr:col>9</xdr:col>
      <xdr:colOff>0</xdr:colOff>
      <xdr:row>16</xdr:row>
      <xdr:rowOff>0</xdr:rowOff>
    </xdr:from>
    <xdr:to>
      <xdr:col>11</xdr:col>
      <xdr:colOff>133350</xdr:colOff>
      <xdr:row>16</xdr:row>
      <xdr:rowOff>885825</xdr:rowOff>
    </xdr:to>
    <xdr:pic>
      <xdr:nvPicPr>
        <xdr:cNvPr id="8" name="Ảnh 7">
          <a:extLst>
            <a:ext uri="{FF2B5EF4-FFF2-40B4-BE49-F238E27FC236}">
              <a16:creationId xmlns:a16="http://schemas.microsoft.com/office/drawing/2014/main" id="{91CB95DB-DAB2-A9C5-C663-F0C5E6C81FAB}"/>
            </a:ext>
            <a:ext uri="{147F2762-F138-4A5C-976F-8EAC2B608ADB}">
              <a16:predDERef xmlns:a16="http://schemas.microsoft.com/office/drawing/2014/main" pred="{4C0DC0BE-40ED-0C33-44A1-B71140E37F26}"/>
            </a:ext>
          </a:extLst>
        </xdr:cNvPr>
        <xdr:cNvPicPr>
          <a:picLocks noChangeAspect="1"/>
        </xdr:cNvPicPr>
      </xdr:nvPicPr>
      <xdr:blipFill>
        <a:blip xmlns:r="http://schemas.openxmlformats.org/officeDocument/2006/relationships" r:embed="rId7"/>
        <a:stretch>
          <a:fillRect/>
        </a:stretch>
      </xdr:blipFill>
      <xdr:spPr>
        <a:xfrm>
          <a:off x="15821025" y="5353050"/>
          <a:ext cx="10896600" cy="88582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3648075</xdr:colOff>
      <xdr:row>15</xdr:row>
      <xdr:rowOff>104775</xdr:rowOff>
    </xdr:to>
    <xdr:pic>
      <xdr:nvPicPr>
        <xdr:cNvPr id="4" name="Ảnh 3">
          <a:extLst>
            <a:ext uri="{FF2B5EF4-FFF2-40B4-BE49-F238E27FC236}">
              <a16:creationId xmlns:a16="http://schemas.microsoft.com/office/drawing/2014/main" id="{7299700B-2BDC-1FE3-B2ED-CEA3362B0CA7}"/>
            </a:ext>
          </a:extLst>
        </xdr:cNvPr>
        <xdr:cNvPicPr>
          <a:picLocks noChangeAspect="1"/>
        </xdr:cNvPicPr>
      </xdr:nvPicPr>
      <xdr:blipFill>
        <a:blip xmlns:r="http://schemas.openxmlformats.org/officeDocument/2006/relationships" r:embed="rId1"/>
        <a:stretch>
          <a:fillRect/>
        </a:stretch>
      </xdr:blipFill>
      <xdr:spPr>
        <a:xfrm>
          <a:off x="15763875" y="2819400"/>
          <a:ext cx="3648075" cy="1371600"/>
        </a:xfrm>
        <a:prstGeom prst="rect">
          <a:avLst/>
        </a:prstGeom>
      </xdr:spPr>
    </xdr:pic>
    <xdr:clientData/>
  </xdr:twoCellAnchor>
  <xdr:twoCellAnchor editAs="oneCell">
    <xdr:from>
      <xdr:col>10</xdr:col>
      <xdr:colOff>0</xdr:colOff>
      <xdr:row>14</xdr:row>
      <xdr:rowOff>0</xdr:rowOff>
    </xdr:from>
    <xdr:to>
      <xdr:col>16</xdr:col>
      <xdr:colOff>438150</xdr:colOff>
      <xdr:row>14</xdr:row>
      <xdr:rowOff>628650</xdr:rowOff>
    </xdr:to>
    <xdr:pic>
      <xdr:nvPicPr>
        <xdr:cNvPr id="5" name="Ảnh 4">
          <a:extLst>
            <a:ext uri="{FF2B5EF4-FFF2-40B4-BE49-F238E27FC236}">
              <a16:creationId xmlns:a16="http://schemas.microsoft.com/office/drawing/2014/main" id="{CD473633-FC1D-96CA-97BE-327C713E44CF}"/>
            </a:ext>
            <a:ext uri="{147F2762-F138-4A5C-976F-8EAC2B608ADB}">
              <a16:predDERef xmlns:a16="http://schemas.microsoft.com/office/drawing/2014/main" pred="{7299700B-2BDC-1FE3-B2ED-CEA3362B0CA7}"/>
            </a:ext>
          </a:extLst>
        </xdr:cNvPr>
        <xdr:cNvPicPr>
          <a:picLocks noChangeAspect="1"/>
        </xdr:cNvPicPr>
      </xdr:nvPicPr>
      <xdr:blipFill>
        <a:blip xmlns:r="http://schemas.openxmlformats.org/officeDocument/2006/relationships" r:embed="rId2"/>
        <a:stretch>
          <a:fillRect/>
        </a:stretch>
      </xdr:blipFill>
      <xdr:spPr>
        <a:xfrm>
          <a:off x="21145500" y="2819400"/>
          <a:ext cx="8867775" cy="628650"/>
        </a:xfrm>
        <a:prstGeom prst="rect">
          <a:avLst/>
        </a:prstGeom>
      </xdr:spPr>
    </xdr:pic>
    <xdr:clientData/>
  </xdr:twoCellAnchor>
  <xdr:twoCellAnchor editAs="oneCell">
    <xdr:from>
      <xdr:col>10</xdr:col>
      <xdr:colOff>0</xdr:colOff>
      <xdr:row>18</xdr:row>
      <xdr:rowOff>0</xdr:rowOff>
    </xdr:from>
    <xdr:to>
      <xdr:col>10</xdr:col>
      <xdr:colOff>4391025</xdr:colOff>
      <xdr:row>18</xdr:row>
      <xdr:rowOff>2190750</xdr:rowOff>
    </xdr:to>
    <xdr:pic>
      <xdr:nvPicPr>
        <xdr:cNvPr id="2" name="Ảnh 1">
          <a:extLst>
            <a:ext uri="{FF2B5EF4-FFF2-40B4-BE49-F238E27FC236}">
              <a16:creationId xmlns:a16="http://schemas.microsoft.com/office/drawing/2014/main" id="{8671EB25-41E7-2854-4B8C-7B37914013D2}"/>
            </a:ext>
            <a:ext uri="{147F2762-F138-4A5C-976F-8EAC2B608ADB}">
              <a16:predDERef xmlns:a16="http://schemas.microsoft.com/office/drawing/2014/main" pred="{CD473633-FC1D-96CA-97BE-327C713E44CF}"/>
            </a:ext>
          </a:extLst>
        </xdr:cNvPr>
        <xdr:cNvPicPr>
          <a:picLocks noChangeAspect="1"/>
        </xdr:cNvPicPr>
      </xdr:nvPicPr>
      <xdr:blipFill>
        <a:blip xmlns:r="http://schemas.openxmlformats.org/officeDocument/2006/relationships" r:embed="rId3"/>
        <a:stretch>
          <a:fillRect/>
        </a:stretch>
      </xdr:blipFill>
      <xdr:spPr>
        <a:xfrm>
          <a:off x="21145500" y="9772650"/>
          <a:ext cx="4391025" cy="2190750"/>
        </a:xfrm>
        <a:prstGeom prst="rect">
          <a:avLst/>
        </a:prstGeom>
      </xdr:spPr>
    </xdr:pic>
    <xdr:clientData/>
  </xdr:twoCellAnchor>
  <xdr:twoCellAnchor editAs="oneCell">
    <xdr:from>
      <xdr:col>10</xdr:col>
      <xdr:colOff>0</xdr:colOff>
      <xdr:row>19</xdr:row>
      <xdr:rowOff>0</xdr:rowOff>
    </xdr:from>
    <xdr:to>
      <xdr:col>10</xdr:col>
      <xdr:colOff>4419600</xdr:colOff>
      <xdr:row>19</xdr:row>
      <xdr:rowOff>2200275</xdr:rowOff>
    </xdr:to>
    <xdr:pic>
      <xdr:nvPicPr>
        <xdr:cNvPr id="3" name="Ảnh 2">
          <a:extLst>
            <a:ext uri="{FF2B5EF4-FFF2-40B4-BE49-F238E27FC236}">
              <a16:creationId xmlns:a16="http://schemas.microsoft.com/office/drawing/2014/main" id="{BC1F8EAC-7EAC-AD7F-8FDE-6AC5EE78357F}"/>
            </a:ext>
            <a:ext uri="{147F2762-F138-4A5C-976F-8EAC2B608ADB}">
              <a16:predDERef xmlns:a16="http://schemas.microsoft.com/office/drawing/2014/main" pred="{8671EB25-41E7-2854-4B8C-7B37914013D2}"/>
            </a:ext>
          </a:extLst>
        </xdr:cNvPr>
        <xdr:cNvPicPr>
          <a:picLocks noChangeAspect="1"/>
        </xdr:cNvPicPr>
      </xdr:nvPicPr>
      <xdr:blipFill>
        <a:blip xmlns:r="http://schemas.openxmlformats.org/officeDocument/2006/relationships" r:embed="rId4"/>
        <a:stretch>
          <a:fillRect/>
        </a:stretch>
      </xdr:blipFill>
      <xdr:spPr>
        <a:xfrm>
          <a:off x="21145500" y="11982450"/>
          <a:ext cx="4419600" cy="2200275"/>
        </a:xfrm>
        <a:prstGeom prst="rect">
          <a:avLst/>
        </a:prstGeom>
      </xdr:spPr>
    </xdr:pic>
    <xdr:clientData/>
  </xdr:twoCellAnchor>
  <xdr:twoCellAnchor editAs="oneCell">
    <xdr:from>
      <xdr:col>10</xdr:col>
      <xdr:colOff>0</xdr:colOff>
      <xdr:row>20</xdr:row>
      <xdr:rowOff>0</xdr:rowOff>
    </xdr:from>
    <xdr:to>
      <xdr:col>10</xdr:col>
      <xdr:colOff>4572000</xdr:colOff>
      <xdr:row>21</xdr:row>
      <xdr:rowOff>19050</xdr:rowOff>
    </xdr:to>
    <xdr:pic>
      <xdr:nvPicPr>
        <xdr:cNvPr id="6" name="Ảnh 5">
          <a:extLst>
            <a:ext uri="{FF2B5EF4-FFF2-40B4-BE49-F238E27FC236}">
              <a16:creationId xmlns:a16="http://schemas.microsoft.com/office/drawing/2014/main" id="{9E8AD844-5F01-54DD-8CF0-077B1DC8367B}"/>
            </a:ext>
            <a:ext uri="{147F2762-F138-4A5C-976F-8EAC2B608ADB}">
              <a16:predDERef xmlns:a16="http://schemas.microsoft.com/office/drawing/2014/main" pred="{BC1F8EAC-7EAC-AD7F-8FDE-6AC5EE78357F}"/>
            </a:ext>
          </a:extLst>
        </xdr:cNvPr>
        <xdr:cNvPicPr>
          <a:picLocks noChangeAspect="1"/>
        </xdr:cNvPicPr>
      </xdr:nvPicPr>
      <xdr:blipFill>
        <a:blip xmlns:r="http://schemas.openxmlformats.org/officeDocument/2006/relationships" r:embed="rId5"/>
        <a:stretch>
          <a:fillRect/>
        </a:stretch>
      </xdr:blipFill>
      <xdr:spPr>
        <a:xfrm>
          <a:off x="21145500" y="14192250"/>
          <a:ext cx="4572000" cy="2228850"/>
        </a:xfrm>
        <a:prstGeom prst="rect">
          <a:avLst/>
        </a:prstGeom>
      </xdr:spPr>
    </xdr:pic>
    <xdr:clientData/>
  </xdr:twoCellAnchor>
  <xdr:twoCellAnchor editAs="oneCell">
    <xdr:from>
      <xdr:col>9</xdr:col>
      <xdr:colOff>0</xdr:colOff>
      <xdr:row>21</xdr:row>
      <xdr:rowOff>0</xdr:rowOff>
    </xdr:from>
    <xdr:to>
      <xdr:col>10</xdr:col>
      <xdr:colOff>5029200</xdr:colOff>
      <xdr:row>21</xdr:row>
      <xdr:rowOff>933450</xdr:rowOff>
    </xdr:to>
    <xdr:pic>
      <xdr:nvPicPr>
        <xdr:cNvPr id="7" name="Ảnh 6">
          <a:extLst>
            <a:ext uri="{FF2B5EF4-FFF2-40B4-BE49-F238E27FC236}">
              <a16:creationId xmlns:a16="http://schemas.microsoft.com/office/drawing/2014/main" id="{8438A1C4-BD76-DABB-8E60-533A166D1667}"/>
            </a:ext>
            <a:ext uri="{147F2762-F138-4A5C-976F-8EAC2B608ADB}">
              <a16:predDERef xmlns:a16="http://schemas.microsoft.com/office/drawing/2014/main" pred="{9E8AD844-5F01-54DD-8CF0-077B1DC8367B}"/>
            </a:ext>
          </a:extLst>
        </xdr:cNvPr>
        <xdr:cNvPicPr>
          <a:picLocks noChangeAspect="1"/>
        </xdr:cNvPicPr>
      </xdr:nvPicPr>
      <xdr:blipFill>
        <a:blip xmlns:r="http://schemas.openxmlformats.org/officeDocument/2006/relationships" r:embed="rId6"/>
        <a:stretch>
          <a:fillRect/>
        </a:stretch>
      </xdr:blipFill>
      <xdr:spPr>
        <a:xfrm>
          <a:off x="15763875" y="16402050"/>
          <a:ext cx="10410825" cy="933450"/>
        </a:xfrm>
        <a:prstGeom prst="rect">
          <a:avLst/>
        </a:prstGeom>
      </xdr:spPr>
    </xdr:pic>
    <xdr:clientData/>
  </xdr:twoCellAnchor>
  <xdr:twoCellAnchor editAs="oneCell">
    <xdr:from>
      <xdr:col>9</xdr:col>
      <xdr:colOff>0</xdr:colOff>
      <xdr:row>16</xdr:row>
      <xdr:rowOff>0</xdr:rowOff>
    </xdr:from>
    <xdr:to>
      <xdr:col>10</xdr:col>
      <xdr:colOff>5362575</xdr:colOff>
      <xdr:row>16</xdr:row>
      <xdr:rowOff>828675</xdr:rowOff>
    </xdr:to>
    <xdr:pic>
      <xdr:nvPicPr>
        <xdr:cNvPr id="8" name="Ảnh 7">
          <a:extLst>
            <a:ext uri="{FF2B5EF4-FFF2-40B4-BE49-F238E27FC236}">
              <a16:creationId xmlns:a16="http://schemas.microsoft.com/office/drawing/2014/main" id="{51325038-78E6-EC0C-C73C-B0F33D00EEAB}"/>
            </a:ext>
            <a:ext uri="{147F2762-F138-4A5C-976F-8EAC2B608ADB}">
              <a16:predDERef xmlns:a16="http://schemas.microsoft.com/office/drawing/2014/main" pred="{8438A1C4-BD76-DABB-8E60-533A166D1667}"/>
            </a:ext>
          </a:extLst>
        </xdr:cNvPr>
        <xdr:cNvPicPr>
          <a:picLocks noChangeAspect="1"/>
        </xdr:cNvPicPr>
      </xdr:nvPicPr>
      <xdr:blipFill>
        <a:blip xmlns:r="http://schemas.openxmlformats.org/officeDocument/2006/relationships" r:embed="rId7"/>
        <a:stretch>
          <a:fillRect/>
        </a:stretch>
      </xdr:blipFill>
      <xdr:spPr>
        <a:xfrm>
          <a:off x="15763875" y="5353050"/>
          <a:ext cx="10744200" cy="82867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2962275</xdr:colOff>
      <xdr:row>15</xdr:row>
      <xdr:rowOff>161925</xdr:rowOff>
    </xdr:to>
    <xdr:pic>
      <xdr:nvPicPr>
        <xdr:cNvPr id="3" name="Ảnh 2">
          <a:extLst>
            <a:ext uri="{FF2B5EF4-FFF2-40B4-BE49-F238E27FC236}">
              <a16:creationId xmlns:a16="http://schemas.microsoft.com/office/drawing/2014/main" id="{FC833D67-8156-A1F8-C5FC-F8C0E554FDB9}"/>
            </a:ext>
          </a:extLst>
        </xdr:cNvPr>
        <xdr:cNvPicPr>
          <a:picLocks noChangeAspect="1"/>
        </xdr:cNvPicPr>
      </xdr:nvPicPr>
      <xdr:blipFill>
        <a:blip xmlns:r="http://schemas.openxmlformats.org/officeDocument/2006/relationships" r:embed="rId1"/>
        <a:stretch>
          <a:fillRect/>
        </a:stretch>
      </xdr:blipFill>
      <xdr:spPr>
        <a:xfrm>
          <a:off x="14763750" y="2667000"/>
          <a:ext cx="2962275" cy="1428750"/>
        </a:xfrm>
        <a:prstGeom prst="rect">
          <a:avLst/>
        </a:prstGeom>
      </xdr:spPr>
    </xdr:pic>
    <xdr:clientData/>
  </xdr:twoCellAnchor>
  <xdr:twoCellAnchor editAs="oneCell">
    <xdr:from>
      <xdr:col>10</xdr:col>
      <xdr:colOff>0</xdr:colOff>
      <xdr:row>14</xdr:row>
      <xdr:rowOff>0</xdr:rowOff>
    </xdr:from>
    <xdr:to>
      <xdr:col>17</xdr:col>
      <xdr:colOff>238125</xdr:colOff>
      <xdr:row>14</xdr:row>
      <xdr:rowOff>638175</xdr:rowOff>
    </xdr:to>
    <xdr:pic>
      <xdr:nvPicPr>
        <xdr:cNvPr id="4" name="Ảnh 3">
          <a:extLst>
            <a:ext uri="{FF2B5EF4-FFF2-40B4-BE49-F238E27FC236}">
              <a16:creationId xmlns:a16="http://schemas.microsoft.com/office/drawing/2014/main" id="{90DED9FB-FFDE-B19B-262C-331CB8B29D34}"/>
            </a:ext>
            <a:ext uri="{147F2762-F138-4A5C-976F-8EAC2B608ADB}">
              <a16:predDERef xmlns:a16="http://schemas.microsoft.com/office/drawing/2014/main" pred="{FC833D67-8156-A1F8-C5FC-F8C0E554FDB9}"/>
            </a:ext>
          </a:extLst>
        </xdr:cNvPr>
        <xdr:cNvPicPr>
          <a:picLocks noChangeAspect="1"/>
        </xdr:cNvPicPr>
      </xdr:nvPicPr>
      <xdr:blipFill>
        <a:blip xmlns:r="http://schemas.openxmlformats.org/officeDocument/2006/relationships" r:embed="rId2"/>
        <a:stretch>
          <a:fillRect/>
        </a:stretch>
      </xdr:blipFill>
      <xdr:spPr>
        <a:xfrm>
          <a:off x="20145375" y="2667000"/>
          <a:ext cx="9277350" cy="638175"/>
        </a:xfrm>
        <a:prstGeom prst="rect">
          <a:avLst/>
        </a:prstGeom>
      </xdr:spPr>
    </xdr:pic>
    <xdr:clientData/>
  </xdr:twoCellAnchor>
  <xdr:twoCellAnchor editAs="oneCell">
    <xdr:from>
      <xdr:col>10</xdr:col>
      <xdr:colOff>0</xdr:colOff>
      <xdr:row>20</xdr:row>
      <xdr:rowOff>0</xdr:rowOff>
    </xdr:from>
    <xdr:to>
      <xdr:col>10</xdr:col>
      <xdr:colOff>4019550</xdr:colOff>
      <xdr:row>20</xdr:row>
      <xdr:rowOff>2152650</xdr:rowOff>
    </xdr:to>
    <xdr:pic>
      <xdr:nvPicPr>
        <xdr:cNvPr id="2" name="Ảnh 1">
          <a:extLst>
            <a:ext uri="{FF2B5EF4-FFF2-40B4-BE49-F238E27FC236}">
              <a16:creationId xmlns:a16="http://schemas.microsoft.com/office/drawing/2014/main" id="{C5E4A8DD-DF45-EA50-F121-DE999288CFB1}"/>
            </a:ext>
            <a:ext uri="{147F2762-F138-4A5C-976F-8EAC2B608ADB}">
              <a16:predDERef xmlns:a16="http://schemas.microsoft.com/office/drawing/2014/main" pred="{90DED9FB-FFDE-B19B-262C-331CB8B29D34}"/>
            </a:ext>
          </a:extLst>
        </xdr:cNvPr>
        <xdr:cNvPicPr>
          <a:picLocks noChangeAspect="1"/>
        </xdr:cNvPicPr>
      </xdr:nvPicPr>
      <xdr:blipFill>
        <a:blip xmlns:r="http://schemas.openxmlformats.org/officeDocument/2006/relationships" r:embed="rId3"/>
        <a:stretch>
          <a:fillRect/>
        </a:stretch>
      </xdr:blipFill>
      <xdr:spPr>
        <a:xfrm>
          <a:off x="21488400" y="14039850"/>
          <a:ext cx="4019550" cy="2152650"/>
        </a:xfrm>
        <a:prstGeom prst="rect">
          <a:avLst/>
        </a:prstGeom>
      </xdr:spPr>
    </xdr:pic>
    <xdr:clientData/>
  </xdr:twoCellAnchor>
  <xdr:twoCellAnchor editAs="oneCell">
    <xdr:from>
      <xdr:col>10</xdr:col>
      <xdr:colOff>0</xdr:colOff>
      <xdr:row>18</xdr:row>
      <xdr:rowOff>0</xdr:rowOff>
    </xdr:from>
    <xdr:to>
      <xdr:col>10</xdr:col>
      <xdr:colOff>4286250</xdr:colOff>
      <xdr:row>18</xdr:row>
      <xdr:rowOff>2133600</xdr:rowOff>
    </xdr:to>
    <xdr:pic>
      <xdr:nvPicPr>
        <xdr:cNvPr id="5" name="Ảnh 4">
          <a:extLst>
            <a:ext uri="{FF2B5EF4-FFF2-40B4-BE49-F238E27FC236}">
              <a16:creationId xmlns:a16="http://schemas.microsoft.com/office/drawing/2014/main" id="{F08E343E-19F6-6E33-03A3-C01444CDA697}"/>
            </a:ext>
            <a:ext uri="{147F2762-F138-4A5C-976F-8EAC2B608ADB}">
              <a16:predDERef xmlns:a16="http://schemas.microsoft.com/office/drawing/2014/main" pred="{C5E4A8DD-DF45-EA50-F121-DE999288CFB1}"/>
            </a:ext>
          </a:extLst>
        </xdr:cNvPr>
        <xdr:cNvPicPr>
          <a:picLocks noChangeAspect="1"/>
        </xdr:cNvPicPr>
      </xdr:nvPicPr>
      <xdr:blipFill>
        <a:blip xmlns:r="http://schemas.openxmlformats.org/officeDocument/2006/relationships" r:embed="rId4"/>
        <a:stretch>
          <a:fillRect/>
        </a:stretch>
      </xdr:blipFill>
      <xdr:spPr>
        <a:xfrm>
          <a:off x="21488400" y="9696450"/>
          <a:ext cx="4286250" cy="2133600"/>
        </a:xfrm>
        <a:prstGeom prst="rect">
          <a:avLst/>
        </a:prstGeom>
      </xdr:spPr>
    </xdr:pic>
    <xdr:clientData/>
  </xdr:twoCellAnchor>
  <xdr:twoCellAnchor editAs="oneCell">
    <xdr:from>
      <xdr:col>10</xdr:col>
      <xdr:colOff>0</xdr:colOff>
      <xdr:row>19</xdr:row>
      <xdr:rowOff>0</xdr:rowOff>
    </xdr:from>
    <xdr:to>
      <xdr:col>10</xdr:col>
      <xdr:colOff>4572000</xdr:colOff>
      <xdr:row>19</xdr:row>
      <xdr:rowOff>2085975</xdr:rowOff>
    </xdr:to>
    <xdr:pic>
      <xdr:nvPicPr>
        <xdr:cNvPr id="6" name="Ảnh 5">
          <a:extLst>
            <a:ext uri="{FF2B5EF4-FFF2-40B4-BE49-F238E27FC236}">
              <a16:creationId xmlns:a16="http://schemas.microsoft.com/office/drawing/2014/main" id="{E47E5541-2F84-2F17-970C-6DDB9C49A6A3}"/>
            </a:ext>
            <a:ext uri="{147F2762-F138-4A5C-976F-8EAC2B608ADB}">
              <a16:predDERef xmlns:a16="http://schemas.microsoft.com/office/drawing/2014/main" pred="{F08E343E-19F6-6E33-03A3-C01444CDA697}"/>
            </a:ext>
          </a:extLst>
        </xdr:cNvPr>
        <xdr:cNvPicPr>
          <a:picLocks noChangeAspect="1"/>
        </xdr:cNvPicPr>
      </xdr:nvPicPr>
      <xdr:blipFill>
        <a:blip xmlns:r="http://schemas.openxmlformats.org/officeDocument/2006/relationships" r:embed="rId5"/>
        <a:stretch>
          <a:fillRect/>
        </a:stretch>
      </xdr:blipFill>
      <xdr:spPr>
        <a:xfrm>
          <a:off x="21488400" y="11868150"/>
          <a:ext cx="4572000" cy="2085975"/>
        </a:xfrm>
        <a:prstGeom prst="rect">
          <a:avLst/>
        </a:prstGeom>
      </xdr:spPr>
    </xdr:pic>
    <xdr:clientData/>
  </xdr:twoCellAnchor>
  <xdr:twoCellAnchor editAs="oneCell">
    <xdr:from>
      <xdr:col>9</xdr:col>
      <xdr:colOff>0</xdr:colOff>
      <xdr:row>16</xdr:row>
      <xdr:rowOff>0</xdr:rowOff>
    </xdr:from>
    <xdr:to>
      <xdr:col>10</xdr:col>
      <xdr:colOff>5362575</xdr:colOff>
      <xdr:row>16</xdr:row>
      <xdr:rowOff>895350</xdr:rowOff>
    </xdr:to>
    <xdr:pic>
      <xdr:nvPicPr>
        <xdr:cNvPr id="7" name="Ảnh 6">
          <a:extLst>
            <a:ext uri="{FF2B5EF4-FFF2-40B4-BE49-F238E27FC236}">
              <a16:creationId xmlns:a16="http://schemas.microsoft.com/office/drawing/2014/main" id="{584803BB-C763-9DC7-D247-EBA917CB5899}"/>
            </a:ext>
            <a:ext uri="{147F2762-F138-4A5C-976F-8EAC2B608ADB}">
              <a16:predDERef xmlns:a16="http://schemas.microsoft.com/office/drawing/2014/main" pred="{E47E5541-2F84-2F17-970C-6DDB9C49A6A3}"/>
            </a:ext>
          </a:extLst>
        </xdr:cNvPr>
        <xdr:cNvPicPr>
          <a:picLocks noChangeAspect="1"/>
        </xdr:cNvPicPr>
      </xdr:nvPicPr>
      <xdr:blipFill>
        <a:blip xmlns:r="http://schemas.openxmlformats.org/officeDocument/2006/relationships" r:embed="rId6"/>
        <a:stretch>
          <a:fillRect/>
        </a:stretch>
      </xdr:blipFill>
      <xdr:spPr>
        <a:xfrm>
          <a:off x="16106775" y="5353050"/>
          <a:ext cx="10744200" cy="895350"/>
        </a:xfrm>
        <a:prstGeom prst="rect">
          <a:avLst/>
        </a:prstGeom>
      </xdr:spPr>
    </xdr:pic>
    <xdr:clientData/>
  </xdr:twoCellAnchor>
  <xdr:twoCellAnchor editAs="oneCell">
    <xdr:from>
      <xdr:col>9</xdr:col>
      <xdr:colOff>0</xdr:colOff>
      <xdr:row>21</xdr:row>
      <xdr:rowOff>0</xdr:rowOff>
    </xdr:from>
    <xdr:to>
      <xdr:col>10</xdr:col>
      <xdr:colOff>5286375</xdr:colOff>
      <xdr:row>21</xdr:row>
      <xdr:rowOff>1133475</xdr:rowOff>
    </xdr:to>
    <xdr:pic>
      <xdr:nvPicPr>
        <xdr:cNvPr id="8" name="Ảnh 7">
          <a:extLst>
            <a:ext uri="{FF2B5EF4-FFF2-40B4-BE49-F238E27FC236}">
              <a16:creationId xmlns:a16="http://schemas.microsoft.com/office/drawing/2014/main" id="{31609632-EDAD-35BD-2401-8AB667F3C988}"/>
            </a:ext>
            <a:ext uri="{147F2762-F138-4A5C-976F-8EAC2B608ADB}">
              <a16:predDERef xmlns:a16="http://schemas.microsoft.com/office/drawing/2014/main" pred="{584803BB-C763-9DC7-D247-EBA917CB5899}"/>
            </a:ext>
          </a:extLst>
        </xdr:cNvPr>
        <xdr:cNvPicPr>
          <a:picLocks noChangeAspect="1"/>
        </xdr:cNvPicPr>
      </xdr:nvPicPr>
      <xdr:blipFill>
        <a:blip xmlns:r="http://schemas.openxmlformats.org/officeDocument/2006/relationships" r:embed="rId7"/>
        <a:stretch>
          <a:fillRect/>
        </a:stretch>
      </xdr:blipFill>
      <xdr:spPr>
        <a:xfrm>
          <a:off x="16106775" y="16211550"/>
          <a:ext cx="10668000" cy="113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2952750</xdr:colOff>
      <xdr:row>15</xdr:row>
      <xdr:rowOff>238125</xdr:rowOff>
    </xdr:to>
    <xdr:pic>
      <xdr:nvPicPr>
        <xdr:cNvPr id="4" name="Ảnh 3">
          <a:extLst>
            <a:ext uri="{FF2B5EF4-FFF2-40B4-BE49-F238E27FC236}">
              <a16:creationId xmlns:a16="http://schemas.microsoft.com/office/drawing/2014/main" id="{6F112A2A-E5B6-2A35-4E7D-363AA626245C}"/>
            </a:ext>
          </a:extLst>
        </xdr:cNvPr>
        <xdr:cNvPicPr>
          <a:picLocks noChangeAspect="1"/>
        </xdr:cNvPicPr>
      </xdr:nvPicPr>
      <xdr:blipFill>
        <a:blip xmlns:r="http://schemas.openxmlformats.org/officeDocument/2006/relationships" r:embed="rId1"/>
        <a:stretch>
          <a:fillRect/>
        </a:stretch>
      </xdr:blipFill>
      <xdr:spPr>
        <a:xfrm>
          <a:off x="16040100" y="2819400"/>
          <a:ext cx="2952750" cy="1504950"/>
        </a:xfrm>
        <a:prstGeom prst="rect">
          <a:avLst/>
        </a:prstGeom>
      </xdr:spPr>
    </xdr:pic>
    <xdr:clientData/>
  </xdr:twoCellAnchor>
  <xdr:twoCellAnchor editAs="oneCell">
    <xdr:from>
      <xdr:col>10</xdr:col>
      <xdr:colOff>0</xdr:colOff>
      <xdr:row>14</xdr:row>
      <xdr:rowOff>0</xdr:rowOff>
    </xdr:from>
    <xdr:to>
      <xdr:col>17</xdr:col>
      <xdr:colOff>390525</xdr:colOff>
      <xdr:row>14</xdr:row>
      <xdr:rowOff>628650</xdr:rowOff>
    </xdr:to>
    <xdr:pic>
      <xdr:nvPicPr>
        <xdr:cNvPr id="5" name="Ảnh 4">
          <a:extLst>
            <a:ext uri="{FF2B5EF4-FFF2-40B4-BE49-F238E27FC236}">
              <a16:creationId xmlns:a16="http://schemas.microsoft.com/office/drawing/2014/main" id="{8FA73249-E131-5627-259A-A7811F5DDA73}"/>
            </a:ext>
            <a:ext uri="{147F2762-F138-4A5C-976F-8EAC2B608ADB}">
              <a16:predDERef xmlns:a16="http://schemas.microsoft.com/office/drawing/2014/main" pred="{6F112A2A-E5B6-2A35-4E7D-363AA626245C}"/>
            </a:ext>
          </a:extLst>
        </xdr:cNvPr>
        <xdr:cNvPicPr>
          <a:picLocks noChangeAspect="1"/>
        </xdr:cNvPicPr>
      </xdr:nvPicPr>
      <xdr:blipFill>
        <a:blip xmlns:r="http://schemas.openxmlformats.org/officeDocument/2006/relationships" r:embed="rId2"/>
        <a:stretch>
          <a:fillRect/>
        </a:stretch>
      </xdr:blipFill>
      <xdr:spPr>
        <a:xfrm>
          <a:off x="21421725" y="2819400"/>
          <a:ext cx="9429750" cy="628650"/>
        </a:xfrm>
        <a:prstGeom prst="rect">
          <a:avLst/>
        </a:prstGeom>
      </xdr:spPr>
    </xdr:pic>
    <xdr:clientData/>
  </xdr:twoCellAnchor>
  <xdr:twoCellAnchor editAs="oneCell">
    <xdr:from>
      <xdr:col>10</xdr:col>
      <xdr:colOff>0</xdr:colOff>
      <xdr:row>18</xdr:row>
      <xdr:rowOff>0</xdr:rowOff>
    </xdr:from>
    <xdr:to>
      <xdr:col>10</xdr:col>
      <xdr:colOff>3657600</xdr:colOff>
      <xdr:row>18</xdr:row>
      <xdr:rowOff>2162175</xdr:rowOff>
    </xdr:to>
    <xdr:pic>
      <xdr:nvPicPr>
        <xdr:cNvPr id="2" name="Ảnh 1">
          <a:extLst>
            <a:ext uri="{FF2B5EF4-FFF2-40B4-BE49-F238E27FC236}">
              <a16:creationId xmlns:a16="http://schemas.microsoft.com/office/drawing/2014/main" id="{A4AAC2FC-F8C4-65B6-B5E5-CFBF420E7D7A}"/>
            </a:ext>
            <a:ext uri="{147F2762-F138-4A5C-976F-8EAC2B608ADB}">
              <a16:predDERef xmlns:a16="http://schemas.microsoft.com/office/drawing/2014/main" pred="{8FA73249-E131-5627-259A-A7811F5DDA73}"/>
            </a:ext>
          </a:extLst>
        </xdr:cNvPr>
        <xdr:cNvPicPr>
          <a:picLocks noChangeAspect="1"/>
        </xdr:cNvPicPr>
      </xdr:nvPicPr>
      <xdr:blipFill>
        <a:blip xmlns:r="http://schemas.openxmlformats.org/officeDocument/2006/relationships" r:embed="rId3"/>
        <a:stretch>
          <a:fillRect/>
        </a:stretch>
      </xdr:blipFill>
      <xdr:spPr>
        <a:xfrm>
          <a:off x="21421725" y="9925050"/>
          <a:ext cx="3657600" cy="2162175"/>
        </a:xfrm>
        <a:prstGeom prst="rect">
          <a:avLst/>
        </a:prstGeom>
      </xdr:spPr>
    </xdr:pic>
    <xdr:clientData/>
  </xdr:twoCellAnchor>
  <xdr:twoCellAnchor editAs="oneCell">
    <xdr:from>
      <xdr:col>10</xdr:col>
      <xdr:colOff>0</xdr:colOff>
      <xdr:row>20</xdr:row>
      <xdr:rowOff>0</xdr:rowOff>
    </xdr:from>
    <xdr:to>
      <xdr:col>10</xdr:col>
      <xdr:colOff>4181475</xdr:colOff>
      <xdr:row>21</xdr:row>
      <xdr:rowOff>9525</xdr:rowOff>
    </xdr:to>
    <xdr:pic>
      <xdr:nvPicPr>
        <xdr:cNvPr id="3" name="Ảnh 2">
          <a:extLst>
            <a:ext uri="{FF2B5EF4-FFF2-40B4-BE49-F238E27FC236}">
              <a16:creationId xmlns:a16="http://schemas.microsoft.com/office/drawing/2014/main" id="{8A978327-6953-423D-9FBC-BCC3F9E3266B}"/>
            </a:ext>
            <a:ext uri="{147F2762-F138-4A5C-976F-8EAC2B608ADB}">
              <a16:predDERef xmlns:a16="http://schemas.microsoft.com/office/drawing/2014/main" pred="{A4AAC2FC-F8C4-65B6-B5E5-CFBF420E7D7A}"/>
            </a:ext>
          </a:extLst>
        </xdr:cNvPr>
        <xdr:cNvPicPr>
          <a:picLocks noChangeAspect="1"/>
        </xdr:cNvPicPr>
      </xdr:nvPicPr>
      <xdr:blipFill>
        <a:blip xmlns:r="http://schemas.openxmlformats.org/officeDocument/2006/relationships" r:embed="rId4"/>
        <a:stretch>
          <a:fillRect/>
        </a:stretch>
      </xdr:blipFill>
      <xdr:spPr>
        <a:xfrm>
          <a:off x="21421725" y="14497050"/>
          <a:ext cx="4181475" cy="2295525"/>
        </a:xfrm>
        <a:prstGeom prst="rect">
          <a:avLst/>
        </a:prstGeom>
      </xdr:spPr>
    </xdr:pic>
    <xdr:clientData/>
  </xdr:twoCellAnchor>
  <xdr:twoCellAnchor editAs="oneCell">
    <xdr:from>
      <xdr:col>9</xdr:col>
      <xdr:colOff>0</xdr:colOff>
      <xdr:row>16</xdr:row>
      <xdr:rowOff>0</xdr:rowOff>
    </xdr:from>
    <xdr:to>
      <xdr:col>10</xdr:col>
      <xdr:colOff>5305425</xdr:colOff>
      <xdr:row>16</xdr:row>
      <xdr:rowOff>781050</xdr:rowOff>
    </xdr:to>
    <xdr:pic>
      <xdr:nvPicPr>
        <xdr:cNvPr id="7" name="Ảnh 6">
          <a:extLst>
            <a:ext uri="{FF2B5EF4-FFF2-40B4-BE49-F238E27FC236}">
              <a16:creationId xmlns:a16="http://schemas.microsoft.com/office/drawing/2014/main" id="{D1AD00A0-42D1-8273-D6E6-481C8C7BC97E}"/>
            </a:ext>
            <a:ext uri="{147F2762-F138-4A5C-976F-8EAC2B608ADB}">
              <a16:predDERef xmlns:a16="http://schemas.microsoft.com/office/drawing/2014/main" pred="{8A978327-6953-423D-9FBC-BCC3F9E3266B}"/>
            </a:ext>
          </a:extLst>
        </xdr:cNvPr>
        <xdr:cNvPicPr>
          <a:picLocks noChangeAspect="1"/>
        </xdr:cNvPicPr>
      </xdr:nvPicPr>
      <xdr:blipFill>
        <a:blip xmlns:r="http://schemas.openxmlformats.org/officeDocument/2006/relationships" r:embed="rId5"/>
        <a:stretch>
          <a:fillRect/>
        </a:stretch>
      </xdr:blipFill>
      <xdr:spPr>
        <a:xfrm>
          <a:off x="16040100" y="5353050"/>
          <a:ext cx="10687050" cy="78105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2667000</xdr:colOff>
      <xdr:row>14</xdr:row>
      <xdr:rowOff>1247775</xdr:rowOff>
    </xdr:to>
    <xdr:pic>
      <xdr:nvPicPr>
        <xdr:cNvPr id="3" name="Ảnh 1">
          <a:extLst>
            <a:ext uri="{FF2B5EF4-FFF2-40B4-BE49-F238E27FC236}">
              <a16:creationId xmlns:a16="http://schemas.microsoft.com/office/drawing/2014/main" id="{6501733C-C92E-9621-BC85-E5D47333FD50}"/>
            </a:ext>
          </a:extLst>
        </xdr:cNvPr>
        <xdr:cNvPicPr>
          <a:picLocks noChangeAspect="1"/>
        </xdr:cNvPicPr>
      </xdr:nvPicPr>
      <xdr:blipFill>
        <a:blip xmlns:r="http://schemas.openxmlformats.org/officeDocument/2006/relationships" r:embed="rId1"/>
        <a:stretch>
          <a:fillRect/>
        </a:stretch>
      </xdr:blipFill>
      <xdr:spPr>
        <a:xfrm>
          <a:off x="16563975" y="2819400"/>
          <a:ext cx="2667000" cy="1247775"/>
        </a:xfrm>
        <a:prstGeom prst="rect">
          <a:avLst/>
        </a:prstGeom>
      </xdr:spPr>
    </xdr:pic>
    <xdr:clientData/>
  </xdr:twoCellAnchor>
  <xdr:twoCellAnchor editAs="oneCell">
    <xdr:from>
      <xdr:col>10</xdr:col>
      <xdr:colOff>0</xdr:colOff>
      <xdr:row>14</xdr:row>
      <xdr:rowOff>0</xdr:rowOff>
    </xdr:from>
    <xdr:to>
      <xdr:col>18</xdr:col>
      <xdr:colOff>28575</xdr:colOff>
      <xdr:row>14</xdr:row>
      <xdr:rowOff>685800</xdr:rowOff>
    </xdr:to>
    <xdr:pic>
      <xdr:nvPicPr>
        <xdr:cNvPr id="4" name="Ảnh 3">
          <a:extLst>
            <a:ext uri="{FF2B5EF4-FFF2-40B4-BE49-F238E27FC236}">
              <a16:creationId xmlns:a16="http://schemas.microsoft.com/office/drawing/2014/main" id="{D0E73CF7-BE65-DEC0-3221-25FABF5B7EF0}"/>
            </a:ext>
            <a:ext uri="{147F2762-F138-4A5C-976F-8EAC2B608ADB}">
              <a16:predDERef xmlns:a16="http://schemas.microsoft.com/office/drawing/2014/main" pred="{6501733C-C92E-9621-BC85-E5D47333FD50}"/>
            </a:ext>
          </a:extLst>
        </xdr:cNvPr>
        <xdr:cNvPicPr>
          <a:picLocks noChangeAspect="1"/>
        </xdr:cNvPicPr>
      </xdr:nvPicPr>
      <xdr:blipFill>
        <a:blip xmlns:r="http://schemas.openxmlformats.org/officeDocument/2006/relationships" r:embed="rId2"/>
        <a:stretch>
          <a:fillRect/>
        </a:stretch>
      </xdr:blipFill>
      <xdr:spPr>
        <a:xfrm>
          <a:off x="21945600" y="2819400"/>
          <a:ext cx="9677400" cy="685800"/>
        </a:xfrm>
        <a:prstGeom prst="rect">
          <a:avLst/>
        </a:prstGeom>
      </xdr:spPr>
    </xdr:pic>
    <xdr:clientData/>
  </xdr:twoCellAnchor>
  <xdr:twoCellAnchor editAs="oneCell">
    <xdr:from>
      <xdr:col>10</xdr:col>
      <xdr:colOff>0</xdr:colOff>
      <xdr:row>20</xdr:row>
      <xdr:rowOff>0</xdr:rowOff>
    </xdr:from>
    <xdr:to>
      <xdr:col>10</xdr:col>
      <xdr:colOff>5257800</xdr:colOff>
      <xdr:row>20</xdr:row>
      <xdr:rowOff>2752725</xdr:rowOff>
    </xdr:to>
    <xdr:pic>
      <xdr:nvPicPr>
        <xdr:cNvPr id="2" name="Ảnh 1">
          <a:extLst>
            <a:ext uri="{FF2B5EF4-FFF2-40B4-BE49-F238E27FC236}">
              <a16:creationId xmlns:a16="http://schemas.microsoft.com/office/drawing/2014/main" id="{B194868E-A2F4-701A-88C1-2A15A6460115}"/>
            </a:ext>
            <a:ext uri="{147F2762-F138-4A5C-976F-8EAC2B608ADB}">
              <a16:predDERef xmlns:a16="http://schemas.microsoft.com/office/drawing/2014/main" pred="{D0E73CF7-BE65-DEC0-3221-25FABF5B7EF0}"/>
            </a:ext>
          </a:extLst>
        </xdr:cNvPr>
        <xdr:cNvPicPr>
          <a:picLocks noChangeAspect="1"/>
        </xdr:cNvPicPr>
      </xdr:nvPicPr>
      <xdr:blipFill>
        <a:blip xmlns:r="http://schemas.openxmlformats.org/officeDocument/2006/relationships" r:embed="rId3"/>
        <a:stretch>
          <a:fillRect/>
        </a:stretch>
      </xdr:blipFill>
      <xdr:spPr>
        <a:xfrm>
          <a:off x="21945600" y="16478250"/>
          <a:ext cx="5257800" cy="2752725"/>
        </a:xfrm>
        <a:prstGeom prst="rect">
          <a:avLst/>
        </a:prstGeom>
      </xdr:spPr>
    </xdr:pic>
    <xdr:clientData/>
  </xdr:twoCellAnchor>
  <xdr:twoCellAnchor editAs="oneCell">
    <xdr:from>
      <xdr:col>10</xdr:col>
      <xdr:colOff>0</xdr:colOff>
      <xdr:row>18</xdr:row>
      <xdr:rowOff>0</xdr:rowOff>
    </xdr:from>
    <xdr:to>
      <xdr:col>10</xdr:col>
      <xdr:colOff>4572000</xdr:colOff>
      <xdr:row>18</xdr:row>
      <xdr:rowOff>2390775</xdr:rowOff>
    </xdr:to>
    <xdr:pic>
      <xdr:nvPicPr>
        <xdr:cNvPr id="5" name="Ảnh 4">
          <a:extLst>
            <a:ext uri="{FF2B5EF4-FFF2-40B4-BE49-F238E27FC236}">
              <a16:creationId xmlns:a16="http://schemas.microsoft.com/office/drawing/2014/main" id="{46205A2B-9CAB-95E9-F21E-9A615D31E2AD}"/>
            </a:ext>
            <a:ext uri="{147F2762-F138-4A5C-976F-8EAC2B608ADB}">
              <a16:predDERef xmlns:a16="http://schemas.microsoft.com/office/drawing/2014/main" pred="{B194868E-A2F4-701A-88C1-2A15A6460115}"/>
            </a:ext>
          </a:extLst>
        </xdr:cNvPr>
        <xdr:cNvPicPr>
          <a:picLocks noChangeAspect="1"/>
        </xdr:cNvPicPr>
      </xdr:nvPicPr>
      <xdr:blipFill>
        <a:blip xmlns:r="http://schemas.openxmlformats.org/officeDocument/2006/relationships" r:embed="rId4"/>
        <a:stretch>
          <a:fillRect/>
        </a:stretch>
      </xdr:blipFill>
      <xdr:spPr>
        <a:xfrm>
          <a:off x="21945600" y="10915650"/>
          <a:ext cx="4572000" cy="23907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2867025</xdr:colOff>
      <xdr:row>15</xdr:row>
      <xdr:rowOff>161925</xdr:rowOff>
    </xdr:to>
    <xdr:pic>
      <xdr:nvPicPr>
        <xdr:cNvPr id="5" name="Ảnh 4">
          <a:extLst>
            <a:ext uri="{FF2B5EF4-FFF2-40B4-BE49-F238E27FC236}">
              <a16:creationId xmlns:a16="http://schemas.microsoft.com/office/drawing/2014/main" id="{14C8D751-6426-55C5-59C5-35456FE9BCA8}"/>
            </a:ext>
          </a:extLst>
        </xdr:cNvPr>
        <xdr:cNvPicPr>
          <a:picLocks noChangeAspect="1"/>
        </xdr:cNvPicPr>
      </xdr:nvPicPr>
      <xdr:blipFill>
        <a:blip xmlns:r="http://schemas.openxmlformats.org/officeDocument/2006/relationships" r:embed="rId1"/>
        <a:stretch>
          <a:fillRect/>
        </a:stretch>
      </xdr:blipFill>
      <xdr:spPr>
        <a:xfrm>
          <a:off x="16468725" y="2667000"/>
          <a:ext cx="2867025" cy="1428750"/>
        </a:xfrm>
        <a:prstGeom prst="rect">
          <a:avLst/>
        </a:prstGeom>
      </xdr:spPr>
    </xdr:pic>
    <xdr:clientData/>
  </xdr:twoCellAnchor>
  <xdr:twoCellAnchor editAs="oneCell">
    <xdr:from>
      <xdr:col>10</xdr:col>
      <xdr:colOff>0</xdr:colOff>
      <xdr:row>14</xdr:row>
      <xdr:rowOff>0</xdr:rowOff>
    </xdr:from>
    <xdr:to>
      <xdr:col>20</xdr:col>
      <xdr:colOff>323850</xdr:colOff>
      <xdr:row>14</xdr:row>
      <xdr:rowOff>676275</xdr:rowOff>
    </xdr:to>
    <xdr:pic>
      <xdr:nvPicPr>
        <xdr:cNvPr id="6" name="Ảnh 5">
          <a:extLst>
            <a:ext uri="{FF2B5EF4-FFF2-40B4-BE49-F238E27FC236}">
              <a16:creationId xmlns:a16="http://schemas.microsoft.com/office/drawing/2014/main" id="{C291B02B-DA10-366D-3B7B-8F9B8DE06144}"/>
            </a:ext>
            <a:ext uri="{147F2762-F138-4A5C-976F-8EAC2B608ADB}">
              <a16:predDERef xmlns:a16="http://schemas.microsoft.com/office/drawing/2014/main" pred="{14C8D751-6426-55C5-59C5-35456FE9BCA8}"/>
            </a:ext>
          </a:extLst>
        </xdr:cNvPr>
        <xdr:cNvPicPr>
          <a:picLocks noChangeAspect="1"/>
        </xdr:cNvPicPr>
      </xdr:nvPicPr>
      <xdr:blipFill>
        <a:blip xmlns:r="http://schemas.openxmlformats.org/officeDocument/2006/relationships" r:embed="rId2"/>
        <a:stretch>
          <a:fillRect/>
        </a:stretch>
      </xdr:blipFill>
      <xdr:spPr>
        <a:xfrm>
          <a:off x="21850350" y="2667000"/>
          <a:ext cx="11191875" cy="676275"/>
        </a:xfrm>
        <a:prstGeom prst="rect">
          <a:avLst/>
        </a:prstGeom>
      </xdr:spPr>
    </xdr:pic>
    <xdr:clientData/>
  </xdr:twoCellAnchor>
  <xdr:twoCellAnchor editAs="oneCell">
    <xdr:from>
      <xdr:col>10</xdr:col>
      <xdr:colOff>0</xdr:colOff>
      <xdr:row>18</xdr:row>
      <xdr:rowOff>0</xdr:rowOff>
    </xdr:from>
    <xdr:to>
      <xdr:col>10</xdr:col>
      <xdr:colOff>4010025</xdr:colOff>
      <xdr:row>18</xdr:row>
      <xdr:rowOff>1866900</xdr:rowOff>
    </xdr:to>
    <xdr:pic>
      <xdr:nvPicPr>
        <xdr:cNvPr id="2" name="Ảnh 1">
          <a:extLst>
            <a:ext uri="{FF2B5EF4-FFF2-40B4-BE49-F238E27FC236}">
              <a16:creationId xmlns:a16="http://schemas.microsoft.com/office/drawing/2014/main" id="{8269F853-E08B-8B33-31F9-C51C711BEFF1}"/>
            </a:ext>
            <a:ext uri="{147F2762-F138-4A5C-976F-8EAC2B608ADB}">
              <a16:predDERef xmlns:a16="http://schemas.microsoft.com/office/drawing/2014/main" pred="{C291B02B-DA10-366D-3B7B-8F9B8DE06144}"/>
            </a:ext>
          </a:extLst>
        </xdr:cNvPr>
        <xdr:cNvPicPr>
          <a:picLocks noChangeAspect="1"/>
        </xdr:cNvPicPr>
      </xdr:nvPicPr>
      <xdr:blipFill>
        <a:blip xmlns:r="http://schemas.openxmlformats.org/officeDocument/2006/relationships" r:embed="rId3"/>
        <a:stretch>
          <a:fillRect/>
        </a:stretch>
      </xdr:blipFill>
      <xdr:spPr>
        <a:xfrm>
          <a:off x="21850350" y="9010650"/>
          <a:ext cx="4010025" cy="186690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3352800</xdr:colOff>
      <xdr:row>15</xdr:row>
      <xdr:rowOff>152400</xdr:rowOff>
    </xdr:to>
    <xdr:pic>
      <xdr:nvPicPr>
        <xdr:cNvPr id="3" name="Ảnh 2">
          <a:extLst>
            <a:ext uri="{FF2B5EF4-FFF2-40B4-BE49-F238E27FC236}">
              <a16:creationId xmlns:a16="http://schemas.microsoft.com/office/drawing/2014/main" id="{9BD27EF6-B472-8F01-79DC-A667D236575B}"/>
            </a:ext>
          </a:extLst>
        </xdr:cNvPr>
        <xdr:cNvPicPr>
          <a:picLocks noChangeAspect="1"/>
        </xdr:cNvPicPr>
      </xdr:nvPicPr>
      <xdr:blipFill>
        <a:blip xmlns:r="http://schemas.openxmlformats.org/officeDocument/2006/relationships" r:embed="rId1"/>
        <a:stretch>
          <a:fillRect/>
        </a:stretch>
      </xdr:blipFill>
      <xdr:spPr>
        <a:xfrm>
          <a:off x="16783050" y="2819400"/>
          <a:ext cx="3352800" cy="1419225"/>
        </a:xfrm>
        <a:prstGeom prst="rect">
          <a:avLst/>
        </a:prstGeom>
      </xdr:spPr>
    </xdr:pic>
    <xdr:clientData/>
  </xdr:twoCellAnchor>
  <xdr:twoCellAnchor editAs="oneCell">
    <xdr:from>
      <xdr:col>10</xdr:col>
      <xdr:colOff>0</xdr:colOff>
      <xdr:row>14</xdr:row>
      <xdr:rowOff>0</xdr:rowOff>
    </xdr:from>
    <xdr:to>
      <xdr:col>20</xdr:col>
      <xdr:colOff>333375</xdr:colOff>
      <xdr:row>14</xdr:row>
      <xdr:rowOff>466725</xdr:rowOff>
    </xdr:to>
    <xdr:pic>
      <xdr:nvPicPr>
        <xdr:cNvPr id="5" name="Ảnh 4">
          <a:extLst>
            <a:ext uri="{FF2B5EF4-FFF2-40B4-BE49-F238E27FC236}">
              <a16:creationId xmlns:a16="http://schemas.microsoft.com/office/drawing/2014/main" id="{9DC83537-7141-A8A7-8274-8EEFFE7EE7F4}"/>
            </a:ext>
            <a:ext uri="{147F2762-F138-4A5C-976F-8EAC2B608ADB}">
              <a16:predDERef xmlns:a16="http://schemas.microsoft.com/office/drawing/2014/main" pred="{9BD27EF6-B472-8F01-79DC-A667D236575B}"/>
            </a:ext>
          </a:extLst>
        </xdr:cNvPr>
        <xdr:cNvPicPr>
          <a:picLocks noChangeAspect="1"/>
        </xdr:cNvPicPr>
      </xdr:nvPicPr>
      <xdr:blipFill>
        <a:blip xmlns:r="http://schemas.openxmlformats.org/officeDocument/2006/relationships" r:embed="rId2"/>
        <a:stretch>
          <a:fillRect/>
        </a:stretch>
      </xdr:blipFill>
      <xdr:spPr>
        <a:xfrm>
          <a:off x="22164675" y="2819400"/>
          <a:ext cx="11201400" cy="466725"/>
        </a:xfrm>
        <a:prstGeom prst="rect">
          <a:avLst/>
        </a:prstGeom>
      </xdr:spPr>
    </xdr:pic>
    <xdr:clientData/>
  </xdr:twoCellAnchor>
  <xdr:twoCellAnchor editAs="oneCell">
    <xdr:from>
      <xdr:col>10</xdr:col>
      <xdr:colOff>0</xdr:colOff>
      <xdr:row>18</xdr:row>
      <xdr:rowOff>0</xdr:rowOff>
    </xdr:from>
    <xdr:to>
      <xdr:col>10</xdr:col>
      <xdr:colOff>4572000</xdr:colOff>
      <xdr:row>18</xdr:row>
      <xdr:rowOff>2009775</xdr:rowOff>
    </xdr:to>
    <xdr:pic>
      <xdr:nvPicPr>
        <xdr:cNvPr id="4" name="Ảnh 1">
          <a:extLst>
            <a:ext uri="{FF2B5EF4-FFF2-40B4-BE49-F238E27FC236}">
              <a16:creationId xmlns:a16="http://schemas.microsoft.com/office/drawing/2014/main" id="{C7010AF0-BBAD-491C-B490-BD35304B2EF9}"/>
            </a:ext>
            <a:ext uri="{147F2762-F138-4A5C-976F-8EAC2B608ADB}">
              <a16:predDERef xmlns:a16="http://schemas.microsoft.com/office/drawing/2014/main" pred="{9DC83537-7141-A8A7-8274-8EEFFE7EE7F4}"/>
            </a:ext>
          </a:extLst>
        </xdr:cNvPr>
        <xdr:cNvPicPr>
          <a:picLocks noChangeAspect="1"/>
        </xdr:cNvPicPr>
      </xdr:nvPicPr>
      <xdr:blipFill>
        <a:blip xmlns:r="http://schemas.openxmlformats.org/officeDocument/2006/relationships" r:embed="rId3"/>
        <a:stretch>
          <a:fillRect/>
        </a:stretch>
      </xdr:blipFill>
      <xdr:spPr>
        <a:xfrm>
          <a:off x="22907625" y="9829800"/>
          <a:ext cx="4572000" cy="200977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3419475</xdr:colOff>
      <xdr:row>15</xdr:row>
      <xdr:rowOff>190500</xdr:rowOff>
    </xdr:to>
    <xdr:pic>
      <xdr:nvPicPr>
        <xdr:cNvPr id="3" name="Ảnh 2">
          <a:extLst>
            <a:ext uri="{FF2B5EF4-FFF2-40B4-BE49-F238E27FC236}">
              <a16:creationId xmlns:a16="http://schemas.microsoft.com/office/drawing/2014/main" id="{BB171FFB-E3DF-5F42-8535-732E308EDE9E}"/>
            </a:ext>
          </a:extLst>
        </xdr:cNvPr>
        <xdr:cNvPicPr>
          <a:picLocks noChangeAspect="1"/>
        </xdr:cNvPicPr>
      </xdr:nvPicPr>
      <xdr:blipFill>
        <a:blip xmlns:r="http://schemas.openxmlformats.org/officeDocument/2006/relationships" r:embed="rId1"/>
        <a:stretch>
          <a:fillRect/>
        </a:stretch>
      </xdr:blipFill>
      <xdr:spPr>
        <a:xfrm>
          <a:off x="14763750" y="2667000"/>
          <a:ext cx="3419475" cy="1457325"/>
        </a:xfrm>
        <a:prstGeom prst="rect">
          <a:avLst/>
        </a:prstGeom>
      </xdr:spPr>
    </xdr:pic>
    <xdr:clientData/>
  </xdr:twoCellAnchor>
  <xdr:twoCellAnchor editAs="oneCell">
    <xdr:from>
      <xdr:col>10</xdr:col>
      <xdr:colOff>0</xdr:colOff>
      <xdr:row>14</xdr:row>
      <xdr:rowOff>0</xdr:rowOff>
    </xdr:from>
    <xdr:to>
      <xdr:col>17</xdr:col>
      <xdr:colOff>95250</xdr:colOff>
      <xdr:row>14</xdr:row>
      <xdr:rowOff>495300</xdr:rowOff>
    </xdr:to>
    <xdr:pic>
      <xdr:nvPicPr>
        <xdr:cNvPr id="4" name="Ảnh 3">
          <a:extLst>
            <a:ext uri="{FF2B5EF4-FFF2-40B4-BE49-F238E27FC236}">
              <a16:creationId xmlns:a16="http://schemas.microsoft.com/office/drawing/2014/main" id="{FF91E0BF-32B3-899D-345B-1A2E3DB403FF}"/>
            </a:ext>
            <a:ext uri="{147F2762-F138-4A5C-976F-8EAC2B608ADB}">
              <a16:predDERef xmlns:a16="http://schemas.microsoft.com/office/drawing/2014/main" pred="{BB171FFB-E3DF-5F42-8535-732E308EDE9E}"/>
            </a:ext>
          </a:extLst>
        </xdr:cNvPr>
        <xdr:cNvPicPr>
          <a:picLocks noChangeAspect="1"/>
        </xdr:cNvPicPr>
      </xdr:nvPicPr>
      <xdr:blipFill>
        <a:blip xmlns:r="http://schemas.openxmlformats.org/officeDocument/2006/relationships" r:embed="rId2"/>
        <a:stretch>
          <a:fillRect/>
        </a:stretch>
      </xdr:blipFill>
      <xdr:spPr>
        <a:xfrm>
          <a:off x="20145375" y="2667000"/>
          <a:ext cx="9134475" cy="495300"/>
        </a:xfrm>
        <a:prstGeom prst="rect">
          <a:avLst/>
        </a:prstGeom>
      </xdr:spPr>
    </xdr:pic>
    <xdr:clientData/>
  </xdr:twoCellAnchor>
  <xdr:twoCellAnchor editAs="oneCell">
    <xdr:from>
      <xdr:col>10</xdr:col>
      <xdr:colOff>0</xdr:colOff>
      <xdr:row>18</xdr:row>
      <xdr:rowOff>0</xdr:rowOff>
    </xdr:from>
    <xdr:to>
      <xdr:col>10</xdr:col>
      <xdr:colOff>4572000</xdr:colOff>
      <xdr:row>18</xdr:row>
      <xdr:rowOff>1981200</xdr:rowOff>
    </xdr:to>
    <xdr:pic>
      <xdr:nvPicPr>
        <xdr:cNvPr id="5" name="Ảnh 4">
          <a:extLst>
            <a:ext uri="{FF2B5EF4-FFF2-40B4-BE49-F238E27FC236}">
              <a16:creationId xmlns:a16="http://schemas.microsoft.com/office/drawing/2014/main" id="{42AF5477-0801-E5F9-2162-916254F91DAC}"/>
            </a:ext>
            <a:ext uri="{147F2762-F138-4A5C-976F-8EAC2B608ADB}">
              <a16:predDERef xmlns:a16="http://schemas.microsoft.com/office/drawing/2014/main" pred="{FF91E0BF-32B3-899D-345B-1A2E3DB403FF}"/>
            </a:ext>
          </a:extLst>
        </xdr:cNvPr>
        <xdr:cNvPicPr>
          <a:picLocks noChangeAspect="1"/>
        </xdr:cNvPicPr>
      </xdr:nvPicPr>
      <xdr:blipFill>
        <a:blip xmlns:r="http://schemas.openxmlformats.org/officeDocument/2006/relationships" r:embed="rId3"/>
        <a:stretch>
          <a:fillRect/>
        </a:stretch>
      </xdr:blipFill>
      <xdr:spPr>
        <a:xfrm>
          <a:off x="22907625" y="9829800"/>
          <a:ext cx="4572000" cy="1981200"/>
        </a:xfrm>
        <a:prstGeom prst="rect">
          <a:avLst/>
        </a:prstGeom>
      </xdr:spPr>
    </xdr:pic>
    <xdr:clientData/>
  </xdr:twoCellAnchor>
  <xdr:twoCellAnchor editAs="oneCell">
    <xdr:from>
      <xdr:col>10</xdr:col>
      <xdr:colOff>0</xdr:colOff>
      <xdr:row>20</xdr:row>
      <xdr:rowOff>0</xdr:rowOff>
    </xdr:from>
    <xdr:to>
      <xdr:col>10</xdr:col>
      <xdr:colOff>4572000</xdr:colOff>
      <xdr:row>20</xdr:row>
      <xdr:rowOff>2190750</xdr:rowOff>
    </xdr:to>
    <xdr:pic>
      <xdr:nvPicPr>
        <xdr:cNvPr id="6" name="Ảnh 5">
          <a:extLst>
            <a:ext uri="{FF2B5EF4-FFF2-40B4-BE49-F238E27FC236}">
              <a16:creationId xmlns:a16="http://schemas.microsoft.com/office/drawing/2014/main" id="{A0395CAA-4656-7077-B9C0-3A8EB37C629C}"/>
            </a:ext>
            <a:ext uri="{147F2762-F138-4A5C-976F-8EAC2B608ADB}">
              <a16:predDERef xmlns:a16="http://schemas.microsoft.com/office/drawing/2014/main" pred="{42AF5477-0801-E5F9-2162-916254F91DAC}"/>
            </a:ext>
          </a:extLst>
        </xdr:cNvPr>
        <xdr:cNvPicPr>
          <a:picLocks noChangeAspect="1"/>
        </xdr:cNvPicPr>
      </xdr:nvPicPr>
      <xdr:blipFill>
        <a:blip xmlns:r="http://schemas.openxmlformats.org/officeDocument/2006/relationships" r:embed="rId4"/>
        <a:stretch>
          <a:fillRect/>
        </a:stretch>
      </xdr:blipFill>
      <xdr:spPr>
        <a:xfrm>
          <a:off x="22907625" y="14306550"/>
          <a:ext cx="4572000" cy="2190750"/>
        </a:xfrm>
        <a:prstGeom prst="rect">
          <a:avLst/>
        </a:prstGeom>
      </xdr:spPr>
    </xdr:pic>
    <xdr:clientData/>
  </xdr:twoCellAnchor>
  <xdr:twoCellAnchor editAs="oneCell">
    <xdr:from>
      <xdr:col>9</xdr:col>
      <xdr:colOff>0</xdr:colOff>
      <xdr:row>21</xdr:row>
      <xdr:rowOff>0</xdr:rowOff>
    </xdr:from>
    <xdr:to>
      <xdr:col>11</xdr:col>
      <xdr:colOff>47625</xdr:colOff>
      <xdr:row>21</xdr:row>
      <xdr:rowOff>923925</xdr:rowOff>
    </xdr:to>
    <xdr:pic>
      <xdr:nvPicPr>
        <xdr:cNvPr id="2" name="Ảnh 1">
          <a:extLst>
            <a:ext uri="{FF2B5EF4-FFF2-40B4-BE49-F238E27FC236}">
              <a16:creationId xmlns:a16="http://schemas.microsoft.com/office/drawing/2014/main" id="{07242CCE-BAD1-1262-3319-66121D807A31}"/>
            </a:ext>
            <a:ext uri="{147F2762-F138-4A5C-976F-8EAC2B608ADB}">
              <a16:predDERef xmlns:a16="http://schemas.microsoft.com/office/drawing/2014/main" pred="{A0395CAA-4656-7077-B9C0-3A8EB37C629C}"/>
            </a:ext>
          </a:extLst>
        </xdr:cNvPr>
        <xdr:cNvPicPr>
          <a:picLocks noChangeAspect="1"/>
        </xdr:cNvPicPr>
      </xdr:nvPicPr>
      <xdr:blipFill>
        <a:blip xmlns:r="http://schemas.openxmlformats.org/officeDocument/2006/relationships" r:embed="rId5"/>
        <a:stretch>
          <a:fillRect/>
        </a:stretch>
      </xdr:blipFill>
      <xdr:spPr>
        <a:xfrm>
          <a:off x="17526000" y="16544925"/>
          <a:ext cx="10810875" cy="923925"/>
        </a:xfrm>
        <a:prstGeom prst="rect">
          <a:avLst/>
        </a:prstGeom>
      </xdr:spPr>
    </xdr:pic>
    <xdr:clientData/>
  </xdr:twoCellAnchor>
  <xdr:twoCellAnchor editAs="oneCell">
    <xdr:from>
      <xdr:col>9</xdr:col>
      <xdr:colOff>0</xdr:colOff>
      <xdr:row>16</xdr:row>
      <xdr:rowOff>0</xdr:rowOff>
    </xdr:from>
    <xdr:to>
      <xdr:col>10</xdr:col>
      <xdr:colOff>5343525</xdr:colOff>
      <xdr:row>16</xdr:row>
      <xdr:rowOff>1266825</xdr:rowOff>
    </xdr:to>
    <xdr:pic>
      <xdr:nvPicPr>
        <xdr:cNvPr id="7" name="Ảnh 6">
          <a:extLst>
            <a:ext uri="{FF2B5EF4-FFF2-40B4-BE49-F238E27FC236}">
              <a16:creationId xmlns:a16="http://schemas.microsoft.com/office/drawing/2014/main" id="{DB847C39-80ED-659F-5E8C-420F4287BA18}"/>
            </a:ext>
            <a:ext uri="{147F2762-F138-4A5C-976F-8EAC2B608ADB}">
              <a16:predDERef xmlns:a16="http://schemas.microsoft.com/office/drawing/2014/main" pred="{07242CCE-BAD1-1262-3319-66121D807A31}"/>
            </a:ext>
          </a:extLst>
        </xdr:cNvPr>
        <xdr:cNvPicPr>
          <a:picLocks noChangeAspect="1"/>
        </xdr:cNvPicPr>
      </xdr:nvPicPr>
      <xdr:blipFill>
        <a:blip xmlns:r="http://schemas.openxmlformats.org/officeDocument/2006/relationships" r:embed="rId6"/>
        <a:stretch>
          <a:fillRect/>
        </a:stretch>
      </xdr:blipFill>
      <xdr:spPr>
        <a:xfrm>
          <a:off x="17526000" y="5353050"/>
          <a:ext cx="10725150" cy="126682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2466975</xdr:colOff>
      <xdr:row>15</xdr:row>
      <xdr:rowOff>9525</xdr:rowOff>
    </xdr:to>
    <xdr:pic>
      <xdr:nvPicPr>
        <xdr:cNvPr id="4" name="Ảnh 3">
          <a:extLst>
            <a:ext uri="{FF2B5EF4-FFF2-40B4-BE49-F238E27FC236}">
              <a16:creationId xmlns:a16="http://schemas.microsoft.com/office/drawing/2014/main" id="{14CB04DF-3496-E751-F1B7-BE50DB55AF53}"/>
            </a:ext>
          </a:extLst>
        </xdr:cNvPr>
        <xdr:cNvPicPr>
          <a:picLocks noChangeAspect="1"/>
        </xdr:cNvPicPr>
      </xdr:nvPicPr>
      <xdr:blipFill>
        <a:blip xmlns:r="http://schemas.openxmlformats.org/officeDocument/2006/relationships" r:embed="rId1"/>
        <a:stretch>
          <a:fillRect/>
        </a:stretch>
      </xdr:blipFill>
      <xdr:spPr>
        <a:xfrm>
          <a:off x="16716375" y="2819400"/>
          <a:ext cx="2466975" cy="1276350"/>
        </a:xfrm>
        <a:prstGeom prst="rect">
          <a:avLst/>
        </a:prstGeom>
      </xdr:spPr>
    </xdr:pic>
    <xdr:clientData/>
  </xdr:twoCellAnchor>
  <xdr:twoCellAnchor editAs="oneCell">
    <xdr:from>
      <xdr:col>10</xdr:col>
      <xdr:colOff>0</xdr:colOff>
      <xdr:row>14</xdr:row>
      <xdr:rowOff>0</xdr:rowOff>
    </xdr:from>
    <xdr:to>
      <xdr:col>17</xdr:col>
      <xdr:colOff>561975</xdr:colOff>
      <xdr:row>14</xdr:row>
      <xdr:rowOff>600075</xdr:rowOff>
    </xdr:to>
    <xdr:pic>
      <xdr:nvPicPr>
        <xdr:cNvPr id="2" name="Ảnh 1">
          <a:extLst>
            <a:ext uri="{FF2B5EF4-FFF2-40B4-BE49-F238E27FC236}">
              <a16:creationId xmlns:a16="http://schemas.microsoft.com/office/drawing/2014/main" id="{749D2A59-5EA8-0979-9B67-1E39C0D536AC}"/>
            </a:ext>
            <a:ext uri="{147F2762-F138-4A5C-976F-8EAC2B608ADB}">
              <a16:predDERef xmlns:a16="http://schemas.microsoft.com/office/drawing/2014/main" pred="{14CB04DF-3496-E751-F1B7-BE50DB55AF53}"/>
            </a:ext>
          </a:extLst>
        </xdr:cNvPr>
        <xdr:cNvPicPr>
          <a:picLocks noChangeAspect="1"/>
        </xdr:cNvPicPr>
      </xdr:nvPicPr>
      <xdr:blipFill>
        <a:blip xmlns:r="http://schemas.openxmlformats.org/officeDocument/2006/relationships" r:embed="rId2"/>
        <a:stretch>
          <a:fillRect/>
        </a:stretch>
      </xdr:blipFill>
      <xdr:spPr>
        <a:xfrm>
          <a:off x="22098000" y="2819400"/>
          <a:ext cx="9601200" cy="600075"/>
        </a:xfrm>
        <a:prstGeom prst="rect">
          <a:avLst/>
        </a:prstGeom>
      </xdr:spPr>
    </xdr:pic>
    <xdr:clientData/>
  </xdr:twoCellAnchor>
  <xdr:twoCellAnchor editAs="oneCell">
    <xdr:from>
      <xdr:col>10</xdr:col>
      <xdr:colOff>0</xdr:colOff>
      <xdr:row>18</xdr:row>
      <xdr:rowOff>0</xdr:rowOff>
    </xdr:from>
    <xdr:to>
      <xdr:col>10</xdr:col>
      <xdr:colOff>4572000</xdr:colOff>
      <xdr:row>18</xdr:row>
      <xdr:rowOff>1990725</xdr:rowOff>
    </xdr:to>
    <xdr:pic>
      <xdr:nvPicPr>
        <xdr:cNvPr id="3" name="Ảnh 2">
          <a:extLst>
            <a:ext uri="{FF2B5EF4-FFF2-40B4-BE49-F238E27FC236}">
              <a16:creationId xmlns:a16="http://schemas.microsoft.com/office/drawing/2014/main" id="{ED8295F8-5B96-5ABD-FEDA-94DFB7FF2B02}"/>
            </a:ext>
            <a:ext uri="{147F2762-F138-4A5C-976F-8EAC2B608ADB}">
              <a16:predDERef xmlns:a16="http://schemas.microsoft.com/office/drawing/2014/main" pred="{749D2A59-5EA8-0979-9B67-1E39C0D536AC}"/>
            </a:ext>
          </a:extLst>
        </xdr:cNvPr>
        <xdr:cNvPicPr>
          <a:picLocks noChangeAspect="1"/>
        </xdr:cNvPicPr>
      </xdr:nvPicPr>
      <xdr:blipFill>
        <a:blip xmlns:r="http://schemas.openxmlformats.org/officeDocument/2006/relationships" r:embed="rId3"/>
        <a:stretch>
          <a:fillRect/>
        </a:stretch>
      </xdr:blipFill>
      <xdr:spPr>
        <a:xfrm>
          <a:off x="22098000" y="10115550"/>
          <a:ext cx="4572000" cy="1990725"/>
        </a:xfrm>
        <a:prstGeom prst="rect">
          <a:avLst/>
        </a:prstGeom>
      </xdr:spPr>
    </xdr:pic>
    <xdr:clientData/>
  </xdr:twoCellAnchor>
  <xdr:twoCellAnchor editAs="oneCell">
    <xdr:from>
      <xdr:col>9</xdr:col>
      <xdr:colOff>0</xdr:colOff>
      <xdr:row>20</xdr:row>
      <xdr:rowOff>2371725</xdr:rowOff>
    </xdr:from>
    <xdr:to>
      <xdr:col>10</xdr:col>
      <xdr:colOff>5286375</xdr:colOff>
      <xdr:row>21</xdr:row>
      <xdr:rowOff>857250</xdr:rowOff>
    </xdr:to>
    <xdr:pic>
      <xdr:nvPicPr>
        <xdr:cNvPr id="5" name="Ảnh 4">
          <a:extLst>
            <a:ext uri="{FF2B5EF4-FFF2-40B4-BE49-F238E27FC236}">
              <a16:creationId xmlns:a16="http://schemas.microsoft.com/office/drawing/2014/main" id="{A6AEEC30-310D-C512-6AA1-42F405C44658}"/>
            </a:ext>
            <a:ext uri="{147F2762-F138-4A5C-976F-8EAC2B608ADB}">
              <a16:predDERef xmlns:a16="http://schemas.microsoft.com/office/drawing/2014/main" pred="{ED8295F8-5B96-5ABD-FEDA-94DFB7FF2B02}"/>
            </a:ext>
          </a:extLst>
        </xdr:cNvPr>
        <xdr:cNvPicPr>
          <a:picLocks noChangeAspect="1"/>
        </xdr:cNvPicPr>
      </xdr:nvPicPr>
      <xdr:blipFill>
        <a:blip xmlns:r="http://schemas.openxmlformats.org/officeDocument/2006/relationships" r:embed="rId4"/>
        <a:stretch>
          <a:fillRect/>
        </a:stretch>
      </xdr:blipFill>
      <xdr:spPr>
        <a:xfrm>
          <a:off x="16716375" y="17249775"/>
          <a:ext cx="10668000" cy="866775"/>
        </a:xfrm>
        <a:prstGeom prst="rect">
          <a:avLst/>
        </a:prstGeom>
      </xdr:spPr>
    </xdr:pic>
    <xdr:clientData/>
  </xdr:twoCellAnchor>
  <xdr:twoCellAnchor editAs="oneCell">
    <xdr:from>
      <xdr:col>9</xdr:col>
      <xdr:colOff>0</xdr:colOff>
      <xdr:row>16</xdr:row>
      <xdr:rowOff>0</xdr:rowOff>
    </xdr:from>
    <xdr:to>
      <xdr:col>11</xdr:col>
      <xdr:colOff>180975</xdr:colOff>
      <xdr:row>16</xdr:row>
      <xdr:rowOff>866775</xdr:rowOff>
    </xdr:to>
    <xdr:pic>
      <xdr:nvPicPr>
        <xdr:cNvPr id="6" name="Ảnh 5">
          <a:extLst>
            <a:ext uri="{FF2B5EF4-FFF2-40B4-BE49-F238E27FC236}">
              <a16:creationId xmlns:a16="http://schemas.microsoft.com/office/drawing/2014/main" id="{0FF9186C-E329-25BD-3ECE-EAC19C1A82BF}"/>
            </a:ext>
            <a:ext uri="{147F2762-F138-4A5C-976F-8EAC2B608ADB}">
              <a16:predDERef xmlns:a16="http://schemas.microsoft.com/office/drawing/2014/main" pred="{A6AEEC30-310D-C512-6AA1-42F405C44658}"/>
            </a:ext>
          </a:extLst>
        </xdr:cNvPr>
        <xdr:cNvPicPr>
          <a:picLocks noChangeAspect="1"/>
        </xdr:cNvPicPr>
      </xdr:nvPicPr>
      <xdr:blipFill>
        <a:blip xmlns:r="http://schemas.openxmlformats.org/officeDocument/2006/relationships" r:embed="rId5"/>
        <a:stretch>
          <a:fillRect/>
        </a:stretch>
      </xdr:blipFill>
      <xdr:spPr>
        <a:xfrm>
          <a:off x="16716375" y="5353050"/>
          <a:ext cx="10944225" cy="86677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3600450</xdr:colOff>
      <xdr:row>15</xdr:row>
      <xdr:rowOff>180975</xdr:rowOff>
    </xdr:to>
    <xdr:pic>
      <xdr:nvPicPr>
        <xdr:cNvPr id="5" name="Ảnh 4">
          <a:extLst>
            <a:ext uri="{FF2B5EF4-FFF2-40B4-BE49-F238E27FC236}">
              <a16:creationId xmlns:a16="http://schemas.microsoft.com/office/drawing/2014/main" id="{66555ADF-AE39-9DC6-C3F7-A1BF402D51E2}"/>
            </a:ext>
          </a:extLst>
        </xdr:cNvPr>
        <xdr:cNvPicPr>
          <a:picLocks noChangeAspect="1"/>
        </xdr:cNvPicPr>
      </xdr:nvPicPr>
      <xdr:blipFill>
        <a:blip xmlns:r="http://schemas.openxmlformats.org/officeDocument/2006/relationships" r:embed="rId1"/>
        <a:stretch>
          <a:fillRect/>
        </a:stretch>
      </xdr:blipFill>
      <xdr:spPr>
        <a:xfrm>
          <a:off x="16230600" y="2819400"/>
          <a:ext cx="3600450" cy="1447800"/>
        </a:xfrm>
        <a:prstGeom prst="rect">
          <a:avLst/>
        </a:prstGeom>
      </xdr:spPr>
    </xdr:pic>
    <xdr:clientData/>
  </xdr:twoCellAnchor>
  <xdr:twoCellAnchor editAs="oneCell">
    <xdr:from>
      <xdr:col>10</xdr:col>
      <xdr:colOff>0</xdr:colOff>
      <xdr:row>14</xdr:row>
      <xdr:rowOff>0</xdr:rowOff>
    </xdr:from>
    <xdr:to>
      <xdr:col>19</xdr:col>
      <xdr:colOff>66675</xdr:colOff>
      <xdr:row>14</xdr:row>
      <xdr:rowOff>581025</xdr:rowOff>
    </xdr:to>
    <xdr:pic>
      <xdr:nvPicPr>
        <xdr:cNvPr id="2" name="Ảnh 1">
          <a:extLst>
            <a:ext uri="{FF2B5EF4-FFF2-40B4-BE49-F238E27FC236}">
              <a16:creationId xmlns:a16="http://schemas.microsoft.com/office/drawing/2014/main" id="{EF2E7872-E7DF-8104-D8B3-EC1AE60AFBED}"/>
            </a:ext>
            <a:ext uri="{147F2762-F138-4A5C-976F-8EAC2B608ADB}">
              <a16:predDERef xmlns:a16="http://schemas.microsoft.com/office/drawing/2014/main" pred="{66555ADF-AE39-9DC6-C3F7-A1BF402D51E2}"/>
            </a:ext>
          </a:extLst>
        </xdr:cNvPr>
        <xdr:cNvPicPr>
          <a:picLocks noChangeAspect="1"/>
        </xdr:cNvPicPr>
      </xdr:nvPicPr>
      <xdr:blipFill>
        <a:blip xmlns:r="http://schemas.openxmlformats.org/officeDocument/2006/relationships" r:embed="rId2"/>
        <a:stretch>
          <a:fillRect/>
        </a:stretch>
      </xdr:blipFill>
      <xdr:spPr>
        <a:xfrm>
          <a:off x="21612225" y="2819400"/>
          <a:ext cx="10325100" cy="581025"/>
        </a:xfrm>
        <a:prstGeom prst="rect">
          <a:avLst/>
        </a:prstGeom>
      </xdr:spPr>
    </xdr:pic>
    <xdr:clientData/>
  </xdr:twoCellAnchor>
  <xdr:twoCellAnchor editAs="oneCell">
    <xdr:from>
      <xdr:col>10</xdr:col>
      <xdr:colOff>0</xdr:colOff>
      <xdr:row>18</xdr:row>
      <xdr:rowOff>0</xdr:rowOff>
    </xdr:from>
    <xdr:to>
      <xdr:col>10</xdr:col>
      <xdr:colOff>4572000</xdr:colOff>
      <xdr:row>18</xdr:row>
      <xdr:rowOff>2085975</xdr:rowOff>
    </xdr:to>
    <xdr:pic>
      <xdr:nvPicPr>
        <xdr:cNvPr id="3" name="Ảnh 2">
          <a:extLst>
            <a:ext uri="{FF2B5EF4-FFF2-40B4-BE49-F238E27FC236}">
              <a16:creationId xmlns:a16="http://schemas.microsoft.com/office/drawing/2014/main" id="{BFD3FBF9-BD7F-B99B-4DAD-D208B67F83A5}"/>
            </a:ext>
            <a:ext uri="{147F2762-F138-4A5C-976F-8EAC2B608ADB}">
              <a16:predDERef xmlns:a16="http://schemas.microsoft.com/office/drawing/2014/main" pred="{EF2E7872-E7DF-8104-D8B3-EC1AE60AFBED}"/>
            </a:ext>
          </a:extLst>
        </xdr:cNvPr>
        <xdr:cNvPicPr>
          <a:picLocks noChangeAspect="1"/>
        </xdr:cNvPicPr>
      </xdr:nvPicPr>
      <xdr:blipFill>
        <a:blip xmlns:r="http://schemas.openxmlformats.org/officeDocument/2006/relationships" r:embed="rId3"/>
        <a:stretch>
          <a:fillRect/>
        </a:stretch>
      </xdr:blipFill>
      <xdr:spPr>
        <a:xfrm>
          <a:off x="21612225" y="9677400"/>
          <a:ext cx="4572000" cy="2085975"/>
        </a:xfrm>
        <a:prstGeom prst="rect">
          <a:avLst/>
        </a:prstGeom>
      </xdr:spPr>
    </xdr:pic>
    <xdr:clientData/>
  </xdr:twoCellAnchor>
  <xdr:twoCellAnchor editAs="oneCell">
    <xdr:from>
      <xdr:col>10</xdr:col>
      <xdr:colOff>0</xdr:colOff>
      <xdr:row>20</xdr:row>
      <xdr:rowOff>0</xdr:rowOff>
    </xdr:from>
    <xdr:to>
      <xdr:col>10</xdr:col>
      <xdr:colOff>3857625</xdr:colOff>
      <xdr:row>21</xdr:row>
      <xdr:rowOff>28575</xdr:rowOff>
    </xdr:to>
    <xdr:pic>
      <xdr:nvPicPr>
        <xdr:cNvPr id="4" name="Ảnh 3">
          <a:extLst>
            <a:ext uri="{FF2B5EF4-FFF2-40B4-BE49-F238E27FC236}">
              <a16:creationId xmlns:a16="http://schemas.microsoft.com/office/drawing/2014/main" id="{BE36BD17-EB9A-AF3E-89F3-7D8687B70269}"/>
            </a:ext>
            <a:ext uri="{147F2762-F138-4A5C-976F-8EAC2B608ADB}">
              <a16:predDERef xmlns:a16="http://schemas.microsoft.com/office/drawing/2014/main" pred="{BFD3FBF9-BD7F-B99B-4DAD-D208B67F83A5}"/>
            </a:ext>
          </a:extLst>
        </xdr:cNvPr>
        <xdr:cNvPicPr>
          <a:picLocks noChangeAspect="1"/>
        </xdr:cNvPicPr>
      </xdr:nvPicPr>
      <xdr:blipFill>
        <a:blip xmlns:r="http://schemas.openxmlformats.org/officeDocument/2006/relationships" r:embed="rId4"/>
        <a:stretch>
          <a:fillRect/>
        </a:stretch>
      </xdr:blipFill>
      <xdr:spPr>
        <a:xfrm>
          <a:off x="21612225" y="14001750"/>
          <a:ext cx="3857625" cy="2190750"/>
        </a:xfrm>
        <a:prstGeom prst="rect">
          <a:avLst/>
        </a:prstGeom>
      </xdr:spPr>
    </xdr:pic>
    <xdr:clientData/>
  </xdr:twoCellAnchor>
  <xdr:twoCellAnchor editAs="oneCell">
    <xdr:from>
      <xdr:col>8</xdr:col>
      <xdr:colOff>2505075</xdr:colOff>
      <xdr:row>21</xdr:row>
      <xdr:rowOff>0</xdr:rowOff>
    </xdr:from>
    <xdr:to>
      <xdr:col>10</xdr:col>
      <xdr:colOff>5362575</xdr:colOff>
      <xdr:row>21</xdr:row>
      <xdr:rowOff>942975</xdr:rowOff>
    </xdr:to>
    <xdr:pic>
      <xdr:nvPicPr>
        <xdr:cNvPr id="6" name="Ảnh 5">
          <a:extLst>
            <a:ext uri="{FF2B5EF4-FFF2-40B4-BE49-F238E27FC236}">
              <a16:creationId xmlns:a16="http://schemas.microsoft.com/office/drawing/2014/main" id="{9AC5911B-40DC-88FC-D450-77FA9B935EAB}"/>
            </a:ext>
            <a:ext uri="{147F2762-F138-4A5C-976F-8EAC2B608ADB}">
              <a16:predDERef xmlns:a16="http://schemas.microsoft.com/office/drawing/2014/main" pred="{BE36BD17-EB9A-AF3E-89F3-7D8687B70269}"/>
            </a:ext>
          </a:extLst>
        </xdr:cNvPr>
        <xdr:cNvPicPr>
          <a:picLocks noChangeAspect="1"/>
        </xdr:cNvPicPr>
      </xdr:nvPicPr>
      <xdr:blipFill>
        <a:blip xmlns:r="http://schemas.openxmlformats.org/officeDocument/2006/relationships" r:embed="rId5"/>
        <a:stretch>
          <a:fillRect/>
        </a:stretch>
      </xdr:blipFill>
      <xdr:spPr>
        <a:xfrm>
          <a:off x="16221075" y="16163925"/>
          <a:ext cx="10753725" cy="942975"/>
        </a:xfrm>
        <a:prstGeom prst="rect">
          <a:avLst/>
        </a:prstGeom>
      </xdr:spPr>
    </xdr:pic>
    <xdr:clientData/>
  </xdr:twoCellAnchor>
  <xdr:twoCellAnchor editAs="oneCell">
    <xdr:from>
      <xdr:col>9</xdr:col>
      <xdr:colOff>0</xdr:colOff>
      <xdr:row>16</xdr:row>
      <xdr:rowOff>0</xdr:rowOff>
    </xdr:from>
    <xdr:to>
      <xdr:col>11</xdr:col>
      <xdr:colOff>247650</xdr:colOff>
      <xdr:row>16</xdr:row>
      <xdr:rowOff>895350</xdr:rowOff>
    </xdr:to>
    <xdr:pic>
      <xdr:nvPicPr>
        <xdr:cNvPr id="7" name="Ảnh 6">
          <a:extLst>
            <a:ext uri="{FF2B5EF4-FFF2-40B4-BE49-F238E27FC236}">
              <a16:creationId xmlns:a16="http://schemas.microsoft.com/office/drawing/2014/main" id="{58387969-4EF2-AAD5-C743-F0437014E8A9}"/>
            </a:ext>
            <a:ext uri="{147F2762-F138-4A5C-976F-8EAC2B608ADB}">
              <a16:predDERef xmlns:a16="http://schemas.microsoft.com/office/drawing/2014/main" pred="{9AC5911B-40DC-88FC-D450-77FA9B935EAB}"/>
            </a:ext>
          </a:extLst>
        </xdr:cNvPr>
        <xdr:cNvPicPr>
          <a:picLocks noChangeAspect="1"/>
        </xdr:cNvPicPr>
      </xdr:nvPicPr>
      <xdr:blipFill>
        <a:blip xmlns:r="http://schemas.openxmlformats.org/officeDocument/2006/relationships" r:embed="rId6"/>
        <a:stretch>
          <a:fillRect/>
        </a:stretch>
      </xdr:blipFill>
      <xdr:spPr>
        <a:xfrm>
          <a:off x="16230600" y="5353050"/>
          <a:ext cx="11010900" cy="89535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3724275</xdr:colOff>
      <xdr:row>15</xdr:row>
      <xdr:rowOff>152400</xdr:rowOff>
    </xdr:to>
    <xdr:pic>
      <xdr:nvPicPr>
        <xdr:cNvPr id="4" name="Ảnh 3">
          <a:extLst>
            <a:ext uri="{FF2B5EF4-FFF2-40B4-BE49-F238E27FC236}">
              <a16:creationId xmlns:a16="http://schemas.microsoft.com/office/drawing/2014/main" id="{8D9882E7-CBAE-4D0D-3BE8-D6428D3B695C}"/>
            </a:ext>
          </a:extLst>
        </xdr:cNvPr>
        <xdr:cNvPicPr>
          <a:picLocks noChangeAspect="1"/>
        </xdr:cNvPicPr>
      </xdr:nvPicPr>
      <xdr:blipFill>
        <a:blip xmlns:r="http://schemas.openxmlformats.org/officeDocument/2006/relationships" r:embed="rId1"/>
        <a:stretch>
          <a:fillRect/>
        </a:stretch>
      </xdr:blipFill>
      <xdr:spPr>
        <a:xfrm>
          <a:off x="16202025" y="2819400"/>
          <a:ext cx="3724275" cy="1419225"/>
        </a:xfrm>
        <a:prstGeom prst="rect">
          <a:avLst/>
        </a:prstGeom>
      </xdr:spPr>
    </xdr:pic>
    <xdr:clientData/>
  </xdr:twoCellAnchor>
  <xdr:twoCellAnchor editAs="oneCell">
    <xdr:from>
      <xdr:col>10</xdr:col>
      <xdr:colOff>0</xdr:colOff>
      <xdr:row>14</xdr:row>
      <xdr:rowOff>0</xdr:rowOff>
    </xdr:from>
    <xdr:to>
      <xdr:col>17</xdr:col>
      <xdr:colOff>352425</xdr:colOff>
      <xdr:row>14</xdr:row>
      <xdr:rowOff>352425</xdr:rowOff>
    </xdr:to>
    <xdr:pic>
      <xdr:nvPicPr>
        <xdr:cNvPr id="3" name="Ảnh 1">
          <a:extLst>
            <a:ext uri="{FF2B5EF4-FFF2-40B4-BE49-F238E27FC236}">
              <a16:creationId xmlns:a16="http://schemas.microsoft.com/office/drawing/2014/main" id="{5E58EF94-F744-42CB-FBA9-F620F13B738A}"/>
            </a:ext>
            <a:ext uri="{147F2762-F138-4A5C-976F-8EAC2B608ADB}">
              <a16:predDERef xmlns:a16="http://schemas.microsoft.com/office/drawing/2014/main" pred="{8D9882E7-CBAE-4D0D-3BE8-D6428D3B695C}"/>
            </a:ext>
          </a:extLst>
        </xdr:cNvPr>
        <xdr:cNvPicPr>
          <a:picLocks noChangeAspect="1"/>
        </xdr:cNvPicPr>
      </xdr:nvPicPr>
      <xdr:blipFill>
        <a:blip xmlns:r="http://schemas.openxmlformats.org/officeDocument/2006/relationships" r:embed="rId2"/>
        <a:stretch>
          <a:fillRect/>
        </a:stretch>
      </xdr:blipFill>
      <xdr:spPr>
        <a:xfrm>
          <a:off x="21583650" y="2819400"/>
          <a:ext cx="9391650" cy="352425"/>
        </a:xfrm>
        <a:prstGeom prst="rect">
          <a:avLst/>
        </a:prstGeom>
      </xdr:spPr>
    </xdr:pic>
    <xdr:clientData/>
  </xdr:twoCellAnchor>
  <xdr:twoCellAnchor editAs="oneCell">
    <xdr:from>
      <xdr:col>10</xdr:col>
      <xdr:colOff>0</xdr:colOff>
      <xdr:row>18</xdr:row>
      <xdr:rowOff>0</xdr:rowOff>
    </xdr:from>
    <xdr:to>
      <xdr:col>10</xdr:col>
      <xdr:colOff>4572000</xdr:colOff>
      <xdr:row>18</xdr:row>
      <xdr:rowOff>2305050</xdr:rowOff>
    </xdr:to>
    <xdr:pic>
      <xdr:nvPicPr>
        <xdr:cNvPr id="2" name="Ảnh 1">
          <a:extLst>
            <a:ext uri="{FF2B5EF4-FFF2-40B4-BE49-F238E27FC236}">
              <a16:creationId xmlns:a16="http://schemas.microsoft.com/office/drawing/2014/main" id="{2B341E91-8559-9001-5E15-7819E0C3C839}"/>
            </a:ext>
            <a:ext uri="{147F2762-F138-4A5C-976F-8EAC2B608ADB}">
              <a16:predDERef xmlns:a16="http://schemas.microsoft.com/office/drawing/2014/main" pred="{5E58EF94-F744-42CB-FBA9-F620F13B738A}"/>
            </a:ext>
          </a:extLst>
        </xdr:cNvPr>
        <xdr:cNvPicPr>
          <a:picLocks noChangeAspect="1"/>
        </xdr:cNvPicPr>
      </xdr:nvPicPr>
      <xdr:blipFill>
        <a:blip xmlns:r="http://schemas.openxmlformats.org/officeDocument/2006/relationships" r:embed="rId3"/>
        <a:stretch>
          <a:fillRect/>
        </a:stretch>
      </xdr:blipFill>
      <xdr:spPr>
        <a:xfrm>
          <a:off x="21583650" y="10096500"/>
          <a:ext cx="4572000" cy="2305050"/>
        </a:xfrm>
        <a:prstGeom prst="rect">
          <a:avLst/>
        </a:prstGeom>
      </xdr:spPr>
    </xdr:pic>
    <xdr:clientData/>
  </xdr:twoCellAnchor>
  <xdr:twoCellAnchor editAs="oneCell">
    <xdr:from>
      <xdr:col>10</xdr:col>
      <xdr:colOff>0</xdr:colOff>
      <xdr:row>19</xdr:row>
      <xdr:rowOff>0</xdr:rowOff>
    </xdr:from>
    <xdr:to>
      <xdr:col>10</xdr:col>
      <xdr:colOff>4572000</xdr:colOff>
      <xdr:row>19</xdr:row>
      <xdr:rowOff>2114550</xdr:rowOff>
    </xdr:to>
    <xdr:pic>
      <xdr:nvPicPr>
        <xdr:cNvPr id="5" name="Ảnh 4">
          <a:extLst>
            <a:ext uri="{FF2B5EF4-FFF2-40B4-BE49-F238E27FC236}">
              <a16:creationId xmlns:a16="http://schemas.microsoft.com/office/drawing/2014/main" id="{87C513A9-ED28-551C-FE61-BDDAFC1292FC}"/>
            </a:ext>
            <a:ext uri="{147F2762-F138-4A5C-976F-8EAC2B608ADB}">
              <a16:predDERef xmlns:a16="http://schemas.microsoft.com/office/drawing/2014/main" pred="{2B341E91-8559-9001-5E15-7819E0C3C839}"/>
            </a:ext>
          </a:extLst>
        </xdr:cNvPr>
        <xdr:cNvPicPr>
          <a:picLocks noChangeAspect="1"/>
        </xdr:cNvPicPr>
      </xdr:nvPicPr>
      <xdr:blipFill>
        <a:blip xmlns:r="http://schemas.openxmlformats.org/officeDocument/2006/relationships" r:embed="rId4"/>
        <a:stretch>
          <a:fillRect/>
        </a:stretch>
      </xdr:blipFill>
      <xdr:spPr>
        <a:xfrm>
          <a:off x="21583650" y="12468225"/>
          <a:ext cx="4572000" cy="2114550"/>
        </a:xfrm>
        <a:prstGeom prst="rect">
          <a:avLst/>
        </a:prstGeom>
      </xdr:spPr>
    </xdr:pic>
    <xdr:clientData/>
  </xdr:twoCellAnchor>
  <xdr:twoCellAnchor editAs="oneCell">
    <xdr:from>
      <xdr:col>9</xdr:col>
      <xdr:colOff>0</xdr:colOff>
      <xdr:row>16</xdr:row>
      <xdr:rowOff>0</xdr:rowOff>
    </xdr:from>
    <xdr:to>
      <xdr:col>10</xdr:col>
      <xdr:colOff>5362575</xdr:colOff>
      <xdr:row>16</xdr:row>
      <xdr:rowOff>895350</xdr:rowOff>
    </xdr:to>
    <xdr:pic>
      <xdr:nvPicPr>
        <xdr:cNvPr id="7" name="Ảnh 6">
          <a:extLst>
            <a:ext uri="{FF2B5EF4-FFF2-40B4-BE49-F238E27FC236}">
              <a16:creationId xmlns:a16="http://schemas.microsoft.com/office/drawing/2014/main" id="{518C1DEC-0283-FB40-61E1-CAD481C67FB8}"/>
            </a:ext>
            <a:ext uri="{147F2762-F138-4A5C-976F-8EAC2B608ADB}">
              <a16:predDERef xmlns:a16="http://schemas.microsoft.com/office/drawing/2014/main" pred="{87C513A9-ED28-551C-FE61-BDDAFC1292FC}"/>
            </a:ext>
          </a:extLst>
        </xdr:cNvPr>
        <xdr:cNvPicPr>
          <a:picLocks noChangeAspect="1"/>
        </xdr:cNvPicPr>
      </xdr:nvPicPr>
      <xdr:blipFill>
        <a:blip xmlns:r="http://schemas.openxmlformats.org/officeDocument/2006/relationships" r:embed="rId5"/>
        <a:stretch>
          <a:fillRect/>
        </a:stretch>
      </xdr:blipFill>
      <xdr:spPr>
        <a:xfrm>
          <a:off x="16202025" y="5353050"/>
          <a:ext cx="10744200" cy="895350"/>
        </a:xfrm>
        <a:prstGeom prst="rect">
          <a:avLst/>
        </a:prstGeom>
      </xdr:spPr>
    </xdr:pic>
    <xdr:clientData/>
  </xdr:twoCellAnchor>
  <xdr:twoCellAnchor editAs="oneCell">
    <xdr:from>
      <xdr:col>9</xdr:col>
      <xdr:colOff>0</xdr:colOff>
      <xdr:row>21</xdr:row>
      <xdr:rowOff>0</xdr:rowOff>
    </xdr:from>
    <xdr:to>
      <xdr:col>10</xdr:col>
      <xdr:colOff>5324475</xdr:colOff>
      <xdr:row>21</xdr:row>
      <xdr:rowOff>866775</xdr:rowOff>
    </xdr:to>
    <xdr:pic>
      <xdr:nvPicPr>
        <xdr:cNvPr id="11" name="Ảnh 10">
          <a:extLst>
            <a:ext uri="{FF2B5EF4-FFF2-40B4-BE49-F238E27FC236}">
              <a16:creationId xmlns:a16="http://schemas.microsoft.com/office/drawing/2014/main" id="{20323127-6173-5FB2-2C94-57D0C21179A8}"/>
            </a:ext>
            <a:ext uri="{147F2762-F138-4A5C-976F-8EAC2B608ADB}">
              <a16:predDERef xmlns:a16="http://schemas.microsoft.com/office/drawing/2014/main" pred="{518C1DEC-0283-FB40-61E1-CAD481C67FB8}"/>
            </a:ext>
          </a:extLst>
        </xdr:cNvPr>
        <xdr:cNvPicPr>
          <a:picLocks noChangeAspect="1"/>
        </xdr:cNvPicPr>
      </xdr:nvPicPr>
      <xdr:blipFill>
        <a:blip xmlns:r="http://schemas.openxmlformats.org/officeDocument/2006/relationships" r:embed="rId6"/>
        <a:stretch>
          <a:fillRect/>
        </a:stretch>
      </xdr:blipFill>
      <xdr:spPr>
        <a:xfrm>
          <a:off x="16202025" y="17211675"/>
          <a:ext cx="10706100" cy="866775"/>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3657600</xdr:colOff>
      <xdr:row>15</xdr:row>
      <xdr:rowOff>104775</xdr:rowOff>
    </xdr:to>
    <xdr:pic>
      <xdr:nvPicPr>
        <xdr:cNvPr id="4" name="Ảnh 5">
          <a:extLst>
            <a:ext uri="{FF2B5EF4-FFF2-40B4-BE49-F238E27FC236}">
              <a16:creationId xmlns:a16="http://schemas.microsoft.com/office/drawing/2014/main" id="{23FDB6E1-CE91-59B2-A38A-058CDF28F871}"/>
            </a:ext>
          </a:extLst>
        </xdr:cNvPr>
        <xdr:cNvPicPr>
          <a:picLocks noChangeAspect="1"/>
        </xdr:cNvPicPr>
      </xdr:nvPicPr>
      <xdr:blipFill>
        <a:blip xmlns:r="http://schemas.openxmlformats.org/officeDocument/2006/relationships" r:embed="rId1"/>
        <a:stretch>
          <a:fillRect/>
        </a:stretch>
      </xdr:blipFill>
      <xdr:spPr>
        <a:xfrm>
          <a:off x="16011525" y="2819400"/>
          <a:ext cx="3657600" cy="1371600"/>
        </a:xfrm>
        <a:prstGeom prst="rect">
          <a:avLst/>
        </a:prstGeom>
      </xdr:spPr>
    </xdr:pic>
    <xdr:clientData/>
  </xdr:twoCellAnchor>
  <xdr:twoCellAnchor editAs="oneCell">
    <xdr:from>
      <xdr:col>10</xdr:col>
      <xdr:colOff>0</xdr:colOff>
      <xdr:row>14</xdr:row>
      <xdr:rowOff>0</xdr:rowOff>
    </xdr:from>
    <xdr:to>
      <xdr:col>20</xdr:col>
      <xdr:colOff>28575</xdr:colOff>
      <xdr:row>14</xdr:row>
      <xdr:rowOff>590550</xdr:rowOff>
    </xdr:to>
    <xdr:pic>
      <xdr:nvPicPr>
        <xdr:cNvPr id="7" name="Ảnh 1">
          <a:extLst>
            <a:ext uri="{FF2B5EF4-FFF2-40B4-BE49-F238E27FC236}">
              <a16:creationId xmlns:a16="http://schemas.microsoft.com/office/drawing/2014/main" id="{4BB07840-CA7E-351E-F3A9-7BFB91BA98D4}"/>
            </a:ext>
            <a:ext uri="{147F2762-F138-4A5C-976F-8EAC2B608ADB}">
              <a16:predDERef xmlns:a16="http://schemas.microsoft.com/office/drawing/2014/main" pred="{23FDB6E1-CE91-59B2-A38A-058CDF28F871}"/>
            </a:ext>
          </a:extLst>
        </xdr:cNvPr>
        <xdr:cNvPicPr>
          <a:picLocks noChangeAspect="1"/>
        </xdr:cNvPicPr>
      </xdr:nvPicPr>
      <xdr:blipFill>
        <a:blip xmlns:r="http://schemas.openxmlformats.org/officeDocument/2006/relationships" r:embed="rId2"/>
        <a:stretch>
          <a:fillRect/>
        </a:stretch>
      </xdr:blipFill>
      <xdr:spPr>
        <a:xfrm>
          <a:off x="21393150" y="2819400"/>
          <a:ext cx="10896600" cy="590550"/>
        </a:xfrm>
        <a:prstGeom prst="rect">
          <a:avLst/>
        </a:prstGeom>
      </xdr:spPr>
    </xdr:pic>
    <xdr:clientData/>
  </xdr:twoCellAnchor>
  <xdr:twoCellAnchor editAs="oneCell">
    <xdr:from>
      <xdr:col>9</xdr:col>
      <xdr:colOff>0</xdr:colOff>
      <xdr:row>21</xdr:row>
      <xdr:rowOff>0</xdr:rowOff>
    </xdr:from>
    <xdr:to>
      <xdr:col>11</xdr:col>
      <xdr:colOff>76200</xdr:colOff>
      <xdr:row>21</xdr:row>
      <xdr:rowOff>790575</xdr:rowOff>
    </xdr:to>
    <xdr:pic>
      <xdr:nvPicPr>
        <xdr:cNvPr id="2" name="Ảnh 1">
          <a:extLst>
            <a:ext uri="{FF2B5EF4-FFF2-40B4-BE49-F238E27FC236}">
              <a16:creationId xmlns:a16="http://schemas.microsoft.com/office/drawing/2014/main" id="{404A5C03-9211-F8B2-0AC6-7A43AD9DF2C8}"/>
            </a:ext>
            <a:ext uri="{147F2762-F138-4A5C-976F-8EAC2B608ADB}">
              <a16:predDERef xmlns:a16="http://schemas.microsoft.com/office/drawing/2014/main" pred="{4BB07840-CA7E-351E-F3A9-7BFB91BA98D4}"/>
            </a:ext>
          </a:extLst>
        </xdr:cNvPr>
        <xdr:cNvPicPr>
          <a:picLocks noChangeAspect="1"/>
        </xdr:cNvPicPr>
      </xdr:nvPicPr>
      <xdr:blipFill>
        <a:blip xmlns:r="http://schemas.openxmlformats.org/officeDocument/2006/relationships" r:embed="rId3"/>
        <a:stretch>
          <a:fillRect/>
        </a:stretch>
      </xdr:blipFill>
      <xdr:spPr>
        <a:xfrm>
          <a:off x="16011525" y="17878425"/>
          <a:ext cx="10839450" cy="790575"/>
        </a:xfrm>
        <a:prstGeom prst="rect">
          <a:avLst/>
        </a:prstGeom>
      </xdr:spPr>
    </xdr:pic>
    <xdr:clientData/>
  </xdr:twoCellAnchor>
  <xdr:twoCellAnchor editAs="oneCell">
    <xdr:from>
      <xdr:col>9</xdr:col>
      <xdr:colOff>0</xdr:colOff>
      <xdr:row>15</xdr:row>
      <xdr:rowOff>1257300</xdr:rowOff>
    </xdr:from>
    <xdr:to>
      <xdr:col>10</xdr:col>
      <xdr:colOff>5314950</xdr:colOff>
      <xdr:row>16</xdr:row>
      <xdr:rowOff>904875</xdr:rowOff>
    </xdr:to>
    <xdr:pic>
      <xdr:nvPicPr>
        <xdr:cNvPr id="3" name="Ảnh 2">
          <a:extLst>
            <a:ext uri="{FF2B5EF4-FFF2-40B4-BE49-F238E27FC236}">
              <a16:creationId xmlns:a16="http://schemas.microsoft.com/office/drawing/2014/main" id="{51D6D312-F021-24EB-A33C-96FEAE995496}"/>
            </a:ext>
            <a:ext uri="{147F2762-F138-4A5C-976F-8EAC2B608ADB}">
              <a16:predDERef xmlns:a16="http://schemas.microsoft.com/office/drawing/2014/main" pred="{404A5C03-9211-F8B2-0AC6-7A43AD9DF2C8}"/>
            </a:ext>
          </a:extLst>
        </xdr:cNvPr>
        <xdr:cNvPicPr>
          <a:picLocks noChangeAspect="1"/>
        </xdr:cNvPicPr>
      </xdr:nvPicPr>
      <xdr:blipFill>
        <a:blip xmlns:r="http://schemas.openxmlformats.org/officeDocument/2006/relationships" r:embed="rId4"/>
        <a:stretch>
          <a:fillRect/>
        </a:stretch>
      </xdr:blipFill>
      <xdr:spPr>
        <a:xfrm>
          <a:off x="16011525" y="5343525"/>
          <a:ext cx="10696575" cy="914400"/>
        </a:xfrm>
        <a:prstGeom prst="rect">
          <a:avLst/>
        </a:prstGeom>
      </xdr:spPr>
    </xdr:pic>
    <xdr:clientData/>
  </xdr:twoCellAnchor>
  <xdr:twoCellAnchor editAs="oneCell">
    <xdr:from>
      <xdr:col>10</xdr:col>
      <xdr:colOff>0</xdr:colOff>
      <xdr:row>18</xdr:row>
      <xdr:rowOff>0</xdr:rowOff>
    </xdr:from>
    <xdr:to>
      <xdr:col>10</xdr:col>
      <xdr:colOff>4572000</xdr:colOff>
      <xdr:row>18</xdr:row>
      <xdr:rowOff>2209800</xdr:rowOff>
    </xdr:to>
    <xdr:pic>
      <xdr:nvPicPr>
        <xdr:cNvPr id="5" name="Ảnh 4">
          <a:extLst>
            <a:ext uri="{FF2B5EF4-FFF2-40B4-BE49-F238E27FC236}">
              <a16:creationId xmlns:a16="http://schemas.microsoft.com/office/drawing/2014/main" id="{1CC6443E-251B-FCB8-5C7F-EAF713B76E72}"/>
            </a:ext>
            <a:ext uri="{147F2762-F138-4A5C-976F-8EAC2B608ADB}">
              <a16:predDERef xmlns:a16="http://schemas.microsoft.com/office/drawing/2014/main" pred="{51D6D312-F021-24EB-A33C-96FEAE995496}"/>
            </a:ext>
          </a:extLst>
        </xdr:cNvPr>
        <xdr:cNvPicPr>
          <a:picLocks noChangeAspect="1"/>
        </xdr:cNvPicPr>
      </xdr:nvPicPr>
      <xdr:blipFill>
        <a:blip xmlns:r="http://schemas.openxmlformats.org/officeDocument/2006/relationships" r:embed="rId5"/>
        <a:stretch>
          <a:fillRect/>
        </a:stretch>
      </xdr:blipFill>
      <xdr:spPr>
        <a:xfrm>
          <a:off x="21393150" y="10363200"/>
          <a:ext cx="4572000" cy="220980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3495675</xdr:colOff>
      <xdr:row>15</xdr:row>
      <xdr:rowOff>123825</xdr:rowOff>
    </xdr:to>
    <xdr:pic>
      <xdr:nvPicPr>
        <xdr:cNvPr id="2" name="Ảnh 1">
          <a:extLst>
            <a:ext uri="{FF2B5EF4-FFF2-40B4-BE49-F238E27FC236}">
              <a16:creationId xmlns:a16="http://schemas.microsoft.com/office/drawing/2014/main" id="{6A21A32D-9C4E-B013-452E-541F14EB13A0}"/>
            </a:ext>
          </a:extLst>
        </xdr:cNvPr>
        <xdr:cNvPicPr>
          <a:picLocks noChangeAspect="1"/>
        </xdr:cNvPicPr>
      </xdr:nvPicPr>
      <xdr:blipFill>
        <a:blip xmlns:r="http://schemas.openxmlformats.org/officeDocument/2006/relationships" r:embed="rId1"/>
        <a:stretch>
          <a:fillRect/>
        </a:stretch>
      </xdr:blipFill>
      <xdr:spPr>
        <a:xfrm>
          <a:off x="16535400" y="2819400"/>
          <a:ext cx="3495675" cy="1390650"/>
        </a:xfrm>
        <a:prstGeom prst="rect">
          <a:avLst/>
        </a:prstGeom>
      </xdr:spPr>
    </xdr:pic>
    <xdr:clientData/>
  </xdr:twoCellAnchor>
  <xdr:twoCellAnchor editAs="oneCell">
    <xdr:from>
      <xdr:col>10</xdr:col>
      <xdr:colOff>0</xdr:colOff>
      <xdr:row>14</xdr:row>
      <xdr:rowOff>0</xdr:rowOff>
    </xdr:from>
    <xdr:to>
      <xdr:col>18</xdr:col>
      <xdr:colOff>0</xdr:colOff>
      <xdr:row>14</xdr:row>
      <xdr:rowOff>542925</xdr:rowOff>
    </xdr:to>
    <xdr:pic>
      <xdr:nvPicPr>
        <xdr:cNvPr id="3" name="Ảnh 2">
          <a:extLst>
            <a:ext uri="{FF2B5EF4-FFF2-40B4-BE49-F238E27FC236}">
              <a16:creationId xmlns:a16="http://schemas.microsoft.com/office/drawing/2014/main" id="{2BD34293-0ED0-2544-2C8B-672730BDA067}"/>
            </a:ext>
            <a:ext uri="{147F2762-F138-4A5C-976F-8EAC2B608ADB}">
              <a16:predDERef xmlns:a16="http://schemas.microsoft.com/office/drawing/2014/main" pred="{6A21A32D-9C4E-B013-452E-541F14EB13A0}"/>
            </a:ext>
          </a:extLst>
        </xdr:cNvPr>
        <xdr:cNvPicPr>
          <a:picLocks noChangeAspect="1"/>
        </xdr:cNvPicPr>
      </xdr:nvPicPr>
      <xdr:blipFill>
        <a:blip xmlns:r="http://schemas.openxmlformats.org/officeDocument/2006/relationships" r:embed="rId2"/>
        <a:stretch>
          <a:fillRect/>
        </a:stretch>
      </xdr:blipFill>
      <xdr:spPr>
        <a:xfrm>
          <a:off x="21917025" y="2819400"/>
          <a:ext cx="9648825" cy="542925"/>
        </a:xfrm>
        <a:prstGeom prst="rect">
          <a:avLst/>
        </a:prstGeom>
      </xdr:spPr>
    </xdr:pic>
    <xdr:clientData/>
  </xdr:twoCellAnchor>
  <xdr:twoCellAnchor editAs="oneCell">
    <xdr:from>
      <xdr:col>8</xdr:col>
      <xdr:colOff>2809875</xdr:colOff>
      <xdr:row>16</xdr:row>
      <xdr:rowOff>0</xdr:rowOff>
    </xdr:from>
    <xdr:to>
      <xdr:col>10</xdr:col>
      <xdr:colOff>5238750</xdr:colOff>
      <xdr:row>16</xdr:row>
      <xdr:rowOff>952500</xdr:rowOff>
    </xdr:to>
    <xdr:pic>
      <xdr:nvPicPr>
        <xdr:cNvPr id="4" name="Ảnh 3">
          <a:extLst>
            <a:ext uri="{FF2B5EF4-FFF2-40B4-BE49-F238E27FC236}">
              <a16:creationId xmlns:a16="http://schemas.microsoft.com/office/drawing/2014/main" id="{93479FB7-935B-905D-7FE0-EC03A4A28F0D}"/>
            </a:ext>
            <a:ext uri="{147F2762-F138-4A5C-976F-8EAC2B608ADB}">
              <a16:predDERef xmlns:a16="http://schemas.microsoft.com/office/drawing/2014/main" pred="{2BD34293-0ED0-2544-2C8B-672730BDA067}"/>
            </a:ext>
          </a:extLst>
        </xdr:cNvPr>
        <xdr:cNvPicPr>
          <a:picLocks noChangeAspect="1"/>
        </xdr:cNvPicPr>
      </xdr:nvPicPr>
      <xdr:blipFill>
        <a:blip xmlns:r="http://schemas.openxmlformats.org/officeDocument/2006/relationships" r:embed="rId3"/>
        <a:stretch>
          <a:fillRect/>
        </a:stretch>
      </xdr:blipFill>
      <xdr:spPr>
        <a:xfrm>
          <a:off x="16525875" y="5353050"/>
          <a:ext cx="10629900" cy="952500"/>
        </a:xfrm>
        <a:prstGeom prst="rect">
          <a:avLst/>
        </a:prstGeom>
      </xdr:spPr>
    </xdr:pic>
    <xdr:clientData/>
  </xdr:twoCellAnchor>
  <xdr:twoCellAnchor editAs="oneCell">
    <xdr:from>
      <xdr:col>10</xdr:col>
      <xdr:colOff>0</xdr:colOff>
      <xdr:row>18</xdr:row>
      <xdr:rowOff>0</xdr:rowOff>
    </xdr:from>
    <xdr:to>
      <xdr:col>10</xdr:col>
      <xdr:colOff>4572000</xdr:colOff>
      <xdr:row>18</xdr:row>
      <xdr:rowOff>1905000</xdr:rowOff>
    </xdr:to>
    <xdr:pic>
      <xdr:nvPicPr>
        <xdr:cNvPr id="6" name="Ảnh 5">
          <a:extLst>
            <a:ext uri="{FF2B5EF4-FFF2-40B4-BE49-F238E27FC236}">
              <a16:creationId xmlns:a16="http://schemas.microsoft.com/office/drawing/2014/main" id="{C2A62970-7ADC-90A2-996A-FCA71BD0860A}"/>
            </a:ext>
            <a:ext uri="{147F2762-F138-4A5C-976F-8EAC2B608ADB}">
              <a16:predDERef xmlns:a16="http://schemas.microsoft.com/office/drawing/2014/main" pred="{3CFA7249-B5CE-1004-5DAC-47EC2148C3C3}"/>
            </a:ext>
          </a:extLst>
        </xdr:cNvPr>
        <xdr:cNvPicPr>
          <a:picLocks noChangeAspect="1"/>
        </xdr:cNvPicPr>
      </xdr:nvPicPr>
      <xdr:blipFill>
        <a:blip xmlns:r="http://schemas.openxmlformats.org/officeDocument/2006/relationships" r:embed="rId4"/>
        <a:stretch>
          <a:fillRect/>
        </a:stretch>
      </xdr:blipFill>
      <xdr:spPr>
        <a:xfrm>
          <a:off x="21917025" y="9353550"/>
          <a:ext cx="4572000" cy="1905000"/>
        </a:xfrm>
        <a:prstGeom prst="rect">
          <a:avLst/>
        </a:prstGeom>
      </xdr:spPr>
    </xdr:pic>
    <xdr:clientData/>
  </xdr:twoCellAnchor>
  <xdr:twoCellAnchor editAs="oneCell">
    <xdr:from>
      <xdr:col>10</xdr:col>
      <xdr:colOff>0</xdr:colOff>
      <xdr:row>20</xdr:row>
      <xdr:rowOff>0</xdr:rowOff>
    </xdr:from>
    <xdr:to>
      <xdr:col>10</xdr:col>
      <xdr:colOff>4029075</xdr:colOff>
      <xdr:row>20</xdr:row>
      <xdr:rowOff>1943100</xdr:rowOff>
    </xdr:to>
    <xdr:pic>
      <xdr:nvPicPr>
        <xdr:cNvPr id="7" name="Ảnh 6">
          <a:extLst>
            <a:ext uri="{FF2B5EF4-FFF2-40B4-BE49-F238E27FC236}">
              <a16:creationId xmlns:a16="http://schemas.microsoft.com/office/drawing/2014/main" id="{60CB8108-103F-3F2C-C55A-789EA0E3724A}"/>
            </a:ext>
            <a:ext uri="{147F2762-F138-4A5C-976F-8EAC2B608ADB}">
              <a16:predDERef xmlns:a16="http://schemas.microsoft.com/office/drawing/2014/main" pred="{C2A62970-7ADC-90A2-996A-FCA71BD0860A}"/>
            </a:ext>
          </a:extLst>
        </xdr:cNvPr>
        <xdr:cNvPicPr>
          <a:picLocks noChangeAspect="1"/>
        </xdr:cNvPicPr>
      </xdr:nvPicPr>
      <xdr:blipFill>
        <a:blip xmlns:r="http://schemas.openxmlformats.org/officeDocument/2006/relationships" r:embed="rId5"/>
        <a:stretch>
          <a:fillRect/>
        </a:stretch>
      </xdr:blipFill>
      <xdr:spPr>
        <a:xfrm>
          <a:off x="21917025" y="13354050"/>
          <a:ext cx="4029075" cy="1943100"/>
        </a:xfrm>
        <a:prstGeom prst="rect">
          <a:avLst/>
        </a:prstGeom>
      </xdr:spPr>
    </xdr:pic>
    <xdr:clientData/>
  </xdr:twoCellAnchor>
  <xdr:twoCellAnchor editAs="oneCell">
    <xdr:from>
      <xdr:col>9</xdr:col>
      <xdr:colOff>0</xdr:colOff>
      <xdr:row>21</xdr:row>
      <xdr:rowOff>0</xdr:rowOff>
    </xdr:from>
    <xdr:to>
      <xdr:col>9</xdr:col>
      <xdr:colOff>4562475</xdr:colOff>
      <xdr:row>21</xdr:row>
      <xdr:rowOff>361950</xdr:rowOff>
    </xdr:to>
    <xdr:pic>
      <xdr:nvPicPr>
        <xdr:cNvPr id="8" name="Ảnh 7">
          <a:extLst>
            <a:ext uri="{FF2B5EF4-FFF2-40B4-BE49-F238E27FC236}">
              <a16:creationId xmlns:a16="http://schemas.microsoft.com/office/drawing/2014/main" id="{F336FD95-A6F7-028F-9728-18C8241B8E6D}"/>
            </a:ext>
            <a:ext uri="{147F2762-F138-4A5C-976F-8EAC2B608ADB}">
              <a16:predDERef xmlns:a16="http://schemas.microsoft.com/office/drawing/2014/main" pred="{60CB8108-103F-3F2C-C55A-789EA0E3724A}"/>
            </a:ext>
          </a:extLst>
        </xdr:cNvPr>
        <xdr:cNvPicPr>
          <a:picLocks noChangeAspect="1"/>
        </xdr:cNvPicPr>
      </xdr:nvPicPr>
      <xdr:blipFill>
        <a:blip xmlns:r="http://schemas.openxmlformats.org/officeDocument/2006/relationships" r:embed="rId6"/>
        <a:stretch>
          <a:fillRect/>
        </a:stretch>
      </xdr:blipFill>
      <xdr:spPr>
        <a:xfrm>
          <a:off x="16535400" y="15354300"/>
          <a:ext cx="4562475" cy="361950"/>
        </a:xfrm>
        <a:prstGeom prst="rect">
          <a:avLst/>
        </a:prstGeom>
      </xdr:spPr>
    </xdr:pic>
    <xdr:clientData/>
  </xdr:twoCellAnchor>
  <xdr:twoCellAnchor editAs="oneCell">
    <xdr:from>
      <xdr:col>9</xdr:col>
      <xdr:colOff>0</xdr:colOff>
      <xdr:row>21</xdr:row>
      <xdr:rowOff>0</xdr:rowOff>
    </xdr:from>
    <xdr:to>
      <xdr:col>10</xdr:col>
      <xdr:colOff>5295900</xdr:colOff>
      <xdr:row>21</xdr:row>
      <xdr:rowOff>847725</xdr:rowOff>
    </xdr:to>
    <xdr:pic>
      <xdr:nvPicPr>
        <xdr:cNvPr id="9" name="Ảnh 8">
          <a:extLst>
            <a:ext uri="{FF2B5EF4-FFF2-40B4-BE49-F238E27FC236}">
              <a16:creationId xmlns:a16="http://schemas.microsoft.com/office/drawing/2014/main" id="{149D66E2-63F4-2D15-58CA-9AC349FCED49}"/>
            </a:ext>
            <a:ext uri="{147F2762-F138-4A5C-976F-8EAC2B608ADB}">
              <a16:predDERef xmlns:a16="http://schemas.microsoft.com/office/drawing/2014/main" pred="{F336FD95-A6F7-028F-9728-18C8241B8E6D}"/>
            </a:ext>
          </a:extLst>
        </xdr:cNvPr>
        <xdr:cNvPicPr>
          <a:picLocks noChangeAspect="1"/>
        </xdr:cNvPicPr>
      </xdr:nvPicPr>
      <xdr:blipFill>
        <a:blip xmlns:r="http://schemas.openxmlformats.org/officeDocument/2006/relationships" r:embed="rId6"/>
        <a:stretch>
          <a:fillRect/>
        </a:stretch>
      </xdr:blipFill>
      <xdr:spPr>
        <a:xfrm>
          <a:off x="16535400" y="15354300"/>
          <a:ext cx="10677525" cy="84772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2705100</xdr:colOff>
      <xdr:row>15</xdr:row>
      <xdr:rowOff>123825</xdr:rowOff>
    </xdr:to>
    <xdr:pic>
      <xdr:nvPicPr>
        <xdr:cNvPr id="5" name="Ảnh 1">
          <a:extLst>
            <a:ext uri="{FF2B5EF4-FFF2-40B4-BE49-F238E27FC236}">
              <a16:creationId xmlns:a16="http://schemas.microsoft.com/office/drawing/2014/main" id="{7B3A41EC-D83E-986C-790B-8ECE25ADD41B}"/>
            </a:ext>
          </a:extLst>
        </xdr:cNvPr>
        <xdr:cNvPicPr>
          <a:picLocks noChangeAspect="1"/>
        </xdr:cNvPicPr>
      </xdr:nvPicPr>
      <xdr:blipFill>
        <a:blip xmlns:r="http://schemas.openxmlformats.org/officeDocument/2006/relationships" r:embed="rId1"/>
        <a:stretch>
          <a:fillRect/>
        </a:stretch>
      </xdr:blipFill>
      <xdr:spPr>
        <a:xfrm>
          <a:off x="16468725" y="2819400"/>
          <a:ext cx="2705100" cy="1390650"/>
        </a:xfrm>
        <a:prstGeom prst="rect">
          <a:avLst/>
        </a:prstGeom>
      </xdr:spPr>
    </xdr:pic>
    <xdr:clientData/>
  </xdr:twoCellAnchor>
  <xdr:twoCellAnchor editAs="oneCell">
    <xdr:from>
      <xdr:col>10</xdr:col>
      <xdr:colOff>0</xdr:colOff>
      <xdr:row>14</xdr:row>
      <xdr:rowOff>0</xdr:rowOff>
    </xdr:from>
    <xdr:to>
      <xdr:col>17</xdr:col>
      <xdr:colOff>104775</xdr:colOff>
      <xdr:row>14</xdr:row>
      <xdr:rowOff>457200</xdr:rowOff>
    </xdr:to>
    <xdr:pic>
      <xdr:nvPicPr>
        <xdr:cNvPr id="2" name="Ảnh 1">
          <a:extLst>
            <a:ext uri="{FF2B5EF4-FFF2-40B4-BE49-F238E27FC236}">
              <a16:creationId xmlns:a16="http://schemas.microsoft.com/office/drawing/2014/main" id="{E3A18E6B-0E35-C6F6-C28F-ABC17475276B}"/>
            </a:ext>
            <a:ext uri="{147F2762-F138-4A5C-976F-8EAC2B608ADB}">
              <a16:predDERef xmlns:a16="http://schemas.microsoft.com/office/drawing/2014/main" pred="{7B3A41EC-D83E-986C-790B-8ECE25ADD41B}"/>
            </a:ext>
          </a:extLst>
        </xdr:cNvPr>
        <xdr:cNvPicPr>
          <a:picLocks noChangeAspect="1"/>
        </xdr:cNvPicPr>
      </xdr:nvPicPr>
      <xdr:blipFill>
        <a:blip xmlns:r="http://schemas.openxmlformats.org/officeDocument/2006/relationships" r:embed="rId2"/>
        <a:stretch>
          <a:fillRect/>
        </a:stretch>
      </xdr:blipFill>
      <xdr:spPr>
        <a:xfrm>
          <a:off x="21850350" y="2819400"/>
          <a:ext cx="9144000" cy="45720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2571750</xdr:colOff>
      <xdr:row>15</xdr:row>
      <xdr:rowOff>85725</xdr:rowOff>
    </xdr:to>
    <xdr:pic>
      <xdr:nvPicPr>
        <xdr:cNvPr id="3" name="Ảnh 1">
          <a:extLst>
            <a:ext uri="{FF2B5EF4-FFF2-40B4-BE49-F238E27FC236}">
              <a16:creationId xmlns:a16="http://schemas.microsoft.com/office/drawing/2014/main" id="{D1D581EB-2C6C-A007-7141-2CDF671015BC}"/>
            </a:ext>
          </a:extLst>
        </xdr:cNvPr>
        <xdr:cNvPicPr>
          <a:picLocks noChangeAspect="1"/>
        </xdr:cNvPicPr>
      </xdr:nvPicPr>
      <xdr:blipFill>
        <a:blip xmlns:r="http://schemas.openxmlformats.org/officeDocument/2006/relationships" r:embed="rId1"/>
        <a:stretch>
          <a:fillRect/>
        </a:stretch>
      </xdr:blipFill>
      <xdr:spPr>
        <a:xfrm>
          <a:off x="15935325" y="2819400"/>
          <a:ext cx="2571750" cy="1352550"/>
        </a:xfrm>
        <a:prstGeom prst="rect">
          <a:avLst/>
        </a:prstGeom>
      </xdr:spPr>
    </xdr:pic>
    <xdr:clientData/>
  </xdr:twoCellAnchor>
  <xdr:twoCellAnchor editAs="oneCell">
    <xdr:from>
      <xdr:col>10</xdr:col>
      <xdr:colOff>0</xdr:colOff>
      <xdr:row>14</xdr:row>
      <xdr:rowOff>0</xdr:rowOff>
    </xdr:from>
    <xdr:to>
      <xdr:col>16</xdr:col>
      <xdr:colOff>381000</xdr:colOff>
      <xdr:row>14</xdr:row>
      <xdr:rowOff>514350</xdr:rowOff>
    </xdr:to>
    <xdr:pic>
      <xdr:nvPicPr>
        <xdr:cNvPr id="2" name="Ảnh 1">
          <a:extLst>
            <a:ext uri="{FF2B5EF4-FFF2-40B4-BE49-F238E27FC236}">
              <a16:creationId xmlns:a16="http://schemas.microsoft.com/office/drawing/2014/main" id="{1D8EC529-E29D-6F63-8F24-9D96DFA5B496}"/>
            </a:ext>
            <a:ext uri="{147F2762-F138-4A5C-976F-8EAC2B608ADB}">
              <a16:predDERef xmlns:a16="http://schemas.microsoft.com/office/drawing/2014/main" pred="{D1D581EB-2C6C-A007-7141-2CDF671015BC}"/>
            </a:ext>
          </a:extLst>
        </xdr:cNvPr>
        <xdr:cNvPicPr>
          <a:picLocks noChangeAspect="1"/>
        </xdr:cNvPicPr>
      </xdr:nvPicPr>
      <xdr:blipFill>
        <a:blip xmlns:r="http://schemas.openxmlformats.org/officeDocument/2006/relationships" r:embed="rId2"/>
        <a:stretch>
          <a:fillRect/>
        </a:stretch>
      </xdr:blipFill>
      <xdr:spPr>
        <a:xfrm>
          <a:off x="21316950" y="2819400"/>
          <a:ext cx="8810625" cy="514350"/>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2609850</xdr:colOff>
      <xdr:row>15</xdr:row>
      <xdr:rowOff>247650</xdr:rowOff>
    </xdr:to>
    <xdr:pic>
      <xdr:nvPicPr>
        <xdr:cNvPr id="3" name="Ảnh 1">
          <a:extLst>
            <a:ext uri="{FF2B5EF4-FFF2-40B4-BE49-F238E27FC236}">
              <a16:creationId xmlns:a16="http://schemas.microsoft.com/office/drawing/2014/main" id="{295E4CCE-547D-1DE3-5D46-3EC75B6F78DF}"/>
            </a:ext>
          </a:extLst>
        </xdr:cNvPr>
        <xdr:cNvPicPr>
          <a:picLocks noChangeAspect="1"/>
        </xdr:cNvPicPr>
      </xdr:nvPicPr>
      <xdr:blipFill>
        <a:blip xmlns:r="http://schemas.openxmlformats.org/officeDocument/2006/relationships" r:embed="rId1"/>
        <a:stretch>
          <a:fillRect/>
        </a:stretch>
      </xdr:blipFill>
      <xdr:spPr>
        <a:xfrm>
          <a:off x="14763750" y="2667000"/>
          <a:ext cx="2609850" cy="1514475"/>
        </a:xfrm>
        <a:prstGeom prst="rect">
          <a:avLst/>
        </a:prstGeom>
      </xdr:spPr>
    </xdr:pic>
    <xdr:clientData/>
  </xdr:twoCellAnchor>
  <xdr:twoCellAnchor editAs="oneCell">
    <xdr:from>
      <xdr:col>10</xdr:col>
      <xdr:colOff>0</xdr:colOff>
      <xdr:row>14</xdr:row>
      <xdr:rowOff>0</xdr:rowOff>
    </xdr:from>
    <xdr:to>
      <xdr:col>17</xdr:col>
      <xdr:colOff>266700</xdr:colOff>
      <xdr:row>14</xdr:row>
      <xdr:rowOff>523875</xdr:rowOff>
    </xdr:to>
    <xdr:pic>
      <xdr:nvPicPr>
        <xdr:cNvPr id="2" name="Ảnh 1">
          <a:extLst>
            <a:ext uri="{FF2B5EF4-FFF2-40B4-BE49-F238E27FC236}">
              <a16:creationId xmlns:a16="http://schemas.microsoft.com/office/drawing/2014/main" id="{72485BBC-D48F-4740-D7B6-2CC18B3279C1}"/>
            </a:ext>
            <a:ext uri="{147F2762-F138-4A5C-976F-8EAC2B608ADB}">
              <a16:predDERef xmlns:a16="http://schemas.microsoft.com/office/drawing/2014/main" pred="{295E4CCE-547D-1DE3-5D46-3EC75B6F78DF}"/>
            </a:ext>
          </a:extLst>
        </xdr:cNvPr>
        <xdr:cNvPicPr>
          <a:picLocks noChangeAspect="1"/>
        </xdr:cNvPicPr>
      </xdr:nvPicPr>
      <xdr:blipFill>
        <a:blip xmlns:r="http://schemas.openxmlformats.org/officeDocument/2006/relationships" r:embed="rId2"/>
        <a:stretch>
          <a:fillRect/>
        </a:stretch>
      </xdr:blipFill>
      <xdr:spPr>
        <a:xfrm>
          <a:off x="21812250" y="2667000"/>
          <a:ext cx="9305925" cy="523875"/>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2733675</xdr:colOff>
      <xdr:row>15</xdr:row>
      <xdr:rowOff>133350</xdr:rowOff>
    </xdr:to>
    <xdr:pic>
      <xdr:nvPicPr>
        <xdr:cNvPr id="4" name="Ảnh 3">
          <a:extLst>
            <a:ext uri="{FF2B5EF4-FFF2-40B4-BE49-F238E27FC236}">
              <a16:creationId xmlns:a16="http://schemas.microsoft.com/office/drawing/2014/main" id="{865265EB-EC92-F1E4-B1D2-B0BAA97281A1}"/>
            </a:ext>
          </a:extLst>
        </xdr:cNvPr>
        <xdr:cNvPicPr>
          <a:picLocks noChangeAspect="1"/>
        </xdr:cNvPicPr>
      </xdr:nvPicPr>
      <xdr:blipFill>
        <a:blip xmlns:r="http://schemas.openxmlformats.org/officeDocument/2006/relationships" r:embed="rId1"/>
        <a:stretch>
          <a:fillRect/>
        </a:stretch>
      </xdr:blipFill>
      <xdr:spPr>
        <a:xfrm>
          <a:off x="15621000" y="2667000"/>
          <a:ext cx="2733675" cy="1400175"/>
        </a:xfrm>
        <a:prstGeom prst="rect">
          <a:avLst/>
        </a:prstGeom>
      </xdr:spPr>
    </xdr:pic>
    <xdr:clientData/>
  </xdr:twoCellAnchor>
  <xdr:twoCellAnchor editAs="oneCell">
    <xdr:from>
      <xdr:col>10</xdr:col>
      <xdr:colOff>0</xdr:colOff>
      <xdr:row>14</xdr:row>
      <xdr:rowOff>0</xdr:rowOff>
    </xdr:from>
    <xdr:to>
      <xdr:col>17</xdr:col>
      <xdr:colOff>571500</xdr:colOff>
      <xdr:row>14</xdr:row>
      <xdr:rowOff>581025</xdr:rowOff>
    </xdr:to>
    <xdr:pic>
      <xdr:nvPicPr>
        <xdr:cNvPr id="2" name="Ảnh 1">
          <a:extLst>
            <a:ext uri="{FF2B5EF4-FFF2-40B4-BE49-F238E27FC236}">
              <a16:creationId xmlns:a16="http://schemas.microsoft.com/office/drawing/2014/main" id="{14ABF7F9-3EA8-36F4-E5C4-9D7C9B82E65D}"/>
            </a:ext>
            <a:ext uri="{147F2762-F138-4A5C-976F-8EAC2B608ADB}">
              <a16:predDERef xmlns:a16="http://schemas.microsoft.com/office/drawing/2014/main" pred="{865265EB-EC92-F1E4-B1D2-B0BAA97281A1}"/>
            </a:ext>
          </a:extLst>
        </xdr:cNvPr>
        <xdr:cNvPicPr>
          <a:picLocks noChangeAspect="1"/>
        </xdr:cNvPicPr>
      </xdr:nvPicPr>
      <xdr:blipFill>
        <a:blip xmlns:r="http://schemas.openxmlformats.org/officeDocument/2006/relationships" r:embed="rId2"/>
        <a:stretch>
          <a:fillRect/>
        </a:stretch>
      </xdr:blipFill>
      <xdr:spPr>
        <a:xfrm>
          <a:off x="21002625" y="2667000"/>
          <a:ext cx="9610725" cy="581025"/>
        </a:xfrm>
        <a:prstGeom prst="rect">
          <a:avLst/>
        </a:prstGeom>
      </xdr:spPr>
    </xdr:pic>
    <xdr:clientData/>
  </xdr:twoCellAnchor>
  <xdr:twoCellAnchor editAs="oneCell">
    <xdr:from>
      <xdr:col>9</xdr:col>
      <xdr:colOff>0</xdr:colOff>
      <xdr:row>21</xdr:row>
      <xdr:rowOff>0</xdr:rowOff>
    </xdr:from>
    <xdr:to>
      <xdr:col>10</xdr:col>
      <xdr:colOff>5353050</xdr:colOff>
      <xdr:row>21</xdr:row>
      <xdr:rowOff>1066800</xdr:rowOff>
    </xdr:to>
    <xdr:pic>
      <xdr:nvPicPr>
        <xdr:cNvPr id="3" name="Ảnh 2">
          <a:extLst>
            <a:ext uri="{FF2B5EF4-FFF2-40B4-BE49-F238E27FC236}">
              <a16:creationId xmlns:a16="http://schemas.microsoft.com/office/drawing/2014/main" id="{CABCA19C-9C55-C369-D14B-3BB7C9C4ACE3}"/>
            </a:ext>
            <a:ext uri="{147F2762-F138-4A5C-976F-8EAC2B608ADB}">
              <a16:predDERef xmlns:a16="http://schemas.microsoft.com/office/drawing/2014/main" pred="{14ABF7F9-3EA8-36F4-E5C4-9D7C9B82E65D}"/>
            </a:ext>
          </a:extLst>
        </xdr:cNvPr>
        <xdr:cNvPicPr>
          <a:picLocks noChangeAspect="1"/>
        </xdr:cNvPicPr>
      </xdr:nvPicPr>
      <xdr:blipFill>
        <a:blip xmlns:r="http://schemas.openxmlformats.org/officeDocument/2006/relationships" r:embed="rId3"/>
        <a:stretch>
          <a:fillRect/>
        </a:stretch>
      </xdr:blipFill>
      <xdr:spPr>
        <a:xfrm>
          <a:off x="16668750" y="15773400"/>
          <a:ext cx="10734675" cy="1066800"/>
        </a:xfrm>
        <a:prstGeom prst="rect">
          <a:avLst/>
        </a:prstGeom>
      </xdr:spPr>
    </xdr:pic>
    <xdr:clientData/>
  </xdr:twoCellAnchor>
  <xdr:twoCellAnchor editAs="oneCell">
    <xdr:from>
      <xdr:col>9</xdr:col>
      <xdr:colOff>0</xdr:colOff>
      <xdr:row>16</xdr:row>
      <xdr:rowOff>0</xdr:rowOff>
    </xdr:from>
    <xdr:to>
      <xdr:col>10</xdr:col>
      <xdr:colOff>5286375</xdr:colOff>
      <xdr:row>16</xdr:row>
      <xdr:rowOff>885825</xdr:rowOff>
    </xdr:to>
    <xdr:pic>
      <xdr:nvPicPr>
        <xdr:cNvPr id="5" name="Ảnh 4">
          <a:extLst>
            <a:ext uri="{FF2B5EF4-FFF2-40B4-BE49-F238E27FC236}">
              <a16:creationId xmlns:a16="http://schemas.microsoft.com/office/drawing/2014/main" id="{A630BC1F-6E5D-CE43-A9FF-59FBC4E3F3AC}"/>
            </a:ext>
            <a:ext uri="{147F2762-F138-4A5C-976F-8EAC2B608ADB}">
              <a16:predDERef xmlns:a16="http://schemas.microsoft.com/office/drawing/2014/main" pred="{CABCA19C-9C55-C369-D14B-3BB7C9C4ACE3}"/>
            </a:ext>
          </a:extLst>
        </xdr:cNvPr>
        <xdr:cNvPicPr>
          <a:picLocks noChangeAspect="1"/>
        </xdr:cNvPicPr>
      </xdr:nvPicPr>
      <xdr:blipFill>
        <a:blip xmlns:r="http://schemas.openxmlformats.org/officeDocument/2006/relationships" r:embed="rId4"/>
        <a:stretch>
          <a:fillRect/>
        </a:stretch>
      </xdr:blipFill>
      <xdr:spPr>
        <a:xfrm>
          <a:off x="16668750" y="5200650"/>
          <a:ext cx="10668000" cy="885825"/>
        </a:xfrm>
        <a:prstGeom prst="rect">
          <a:avLst/>
        </a:prstGeom>
      </xdr:spPr>
    </xdr:pic>
    <xdr:clientData/>
  </xdr:twoCellAnchor>
  <xdr:twoCellAnchor editAs="oneCell">
    <xdr:from>
      <xdr:col>10</xdr:col>
      <xdr:colOff>0</xdr:colOff>
      <xdr:row>20</xdr:row>
      <xdr:rowOff>0</xdr:rowOff>
    </xdr:from>
    <xdr:to>
      <xdr:col>10</xdr:col>
      <xdr:colOff>4572000</xdr:colOff>
      <xdr:row>20</xdr:row>
      <xdr:rowOff>2085975</xdr:rowOff>
    </xdr:to>
    <xdr:pic>
      <xdr:nvPicPr>
        <xdr:cNvPr id="6" name="Ảnh 5">
          <a:extLst>
            <a:ext uri="{FF2B5EF4-FFF2-40B4-BE49-F238E27FC236}">
              <a16:creationId xmlns:a16="http://schemas.microsoft.com/office/drawing/2014/main" id="{F2463D63-E808-7456-2060-897E19C3D65D}"/>
            </a:ext>
            <a:ext uri="{147F2762-F138-4A5C-976F-8EAC2B608ADB}">
              <a16:predDERef xmlns:a16="http://schemas.microsoft.com/office/drawing/2014/main" pred="{A630BC1F-6E5D-CE43-A9FF-59FBC4E3F3AC}"/>
            </a:ext>
          </a:extLst>
        </xdr:cNvPr>
        <xdr:cNvPicPr>
          <a:picLocks noChangeAspect="1"/>
        </xdr:cNvPicPr>
      </xdr:nvPicPr>
      <xdr:blipFill>
        <a:blip xmlns:r="http://schemas.openxmlformats.org/officeDocument/2006/relationships" r:embed="rId5"/>
        <a:stretch>
          <a:fillRect/>
        </a:stretch>
      </xdr:blipFill>
      <xdr:spPr>
        <a:xfrm>
          <a:off x="22050375" y="13658850"/>
          <a:ext cx="4572000" cy="2085975"/>
        </a:xfrm>
        <a:prstGeom prst="rect">
          <a:avLst/>
        </a:prstGeom>
      </xdr:spPr>
    </xdr:pic>
    <xdr:clientData/>
  </xdr:twoCellAnchor>
  <xdr:twoCellAnchor editAs="oneCell">
    <xdr:from>
      <xdr:col>10</xdr:col>
      <xdr:colOff>0</xdr:colOff>
      <xdr:row>18</xdr:row>
      <xdr:rowOff>0</xdr:rowOff>
    </xdr:from>
    <xdr:to>
      <xdr:col>10</xdr:col>
      <xdr:colOff>4572000</xdr:colOff>
      <xdr:row>18</xdr:row>
      <xdr:rowOff>1885950</xdr:rowOff>
    </xdr:to>
    <xdr:pic>
      <xdr:nvPicPr>
        <xdr:cNvPr id="7" name="Ảnh 6">
          <a:extLst>
            <a:ext uri="{FF2B5EF4-FFF2-40B4-BE49-F238E27FC236}">
              <a16:creationId xmlns:a16="http://schemas.microsoft.com/office/drawing/2014/main" id="{D0C9A877-C065-2DD9-0F46-55B717A980C5}"/>
            </a:ext>
            <a:ext uri="{147F2762-F138-4A5C-976F-8EAC2B608ADB}">
              <a16:predDERef xmlns:a16="http://schemas.microsoft.com/office/drawing/2014/main" pred="{F2463D63-E808-7456-2060-897E19C3D65D}"/>
            </a:ext>
          </a:extLst>
        </xdr:cNvPr>
        <xdr:cNvPicPr>
          <a:picLocks noChangeAspect="1"/>
        </xdr:cNvPicPr>
      </xdr:nvPicPr>
      <xdr:blipFill>
        <a:blip xmlns:r="http://schemas.openxmlformats.org/officeDocument/2006/relationships" r:embed="rId6"/>
        <a:stretch>
          <a:fillRect/>
        </a:stretch>
      </xdr:blipFill>
      <xdr:spPr>
        <a:xfrm>
          <a:off x="22050375" y="9429750"/>
          <a:ext cx="4572000" cy="1885950"/>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3267075</xdr:colOff>
      <xdr:row>15</xdr:row>
      <xdr:rowOff>171450</xdr:rowOff>
    </xdr:to>
    <xdr:pic>
      <xdr:nvPicPr>
        <xdr:cNvPr id="2" name="Ảnh 1">
          <a:extLst>
            <a:ext uri="{FF2B5EF4-FFF2-40B4-BE49-F238E27FC236}">
              <a16:creationId xmlns:a16="http://schemas.microsoft.com/office/drawing/2014/main" id="{8B5C693B-D933-D449-A951-8DC48490266F}"/>
            </a:ext>
          </a:extLst>
        </xdr:cNvPr>
        <xdr:cNvPicPr>
          <a:picLocks noChangeAspect="1"/>
        </xdr:cNvPicPr>
      </xdr:nvPicPr>
      <xdr:blipFill>
        <a:blip xmlns:r="http://schemas.openxmlformats.org/officeDocument/2006/relationships" r:embed="rId1"/>
        <a:stretch>
          <a:fillRect/>
        </a:stretch>
      </xdr:blipFill>
      <xdr:spPr>
        <a:xfrm>
          <a:off x="16173450" y="2819400"/>
          <a:ext cx="3267075" cy="1438275"/>
        </a:xfrm>
        <a:prstGeom prst="rect">
          <a:avLst/>
        </a:prstGeom>
      </xdr:spPr>
    </xdr:pic>
    <xdr:clientData/>
  </xdr:twoCellAnchor>
  <xdr:twoCellAnchor editAs="oneCell">
    <xdr:from>
      <xdr:col>10</xdr:col>
      <xdr:colOff>0</xdr:colOff>
      <xdr:row>14</xdr:row>
      <xdr:rowOff>0</xdr:rowOff>
    </xdr:from>
    <xdr:to>
      <xdr:col>17</xdr:col>
      <xdr:colOff>257175</xdr:colOff>
      <xdr:row>14</xdr:row>
      <xdr:rowOff>504825</xdr:rowOff>
    </xdr:to>
    <xdr:pic>
      <xdr:nvPicPr>
        <xdr:cNvPr id="3" name="Ảnh 2">
          <a:extLst>
            <a:ext uri="{FF2B5EF4-FFF2-40B4-BE49-F238E27FC236}">
              <a16:creationId xmlns:a16="http://schemas.microsoft.com/office/drawing/2014/main" id="{E3EC4249-D8A4-1E91-156F-322E3246C73B}"/>
            </a:ext>
            <a:ext uri="{147F2762-F138-4A5C-976F-8EAC2B608ADB}">
              <a16:predDERef xmlns:a16="http://schemas.microsoft.com/office/drawing/2014/main" pred="{8B5C693B-D933-D449-A951-8DC48490266F}"/>
            </a:ext>
          </a:extLst>
        </xdr:cNvPr>
        <xdr:cNvPicPr>
          <a:picLocks noChangeAspect="1"/>
        </xdr:cNvPicPr>
      </xdr:nvPicPr>
      <xdr:blipFill>
        <a:blip xmlns:r="http://schemas.openxmlformats.org/officeDocument/2006/relationships" r:embed="rId2"/>
        <a:stretch>
          <a:fillRect/>
        </a:stretch>
      </xdr:blipFill>
      <xdr:spPr>
        <a:xfrm>
          <a:off x="21555075" y="2819400"/>
          <a:ext cx="9296400" cy="504825"/>
        </a:xfrm>
        <a:prstGeom prst="rect">
          <a:avLst/>
        </a:prstGeom>
      </xdr:spPr>
    </xdr:pic>
    <xdr:clientData/>
  </xdr:twoCellAnchor>
  <xdr:twoCellAnchor editAs="oneCell">
    <xdr:from>
      <xdr:col>10</xdr:col>
      <xdr:colOff>0</xdr:colOff>
      <xdr:row>18</xdr:row>
      <xdr:rowOff>0</xdr:rowOff>
    </xdr:from>
    <xdr:to>
      <xdr:col>10</xdr:col>
      <xdr:colOff>4572000</xdr:colOff>
      <xdr:row>18</xdr:row>
      <xdr:rowOff>1914525</xdr:rowOff>
    </xdr:to>
    <xdr:pic>
      <xdr:nvPicPr>
        <xdr:cNvPr id="4" name="Ảnh 3">
          <a:extLst>
            <a:ext uri="{FF2B5EF4-FFF2-40B4-BE49-F238E27FC236}">
              <a16:creationId xmlns:a16="http://schemas.microsoft.com/office/drawing/2014/main" id="{38BFE037-ECBB-ED2D-E420-88C1173D25F6}"/>
            </a:ext>
            <a:ext uri="{147F2762-F138-4A5C-976F-8EAC2B608ADB}">
              <a16:predDERef xmlns:a16="http://schemas.microsoft.com/office/drawing/2014/main" pred="{E3EC4249-D8A4-1E91-156F-322E3246C73B}"/>
            </a:ext>
          </a:extLst>
        </xdr:cNvPr>
        <xdr:cNvPicPr>
          <a:picLocks noChangeAspect="1"/>
        </xdr:cNvPicPr>
      </xdr:nvPicPr>
      <xdr:blipFill>
        <a:blip xmlns:r="http://schemas.openxmlformats.org/officeDocument/2006/relationships" r:embed="rId3"/>
        <a:stretch>
          <a:fillRect/>
        </a:stretch>
      </xdr:blipFill>
      <xdr:spPr>
        <a:xfrm>
          <a:off x="21555075" y="10210800"/>
          <a:ext cx="4572000" cy="1914525"/>
        </a:xfrm>
        <a:prstGeom prst="rect">
          <a:avLst/>
        </a:prstGeom>
      </xdr:spPr>
    </xdr:pic>
    <xdr:clientData/>
  </xdr:twoCellAnchor>
  <xdr:twoCellAnchor editAs="oneCell">
    <xdr:from>
      <xdr:col>9</xdr:col>
      <xdr:colOff>0</xdr:colOff>
      <xdr:row>21</xdr:row>
      <xdr:rowOff>0</xdr:rowOff>
    </xdr:from>
    <xdr:to>
      <xdr:col>10</xdr:col>
      <xdr:colOff>5210175</xdr:colOff>
      <xdr:row>21</xdr:row>
      <xdr:rowOff>971550</xdr:rowOff>
    </xdr:to>
    <xdr:pic>
      <xdr:nvPicPr>
        <xdr:cNvPr id="6" name="Ảnh 4">
          <a:extLst>
            <a:ext uri="{FF2B5EF4-FFF2-40B4-BE49-F238E27FC236}">
              <a16:creationId xmlns:a16="http://schemas.microsoft.com/office/drawing/2014/main" id="{FF259717-30EA-F8ED-9563-88D8177DEF8F}"/>
            </a:ext>
            <a:ext uri="{147F2762-F138-4A5C-976F-8EAC2B608ADB}">
              <a16:predDERef xmlns:a16="http://schemas.microsoft.com/office/drawing/2014/main" pred="{38BFE037-ECBB-ED2D-E420-88C1173D25F6}"/>
            </a:ext>
          </a:extLst>
        </xdr:cNvPr>
        <xdr:cNvPicPr>
          <a:picLocks noChangeAspect="1"/>
        </xdr:cNvPicPr>
      </xdr:nvPicPr>
      <xdr:blipFill>
        <a:blip xmlns:r="http://schemas.openxmlformats.org/officeDocument/2006/relationships" r:embed="rId4"/>
        <a:stretch>
          <a:fillRect/>
        </a:stretch>
      </xdr:blipFill>
      <xdr:spPr>
        <a:xfrm>
          <a:off x="16173450" y="17497425"/>
          <a:ext cx="10591800" cy="971550"/>
        </a:xfrm>
        <a:prstGeom prst="rect">
          <a:avLst/>
        </a:prstGeom>
      </xdr:spPr>
    </xdr:pic>
    <xdr:clientData/>
  </xdr:twoCellAnchor>
  <xdr:twoCellAnchor editAs="oneCell">
    <xdr:from>
      <xdr:col>9</xdr:col>
      <xdr:colOff>0</xdr:colOff>
      <xdr:row>16</xdr:row>
      <xdr:rowOff>0</xdr:rowOff>
    </xdr:from>
    <xdr:to>
      <xdr:col>9</xdr:col>
      <xdr:colOff>4572000</xdr:colOff>
      <xdr:row>16</xdr:row>
      <xdr:rowOff>409575</xdr:rowOff>
    </xdr:to>
    <xdr:pic>
      <xdr:nvPicPr>
        <xdr:cNvPr id="7" name="">
          <a:extLst>
            <a:ext uri="{FF2B5EF4-FFF2-40B4-BE49-F238E27FC236}">
              <a16:creationId xmlns:a16="http://schemas.microsoft.com/office/drawing/2014/main" id="{1823E342-937F-2FB7-00F4-33BA65CF0C18}"/>
            </a:ext>
            <a:ext uri="{147F2762-F138-4A5C-976F-8EAC2B608ADB}">
              <a16:predDERef xmlns:a16="http://schemas.microsoft.com/office/drawing/2014/main" pred="{FF259717-30EA-F8ED-9563-88D8177DEF8F}"/>
            </a:ext>
          </a:extLst>
        </xdr:cNvPr>
        <xdr:cNvPicPr>
          <a:picLocks noChangeAspect="1"/>
        </xdr:cNvPicPr>
      </xdr:nvPicPr>
      <xdr:blipFill>
        <a:blip xmlns:r="http://schemas.openxmlformats.org/officeDocument/2006/relationships" r:embed="rId5"/>
        <a:stretch>
          <a:fillRect/>
        </a:stretch>
      </xdr:blipFill>
      <xdr:spPr>
        <a:xfrm>
          <a:off x="16173450" y="5353050"/>
          <a:ext cx="4572000" cy="409575"/>
        </a:xfrm>
        <a:prstGeom prst="rect">
          <a:avLst/>
        </a:prstGeom>
      </xdr:spPr>
    </xdr:pic>
    <xdr:clientData/>
  </xdr:twoCellAnchor>
  <xdr:twoCellAnchor editAs="oneCell">
    <xdr:from>
      <xdr:col>9</xdr:col>
      <xdr:colOff>0</xdr:colOff>
      <xdr:row>16</xdr:row>
      <xdr:rowOff>0</xdr:rowOff>
    </xdr:from>
    <xdr:to>
      <xdr:col>11</xdr:col>
      <xdr:colOff>76200</xdr:colOff>
      <xdr:row>16</xdr:row>
      <xdr:rowOff>971550</xdr:rowOff>
    </xdr:to>
    <xdr:pic>
      <xdr:nvPicPr>
        <xdr:cNvPr id="9" name="Ảnh 6">
          <a:extLst>
            <a:ext uri="{FF2B5EF4-FFF2-40B4-BE49-F238E27FC236}">
              <a16:creationId xmlns:a16="http://schemas.microsoft.com/office/drawing/2014/main" id="{A8295CB1-C67B-0DCF-F9F9-336EC4C729D9}"/>
            </a:ext>
            <a:ext uri="{147F2762-F138-4A5C-976F-8EAC2B608ADB}">
              <a16:predDERef xmlns:a16="http://schemas.microsoft.com/office/drawing/2014/main" pred="{1823E342-937F-2FB7-00F4-33BA65CF0C18}"/>
            </a:ext>
          </a:extLst>
        </xdr:cNvPr>
        <xdr:cNvPicPr>
          <a:picLocks noChangeAspect="1"/>
        </xdr:cNvPicPr>
      </xdr:nvPicPr>
      <xdr:blipFill>
        <a:blip xmlns:r="http://schemas.openxmlformats.org/officeDocument/2006/relationships" r:embed="rId5"/>
        <a:stretch>
          <a:fillRect/>
        </a:stretch>
      </xdr:blipFill>
      <xdr:spPr>
        <a:xfrm>
          <a:off x="16173450" y="5353050"/>
          <a:ext cx="10839450" cy="971550"/>
        </a:xfrm>
        <a:prstGeom prst="rect">
          <a:avLst/>
        </a:prstGeom>
      </xdr:spPr>
    </xdr:pic>
    <xdr:clientData/>
  </xdr:twoCellAnchor>
  <xdr:twoCellAnchor editAs="oneCell">
    <xdr:from>
      <xdr:col>10</xdr:col>
      <xdr:colOff>0</xdr:colOff>
      <xdr:row>20</xdr:row>
      <xdr:rowOff>0</xdr:rowOff>
    </xdr:from>
    <xdr:to>
      <xdr:col>10</xdr:col>
      <xdr:colOff>5076825</xdr:colOff>
      <xdr:row>20</xdr:row>
      <xdr:rowOff>2286000</xdr:rowOff>
    </xdr:to>
    <xdr:pic>
      <xdr:nvPicPr>
        <xdr:cNvPr id="11" name="Ảnh 7">
          <a:extLst>
            <a:ext uri="{FF2B5EF4-FFF2-40B4-BE49-F238E27FC236}">
              <a16:creationId xmlns:a16="http://schemas.microsoft.com/office/drawing/2014/main" id="{C298CF8F-966C-0007-30F0-0243AAFCB4C3}"/>
            </a:ext>
            <a:ext uri="{147F2762-F138-4A5C-976F-8EAC2B608ADB}">
              <a16:predDERef xmlns:a16="http://schemas.microsoft.com/office/drawing/2014/main" pred="{A8295CB1-C67B-0DCF-F9F9-336EC4C729D9}"/>
            </a:ext>
          </a:extLst>
        </xdr:cNvPr>
        <xdr:cNvPicPr>
          <a:picLocks noChangeAspect="1"/>
        </xdr:cNvPicPr>
      </xdr:nvPicPr>
      <xdr:blipFill>
        <a:blip xmlns:r="http://schemas.openxmlformats.org/officeDocument/2006/relationships" r:embed="rId6"/>
        <a:stretch>
          <a:fillRect/>
        </a:stretch>
      </xdr:blipFill>
      <xdr:spPr>
        <a:xfrm>
          <a:off x="21555075" y="15068550"/>
          <a:ext cx="5076825" cy="2286000"/>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3114675</xdr:colOff>
      <xdr:row>15</xdr:row>
      <xdr:rowOff>38100</xdr:rowOff>
    </xdr:to>
    <xdr:pic>
      <xdr:nvPicPr>
        <xdr:cNvPr id="5" name="Ảnh 1">
          <a:extLst>
            <a:ext uri="{FF2B5EF4-FFF2-40B4-BE49-F238E27FC236}">
              <a16:creationId xmlns:a16="http://schemas.microsoft.com/office/drawing/2014/main" id="{BC8F69B0-26D8-0765-CDF3-4B2BA4983989}"/>
            </a:ext>
          </a:extLst>
        </xdr:cNvPr>
        <xdr:cNvPicPr>
          <a:picLocks noChangeAspect="1"/>
        </xdr:cNvPicPr>
      </xdr:nvPicPr>
      <xdr:blipFill>
        <a:blip xmlns:r="http://schemas.openxmlformats.org/officeDocument/2006/relationships" r:embed="rId1"/>
        <a:stretch>
          <a:fillRect/>
        </a:stretch>
      </xdr:blipFill>
      <xdr:spPr>
        <a:xfrm>
          <a:off x="14763750" y="2667000"/>
          <a:ext cx="3114675" cy="1304925"/>
        </a:xfrm>
        <a:prstGeom prst="rect">
          <a:avLst/>
        </a:prstGeom>
      </xdr:spPr>
    </xdr:pic>
    <xdr:clientData/>
  </xdr:twoCellAnchor>
  <xdr:twoCellAnchor editAs="oneCell">
    <xdr:from>
      <xdr:col>10</xdr:col>
      <xdr:colOff>0</xdr:colOff>
      <xdr:row>14</xdr:row>
      <xdr:rowOff>0</xdr:rowOff>
    </xdr:from>
    <xdr:to>
      <xdr:col>16</xdr:col>
      <xdr:colOff>381000</xdr:colOff>
      <xdr:row>14</xdr:row>
      <xdr:rowOff>514350</xdr:rowOff>
    </xdr:to>
    <xdr:pic>
      <xdr:nvPicPr>
        <xdr:cNvPr id="2" name="Ảnh 1">
          <a:extLst>
            <a:ext uri="{FF2B5EF4-FFF2-40B4-BE49-F238E27FC236}">
              <a16:creationId xmlns:a16="http://schemas.microsoft.com/office/drawing/2014/main" id="{6E18EF82-ABD6-A0FF-90A1-22D4EBBBACB1}"/>
            </a:ext>
            <a:ext uri="{147F2762-F138-4A5C-976F-8EAC2B608ADB}">
              <a16:predDERef xmlns:a16="http://schemas.microsoft.com/office/drawing/2014/main" pred="{BC8F69B0-26D8-0765-CDF3-4B2BA4983989}"/>
            </a:ext>
          </a:extLst>
        </xdr:cNvPr>
        <xdr:cNvPicPr>
          <a:picLocks noChangeAspect="1"/>
        </xdr:cNvPicPr>
      </xdr:nvPicPr>
      <xdr:blipFill>
        <a:blip xmlns:r="http://schemas.openxmlformats.org/officeDocument/2006/relationships" r:embed="rId2"/>
        <a:stretch>
          <a:fillRect/>
        </a:stretch>
      </xdr:blipFill>
      <xdr:spPr>
        <a:xfrm>
          <a:off x="22174200" y="2819400"/>
          <a:ext cx="8810625" cy="51435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3762375</xdr:colOff>
      <xdr:row>15</xdr:row>
      <xdr:rowOff>76200</xdr:rowOff>
    </xdr:to>
    <xdr:pic>
      <xdr:nvPicPr>
        <xdr:cNvPr id="3" name="Ảnh 2">
          <a:extLst>
            <a:ext uri="{FF2B5EF4-FFF2-40B4-BE49-F238E27FC236}">
              <a16:creationId xmlns:a16="http://schemas.microsoft.com/office/drawing/2014/main" id="{4195D071-6276-ADBC-61EE-AD02347D969A}"/>
            </a:ext>
          </a:extLst>
        </xdr:cNvPr>
        <xdr:cNvPicPr>
          <a:picLocks noChangeAspect="1"/>
        </xdr:cNvPicPr>
      </xdr:nvPicPr>
      <xdr:blipFill>
        <a:blip xmlns:r="http://schemas.openxmlformats.org/officeDocument/2006/relationships" r:embed="rId1"/>
        <a:stretch>
          <a:fillRect/>
        </a:stretch>
      </xdr:blipFill>
      <xdr:spPr>
        <a:xfrm>
          <a:off x="16059150" y="2819400"/>
          <a:ext cx="3762375" cy="1343025"/>
        </a:xfrm>
        <a:prstGeom prst="rect">
          <a:avLst/>
        </a:prstGeom>
      </xdr:spPr>
    </xdr:pic>
    <xdr:clientData/>
  </xdr:twoCellAnchor>
  <xdr:twoCellAnchor editAs="oneCell">
    <xdr:from>
      <xdr:col>10</xdr:col>
      <xdr:colOff>0</xdr:colOff>
      <xdr:row>14</xdr:row>
      <xdr:rowOff>0</xdr:rowOff>
    </xdr:from>
    <xdr:to>
      <xdr:col>16</xdr:col>
      <xdr:colOff>381000</xdr:colOff>
      <xdr:row>14</xdr:row>
      <xdr:rowOff>514350</xdr:rowOff>
    </xdr:to>
    <xdr:pic>
      <xdr:nvPicPr>
        <xdr:cNvPr id="2" name="Ảnh 1">
          <a:extLst>
            <a:ext uri="{FF2B5EF4-FFF2-40B4-BE49-F238E27FC236}">
              <a16:creationId xmlns:a16="http://schemas.microsoft.com/office/drawing/2014/main" id="{A24460C5-D03D-73EC-565D-5133BA1CC948}"/>
            </a:ext>
            <a:ext uri="{147F2762-F138-4A5C-976F-8EAC2B608ADB}">
              <a16:predDERef xmlns:a16="http://schemas.microsoft.com/office/drawing/2014/main" pred="{4195D071-6276-ADBC-61EE-AD02347D969A}"/>
            </a:ext>
          </a:extLst>
        </xdr:cNvPr>
        <xdr:cNvPicPr>
          <a:picLocks noChangeAspect="1"/>
        </xdr:cNvPicPr>
      </xdr:nvPicPr>
      <xdr:blipFill>
        <a:blip xmlns:r="http://schemas.openxmlformats.org/officeDocument/2006/relationships" r:embed="rId2"/>
        <a:stretch>
          <a:fillRect/>
        </a:stretch>
      </xdr:blipFill>
      <xdr:spPr>
        <a:xfrm>
          <a:off x="21440775" y="2819400"/>
          <a:ext cx="8810625" cy="514350"/>
        </a:xfrm>
        <a:prstGeom prst="rect">
          <a:avLst/>
        </a:prstGeom>
      </xdr:spPr>
    </xdr:pic>
    <xdr:clientData/>
  </xdr:twoCellAnchor>
  <xdr:twoCellAnchor editAs="oneCell">
    <xdr:from>
      <xdr:col>8</xdr:col>
      <xdr:colOff>2333625</xdr:colOff>
      <xdr:row>21</xdr:row>
      <xdr:rowOff>0</xdr:rowOff>
    </xdr:from>
    <xdr:to>
      <xdr:col>10</xdr:col>
      <xdr:colOff>5267325</xdr:colOff>
      <xdr:row>21</xdr:row>
      <xdr:rowOff>838200</xdr:rowOff>
    </xdr:to>
    <xdr:pic>
      <xdr:nvPicPr>
        <xdr:cNvPr id="4" name="Ảnh 3">
          <a:extLst>
            <a:ext uri="{FF2B5EF4-FFF2-40B4-BE49-F238E27FC236}">
              <a16:creationId xmlns:a16="http://schemas.microsoft.com/office/drawing/2014/main" id="{24D05FA2-08C6-E8B1-23A2-5F36E09B3AB3}"/>
            </a:ext>
            <a:ext uri="{147F2762-F138-4A5C-976F-8EAC2B608ADB}">
              <a16:predDERef xmlns:a16="http://schemas.microsoft.com/office/drawing/2014/main" pred="{A24460C5-D03D-73EC-565D-5133BA1CC948}"/>
            </a:ext>
          </a:extLst>
        </xdr:cNvPr>
        <xdr:cNvPicPr>
          <a:picLocks noChangeAspect="1"/>
        </xdr:cNvPicPr>
      </xdr:nvPicPr>
      <xdr:blipFill>
        <a:blip xmlns:r="http://schemas.openxmlformats.org/officeDocument/2006/relationships" r:embed="rId3"/>
        <a:stretch>
          <a:fillRect/>
        </a:stretch>
      </xdr:blipFill>
      <xdr:spPr>
        <a:xfrm>
          <a:off x="16049625" y="18164175"/>
          <a:ext cx="10658475" cy="838200"/>
        </a:xfrm>
        <a:prstGeom prst="rect">
          <a:avLst/>
        </a:prstGeom>
      </xdr:spPr>
    </xdr:pic>
    <xdr:clientData/>
  </xdr:twoCellAnchor>
  <xdr:twoCellAnchor editAs="oneCell">
    <xdr:from>
      <xdr:col>9</xdr:col>
      <xdr:colOff>0</xdr:colOff>
      <xdr:row>16</xdr:row>
      <xdr:rowOff>0</xdr:rowOff>
    </xdr:from>
    <xdr:to>
      <xdr:col>9</xdr:col>
      <xdr:colOff>4562475</xdr:colOff>
      <xdr:row>16</xdr:row>
      <xdr:rowOff>361950</xdr:rowOff>
    </xdr:to>
    <xdr:pic>
      <xdr:nvPicPr>
        <xdr:cNvPr id="5" name="Ảnh 4">
          <a:extLst>
            <a:ext uri="{FF2B5EF4-FFF2-40B4-BE49-F238E27FC236}">
              <a16:creationId xmlns:a16="http://schemas.microsoft.com/office/drawing/2014/main" id="{347B427D-932C-FA48-BF60-606A94020F6A}"/>
            </a:ext>
            <a:ext uri="{147F2762-F138-4A5C-976F-8EAC2B608ADB}">
              <a16:predDERef xmlns:a16="http://schemas.microsoft.com/office/drawing/2014/main" pred="{24D05FA2-08C6-E8B1-23A2-5F36E09B3AB3}"/>
            </a:ext>
          </a:extLst>
        </xdr:cNvPr>
        <xdr:cNvPicPr>
          <a:picLocks noChangeAspect="1"/>
        </xdr:cNvPicPr>
      </xdr:nvPicPr>
      <xdr:blipFill>
        <a:blip xmlns:r="http://schemas.openxmlformats.org/officeDocument/2006/relationships" r:embed="rId4"/>
        <a:stretch>
          <a:fillRect/>
        </a:stretch>
      </xdr:blipFill>
      <xdr:spPr>
        <a:xfrm>
          <a:off x="16059150" y="5353050"/>
          <a:ext cx="4562475" cy="361950"/>
        </a:xfrm>
        <a:prstGeom prst="rect">
          <a:avLst/>
        </a:prstGeom>
      </xdr:spPr>
    </xdr:pic>
    <xdr:clientData/>
  </xdr:twoCellAnchor>
  <xdr:twoCellAnchor editAs="oneCell">
    <xdr:from>
      <xdr:col>9</xdr:col>
      <xdr:colOff>0</xdr:colOff>
      <xdr:row>16</xdr:row>
      <xdr:rowOff>0</xdr:rowOff>
    </xdr:from>
    <xdr:to>
      <xdr:col>11</xdr:col>
      <xdr:colOff>38100</xdr:colOff>
      <xdr:row>16</xdr:row>
      <xdr:rowOff>857250</xdr:rowOff>
    </xdr:to>
    <xdr:pic>
      <xdr:nvPicPr>
        <xdr:cNvPr id="6" name="Ảnh 5">
          <a:extLst>
            <a:ext uri="{FF2B5EF4-FFF2-40B4-BE49-F238E27FC236}">
              <a16:creationId xmlns:a16="http://schemas.microsoft.com/office/drawing/2014/main" id="{4C341309-986E-9631-9FD0-90B6CE1D708F}"/>
            </a:ext>
            <a:ext uri="{147F2762-F138-4A5C-976F-8EAC2B608ADB}">
              <a16:predDERef xmlns:a16="http://schemas.microsoft.com/office/drawing/2014/main" pred="{347B427D-932C-FA48-BF60-606A94020F6A}"/>
            </a:ext>
          </a:extLst>
        </xdr:cNvPr>
        <xdr:cNvPicPr>
          <a:picLocks noChangeAspect="1"/>
        </xdr:cNvPicPr>
      </xdr:nvPicPr>
      <xdr:blipFill>
        <a:blip xmlns:r="http://schemas.openxmlformats.org/officeDocument/2006/relationships" r:embed="rId4"/>
        <a:stretch>
          <a:fillRect/>
        </a:stretch>
      </xdr:blipFill>
      <xdr:spPr>
        <a:xfrm>
          <a:off x="16059150" y="5353050"/>
          <a:ext cx="10801350" cy="857250"/>
        </a:xfrm>
        <a:prstGeom prst="rect">
          <a:avLst/>
        </a:prstGeom>
      </xdr:spPr>
    </xdr:pic>
    <xdr:clientData/>
  </xdr:twoCellAnchor>
  <xdr:twoCellAnchor editAs="oneCell">
    <xdr:from>
      <xdr:col>10</xdr:col>
      <xdr:colOff>0</xdr:colOff>
      <xdr:row>18</xdr:row>
      <xdr:rowOff>0</xdr:rowOff>
    </xdr:from>
    <xdr:to>
      <xdr:col>10</xdr:col>
      <xdr:colOff>4572000</xdr:colOff>
      <xdr:row>18</xdr:row>
      <xdr:rowOff>1838325</xdr:rowOff>
    </xdr:to>
    <xdr:pic>
      <xdr:nvPicPr>
        <xdr:cNvPr id="7" name="Ảnh 6">
          <a:extLst>
            <a:ext uri="{FF2B5EF4-FFF2-40B4-BE49-F238E27FC236}">
              <a16:creationId xmlns:a16="http://schemas.microsoft.com/office/drawing/2014/main" id="{D3CBC40F-65A0-E404-5442-A35121CEED2A}"/>
            </a:ext>
            <a:ext uri="{147F2762-F138-4A5C-976F-8EAC2B608ADB}">
              <a16:predDERef xmlns:a16="http://schemas.microsoft.com/office/drawing/2014/main" pred="{4C341309-986E-9631-9FD0-90B6CE1D708F}"/>
            </a:ext>
          </a:extLst>
        </xdr:cNvPr>
        <xdr:cNvPicPr>
          <a:picLocks noChangeAspect="1"/>
        </xdr:cNvPicPr>
      </xdr:nvPicPr>
      <xdr:blipFill>
        <a:blip xmlns:r="http://schemas.openxmlformats.org/officeDocument/2006/relationships" r:embed="rId5"/>
        <a:stretch>
          <a:fillRect/>
        </a:stretch>
      </xdr:blipFill>
      <xdr:spPr>
        <a:xfrm>
          <a:off x="21440775" y="10477500"/>
          <a:ext cx="4572000" cy="1838325"/>
        </a:xfrm>
        <a:prstGeom prst="rect">
          <a:avLst/>
        </a:prstGeom>
      </xdr:spPr>
    </xdr:pic>
    <xdr:clientData/>
  </xdr:twoCellAnchor>
  <xdr:twoCellAnchor editAs="oneCell">
    <xdr:from>
      <xdr:col>10</xdr:col>
      <xdr:colOff>0</xdr:colOff>
      <xdr:row>20</xdr:row>
      <xdr:rowOff>0</xdr:rowOff>
    </xdr:from>
    <xdr:to>
      <xdr:col>10</xdr:col>
      <xdr:colOff>4572000</xdr:colOff>
      <xdr:row>20</xdr:row>
      <xdr:rowOff>2019300</xdr:rowOff>
    </xdr:to>
    <xdr:pic>
      <xdr:nvPicPr>
        <xdr:cNvPr id="8" name="Ảnh 7">
          <a:extLst>
            <a:ext uri="{FF2B5EF4-FFF2-40B4-BE49-F238E27FC236}">
              <a16:creationId xmlns:a16="http://schemas.microsoft.com/office/drawing/2014/main" id="{DBDEBD5B-2ACE-4FA9-9601-78F1CBFDD3BB}"/>
            </a:ext>
            <a:ext uri="{147F2762-F138-4A5C-976F-8EAC2B608ADB}">
              <a16:predDERef xmlns:a16="http://schemas.microsoft.com/office/drawing/2014/main" pred="{D3CBC40F-65A0-E404-5442-A35121CEED2A}"/>
            </a:ext>
          </a:extLst>
        </xdr:cNvPr>
        <xdr:cNvPicPr>
          <a:picLocks noChangeAspect="1"/>
        </xdr:cNvPicPr>
      </xdr:nvPicPr>
      <xdr:blipFill>
        <a:blip xmlns:r="http://schemas.openxmlformats.org/officeDocument/2006/relationships" r:embed="rId6"/>
        <a:stretch>
          <a:fillRect/>
        </a:stretch>
      </xdr:blipFill>
      <xdr:spPr>
        <a:xfrm>
          <a:off x="21440775" y="15601950"/>
          <a:ext cx="4572000" cy="2019300"/>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2924175</xdr:colOff>
      <xdr:row>15</xdr:row>
      <xdr:rowOff>114300</xdr:rowOff>
    </xdr:to>
    <xdr:pic>
      <xdr:nvPicPr>
        <xdr:cNvPr id="2" name="Ảnh 1">
          <a:extLst>
            <a:ext uri="{FF2B5EF4-FFF2-40B4-BE49-F238E27FC236}">
              <a16:creationId xmlns:a16="http://schemas.microsoft.com/office/drawing/2014/main" id="{5AF6B204-42B2-9F53-F723-2CCEF70C6043}"/>
            </a:ext>
          </a:extLst>
        </xdr:cNvPr>
        <xdr:cNvPicPr>
          <a:picLocks noChangeAspect="1"/>
        </xdr:cNvPicPr>
      </xdr:nvPicPr>
      <xdr:blipFill>
        <a:blip xmlns:r="http://schemas.openxmlformats.org/officeDocument/2006/relationships" r:embed="rId1"/>
        <a:stretch>
          <a:fillRect/>
        </a:stretch>
      </xdr:blipFill>
      <xdr:spPr>
        <a:xfrm>
          <a:off x="16335375" y="2819400"/>
          <a:ext cx="2924175" cy="1381125"/>
        </a:xfrm>
        <a:prstGeom prst="rect">
          <a:avLst/>
        </a:prstGeom>
      </xdr:spPr>
    </xdr:pic>
    <xdr:clientData/>
  </xdr:twoCellAnchor>
  <xdr:twoCellAnchor editAs="oneCell">
    <xdr:from>
      <xdr:col>10</xdr:col>
      <xdr:colOff>0</xdr:colOff>
      <xdr:row>14</xdr:row>
      <xdr:rowOff>0</xdr:rowOff>
    </xdr:from>
    <xdr:to>
      <xdr:col>16</xdr:col>
      <xdr:colOff>514350</xdr:colOff>
      <xdr:row>14</xdr:row>
      <xdr:rowOff>485775</xdr:rowOff>
    </xdr:to>
    <xdr:pic>
      <xdr:nvPicPr>
        <xdr:cNvPr id="3" name="Ảnh 2">
          <a:extLst>
            <a:ext uri="{FF2B5EF4-FFF2-40B4-BE49-F238E27FC236}">
              <a16:creationId xmlns:a16="http://schemas.microsoft.com/office/drawing/2014/main" id="{CDEFC32E-3D28-7302-AB6A-0084CFD5F412}"/>
            </a:ext>
            <a:ext uri="{147F2762-F138-4A5C-976F-8EAC2B608ADB}">
              <a16:predDERef xmlns:a16="http://schemas.microsoft.com/office/drawing/2014/main" pred="{5AF6B204-42B2-9F53-F723-2CCEF70C6043}"/>
            </a:ext>
          </a:extLst>
        </xdr:cNvPr>
        <xdr:cNvPicPr>
          <a:picLocks noChangeAspect="1"/>
        </xdr:cNvPicPr>
      </xdr:nvPicPr>
      <xdr:blipFill>
        <a:blip xmlns:r="http://schemas.openxmlformats.org/officeDocument/2006/relationships" r:embed="rId2"/>
        <a:stretch>
          <a:fillRect/>
        </a:stretch>
      </xdr:blipFill>
      <xdr:spPr>
        <a:xfrm>
          <a:off x="21717000" y="2819400"/>
          <a:ext cx="8943975" cy="485775"/>
        </a:xfrm>
        <a:prstGeom prst="rect">
          <a:avLst/>
        </a:prstGeom>
      </xdr:spPr>
    </xdr:pic>
    <xdr:clientData/>
  </xdr:twoCellAnchor>
  <xdr:twoCellAnchor editAs="oneCell">
    <xdr:from>
      <xdr:col>9</xdr:col>
      <xdr:colOff>0</xdr:colOff>
      <xdr:row>16</xdr:row>
      <xdr:rowOff>0</xdr:rowOff>
    </xdr:from>
    <xdr:to>
      <xdr:col>9</xdr:col>
      <xdr:colOff>4572000</xdr:colOff>
      <xdr:row>16</xdr:row>
      <xdr:rowOff>390525</xdr:rowOff>
    </xdr:to>
    <xdr:pic>
      <xdr:nvPicPr>
        <xdr:cNvPr id="4" name="Ảnh 3">
          <a:extLst>
            <a:ext uri="{FF2B5EF4-FFF2-40B4-BE49-F238E27FC236}">
              <a16:creationId xmlns:a16="http://schemas.microsoft.com/office/drawing/2014/main" id="{0DAC9166-4BC0-C647-7AC3-5776D2A4091E}"/>
            </a:ext>
            <a:ext uri="{147F2762-F138-4A5C-976F-8EAC2B608ADB}">
              <a16:predDERef xmlns:a16="http://schemas.microsoft.com/office/drawing/2014/main" pred="{CDEFC32E-3D28-7302-AB6A-0084CFD5F412}"/>
            </a:ext>
          </a:extLst>
        </xdr:cNvPr>
        <xdr:cNvPicPr>
          <a:picLocks noChangeAspect="1"/>
        </xdr:cNvPicPr>
      </xdr:nvPicPr>
      <xdr:blipFill>
        <a:blip xmlns:r="http://schemas.openxmlformats.org/officeDocument/2006/relationships" r:embed="rId3"/>
        <a:stretch>
          <a:fillRect/>
        </a:stretch>
      </xdr:blipFill>
      <xdr:spPr>
        <a:xfrm>
          <a:off x="16335375" y="5353050"/>
          <a:ext cx="4572000" cy="390525"/>
        </a:xfrm>
        <a:prstGeom prst="rect">
          <a:avLst/>
        </a:prstGeom>
      </xdr:spPr>
    </xdr:pic>
    <xdr:clientData/>
  </xdr:twoCellAnchor>
  <xdr:twoCellAnchor editAs="oneCell">
    <xdr:from>
      <xdr:col>9</xdr:col>
      <xdr:colOff>0</xdr:colOff>
      <xdr:row>16</xdr:row>
      <xdr:rowOff>0</xdr:rowOff>
    </xdr:from>
    <xdr:to>
      <xdr:col>11</xdr:col>
      <xdr:colOff>47625</xdr:colOff>
      <xdr:row>16</xdr:row>
      <xdr:rowOff>923925</xdr:rowOff>
    </xdr:to>
    <xdr:pic>
      <xdr:nvPicPr>
        <xdr:cNvPr id="5" name="Ảnh 4">
          <a:extLst>
            <a:ext uri="{FF2B5EF4-FFF2-40B4-BE49-F238E27FC236}">
              <a16:creationId xmlns:a16="http://schemas.microsoft.com/office/drawing/2014/main" id="{FC75B1FB-F434-EDF6-B991-F62059774ACC}"/>
            </a:ext>
            <a:ext uri="{147F2762-F138-4A5C-976F-8EAC2B608ADB}">
              <a16:predDERef xmlns:a16="http://schemas.microsoft.com/office/drawing/2014/main" pred="{0DAC9166-4BC0-C647-7AC3-5776D2A4091E}"/>
            </a:ext>
          </a:extLst>
        </xdr:cNvPr>
        <xdr:cNvPicPr>
          <a:picLocks noChangeAspect="1"/>
        </xdr:cNvPicPr>
      </xdr:nvPicPr>
      <xdr:blipFill>
        <a:blip xmlns:r="http://schemas.openxmlformats.org/officeDocument/2006/relationships" r:embed="rId3"/>
        <a:stretch>
          <a:fillRect/>
        </a:stretch>
      </xdr:blipFill>
      <xdr:spPr>
        <a:xfrm>
          <a:off x="16335375" y="5353050"/>
          <a:ext cx="10810875" cy="923925"/>
        </a:xfrm>
        <a:prstGeom prst="rect">
          <a:avLst/>
        </a:prstGeom>
      </xdr:spPr>
    </xdr:pic>
    <xdr:clientData/>
  </xdr:twoCellAnchor>
  <xdr:twoCellAnchor editAs="oneCell">
    <xdr:from>
      <xdr:col>9</xdr:col>
      <xdr:colOff>0</xdr:colOff>
      <xdr:row>21</xdr:row>
      <xdr:rowOff>0</xdr:rowOff>
    </xdr:from>
    <xdr:to>
      <xdr:col>9</xdr:col>
      <xdr:colOff>4572000</xdr:colOff>
      <xdr:row>21</xdr:row>
      <xdr:rowOff>381000</xdr:rowOff>
    </xdr:to>
    <xdr:pic>
      <xdr:nvPicPr>
        <xdr:cNvPr id="6" name="Ảnh 5">
          <a:extLst>
            <a:ext uri="{FF2B5EF4-FFF2-40B4-BE49-F238E27FC236}">
              <a16:creationId xmlns:a16="http://schemas.microsoft.com/office/drawing/2014/main" id="{E92C8999-2924-D887-B072-89280C15D74F}"/>
            </a:ext>
            <a:ext uri="{147F2762-F138-4A5C-976F-8EAC2B608ADB}">
              <a16:predDERef xmlns:a16="http://schemas.microsoft.com/office/drawing/2014/main" pred="{FC75B1FB-F434-EDF6-B991-F62059774ACC}"/>
            </a:ext>
          </a:extLst>
        </xdr:cNvPr>
        <xdr:cNvPicPr>
          <a:picLocks noChangeAspect="1"/>
        </xdr:cNvPicPr>
      </xdr:nvPicPr>
      <xdr:blipFill>
        <a:blip xmlns:r="http://schemas.openxmlformats.org/officeDocument/2006/relationships" r:embed="rId4"/>
        <a:stretch>
          <a:fillRect/>
        </a:stretch>
      </xdr:blipFill>
      <xdr:spPr>
        <a:xfrm>
          <a:off x="16335375" y="15449550"/>
          <a:ext cx="4572000" cy="381000"/>
        </a:xfrm>
        <a:prstGeom prst="rect">
          <a:avLst/>
        </a:prstGeom>
      </xdr:spPr>
    </xdr:pic>
    <xdr:clientData/>
  </xdr:twoCellAnchor>
  <xdr:twoCellAnchor editAs="oneCell">
    <xdr:from>
      <xdr:col>9</xdr:col>
      <xdr:colOff>0</xdr:colOff>
      <xdr:row>21</xdr:row>
      <xdr:rowOff>0</xdr:rowOff>
    </xdr:from>
    <xdr:to>
      <xdr:col>10</xdr:col>
      <xdr:colOff>5019675</xdr:colOff>
      <xdr:row>21</xdr:row>
      <xdr:rowOff>866775</xdr:rowOff>
    </xdr:to>
    <xdr:pic>
      <xdr:nvPicPr>
        <xdr:cNvPr id="7" name="Ảnh 6">
          <a:extLst>
            <a:ext uri="{FF2B5EF4-FFF2-40B4-BE49-F238E27FC236}">
              <a16:creationId xmlns:a16="http://schemas.microsoft.com/office/drawing/2014/main" id="{56152FDD-471E-3831-0B74-102D7B39226A}"/>
            </a:ext>
            <a:ext uri="{147F2762-F138-4A5C-976F-8EAC2B608ADB}">
              <a16:predDERef xmlns:a16="http://schemas.microsoft.com/office/drawing/2014/main" pred="{E92C8999-2924-D887-B072-89280C15D74F}"/>
            </a:ext>
          </a:extLst>
        </xdr:cNvPr>
        <xdr:cNvPicPr>
          <a:picLocks noChangeAspect="1"/>
        </xdr:cNvPicPr>
      </xdr:nvPicPr>
      <xdr:blipFill>
        <a:blip xmlns:r="http://schemas.openxmlformats.org/officeDocument/2006/relationships" r:embed="rId4"/>
        <a:stretch>
          <a:fillRect/>
        </a:stretch>
      </xdr:blipFill>
      <xdr:spPr>
        <a:xfrm>
          <a:off x="16335375" y="15449550"/>
          <a:ext cx="10401300" cy="866775"/>
        </a:xfrm>
        <a:prstGeom prst="rect">
          <a:avLst/>
        </a:prstGeom>
      </xdr:spPr>
    </xdr:pic>
    <xdr:clientData/>
  </xdr:twoCellAnchor>
  <xdr:twoCellAnchor editAs="oneCell">
    <xdr:from>
      <xdr:col>9</xdr:col>
      <xdr:colOff>5372100</xdr:colOff>
      <xdr:row>20</xdr:row>
      <xdr:rowOff>0</xdr:rowOff>
    </xdr:from>
    <xdr:to>
      <xdr:col>10</xdr:col>
      <xdr:colOff>4019550</xdr:colOff>
      <xdr:row>20</xdr:row>
      <xdr:rowOff>2000250</xdr:rowOff>
    </xdr:to>
    <xdr:pic>
      <xdr:nvPicPr>
        <xdr:cNvPr id="9" name="Ảnh 8">
          <a:extLst>
            <a:ext uri="{FF2B5EF4-FFF2-40B4-BE49-F238E27FC236}">
              <a16:creationId xmlns:a16="http://schemas.microsoft.com/office/drawing/2014/main" id="{0D2B131C-0A99-EA2F-96CA-88A52A04C102}"/>
            </a:ext>
            <a:ext uri="{147F2762-F138-4A5C-976F-8EAC2B608ADB}">
              <a16:predDERef xmlns:a16="http://schemas.microsoft.com/office/drawing/2014/main" pred="{56152FDD-471E-3831-0B74-102D7B39226A}"/>
            </a:ext>
          </a:extLst>
        </xdr:cNvPr>
        <xdr:cNvPicPr>
          <a:picLocks noChangeAspect="1"/>
        </xdr:cNvPicPr>
      </xdr:nvPicPr>
      <xdr:blipFill>
        <a:blip xmlns:r="http://schemas.openxmlformats.org/officeDocument/2006/relationships" r:embed="rId5"/>
        <a:stretch>
          <a:fillRect/>
        </a:stretch>
      </xdr:blipFill>
      <xdr:spPr>
        <a:xfrm>
          <a:off x="21707475" y="13430250"/>
          <a:ext cx="4029075" cy="2000250"/>
        </a:xfrm>
        <a:prstGeom prst="rect">
          <a:avLst/>
        </a:prstGeom>
      </xdr:spPr>
    </xdr:pic>
    <xdr:clientData/>
  </xdr:twoCellAnchor>
  <xdr:twoCellAnchor editAs="oneCell">
    <xdr:from>
      <xdr:col>10</xdr:col>
      <xdr:colOff>0</xdr:colOff>
      <xdr:row>19</xdr:row>
      <xdr:rowOff>0</xdr:rowOff>
    </xdr:from>
    <xdr:to>
      <xdr:col>10</xdr:col>
      <xdr:colOff>4572000</xdr:colOff>
      <xdr:row>19</xdr:row>
      <xdr:rowOff>1676400</xdr:rowOff>
    </xdr:to>
    <xdr:pic>
      <xdr:nvPicPr>
        <xdr:cNvPr id="10" name="Ảnh 9">
          <a:extLst>
            <a:ext uri="{FF2B5EF4-FFF2-40B4-BE49-F238E27FC236}">
              <a16:creationId xmlns:a16="http://schemas.microsoft.com/office/drawing/2014/main" id="{BFBE7ACD-616E-9F54-A810-CABA5695E7FD}"/>
            </a:ext>
            <a:ext uri="{147F2762-F138-4A5C-976F-8EAC2B608ADB}">
              <a16:predDERef xmlns:a16="http://schemas.microsoft.com/office/drawing/2014/main" pred="{0D2B131C-0A99-EA2F-96CA-88A52A04C102}"/>
            </a:ext>
          </a:extLst>
        </xdr:cNvPr>
        <xdr:cNvPicPr>
          <a:picLocks noChangeAspect="1"/>
        </xdr:cNvPicPr>
      </xdr:nvPicPr>
      <xdr:blipFill>
        <a:blip xmlns:r="http://schemas.openxmlformats.org/officeDocument/2006/relationships" r:embed="rId6"/>
        <a:stretch>
          <a:fillRect/>
        </a:stretch>
      </xdr:blipFill>
      <xdr:spPr>
        <a:xfrm>
          <a:off x="21717000" y="11410950"/>
          <a:ext cx="4572000" cy="1676400"/>
        </a:xfrm>
        <a:prstGeom prst="rect">
          <a:avLst/>
        </a:prstGeom>
      </xdr:spPr>
    </xdr:pic>
    <xdr:clientData/>
  </xdr:twoCellAnchor>
  <xdr:twoCellAnchor editAs="oneCell">
    <xdr:from>
      <xdr:col>10</xdr:col>
      <xdr:colOff>0</xdr:colOff>
      <xdr:row>19</xdr:row>
      <xdr:rowOff>0</xdr:rowOff>
    </xdr:from>
    <xdr:to>
      <xdr:col>10</xdr:col>
      <xdr:colOff>4572000</xdr:colOff>
      <xdr:row>19</xdr:row>
      <xdr:rowOff>1676400</xdr:rowOff>
    </xdr:to>
    <xdr:pic>
      <xdr:nvPicPr>
        <xdr:cNvPr id="11" name="Ảnh 10">
          <a:extLst>
            <a:ext uri="{FF2B5EF4-FFF2-40B4-BE49-F238E27FC236}">
              <a16:creationId xmlns:a16="http://schemas.microsoft.com/office/drawing/2014/main" id="{B74438D6-9837-14F5-F14C-C168E23AB7F6}"/>
            </a:ext>
            <a:ext uri="{147F2762-F138-4A5C-976F-8EAC2B608ADB}">
              <a16:predDERef xmlns:a16="http://schemas.microsoft.com/office/drawing/2014/main" pred="{BFBE7ACD-616E-9F54-A810-CABA5695E7FD}"/>
            </a:ext>
          </a:extLst>
        </xdr:cNvPr>
        <xdr:cNvPicPr>
          <a:picLocks noChangeAspect="1"/>
        </xdr:cNvPicPr>
      </xdr:nvPicPr>
      <xdr:blipFill>
        <a:blip xmlns:r="http://schemas.openxmlformats.org/officeDocument/2006/relationships" r:embed="rId6"/>
        <a:stretch>
          <a:fillRect/>
        </a:stretch>
      </xdr:blipFill>
      <xdr:spPr>
        <a:xfrm>
          <a:off x="21717000" y="11410950"/>
          <a:ext cx="4572000" cy="1676400"/>
        </a:xfrm>
        <a:prstGeom prst="rect">
          <a:avLst/>
        </a:prstGeom>
      </xdr:spPr>
    </xdr:pic>
    <xdr:clientData/>
  </xdr:twoCellAnchor>
  <xdr:twoCellAnchor editAs="oneCell">
    <xdr:from>
      <xdr:col>10</xdr:col>
      <xdr:colOff>0</xdr:colOff>
      <xdr:row>18</xdr:row>
      <xdr:rowOff>0</xdr:rowOff>
    </xdr:from>
    <xdr:to>
      <xdr:col>10</xdr:col>
      <xdr:colOff>4019550</xdr:colOff>
      <xdr:row>18</xdr:row>
      <xdr:rowOff>1943100</xdr:rowOff>
    </xdr:to>
    <xdr:pic>
      <xdr:nvPicPr>
        <xdr:cNvPr id="12" name="Ảnh 11">
          <a:extLst>
            <a:ext uri="{FF2B5EF4-FFF2-40B4-BE49-F238E27FC236}">
              <a16:creationId xmlns:a16="http://schemas.microsoft.com/office/drawing/2014/main" id="{B403AB91-D798-1D23-6462-57273D88EA94}"/>
            </a:ext>
            <a:ext uri="{147F2762-F138-4A5C-976F-8EAC2B608ADB}">
              <a16:predDERef xmlns:a16="http://schemas.microsoft.com/office/drawing/2014/main" pred="{B74438D6-9837-14F5-F14C-C168E23AB7F6}"/>
            </a:ext>
          </a:extLst>
        </xdr:cNvPr>
        <xdr:cNvPicPr>
          <a:picLocks noChangeAspect="1"/>
        </xdr:cNvPicPr>
      </xdr:nvPicPr>
      <xdr:blipFill>
        <a:blip xmlns:r="http://schemas.openxmlformats.org/officeDocument/2006/relationships" r:embed="rId7"/>
        <a:stretch>
          <a:fillRect/>
        </a:stretch>
      </xdr:blipFill>
      <xdr:spPr>
        <a:xfrm>
          <a:off x="21717000" y="9391650"/>
          <a:ext cx="4019550" cy="1943100"/>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2867025</xdr:colOff>
      <xdr:row>14</xdr:row>
      <xdr:rowOff>1247775</xdr:rowOff>
    </xdr:to>
    <xdr:pic>
      <xdr:nvPicPr>
        <xdr:cNvPr id="3" name="Ảnh 2">
          <a:extLst>
            <a:ext uri="{FF2B5EF4-FFF2-40B4-BE49-F238E27FC236}">
              <a16:creationId xmlns:a16="http://schemas.microsoft.com/office/drawing/2014/main" id="{B0CE32B5-3CF5-7B0E-686B-B2AF19911151}"/>
            </a:ext>
          </a:extLst>
        </xdr:cNvPr>
        <xdr:cNvPicPr>
          <a:picLocks noChangeAspect="1"/>
        </xdr:cNvPicPr>
      </xdr:nvPicPr>
      <xdr:blipFill>
        <a:blip xmlns:r="http://schemas.openxmlformats.org/officeDocument/2006/relationships" r:embed="rId1"/>
        <a:stretch>
          <a:fillRect/>
        </a:stretch>
      </xdr:blipFill>
      <xdr:spPr>
        <a:xfrm>
          <a:off x="15982950" y="2819400"/>
          <a:ext cx="2867025" cy="1247775"/>
        </a:xfrm>
        <a:prstGeom prst="rect">
          <a:avLst/>
        </a:prstGeom>
      </xdr:spPr>
    </xdr:pic>
    <xdr:clientData/>
  </xdr:twoCellAnchor>
  <xdr:twoCellAnchor editAs="oneCell">
    <xdr:from>
      <xdr:col>10</xdr:col>
      <xdr:colOff>0</xdr:colOff>
      <xdr:row>14</xdr:row>
      <xdr:rowOff>0</xdr:rowOff>
    </xdr:from>
    <xdr:to>
      <xdr:col>17</xdr:col>
      <xdr:colOff>438150</xdr:colOff>
      <xdr:row>14</xdr:row>
      <xdr:rowOff>533400</xdr:rowOff>
    </xdr:to>
    <xdr:pic>
      <xdr:nvPicPr>
        <xdr:cNvPr id="2" name="Ảnh 1">
          <a:extLst>
            <a:ext uri="{FF2B5EF4-FFF2-40B4-BE49-F238E27FC236}">
              <a16:creationId xmlns:a16="http://schemas.microsoft.com/office/drawing/2014/main" id="{B403B08E-4351-200A-BD64-F43479A2CE1C}"/>
            </a:ext>
            <a:ext uri="{147F2762-F138-4A5C-976F-8EAC2B608ADB}">
              <a16:predDERef xmlns:a16="http://schemas.microsoft.com/office/drawing/2014/main" pred="{B0CE32B5-3CF5-7B0E-686B-B2AF19911151}"/>
            </a:ext>
          </a:extLst>
        </xdr:cNvPr>
        <xdr:cNvPicPr>
          <a:picLocks noChangeAspect="1"/>
        </xdr:cNvPicPr>
      </xdr:nvPicPr>
      <xdr:blipFill>
        <a:blip xmlns:r="http://schemas.openxmlformats.org/officeDocument/2006/relationships" r:embed="rId2"/>
        <a:stretch>
          <a:fillRect/>
        </a:stretch>
      </xdr:blipFill>
      <xdr:spPr>
        <a:xfrm>
          <a:off x="21364575" y="2819400"/>
          <a:ext cx="9477375" cy="533400"/>
        </a:xfrm>
        <a:prstGeom prst="rect">
          <a:avLst/>
        </a:prstGeom>
      </xdr:spPr>
    </xdr:pic>
    <xdr:clientData/>
  </xdr:twoCellAnchor>
  <xdr:twoCellAnchor editAs="oneCell">
    <xdr:from>
      <xdr:col>9</xdr:col>
      <xdr:colOff>0</xdr:colOff>
      <xdr:row>21</xdr:row>
      <xdr:rowOff>0</xdr:rowOff>
    </xdr:from>
    <xdr:to>
      <xdr:col>9</xdr:col>
      <xdr:colOff>4572000</xdr:colOff>
      <xdr:row>21</xdr:row>
      <xdr:rowOff>390525</xdr:rowOff>
    </xdr:to>
    <xdr:pic>
      <xdr:nvPicPr>
        <xdr:cNvPr id="4" name="Ảnh 3">
          <a:extLst>
            <a:ext uri="{FF2B5EF4-FFF2-40B4-BE49-F238E27FC236}">
              <a16:creationId xmlns:a16="http://schemas.microsoft.com/office/drawing/2014/main" id="{DF8E1D20-F3EB-F9F4-FBBE-72A1147988C7}"/>
            </a:ext>
            <a:ext uri="{147F2762-F138-4A5C-976F-8EAC2B608ADB}">
              <a16:predDERef xmlns:a16="http://schemas.microsoft.com/office/drawing/2014/main" pred="{B403B08E-4351-200A-BD64-F43479A2CE1C}"/>
            </a:ext>
          </a:extLst>
        </xdr:cNvPr>
        <xdr:cNvPicPr>
          <a:picLocks noChangeAspect="1"/>
        </xdr:cNvPicPr>
      </xdr:nvPicPr>
      <xdr:blipFill>
        <a:blip xmlns:r="http://schemas.openxmlformats.org/officeDocument/2006/relationships" r:embed="rId3"/>
        <a:stretch>
          <a:fillRect/>
        </a:stretch>
      </xdr:blipFill>
      <xdr:spPr>
        <a:xfrm>
          <a:off x="15982950" y="17878425"/>
          <a:ext cx="4572000" cy="390525"/>
        </a:xfrm>
        <a:prstGeom prst="rect">
          <a:avLst/>
        </a:prstGeom>
      </xdr:spPr>
    </xdr:pic>
    <xdr:clientData/>
  </xdr:twoCellAnchor>
  <xdr:twoCellAnchor editAs="oneCell">
    <xdr:from>
      <xdr:col>9</xdr:col>
      <xdr:colOff>0</xdr:colOff>
      <xdr:row>21</xdr:row>
      <xdr:rowOff>0</xdr:rowOff>
    </xdr:from>
    <xdr:to>
      <xdr:col>10</xdr:col>
      <xdr:colOff>5314950</xdr:colOff>
      <xdr:row>21</xdr:row>
      <xdr:rowOff>914400</xdr:rowOff>
    </xdr:to>
    <xdr:pic>
      <xdr:nvPicPr>
        <xdr:cNvPr id="5" name="Ảnh 4">
          <a:extLst>
            <a:ext uri="{FF2B5EF4-FFF2-40B4-BE49-F238E27FC236}">
              <a16:creationId xmlns:a16="http://schemas.microsoft.com/office/drawing/2014/main" id="{BA603327-D06C-AAE3-5491-39E34EE7AF5D}"/>
            </a:ext>
            <a:ext uri="{147F2762-F138-4A5C-976F-8EAC2B608ADB}">
              <a16:predDERef xmlns:a16="http://schemas.microsoft.com/office/drawing/2014/main" pred="{DF8E1D20-F3EB-F9F4-FBBE-72A1147988C7}"/>
            </a:ext>
          </a:extLst>
        </xdr:cNvPr>
        <xdr:cNvPicPr>
          <a:picLocks noChangeAspect="1"/>
        </xdr:cNvPicPr>
      </xdr:nvPicPr>
      <xdr:blipFill>
        <a:blip xmlns:r="http://schemas.openxmlformats.org/officeDocument/2006/relationships" r:embed="rId3"/>
        <a:stretch>
          <a:fillRect/>
        </a:stretch>
      </xdr:blipFill>
      <xdr:spPr>
        <a:xfrm>
          <a:off x="15982950" y="17878425"/>
          <a:ext cx="10696575" cy="914400"/>
        </a:xfrm>
        <a:prstGeom prst="rect">
          <a:avLst/>
        </a:prstGeom>
      </xdr:spPr>
    </xdr:pic>
    <xdr:clientData/>
  </xdr:twoCellAnchor>
  <xdr:twoCellAnchor editAs="oneCell">
    <xdr:from>
      <xdr:col>9</xdr:col>
      <xdr:colOff>0</xdr:colOff>
      <xdr:row>15</xdr:row>
      <xdr:rowOff>1257300</xdr:rowOff>
    </xdr:from>
    <xdr:to>
      <xdr:col>11</xdr:col>
      <xdr:colOff>28575</xdr:colOff>
      <xdr:row>16</xdr:row>
      <xdr:rowOff>800100</xdr:rowOff>
    </xdr:to>
    <xdr:pic>
      <xdr:nvPicPr>
        <xdr:cNvPr id="6" name="Ảnh 5">
          <a:extLst>
            <a:ext uri="{FF2B5EF4-FFF2-40B4-BE49-F238E27FC236}">
              <a16:creationId xmlns:a16="http://schemas.microsoft.com/office/drawing/2014/main" id="{02E225A5-F77F-43B1-786D-3F585AA40945}"/>
            </a:ext>
            <a:ext uri="{147F2762-F138-4A5C-976F-8EAC2B608ADB}">
              <a16:predDERef xmlns:a16="http://schemas.microsoft.com/office/drawing/2014/main" pred="{BA603327-D06C-AAE3-5491-39E34EE7AF5D}"/>
            </a:ext>
          </a:extLst>
        </xdr:cNvPr>
        <xdr:cNvPicPr>
          <a:picLocks noChangeAspect="1"/>
        </xdr:cNvPicPr>
      </xdr:nvPicPr>
      <xdr:blipFill>
        <a:blip xmlns:r="http://schemas.openxmlformats.org/officeDocument/2006/relationships" r:embed="rId4"/>
        <a:stretch>
          <a:fillRect/>
        </a:stretch>
      </xdr:blipFill>
      <xdr:spPr>
        <a:xfrm>
          <a:off x="15982950" y="5343525"/>
          <a:ext cx="10791825" cy="809625"/>
        </a:xfrm>
        <a:prstGeom prst="rect">
          <a:avLst/>
        </a:prstGeom>
      </xdr:spPr>
    </xdr:pic>
    <xdr:clientData/>
  </xdr:twoCellAnchor>
  <xdr:twoCellAnchor editAs="oneCell">
    <xdr:from>
      <xdr:col>10</xdr:col>
      <xdr:colOff>0</xdr:colOff>
      <xdr:row>18</xdr:row>
      <xdr:rowOff>0</xdr:rowOff>
    </xdr:from>
    <xdr:to>
      <xdr:col>10</xdr:col>
      <xdr:colOff>4572000</xdr:colOff>
      <xdr:row>18</xdr:row>
      <xdr:rowOff>2381250</xdr:rowOff>
    </xdr:to>
    <xdr:pic>
      <xdr:nvPicPr>
        <xdr:cNvPr id="7" name="Ảnh 6">
          <a:extLst>
            <a:ext uri="{FF2B5EF4-FFF2-40B4-BE49-F238E27FC236}">
              <a16:creationId xmlns:a16="http://schemas.microsoft.com/office/drawing/2014/main" id="{4EAC986E-D5DC-ABA0-327E-47996035D167}"/>
            </a:ext>
            <a:ext uri="{147F2762-F138-4A5C-976F-8EAC2B608ADB}">
              <a16:predDERef xmlns:a16="http://schemas.microsoft.com/office/drawing/2014/main" pred="{02E225A5-F77F-43B1-786D-3F585AA40945}"/>
            </a:ext>
          </a:extLst>
        </xdr:cNvPr>
        <xdr:cNvPicPr>
          <a:picLocks noChangeAspect="1"/>
        </xdr:cNvPicPr>
      </xdr:nvPicPr>
      <xdr:blipFill>
        <a:blip xmlns:r="http://schemas.openxmlformats.org/officeDocument/2006/relationships" r:embed="rId5"/>
        <a:stretch>
          <a:fillRect/>
        </a:stretch>
      </xdr:blipFill>
      <xdr:spPr>
        <a:xfrm>
          <a:off x="21364575" y="10363200"/>
          <a:ext cx="4572000" cy="2381250"/>
        </a:xfrm>
        <a:prstGeom prst="rect">
          <a:avLst/>
        </a:prstGeom>
      </xdr:spPr>
    </xdr:pic>
    <xdr:clientData/>
  </xdr:twoCellAnchor>
  <xdr:twoCellAnchor editAs="oneCell">
    <xdr:from>
      <xdr:col>10</xdr:col>
      <xdr:colOff>0</xdr:colOff>
      <xdr:row>20</xdr:row>
      <xdr:rowOff>0</xdr:rowOff>
    </xdr:from>
    <xdr:to>
      <xdr:col>10</xdr:col>
      <xdr:colOff>4562475</xdr:colOff>
      <xdr:row>20</xdr:row>
      <xdr:rowOff>2247900</xdr:rowOff>
    </xdr:to>
    <xdr:pic>
      <xdr:nvPicPr>
        <xdr:cNvPr id="8" name="Ảnh 7">
          <a:extLst>
            <a:ext uri="{FF2B5EF4-FFF2-40B4-BE49-F238E27FC236}">
              <a16:creationId xmlns:a16="http://schemas.microsoft.com/office/drawing/2014/main" id="{D4A1266C-44F6-DBCE-2321-89A649BE4C65}"/>
            </a:ext>
            <a:ext uri="{147F2762-F138-4A5C-976F-8EAC2B608ADB}">
              <a16:predDERef xmlns:a16="http://schemas.microsoft.com/office/drawing/2014/main" pred="{4EAC986E-D5DC-ABA0-327E-47996035D167}"/>
            </a:ext>
          </a:extLst>
        </xdr:cNvPr>
        <xdr:cNvPicPr>
          <a:picLocks noChangeAspect="1"/>
        </xdr:cNvPicPr>
      </xdr:nvPicPr>
      <xdr:blipFill>
        <a:blip xmlns:r="http://schemas.openxmlformats.org/officeDocument/2006/relationships" r:embed="rId6"/>
        <a:stretch>
          <a:fillRect/>
        </a:stretch>
      </xdr:blipFill>
      <xdr:spPr>
        <a:xfrm>
          <a:off x="21364575" y="15373350"/>
          <a:ext cx="4562475" cy="2247900"/>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3552825</xdr:colOff>
      <xdr:row>15</xdr:row>
      <xdr:rowOff>266700</xdr:rowOff>
    </xdr:to>
    <xdr:pic>
      <xdr:nvPicPr>
        <xdr:cNvPr id="3" name="Ảnh 2">
          <a:extLst>
            <a:ext uri="{FF2B5EF4-FFF2-40B4-BE49-F238E27FC236}">
              <a16:creationId xmlns:a16="http://schemas.microsoft.com/office/drawing/2014/main" id="{B3BE90EB-2927-1325-3376-925286B032CB}"/>
            </a:ext>
          </a:extLst>
        </xdr:cNvPr>
        <xdr:cNvPicPr>
          <a:picLocks noChangeAspect="1"/>
        </xdr:cNvPicPr>
      </xdr:nvPicPr>
      <xdr:blipFill>
        <a:blip xmlns:r="http://schemas.openxmlformats.org/officeDocument/2006/relationships" r:embed="rId1"/>
        <a:stretch>
          <a:fillRect/>
        </a:stretch>
      </xdr:blipFill>
      <xdr:spPr>
        <a:xfrm>
          <a:off x="16097250" y="2819400"/>
          <a:ext cx="3552825" cy="1533525"/>
        </a:xfrm>
        <a:prstGeom prst="rect">
          <a:avLst/>
        </a:prstGeom>
      </xdr:spPr>
    </xdr:pic>
    <xdr:clientData/>
  </xdr:twoCellAnchor>
  <xdr:twoCellAnchor editAs="oneCell">
    <xdr:from>
      <xdr:col>10</xdr:col>
      <xdr:colOff>0</xdr:colOff>
      <xdr:row>14</xdr:row>
      <xdr:rowOff>0</xdr:rowOff>
    </xdr:from>
    <xdr:to>
      <xdr:col>19</xdr:col>
      <xdr:colOff>409575</xdr:colOff>
      <xdr:row>14</xdr:row>
      <xdr:rowOff>533400</xdr:rowOff>
    </xdr:to>
    <xdr:pic>
      <xdr:nvPicPr>
        <xdr:cNvPr id="4" name="Ảnh 3">
          <a:extLst>
            <a:ext uri="{FF2B5EF4-FFF2-40B4-BE49-F238E27FC236}">
              <a16:creationId xmlns:a16="http://schemas.microsoft.com/office/drawing/2014/main" id="{3D51FAF2-FB9D-270F-AE3E-64834E82FE43}"/>
            </a:ext>
            <a:ext uri="{147F2762-F138-4A5C-976F-8EAC2B608ADB}">
              <a16:predDERef xmlns:a16="http://schemas.microsoft.com/office/drawing/2014/main" pred="{B3BE90EB-2927-1325-3376-925286B032CB}"/>
            </a:ext>
          </a:extLst>
        </xdr:cNvPr>
        <xdr:cNvPicPr>
          <a:picLocks noChangeAspect="1"/>
        </xdr:cNvPicPr>
      </xdr:nvPicPr>
      <xdr:blipFill>
        <a:blip xmlns:r="http://schemas.openxmlformats.org/officeDocument/2006/relationships" r:embed="rId2"/>
        <a:stretch>
          <a:fillRect/>
        </a:stretch>
      </xdr:blipFill>
      <xdr:spPr>
        <a:xfrm>
          <a:off x="21478875" y="2819400"/>
          <a:ext cx="10668000" cy="533400"/>
        </a:xfrm>
        <a:prstGeom prst="rect">
          <a:avLst/>
        </a:prstGeom>
      </xdr:spPr>
    </xdr:pic>
    <xdr:clientData/>
  </xdr:twoCellAnchor>
  <xdr:twoCellAnchor editAs="oneCell">
    <xdr:from>
      <xdr:col>10</xdr:col>
      <xdr:colOff>0</xdr:colOff>
      <xdr:row>20</xdr:row>
      <xdr:rowOff>0</xdr:rowOff>
    </xdr:from>
    <xdr:to>
      <xdr:col>10</xdr:col>
      <xdr:colOff>3952875</xdr:colOff>
      <xdr:row>20</xdr:row>
      <xdr:rowOff>1914525</xdr:rowOff>
    </xdr:to>
    <xdr:pic>
      <xdr:nvPicPr>
        <xdr:cNvPr id="2" name="Ảnh 1">
          <a:extLst>
            <a:ext uri="{FF2B5EF4-FFF2-40B4-BE49-F238E27FC236}">
              <a16:creationId xmlns:a16="http://schemas.microsoft.com/office/drawing/2014/main" id="{C7EC3274-B96C-B84C-CC0E-FC7A22B2DF61}"/>
            </a:ext>
            <a:ext uri="{147F2762-F138-4A5C-976F-8EAC2B608ADB}">
              <a16:predDERef xmlns:a16="http://schemas.microsoft.com/office/drawing/2014/main" pred="{3D51FAF2-FB9D-270F-AE3E-64834E82FE43}"/>
            </a:ext>
          </a:extLst>
        </xdr:cNvPr>
        <xdr:cNvPicPr>
          <a:picLocks noChangeAspect="1"/>
        </xdr:cNvPicPr>
      </xdr:nvPicPr>
      <xdr:blipFill>
        <a:blip xmlns:r="http://schemas.openxmlformats.org/officeDocument/2006/relationships" r:embed="rId3"/>
        <a:stretch>
          <a:fillRect/>
        </a:stretch>
      </xdr:blipFill>
      <xdr:spPr>
        <a:xfrm>
          <a:off x="21478875" y="13277850"/>
          <a:ext cx="3952875" cy="1914525"/>
        </a:xfrm>
        <a:prstGeom prst="rect">
          <a:avLst/>
        </a:prstGeom>
      </xdr:spPr>
    </xdr:pic>
    <xdr:clientData/>
  </xdr:twoCellAnchor>
  <xdr:twoCellAnchor editAs="oneCell">
    <xdr:from>
      <xdr:col>9</xdr:col>
      <xdr:colOff>0</xdr:colOff>
      <xdr:row>16</xdr:row>
      <xdr:rowOff>0</xdr:rowOff>
    </xdr:from>
    <xdr:to>
      <xdr:col>9</xdr:col>
      <xdr:colOff>4572000</xdr:colOff>
      <xdr:row>16</xdr:row>
      <xdr:rowOff>371475</xdr:rowOff>
    </xdr:to>
    <xdr:pic>
      <xdr:nvPicPr>
        <xdr:cNvPr id="5" name="Ảnh 4">
          <a:extLst>
            <a:ext uri="{FF2B5EF4-FFF2-40B4-BE49-F238E27FC236}">
              <a16:creationId xmlns:a16="http://schemas.microsoft.com/office/drawing/2014/main" id="{71D89488-F2D7-37A7-C033-0239DADD7263}"/>
            </a:ext>
            <a:ext uri="{147F2762-F138-4A5C-976F-8EAC2B608ADB}">
              <a16:predDERef xmlns:a16="http://schemas.microsoft.com/office/drawing/2014/main" pred="{C7EC3274-B96C-B84C-CC0E-FC7A22B2DF61}"/>
            </a:ext>
          </a:extLst>
        </xdr:cNvPr>
        <xdr:cNvPicPr>
          <a:picLocks noChangeAspect="1"/>
        </xdr:cNvPicPr>
      </xdr:nvPicPr>
      <xdr:blipFill>
        <a:blip xmlns:r="http://schemas.openxmlformats.org/officeDocument/2006/relationships" r:embed="rId4"/>
        <a:stretch>
          <a:fillRect/>
        </a:stretch>
      </xdr:blipFill>
      <xdr:spPr>
        <a:xfrm>
          <a:off x="16097250" y="5353050"/>
          <a:ext cx="4572000" cy="371475"/>
        </a:xfrm>
        <a:prstGeom prst="rect">
          <a:avLst/>
        </a:prstGeom>
      </xdr:spPr>
    </xdr:pic>
    <xdr:clientData/>
  </xdr:twoCellAnchor>
  <xdr:twoCellAnchor editAs="oneCell">
    <xdr:from>
      <xdr:col>8</xdr:col>
      <xdr:colOff>2371725</xdr:colOff>
      <xdr:row>16</xdr:row>
      <xdr:rowOff>0</xdr:rowOff>
    </xdr:from>
    <xdr:to>
      <xdr:col>11</xdr:col>
      <xdr:colOff>9525</xdr:colOff>
      <xdr:row>16</xdr:row>
      <xdr:rowOff>876300</xdr:rowOff>
    </xdr:to>
    <xdr:pic>
      <xdr:nvPicPr>
        <xdr:cNvPr id="6" name="Ảnh 5">
          <a:extLst>
            <a:ext uri="{FF2B5EF4-FFF2-40B4-BE49-F238E27FC236}">
              <a16:creationId xmlns:a16="http://schemas.microsoft.com/office/drawing/2014/main" id="{75895F3F-EF91-0430-3F08-5B576EB726E4}"/>
            </a:ext>
            <a:ext uri="{147F2762-F138-4A5C-976F-8EAC2B608ADB}">
              <a16:predDERef xmlns:a16="http://schemas.microsoft.com/office/drawing/2014/main" pred="{71D89488-F2D7-37A7-C033-0239DADD7263}"/>
            </a:ext>
          </a:extLst>
        </xdr:cNvPr>
        <xdr:cNvPicPr>
          <a:picLocks noChangeAspect="1"/>
        </xdr:cNvPicPr>
      </xdr:nvPicPr>
      <xdr:blipFill>
        <a:blip xmlns:r="http://schemas.openxmlformats.org/officeDocument/2006/relationships" r:embed="rId4"/>
        <a:stretch>
          <a:fillRect/>
        </a:stretch>
      </xdr:blipFill>
      <xdr:spPr>
        <a:xfrm>
          <a:off x="16087725" y="5353050"/>
          <a:ext cx="10782300" cy="876300"/>
        </a:xfrm>
        <a:prstGeom prst="rect">
          <a:avLst/>
        </a:prstGeom>
      </xdr:spPr>
    </xdr:pic>
    <xdr:clientData/>
  </xdr:twoCellAnchor>
  <xdr:twoCellAnchor editAs="oneCell">
    <xdr:from>
      <xdr:col>9</xdr:col>
      <xdr:colOff>0</xdr:colOff>
      <xdr:row>21</xdr:row>
      <xdr:rowOff>0</xdr:rowOff>
    </xdr:from>
    <xdr:to>
      <xdr:col>11</xdr:col>
      <xdr:colOff>47625</xdr:colOff>
      <xdr:row>21</xdr:row>
      <xdr:rowOff>923925</xdr:rowOff>
    </xdr:to>
    <xdr:pic>
      <xdr:nvPicPr>
        <xdr:cNvPr id="7" name="Ảnh 6">
          <a:extLst>
            <a:ext uri="{FF2B5EF4-FFF2-40B4-BE49-F238E27FC236}">
              <a16:creationId xmlns:a16="http://schemas.microsoft.com/office/drawing/2014/main" id="{FF6B68CE-1DE7-5A73-1F18-E6FDC18E1387}"/>
            </a:ext>
            <a:ext uri="{147F2762-F138-4A5C-976F-8EAC2B608ADB}">
              <a16:predDERef xmlns:a16="http://schemas.microsoft.com/office/drawing/2014/main" pred="{75895F3F-EF91-0430-3F08-5B576EB726E4}"/>
            </a:ext>
          </a:extLst>
        </xdr:cNvPr>
        <xdr:cNvPicPr>
          <a:picLocks noChangeAspect="1"/>
        </xdr:cNvPicPr>
      </xdr:nvPicPr>
      <xdr:blipFill>
        <a:blip xmlns:r="http://schemas.openxmlformats.org/officeDocument/2006/relationships" r:embed="rId5"/>
        <a:stretch>
          <a:fillRect/>
        </a:stretch>
      </xdr:blipFill>
      <xdr:spPr>
        <a:xfrm>
          <a:off x="16097250" y="15259050"/>
          <a:ext cx="10810875" cy="923925"/>
        </a:xfrm>
        <a:prstGeom prst="rect">
          <a:avLst/>
        </a:prstGeom>
      </xdr:spPr>
    </xdr:pic>
    <xdr:clientData/>
  </xdr:twoCellAnchor>
  <xdr:twoCellAnchor editAs="oneCell">
    <xdr:from>
      <xdr:col>10</xdr:col>
      <xdr:colOff>0</xdr:colOff>
      <xdr:row>18</xdr:row>
      <xdr:rowOff>0</xdr:rowOff>
    </xdr:from>
    <xdr:to>
      <xdr:col>10</xdr:col>
      <xdr:colOff>4191000</xdr:colOff>
      <xdr:row>18</xdr:row>
      <xdr:rowOff>1885950</xdr:rowOff>
    </xdr:to>
    <xdr:pic>
      <xdr:nvPicPr>
        <xdr:cNvPr id="8" name="Ảnh 7">
          <a:extLst>
            <a:ext uri="{FF2B5EF4-FFF2-40B4-BE49-F238E27FC236}">
              <a16:creationId xmlns:a16="http://schemas.microsoft.com/office/drawing/2014/main" id="{B4D1E2F3-A22F-3E24-5898-D5D7F528C08F}"/>
            </a:ext>
            <a:ext uri="{147F2762-F138-4A5C-976F-8EAC2B608ADB}">
              <a16:predDERef xmlns:a16="http://schemas.microsoft.com/office/drawing/2014/main" pred="{FF6B68CE-1DE7-5A73-1F18-E6FDC18E1387}"/>
            </a:ext>
          </a:extLst>
        </xdr:cNvPr>
        <xdr:cNvPicPr>
          <a:picLocks noChangeAspect="1"/>
        </xdr:cNvPicPr>
      </xdr:nvPicPr>
      <xdr:blipFill>
        <a:blip xmlns:r="http://schemas.openxmlformats.org/officeDocument/2006/relationships" r:embed="rId6"/>
        <a:stretch>
          <a:fillRect/>
        </a:stretch>
      </xdr:blipFill>
      <xdr:spPr>
        <a:xfrm>
          <a:off x="21478875" y="9315450"/>
          <a:ext cx="4191000" cy="1885950"/>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3228975</xdr:colOff>
      <xdr:row>15</xdr:row>
      <xdr:rowOff>161925</xdr:rowOff>
    </xdr:to>
    <xdr:pic>
      <xdr:nvPicPr>
        <xdr:cNvPr id="8" name="Ảnh 2">
          <a:extLst>
            <a:ext uri="{FF2B5EF4-FFF2-40B4-BE49-F238E27FC236}">
              <a16:creationId xmlns:a16="http://schemas.microsoft.com/office/drawing/2014/main" id="{F50C849D-23EF-2C5B-BD02-CF7B3BF37BE5}"/>
            </a:ext>
          </a:extLst>
        </xdr:cNvPr>
        <xdr:cNvPicPr>
          <a:picLocks noChangeAspect="1"/>
        </xdr:cNvPicPr>
      </xdr:nvPicPr>
      <xdr:blipFill>
        <a:blip xmlns:r="http://schemas.openxmlformats.org/officeDocument/2006/relationships" r:embed="rId1"/>
        <a:stretch>
          <a:fillRect/>
        </a:stretch>
      </xdr:blipFill>
      <xdr:spPr>
        <a:xfrm>
          <a:off x="17402175" y="2819400"/>
          <a:ext cx="3228975" cy="1428750"/>
        </a:xfrm>
        <a:prstGeom prst="rect">
          <a:avLst/>
        </a:prstGeom>
      </xdr:spPr>
    </xdr:pic>
    <xdr:clientData/>
  </xdr:twoCellAnchor>
  <xdr:twoCellAnchor editAs="oneCell">
    <xdr:from>
      <xdr:col>10</xdr:col>
      <xdr:colOff>0</xdr:colOff>
      <xdr:row>14</xdr:row>
      <xdr:rowOff>0</xdr:rowOff>
    </xdr:from>
    <xdr:to>
      <xdr:col>22</xdr:col>
      <xdr:colOff>142875</xdr:colOff>
      <xdr:row>14</xdr:row>
      <xdr:rowOff>790575</xdr:rowOff>
    </xdr:to>
    <xdr:pic>
      <xdr:nvPicPr>
        <xdr:cNvPr id="7" name="Ảnh 1">
          <a:extLst>
            <a:ext uri="{FF2B5EF4-FFF2-40B4-BE49-F238E27FC236}">
              <a16:creationId xmlns:a16="http://schemas.microsoft.com/office/drawing/2014/main" id="{10A2740E-2808-7F70-B580-933AE58F6F0B}"/>
            </a:ext>
            <a:ext uri="{147F2762-F138-4A5C-976F-8EAC2B608ADB}">
              <a16:predDERef xmlns:a16="http://schemas.microsoft.com/office/drawing/2014/main" pred="{F50C849D-23EF-2C5B-BD02-CF7B3BF37BE5}"/>
            </a:ext>
          </a:extLst>
        </xdr:cNvPr>
        <xdr:cNvPicPr>
          <a:picLocks noChangeAspect="1"/>
        </xdr:cNvPicPr>
      </xdr:nvPicPr>
      <xdr:blipFill>
        <a:blip xmlns:r="http://schemas.openxmlformats.org/officeDocument/2006/relationships" r:embed="rId2"/>
        <a:stretch>
          <a:fillRect/>
        </a:stretch>
      </xdr:blipFill>
      <xdr:spPr>
        <a:xfrm>
          <a:off x="22783800" y="2819400"/>
          <a:ext cx="12230100" cy="790575"/>
        </a:xfrm>
        <a:prstGeom prst="rect">
          <a:avLst/>
        </a:prstGeom>
      </xdr:spPr>
    </xdr:pic>
    <xdr:clientData/>
  </xdr:twoCellAnchor>
  <xdr:twoCellAnchor editAs="oneCell">
    <xdr:from>
      <xdr:col>10</xdr:col>
      <xdr:colOff>0</xdr:colOff>
      <xdr:row>18</xdr:row>
      <xdr:rowOff>0</xdr:rowOff>
    </xdr:from>
    <xdr:to>
      <xdr:col>10</xdr:col>
      <xdr:colOff>4572000</xdr:colOff>
      <xdr:row>18</xdr:row>
      <xdr:rowOff>2133600</xdr:rowOff>
    </xdr:to>
    <xdr:pic>
      <xdr:nvPicPr>
        <xdr:cNvPr id="2" name="Ảnh 1">
          <a:extLst>
            <a:ext uri="{FF2B5EF4-FFF2-40B4-BE49-F238E27FC236}">
              <a16:creationId xmlns:a16="http://schemas.microsoft.com/office/drawing/2014/main" id="{F4C669B8-EC34-9F90-11C9-EAE828A1BEFA}"/>
            </a:ext>
            <a:ext uri="{147F2762-F138-4A5C-976F-8EAC2B608ADB}">
              <a16:predDERef xmlns:a16="http://schemas.microsoft.com/office/drawing/2014/main" pred="{10A2740E-2808-7F70-B580-933AE58F6F0B}"/>
            </a:ext>
          </a:extLst>
        </xdr:cNvPr>
        <xdr:cNvPicPr>
          <a:picLocks noChangeAspect="1"/>
        </xdr:cNvPicPr>
      </xdr:nvPicPr>
      <xdr:blipFill>
        <a:blip xmlns:r="http://schemas.openxmlformats.org/officeDocument/2006/relationships" r:embed="rId3"/>
        <a:stretch>
          <a:fillRect/>
        </a:stretch>
      </xdr:blipFill>
      <xdr:spPr>
        <a:xfrm>
          <a:off x="22869525" y="9953625"/>
          <a:ext cx="4572000" cy="2133600"/>
        </a:xfrm>
        <a:prstGeom prst="rect">
          <a:avLst/>
        </a:prstGeom>
      </xdr:spPr>
    </xdr:pic>
    <xdr:clientData/>
  </xdr:twoCellAnchor>
  <xdr:twoCellAnchor editAs="oneCell">
    <xdr:from>
      <xdr:col>9</xdr:col>
      <xdr:colOff>0</xdr:colOff>
      <xdr:row>21</xdr:row>
      <xdr:rowOff>0</xdr:rowOff>
    </xdr:from>
    <xdr:to>
      <xdr:col>9</xdr:col>
      <xdr:colOff>4572000</xdr:colOff>
      <xdr:row>21</xdr:row>
      <xdr:rowOff>371475</xdr:rowOff>
    </xdr:to>
    <xdr:pic>
      <xdr:nvPicPr>
        <xdr:cNvPr id="3" name="Ảnh 2">
          <a:extLst>
            <a:ext uri="{FF2B5EF4-FFF2-40B4-BE49-F238E27FC236}">
              <a16:creationId xmlns:a16="http://schemas.microsoft.com/office/drawing/2014/main" id="{20AAD060-6ED9-7FA1-CB41-7899907CDB3C}"/>
            </a:ext>
            <a:ext uri="{147F2762-F138-4A5C-976F-8EAC2B608ADB}">
              <a16:predDERef xmlns:a16="http://schemas.microsoft.com/office/drawing/2014/main" pred="{F4C669B8-EC34-9F90-11C9-EAE828A1BEFA}"/>
            </a:ext>
          </a:extLst>
        </xdr:cNvPr>
        <xdr:cNvPicPr>
          <a:picLocks noChangeAspect="1"/>
        </xdr:cNvPicPr>
      </xdr:nvPicPr>
      <xdr:blipFill>
        <a:blip xmlns:r="http://schemas.openxmlformats.org/officeDocument/2006/relationships" r:embed="rId4"/>
        <a:stretch>
          <a:fillRect/>
        </a:stretch>
      </xdr:blipFill>
      <xdr:spPr>
        <a:xfrm>
          <a:off x="17487900" y="16783050"/>
          <a:ext cx="4572000" cy="371475"/>
        </a:xfrm>
        <a:prstGeom prst="rect">
          <a:avLst/>
        </a:prstGeom>
      </xdr:spPr>
    </xdr:pic>
    <xdr:clientData/>
  </xdr:twoCellAnchor>
  <xdr:twoCellAnchor editAs="oneCell">
    <xdr:from>
      <xdr:col>9</xdr:col>
      <xdr:colOff>0</xdr:colOff>
      <xdr:row>21</xdr:row>
      <xdr:rowOff>0</xdr:rowOff>
    </xdr:from>
    <xdr:to>
      <xdr:col>11</xdr:col>
      <xdr:colOff>19050</xdr:colOff>
      <xdr:row>21</xdr:row>
      <xdr:rowOff>876300</xdr:rowOff>
    </xdr:to>
    <xdr:pic>
      <xdr:nvPicPr>
        <xdr:cNvPr id="4" name="Ảnh 3">
          <a:extLst>
            <a:ext uri="{FF2B5EF4-FFF2-40B4-BE49-F238E27FC236}">
              <a16:creationId xmlns:a16="http://schemas.microsoft.com/office/drawing/2014/main" id="{DAFCB873-0CC2-12B8-C31B-B02134611084}"/>
            </a:ext>
            <a:ext uri="{147F2762-F138-4A5C-976F-8EAC2B608ADB}">
              <a16:predDERef xmlns:a16="http://schemas.microsoft.com/office/drawing/2014/main" pred="{20AAD060-6ED9-7FA1-CB41-7899907CDB3C}"/>
            </a:ext>
          </a:extLst>
        </xdr:cNvPr>
        <xdr:cNvPicPr>
          <a:picLocks noChangeAspect="1"/>
        </xdr:cNvPicPr>
      </xdr:nvPicPr>
      <xdr:blipFill>
        <a:blip xmlns:r="http://schemas.openxmlformats.org/officeDocument/2006/relationships" r:embed="rId4"/>
        <a:stretch>
          <a:fillRect/>
        </a:stretch>
      </xdr:blipFill>
      <xdr:spPr>
        <a:xfrm>
          <a:off x="17487900" y="16783050"/>
          <a:ext cx="10782300" cy="876300"/>
        </a:xfrm>
        <a:prstGeom prst="rect">
          <a:avLst/>
        </a:prstGeom>
      </xdr:spPr>
    </xdr:pic>
    <xdr:clientData/>
  </xdr:twoCellAnchor>
  <xdr:twoCellAnchor editAs="oneCell">
    <xdr:from>
      <xdr:col>9</xdr:col>
      <xdr:colOff>0</xdr:colOff>
      <xdr:row>16</xdr:row>
      <xdr:rowOff>0</xdr:rowOff>
    </xdr:from>
    <xdr:to>
      <xdr:col>11</xdr:col>
      <xdr:colOff>28575</xdr:colOff>
      <xdr:row>16</xdr:row>
      <xdr:rowOff>809625</xdr:rowOff>
    </xdr:to>
    <xdr:pic>
      <xdr:nvPicPr>
        <xdr:cNvPr id="5" name="Ảnh 4">
          <a:extLst>
            <a:ext uri="{FF2B5EF4-FFF2-40B4-BE49-F238E27FC236}">
              <a16:creationId xmlns:a16="http://schemas.microsoft.com/office/drawing/2014/main" id="{7315F09C-6185-06E8-0A0B-4175CA82F68C}"/>
            </a:ext>
            <a:ext uri="{147F2762-F138-4A5C-976F-8EAC2B608ADB}">
              <a16:predDERef xmlns:a16="http://schemas.microsoft.com/office/drawing/2014/main" pred="{DAFCB873-0CC2-12B8-C31B-B02134611084}"/>
            </a:ext>
          </a:extLst>
        </xdr:cNvPr>
        <xdr:cNvPicPr>
          <a:picLocks noChangeAspect="1"/>
        </xdr:cNvPicPr>
      </xdr:nvPicPr>
      <xdr:blipFill>
        <a:blip xmlns:r="http://schemas.openxmlformats.org/officeDocument/2006/relationships" r:embed="rId5"/>
        <a:stretch>
          <a:fillRect/>
        </a:stretch>
      </xdr:blipFill>
      <xdr:spPr>
        <a:xfrm>
          <a:off x="17487900" y="5400675"/>
          <a:ext cx="10791825" cy="809625"/>
        </a:xfrm>
        <a:prstGeom prst="rect">
          <a:avLst/>
        </a:prstGeom>
      </xdr:spPr>
    </xdr:pic>
    <xdr:clientData/>
  </xdr:twoCellAnchor>
  <xdr:twoCellAnchor editAs="oneCell">
    <xdr:from>
      <xdr:col>10</xdr:col>
      <xdr:colOff>0</xdr:colOff>
      <xdr:row>19</xdr:row>
      <xdr:rowOff>0</xdr:rowOff>
    </xdr:from>
    <xdr:to>
      <xdr:col>10</xdr:col>
      <xdr:colOff>5191125</xdr:colOff>
      <xdr:row>19</xdr:row>
      <xdr:rowOff>2028825</xdr:rowOff>
    </xdr:to>
    <xdr:pic>
      <xdr:nvPicPr>
        <xdr:cNvPr id="9" name="Ảnh 8">
          <a:extLst>
            <a:ext uri="{FF2B5EF4-FFF2-40B4-BE49-F238E27FC236}">
              <a16:creationId xmlns:a16="http://schemas.microsoft.com/office/drawing/2014/main" id="{C8CFFF9A-5177-271F-4C7B-901AD25CD9DA}"/>
            </a:ext>
            <a:ext uri="{147F2762-F138-4A5C-976F-8EAC2B608ADB}">
              <a16:predDERef xmlns:a16="http://schemas.microsoft.com/office/drawing/2014/main" pred="{7315F09C-6185-06E8-0A0B-4175CA82F68C}"/>
            </a:ext>
          </a:extLst>
        </xdr:cNvPr>
        <xdr:cNvPicPr>
          <a:picLocks noChangeAspect="1"/>
        </xdr:cNvPicPr>
      </xdr:nvPicPr>
      <xdr:blipFill>
        <a:blip xmlns:r="http://schemas.openxmlformats.org/officeDocument/2006/relationships" r:embed="rId6"/>
        <a:stretch>
          <a:fillRect/>
        </a:stretch>
      </xdr:blipFill>
      <xdr:spPr>
        <a:xfrm>
          <a:off x="22869525" y="12230100"/>
          <a:ext cx="5191125" cy="2028825"/>
        </a:xfrm>
        <a:prstGeom prst="rect">
          <a:avLst/>
        </a:prstGeom>
      </xdr:spPr>
    </xdr:pic>
    <xdr:clientData/>
  </xdr:twoCellAnchor>
  <xdr:twoCellAnchor editAs="oneCell">
    <xdr:from>
      <xdr:col>10</xdr:col>
      <xdr:colOff>0</xdr:colOff>
      <xdr:row>20</xdr:row>
      <xdr:rowOff>0</xdr:rowOff>
    </xdr:from>
    <xdr:to>
      <xdr:col>10</xdr:col>
      <xdr:colOff>4572000</xdr:colOff>
      <xdr:row>20</xdr:row>
      <xdr:rowOff>1962150</xdr:rowOff>
    </xdr:to>
    <xdr:pic>
      <xdr:nvPicPr>
        <xdr:cNvPr id="10" name="Ảnh 9">
          <a:extLst>
            <a:ext uri="{FF2B5EF4-FFF2-40B4-BE49-F238E27FC236}">
              <a16:creationId xmlns:a16="http://schemas.microsoft.com/office/drawing/2014/main" id="{5C547D52-FDCB-4938-18CD-7E311ABAE362}"/>
            </a:ext>
            <a:ext uri="{147F2762-F138-4A5C-976F-8EAC2B608ADB}">
              <a16:predDERef xmlns:a16="http://schemas.microsoft.com/office/drawing/2014/main" pred="{C8CFFF9A-5177-271F-4C7B-901AD25CD9DA}"/>
            </a:ext>
          </a:extLst>
        </xdr:cNvPr>
        <xdr:cNvPicPr>
          <a:picLocks noChangeAspect="1"/>
        </xdr:cNvPicPr>
      </xdr:nvPicPr>
      <xdr:blipFill>
        <a:blip xmlns:r="http://schemas.openxmlformats.org/officeDocument/2006/relationships" r:embed="rId7"/>
        <a:stretch>
          <a:fillRect/>
        </a:stretch>
      </xdr:blipFill>
      <xdr:spPr>
        <a:xfrm>
          <a:off x="22869525" y="14506575"/>
          <a:ext cx="4572000" cy="1962150"/>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2886075</xdr:colOff>
      <xdr:row>15</xdr:row>
      <xdr:rowOff>19050</xdr:rowOff>
    </xdr:to>
    <xdr:pic>
      <xdr:nvPicPr>
        <xdr:cNvPr id="4" name="Ảnh 3">
          <a:extLst>
            <a:ext uri="{FF2B5EF4-FFF2-40B4-BE49-F238E27FC236}">
              <a16:creationId xmlns:a16="http://schemas.microsoft.com/office/drawing/2014/main" id="{492429ED-645F-6680-C010-CE8DEE5BADFE}"/>
            </a:ext>
          </a:extLst>
        </xdr:cNvPr>
        <xdr:cNvPicPr>
          <a:picLocks noChangeAspect="1"/>
        </xdr:cNvPicPr>
      </xdr:nvPicPr>
      <xdr:blipFill>
        <a:blip xmlns:r="http://schemas.openxmlformats.org/officeDocument/2006/relationships" r:embed="rId1"/>
        <a:stretch>
          <a:fillRect/>
        </a:stretch>
      </xdr:blipFill>
      <xdr:spPr>
        <a:xfrm>
          <a:off x="16230600" y="2819400"/>
          <a:ext cx="2886075" cy="1285875"/>
        </a:xfrm>
        <a:prstGeom prst="rect">
          <a:avLst/>
        </a:prstGeom>
      </xdr:spPr>
    </xdr:pic>
    <xdr:clientData/>
  </xdr:twoCellAnchor>
  <xdr:twoCellAnchor editAs="oneCell">
    <xdr:from>
      <xdr:col>10</xdr:col>
      <xdr:colOff>0</xdr:colOff>
      <xdr:row>14</xdr:row>
      <xdr:rowOff>0</xdr:rowOff>
    </xdr:from>
    <xdr:to>
      <xdr:col>15</xdr:col>
      <xdr:colOff>409575</xdr:colOff>
      <xdr:row>14</xdr:row>
      <xdr:rowOff>428625</xdr:rowOff>
    </xdr:to>
    <xdr:pic>
      <xdr:nvPicPr>
        <xdr:cNvPr id="2" name="Ảnh 1">
          <a:extLst>
            <a:ext uri="{FF2B5EF4-FFF2-40B4-BE49-F238E27FC236}">
              <a16:creationId xmlns:a16="http://schemas.microsoft.com/office/drawing/2014/main" id="{A376261F-BD79-66EC-E043-1EC7E1CC4B83}"/>
            </a:ext>
            <a:ext uri="{147F2762-F138-4A5C-976F-8EAC2B608ADB}">
              <a16:predDERef xmlns:a16="http://schemas.microsoft.com/office/drawing/2014/main" pred="{492429ED-645F-6680-C010-CE8DEE5BADFE}"/>
            </a:ext>
          </a:extLst>
        </xdr:cNvPr>
        <xdr:cNvPicPr>
          <a:picLocks noChangeAspect="1"/>
        </xdr:cNvPicPr>
      </xdr:nvPicPr>
      <xdr:blipFill>
        <a:blip xmlns:r="http://schemas.openxmlformats.org/officeDocument/2006/relationships" r:embed="rId2"/>
        <a:stretch>
          <a:fillRect/>
        </a:stretch>
      </xdr:blipFill>
      <xdr:spPr>
        <a:xfrm>
          <a:off x="21612225" y="2819400"/>
          <a:ext cx="8229600" cy="428625"/>
        </a:xfrm>
        <a:prstGeom prst="rect">
          <a:avLst/>
        </a:prstGeom>
      </xdr:spPr>
    </xdr:pic>
    <xdr:clientData/>
  </xdr:twoCellAnchor>
  <xdr:twoCellAnchor editAs="oneCell">
    <xdr:from>
      <xdr:col>10</xdr:col>
      <xdr:colOff>0</xdr:colOff>
      <xdr:row>18</xdr:row>
      <xdr:rowOff>0</xdr:rowOff>
    </xdr:from>
    <xdr:to>
      <xdr:col>10</xdr:col>
      <xdr:colOff>4572000</xdr:colOff>
      <xdr:row>18</xdr:row>
      <xdr:rowOff>2314575</xdr:rowOff>
    </xdr:to>
    <xdr:pic>
      <xdr:nvPicPr>
        <xdr:cNvPr id="3" name="Ảnh 2">
          <a:extLst>
            <a:ext uri="{FF2B5EF4-FFF2-40B4-BE49-F238E27FC236}">
              <a16:creationId xmlns:a16="http://schemas.microsoft.com/office/drawing/2014/main" id="{612C5E1A-948E-E022-55C4-5B8CC4AFBF37}"/>
            </a:ext>
            <a:ext uri="{147F2762-F138-4A5C-976F-8EAC2B608ADB}">
              <a16:predDERef xmlns:a16="http://schemas.microsoft.com/office/drawing/2014/main" pred="{A376261F-BD79-66EC-E043-1EC7E1CC4B83}"/>
            </a:ext>
          </a:extLst>
        </xdr:cNvPr>
        <xdr:cNvPicPr>
          <a:picLocks noChangeAspect="1"/>
        </xdr:cNvPicPr>
      </xdr:nvPicPr>
      <xdr:blipFill>
        <a:blip xmlns:r="http://schemas.openxmlformats.org/officeDocument/2006/relationships" r:embed="rId3"/>
        <a:stretch>
          <a:fillRect/>
        </a:stretch>
      </xdr:blipFill>
      <xdr:spPr>
        <a:xfrm>
          <a:off x="21612225" y="10020300"/>
          <a:ext cx="4572000" cy="2314575"/>
        </a:xfrm>
        <a:prstGeom prst="rect">
          <a:avLst/>
        </a:prstGeom>
      </xdr:spPr>
    </xdr:pic>
    <xdr:clientData/>
  </xdr:twoCellAnchor>
  <xdr:twoCellAnchor editAs="oneCell">
    <xdr:from>
      <xdr:col>8</xdr:col>
      <xdr:colOff>2505075</xdr:colOff>
      <xdr:row>16</xdr:row>
      <xdr:rowOff>0</xdr:rowOff>
    </xdr:from>
    <xdr:to>
      <xdr:col>11</xdr:col>
      <xdr:colOff>257175</xdr:colOff>
      <xdr:row>16</xdr:row>
      <xdr:rowOff>990600</xdr:rowOff>
    </xdr:to>
    <xdr:pic>
      <xdr:nvPicPr>
        <xdr:cNvPr id="5" name="Ảnh 4">
          <a:extLst>
            <a:ext uri="{FF2B5EF4-FFF2-40B4-BE49-F238E27FC236}">
              <a16:creationId xmlns:a16="http://schemas.microsoft.com/office/drawing/2014/main" id="{1B1E81F3-41F9-8E96-09D4-5660AD213AC0}"/>
            </a:ext>
            <a:ext uri="{147F2762-F138-4A5C-976F-8EAC2B608ADB}">
              <a16:predDERef xmlns:a16="http://schemas.microsoft.com/office/drawing/2014/main" pred="{612C5E1A-948E-E022-55C4-5B8CC4AFBF37}"/>
            </a:ext>
          </a:extLst>
        </xdr:cNvPr>
        <xdr:cNvPicPr>
          <a:picLocks noChangeAspect="1"/>
        </xdr:cNvPicPr>
      </xdr:nvPicPr>
      <xdr:blipFill>
        <a:blip xmlns:r="http://schemas.openxmlformats.org/officeDocument/2006/relationships" r:embed="rId4"/>
        <a:stretch>
          <a:fillRect/>
        </a:stretch>
      </xdr:blipFill>
      <xdr:spPr>
        <a:xfrm>
          <a:off x="16221075" y="5353050"/>
          <a:ext cx="11029950" cy="990600"/>
        </a:xfrm>
        <a:prstGeom prst="rect">
          <a:avLst/>
        </a:prstGeom>
      </xdr:spPr>
    </xdr:pic>
    <xdr:clientData/>
  </xdr:twoCellAnchor>
  <xdr:twoCellAnchor editAs="oneCell">
    <xdr:from>
      <xdr:col>9</xdr:col>
      <xdr:colOff>0</xdr:colOff>
      <xdr:row>21</xdr:row>
      <xdr:rowOff>0</xdr:rowOff>
    </xdr:from>
    <xdr:to>
      <xdr:col>9</xdr:col>
      <xdr:colOff>4572000</xdr:colOff>
      <xdr:row>21</xdr:row>
      <xdr:rowOff>323850</xdr:rowOff>
    </xdr:to>
    <xdr:pic>
      <xdr:nvPicPr>
        <xdr:cNvPr id="6" name="Ảnh 5">
          <a:extLst>
            <a:ext uri="{FF2B5EF4-FFF2-40B4-BE49-F238E27FC236}">
              <a16:creationId xmlns:a16="http://schemas.microsoft.com/office/drawing/2014/main" id="{9D0DC177-AA6A-EA5A-0E45-BB87D013F5B4}"/>
            </a:ext>
            <a:ext uri="{147F2762-F138-4A5C-976F-8EAC2B608ADB}">
              <a16:predDERef xmlns:a16="http://schemas.microsoft.com/office/drawing/2014/main" pred="{1B1E81F3-41F9-8E96-09D4-5660AD213AC0}"/>
            </a:ext>
          </a:extLst>
        </xdr:cNvPr>
        <xdr:cNvPicPr>
          <a:picLocks noChangeAspect="1"/>
        </xdr:cNvPicPr>
      </xdr:nvPicPr>
      <xdr:blipFill>
        <a:blip xmlns:r="http://schemas.openxmlformats.org/officeDocument/2006/relationships" r:embed="rId5"/>
        <a:stretch>
          <a:fillRect/>
        </a:stretch>
      </xdr:blipFill>
      <xdr:spPr>
        <a:xfrm>
          <a:off x="16230600" y="17021175"/>
          <a:ext cx="4572000" cy="323850"/>
        </a:xfrm>
        <a:prstGeom prst="rect">
          <a:avLst/>
        </a:prstGeom>
      </xdr:spPr>
    </xdr:pic>
    <xdr:clientData/>
  </xdr:twoCellAnchor>
  <xdr:twoCellAnchor editAs="oneCell">
    <xdr:from>
      <xdr:col>8</xdr:col>
      <xdr:colOff>2505075</xdr:colOff>
      <xdr:row>21</xdr:row>
      <xdr:rowOff>0</xdr:rowOff>
    </xdr:from>
    <xdr:to>
      <xdr:col>11</xdr:col>
      <xdr:colOff>114300</xdr:colOff>
      <xdr:row>21</xdr:row>
      <xdr:rowOff>771525</xdr:rowOff>
    </xdr:to>
    <xdr:pic>
      <xdr:nvPicPr>
        <xdr:cNvPr id="7" name="Ảnh 6">
          <a:extLst>
            <a:ext uri="{FF2B5EF4-FFF2-40B4-BE49-F238E27FC236}">
              <a16:creationId xmlns:a16="http://schemas.microsoft.com/office/drawing/2014/main" id="{31F53BF7-4928-DD59-CE03-9E60A5853016}"/>
            </a:ext>
            <a:ext uri="{147F2762-F138-4A5C-976F-8EAC2B608ADB}">
              <a16:predDERef xmlns:a16="http://schemas.microsoft.com/office/drawing/2014/main" pred="{9D0DC177-AA6A-EA5A-0E45-BB87D013F5B4}"/>
            </a:ext>
          </a:extLst>
        </xdr:cNvPr>
        <xdr:cNvPicPr>
          <a:picLocks noChangeAspect="1"/>
        </xdr:cNvPicPr>
      </xdr:nvPicPr>
      <xdr:blipFill>
        <a:blip xmlns:r="http://schemas.openxmlformats.org/officeDocument/2006/relationships" r:embed="rId5"/>
        <a:stretch>
          <a:fillRect/>
        </a:stretch>
      </xdr:blipFill>
      <xdr:spPr>
        <a:xfrm>
          <a:off x="16221075" y="17021175"/>
          <a:ext cx="10887075" cy="771525"/>
        </a:xfrm>
        <a:prstGeom prst="rect">
          <a:avLst/>
        </a:prstGeom>
      </xdr:spPr>
    </xdr:pic>
    <xdr:clientData/>
  </xdr:twoCellAnchor>
  <xdr:twoCellAnchor editAs="oneCell">
    <xdr:from>
      <xdr:col>9</xdr:col>
      <xdr:colOff>5372100</xdr:colOff>
      <xdr:row>19</xdr:row>
      <xdr:rowOff>0</xdr:rowOff>
    </xdr:from>
    <xdr:to>
      <xdr:col>11</xdr:col>
      <xdr:colOff>57150</xdr:colOff>
      <xdr:row>19</xdr:row>
      <xdr:rowOff>2000250</xdr:rowOff>
    </xdr:to>
    <xdr:pic>
      <xdr:nvPicPr>
        <xdr:cNvPr id="8" name="Ảnh 7">
          <a:extLst>
            <a:ext uri="{FF2B5EF4-FFF2-40B4-BE49-F238E27FC236}">
              <a16:creationId xmlns:a16="http://schemas.microsoft.com/office/drawing/2014/main" id="{0EC5D4A0-AC1A-756F-7E80-BC2828AC15FC}"/>
            </a:ext>
            <a:ext uri="{147F2762-F138-4A5C-976F-8EAC2B608ADB}">
              <a16:predDERef xmlns:a16="http://schemas.microsoft.com/office/drawing/2014/main" pred="{31F53BF7-4928-DD59-CE03-9E60A5853016}"/>
            </a:ext>
          </a:extLst>
        </xdr:cNvPr>
        <xdr:cNvPicPr>
          <a:picLocks noChangeAspect="1"/>
        </xdr:cNvPicPr>
      </xdr:nvPicPr>
      <xdr:blipFill>
        <a:blip xmlns:r="http://schemas.openxmlformats.org/officeDocument/2006/relationships" r:embed="rId6"/>
        <a:stretch>
          <a:fillRect/>
        </a:stretch>
      </xdr:blipFill>
      <xdr:spPr>
        <a:xfrm>
          <a:off x="21602700" y="12353925"/>
          <a:ext cx="5448300" cy="2000250"/>
        </a:xfrm>
        <a:prstGeom prst="rect">
          <a:avLst/>
        </a:prstGeom>
      </xdr:spPr>
    </xdr:pic>
    <xdr:clientData/>
  </xdr:twoCellAnchor>
  <xdr:twoCellAnchor editAs="oneCell">
    <xdr:from>
      <xdr:col>10</xdr:col>
      <xdr:colOff>0</xdr:colOff>
      <xdr:row>20</xdr:row>
      <xdr:rowOff>0</xdr:rowOff>
    </xdr:from>
    <xdr:to>
      <xdr:col>10</xdr:col>
      <xdr:colOff>4572000</xdr:colOff>
      <xdr:row>20</xdr:row>
      <xdr:rowOff>2171700</xdr:rowOff>
    </xdr:to>
    <xdr:pic>
      <xdr:nvPicPr>
        <xdr:cNvPr id="9" name="Ảnh 8">
          <a:extLst>
            <a:ext uri="{FF2B5EF4-FFF2-40B4-BE49-F238E27FC236}">
              <a16:creationId xmlns:a16="http://schemas.microsoft.com/office/drawing/2014/main" id="{ADC386E0-9BAB-0DDF-0C4D-801ADA6578E3}"/>
            </a:ext>
            <a:ext uri="{147F2762-F138-4A5C-976F-8EAC2B608ADB}">
              <a16:predDERef xmlns:a16="http://schemas.microsoft.com/office/drawing/2014/main" pred="{0EC5D4A0-AC1A-756F-7E80-BC2828AC15FC}"/>
            </a:ext>
          </a:extLst>
        </xdr:cNvPr>
        <xdr:cNvPicPr>
          <a:picLocks noChangeAspect="1"/>
        </xdr:cNvPicPr>
      </xdr:nvPicPr>
      <xdr:blipFill>
        <a:blip xmlns:r="http://schemas.openxmlformats.org/officeDocument/2006/relationships" r:embed="rId7"/>
        <a:stretch>
          <a:fillRect/>
        </a:stretch>
      </xdr:blipFill>
      <xdr:spPr>
        <a:xfrm>
          <a:off x="21612225" y="14687550"/>
          <a:ext cx="4572000" cy="2171700"/>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3629025</xdr:colOff>
      <xdr:row>15</xdr:row>
      <xdr:rowOff>190500</xdr:rowOff>
    </xdr:to>
    <xdr:pic>
      <xdr:nvPicPr>
        <xdr:cNvPr id="2" name="Ảnh 1">
          <a:extLst>
            <a:ext uri="{FF2B5EF4-FFF2-40B4-BE49-F238E27FC236}">
              <a16:creationId xmlns:a16="http://schemas.microsoft.com/office/drawing/2014/main" id="{319590D7-ABF2-7B4C-26AC-DC80D67598E6}"/>
            </a:ext>
          </a:extLst>
        </xdr:cNvPr>
        <xdr:cNvPicPr>
          <a:picLocks noChangeAspect="1"/>
        </xdr:cNvPicPr>
      </xdr:nvPicPr>
      <xdr:blipFill>
        <a:blip xmlns:r="http://schemas.openxmlformats.org/officeDocument/2006/relationships" r:embed="rId1"/>
        <a:stretch>
          <a:fillRect/>
        </a:stretch>
      </xdr:blipFill>
      <xdr:spPr>
        <a:xfrm>
          <a:off x="16744950" y="2819400"/>
          <a:ext cx="3629025" cy="1457325"/>
        </a:xfrm>
        <a:prstGeom prst="rect">
          <a:avLst/>
        </a:prstGeom>
      </xdr:spPr>
    </xdr:pic>
    <xdr:clientData/>
  </xdr:twoCellAnchor>
  <xdr:twoCellAnchor editAs="oneCell">
    <xdr:from>
      <xdr:col>10</xdr:col>
      <xdr:colOff>0</xdr:colOff>
      <xdr:row>14</xdr:row>
      <xdr:rowOff>0</xdr:rowOff>
    </xdr:from>
    <xdr:to>
      <xdr:col>16</xdr:col>
      <xdr:colOff>200025</xdr:colOff>
      <xdr:row>14</xdr:row>
      <xdr:rowOff>485775</xdr:rowOff>
    </xdr:to>
    <xdr:pic>
      <xdr:nvPicPr>
        <xdr:cNvPr id="3" name="Ảnh 2">
          <a:extLst>
            <a:ext uri="{FF2B5EF4-FFF2-40B4-BE49-F238E27FC236}">
              <a16:creationId xmlns:a16="http://schemas.microsoft.com/office/drawing/2014/main" id="{7E723D18-4262-F088-0978-916F81EE929E}"/>
            </a:ext>
            <a:ext uri="{147F2762-F138-4A5C-976F-8EAC2B608ADB}">
              <a16:predDERef xmlns:a16="http://schemas.microsoft.com/office/drawing/2014/main" pred="{319590D7-ABF2-7B4C-26AC-DC80D67598E6}"/>
            </a:ext>
          </a:extLst>
        </xdr:cNvPr>
        <xdr:cNvPicPr>
          <a:picLocks noChangeAspect="1"/>
        </xdr:cNvPicPr>
      </xdr:nvPicPr>
      <xdr:blipFill>
        <a:blip xmlns:r="http://schemas.openxmlformats.org/officeDocument/2006/relationships" r:embed="rId2"/>
        <a:stretch>
          <a:fillRect/>
        </a:stretch>
      </xdr:blipFill>
      <xdr:spPr>
        <a:xfrm>
          <a:off x="20145375" y="2667000"/>
          <a:ext cx="8629650" cy="485775"/>
        </a:xfrm>
        <a:prstGeom prst="rect">
          <a:avLst/>
        </a:prstGeom>
      </xdr:spPr>
    </xdr:pic>
    <xdr:clientData/>
  </xdr:twoCellAnchor>
  <xdr:twoCellAnchor editAs="oneCell">
    <xdr:from>
      <xdr:col>10</xdr:col>
      <xdr:colOff>0</xdr:colOff>
      <xdr:row>18</xdr:row>
      <xdr:rowOff>0</xdr:rowOff>
    </xdr:from>
    <xdr:to>
      <xdr:col>10</xdr:col>
      <xdr:colOff>4572000</xdr:colOff>
      <xdr:row>18</xdr:row>
      <xdr:rowOff>1905000</xdr:rowOff>
    </xdr:to>
    <xdr:pic>
      <xdr:nvPicPr>
        <xdr:cNvPr id="4" name="Ảnh 3">
          <a:extLst>
            <a:ext uri="{FF2B5EF4-FFF2-40B4-BE49-F238E27FC236}">
              <a16:creationId xmlns:a16="http://schemas.microsoft.com/office/drawing/2014/main" id="{50FB8615-5742-1BD0-CC7F-DAB28EF8884C}"/>
            </a:ext>
            <a:ext uri="{147F2762-F138-4A5C-976F-8EAC2B608ADB}">
              <a16:predDERef xmlns:a16="http://schemas.microsoft.com/office/drawing/2014/main" pred="{7E723D18-4262-F088-0978-916F81EE929E}"/>
            </a:ext>
          </a:extLst>
        </xdr:cNvPr>
        <xdr:cNvPicPr>
          <a:picLocks noChangeAspect="1"/>
        </xdr:cNvPicPr>
      </xdr:nvPicPr>
      <xdr:blipFill>
        <a:blip xmlns:r="http://schemas.openxmlformats.org/officeDocument/2006/relationships" r:embed="rId3"/>
        <a:stretch>
          <a:fillRect/>
        </a:stretch>
      </xdr:blipFill>
      <xdr:spPr>
        <a:xfrm>
          <a:off x="22126575" y="9391650"/>
          <a:ext cx="4572000" cy="1905000"/>
        </a:xfrm>
        <a:prstGeom prst="rect">
          <a:avLst/>
        </a:prstGeom>
      </xdr:spPr>
    </xdr:pic>
    <xdr:clientData/>
  </xdr:twoCellAnchor>
  <xdr:twoCellAnchor editAs="oneCell">
    <xdr:from>
      <xdr:col>9</xdr:col>
      <xdr:colOff>0</xdr:colOff>
      <xdr:row>21</xdr:row>
      <xdr:rowOff>0</xdr:rowOff>
    </xdr:from>
    <xdr:to>
      <xdr:col>9</xdr:col>
      <xdr:colOff>4562475</xdr:colOff>
      <xdr:row>21</xdr:row>
      <xdr:rowOff>361950</xdr:rowOff>
    </xdr:to>
    <xdr:pic>
      <xdr:nvPicPr>
        <xdr:cNvPr id="7" name="Ảnh 6">
          <a:extLst>
            <a:ext uri="{FF2B5EF4-FFF2-40B4-BE49-F238E27FC236}">
              <a16:creationId xmlns:a16="http://schemas.microsoft.com/office/drawing/2014/main" id="{45509233-AB95-5C69-E3A8-DD46885FD763}"/>
            </a:ext>
            <a:ext uri="{147F2762-F138-4A5C-976F-8EAC2B608ADB}">
              <a16:predDERef xmlns:a16="http://schemas.microsoft.com/office/drawing/2014/main" pred="{50FB8615-5742-1BD0-CC7F-DAB28EF8884C}"/>
            </a:ext>
          </a:extLst>
        </xdr:cNvPr>
        <xdr:cNvPicPr>
          <a:picLocks noChangeAspect="1"/>
        </xdr:cNvPicPr>
      </xdr:nvPicPr>
      <xdr:blipFill>
        <a:blip xmlns:r="http://schemas.openxmlformats.org/officeDocument/2006/relationships" r:embed="rId4"/>
        <a:stretch>
          <a:fillRect/>
        </a:stretch>
      </xdr:blipFill>
      <xdr:spPr>
        <a:xfrm>
          <a:off x="16744950" y="15449550"/>
          <a:ext cx="4562475" cy="361950"/>
        </a:xfrm>
        <a:prstGeom prst="rect">
          <a:avLst/>
        </a:prstGeom>
      </xdr:spPr>
    </xdr:pic>
    <xdr:clientData/>
  </xdr:twoCellAnchor>
  <xdr:twoCellAnchor editAs="oneCell">
    <xdr:from>
      <xdr:col>9</xdr:col>
      <xdr:colOff>0</xdr:colOff>
      <xdr:row>21</xdr:row>
      <xdr:rowOff>0</xdr:rowOff>
    </xdr:from>
    <xdr:to>
      <xdr:col>10</xdr:col>
      <xdr:colOff>5181600</xdr:colOff>
      <xdr:row>21</xdr:row>
      <xdr:rowOff>838200</xdr:rowOff>
    </xdr:to>
    <xdr:pic>
      <xdr:nvPicPr>
        <xdr:cNvPr id="8" name="Ảnh 7">
          <a:extLst>
            <a:ext uri="{FF2B5EF4-FFF2-40B4-BE49-F238E27FC236}">
              <a16:creationId xmlns:a16="http://schemas.microsoft.com/office/drawing/2014/main" id="{69ECBBED-FEBF-7285-D610-CF12AD6C519E}"/>
            </a:ext>
            <a:ext uri="{147F2762-F138-4A5C-976F-8EAC2B608ADB}">
              <a16:predDERef xmlns:a16="http://schemas.microsoft.com/office/drawing/2014/main" pred="{45509233-AB95-5C69-E3A8-DD46885FD763}"/>
            </a:ext>
          </a:extLst>
        </xdr:cNvPr>
        <xdr:cNvPicPr>
          <a:picLocks noChangeAspect="1"/>
        </xdr:cNvPicPr>
      </xdr:nvPicPr>
      <xdr:blipFill>
        <a:blip xmlns:r="http://schemas.openxmlformats.org/officeDocument/2006/relationships" r:embed="rId4"/>
        <a:stretch>
          <a:fillRect/>
        </a:stretch>
      </xdr:blipFill>
      <xdr:spPr>
        <a:xfrm>
          <a:off x="16744950" y="15449550"/>
          <a:ext cx="10563225" cy="838200"/>
        </a:xfrm>
        <a:prstGeom prst="rect">
          <a:avLst/>
        </a:prstGeom>
      </xdr:spPr>
    </xdr:pic>
    <xdr:clientData/>
  </xdr:twoCellAnchor>
  <xdr:twoCellAnchor editAs="oneCell">
    <xdr:from>
      <xdr:col>9</xdr:col>
      <xdr:colOff>0</xdr:colOff>
      <xdr:row>16</xdr:row>
      <xdr:rowOff>0</xdr:rowOff>
    </xdr:from>
    <xdr:to>
      <xdr:col>10</xdr:col>
      <xdr:colOff>5238750</xdr:colOff>
      <xdr:row>16</xdr:row>
      <xdr:rowOff>819150</xdr:rowOff>
    </xdr:to>
    <xdr:pic>
      <xdr:nvPicPr>
        <xdr:cNvPr id="9" name="Ảnh 8">
          <a:extLst>
            <a:ext uri="{FF2B5EF4-FFF2-40B4-BE49-F238E27FC236}">
              <a16:creationId xmlns:a16="http://schemas.microsoft.com/office/drawing/2014/main" id="{C5C1C526-FA82-213B-E3B0-02A4D35DFF24}"/>
            </a:ext>
            <a:ext uri="{147F2762-F138-4A5C-976F-8EAC2B608ADB}">
              <a16:predDERef xmlns:a16="http://schemas.microsoft.com/office/drawing/2014/main" pred="{69ECBBED-FEBF-7285-D610-CF12AD6C519E}"/>
            </a:ext>
          </a:extLst>
        </xdr:cNvPr>
        <xdr:cNvPicPr>
          <a:picLocks noChangeAspect="1"/>
        </xdr:cNvPicPr>
      </xdr:nvPicPr>
      <xdr:blipFill>
        <a:blip xmlns:r="http://schemas.openxmlformats.org/officeDocument/2006/relationships" r:embed="rId5"/>
        <a:stretch>
          <a:fillRect/>
        </a:stretch>
      </xdr:blipFill>
      <xdr:spPr>
        <a:xfrm>
          <a:off x="16744950" y="5353050"/>
          <a:ext cx="10620375" cy="819150"/>
        </a:xfrm>
        <a:prstGeom prst="rect">
          <a:avLst/>
        </a:prstGeom>
      </xdr:spPr>
    </xdr:pic>
    <xdr:clientData/>
  </xdr:twoCellAnchor>
  <xdr:twoCellAnchor editAs="oneCell">
    <xdr:from>
      <xdr:col>10</xdr:col>
      <xdr:colOff>0</xdr:colOff>
      <xdr:row>19</xdr:row>
      <xdr:rowOff>0</xdr:rowOff>
    </xdr:from>
    <xdr:to>
      <xdr:col>10</xdr:col>
      <xdr:colOff>3933825</xdr:colOff>
      <xdr:row>19</xdr:row>
      <xdr:rowOff>1990725</xdr:rowOff>
    </xdr:to>
    <xdr:pic>
      <xdr:nvPicPr>
        <xdr:cNvPr id="10" name="Ảnh 9">
          <a:extLst>
            <a:ext uri="{FF2B5EF4-FFF2-40B4-BE49-F238E27FC236}">
              <a16:creationId xmlns:a16="http://schemas.microsoft.com/office/drawing/2014/main" id="{0BA2BF08-8292-A64B-BD3B-008DED3AE162}"/>
            </a:ext>
            <a:ext uri="{147F2762-F138-4A5C-976F-8EAC2B608ADB}">
              <a16:predDERef xmlns:a16="http://schemas.microsoft.com/office/drawing/2014/main" pred="{C5C1C526-FA82-213B-E3B0-02A4D35DFF24}"/>
            </a:ext>
          </a:extLst>
        </xdr:cNvPr>
        <xdr:cNvPicPr>
          <a:picLocks noChangeAspect="1"/>
        </xdr:cNvPicPr>
      </xdr:nvPicPr>
      <xdr:blipFill>
        <a:blip xmlns:r="http://schemas.openxmlformats.org/officeDocument/2006/relationships" r:embed="rId6"/>
        <a:stretch>
          <a:fillRect/>
        </a:stretch>
      </xdr:blipFill>
      <xdr:spPr>
        <a:xfrm>
          <a:off x="22126575" y="11410950"/>
          <a:ext cx="3933825" cy="1990725"/>
        </a:xfrm>
        <a:prstGeom prst="rect">
          <a:avLst/>
        </a:prstGeom>
      </xdr:spPr>
    </xdr:pic>
    <xdr:clientData/>
  </xdr:twoCellAnchor>
  <xdr:twoCellAnchor editAs="oneCell">
    <xdr:from>
      <xdr:col>10</xdr:col>
      <xdr:colOff>0</xdr:colOff>
      <xdr:row>20</xdr:row>
      <xdr:rowOff>0</xdr:rowOff>
    </xdr:from>
    <xdr:to>
      <xdr:col>10</xdr:col>
      <xdr:colOff>4572000</xdr:colOff>
      <xdr:row>20</xdr:row>
      <xdr:rowOff>1819275</xdr:rowOff>
    </xdr:to>
    <xdr:pic>
      <xdr:nvPicPr>
        <xdr:cNvPr id="11" name="Ảnh 10">
          <a:extLst>
            <a:ext uri="{FF2B5EF4-FFF2-40B4-BE49-F238E27FC236}">
              <a16:creationId xmlns:a16="http://schemas.microsoft.com/office/drawing/2014/main" id="{16BCB4ED-2F4B-755E-1178-478C4602BBC7}"/>
            </a:ext>
            <a:ext uri="{147F2762-F138-4A5C-976F-8EAC2B608ADB}">
              <a16:predDERef xmlns:a16="http://schemas.microsoft.com/office/drawing/2014/main" pred="{0BA2BF08-8292-A64B-BD3B-008DED3AE162}"/>
            </a:ext>
          </a:extLst>
        </xdr:cNvPr>
        <xdr:cNvPicPr>
          <a:picLocks noChangeAspect="1"/>
        </xdr:cNvPicPr>
      </xdr:nvPicPr>
      <xdr:blipFill>
        <a:blip xmlns:r="http://schemas.openxmlformats.org/officeDocument/2006/relationships" r:embed="rId7"/>
        <a:stretch>
          <a:fillRect/>
        </a:stretch>
      </xdr:blipFill>
      <xdr:spPr>
        <a:xfrm>
          <a:off x="22126575" y="13430250"/>
          <a:ext cx="4572000" cy="1819275"/>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3848100</xdr:colOff>
      <xdr:row>15</xdr:row>
      <xdr:rowOff>314325</xdr:rowOff>
    </xdr:to>
    <xdr:pic>
      <xdr:nvPicPr>
        <xdr:cNvPr id="3" name="Ảnh 2">
          <a:extLst>
            <a:ext uri="{FF2B5EF4-FFF2-40B4-BE49-F238E27FC236}">
              <a16:creationId xmlns:a16="http://schemas.microsoft.com/office/drawing/2014/main" id="{340CC959-32C0-8B0F-10C7-45DA85B42BC9}"/>
            </a:ext>
          </a:extLst>
        </xdr:cNvPr>
        <xdr:cNvPicPr>
          <a:picLocks noChangeAspect="1"/>
        </xdr:cNvPicPr>
      </xdr:nvPicPr>
      <xdr:blipFill>
        <a:blip xmlns:r="http://schemas.openxmlformats.org/officeDocument/2006/relationships" r:embed="rId1"/>
        <a:stretch>
          <a:fillRect/>
        </a:stretch>
      </xdr:blipFill>
      <xdr:spPr>
        <a:xfrm>
          <a:off x="16106775" y="2819400"/>
          <a:ext cx="3848100" cy="1581150"/>
        </a:xfrm>
        <a:prstGeom prst="rect">
          <a:avLst/>
        </a:prstGeom>
      </xdr:spPr>
    </xdr:pic>
    <xdr:clientData/>
  </xdr:twoCellAnchor>
  <xdr:twoCellAnchor editAs="oneCell">
    <xdr:from>
      <xdr:col>10</xdr:col>
      <xdr:colOff>0</xdr:colOff>
      <xdr:row>14</xdr:row>
      <xdr:rowOff>0</xdr:rowOff>
    </xdr:from>
    <xdr:to>
      <xdr:col>18</xdr:col>
      <xdr:colOff>238125</xdr:colOff>
      <xdr:row>14</xdr:row>
      <xdr:rowOff>1133475</xdr:rowOff>
    </xdr:to>
    <xdr:pic>
      <xdr:nvPicPr>
        <xdr:cNvPr id="5" name="Picture 3">
          <a:extLst>
            <a:ext uri="{FF2B5EF4-FFF2-40B4-BE49-F238E27FC236}">
              <a16:creationId xmlns:a16="http://schemas.microsoft.com/office/drawing/2014/main" id="{D1E475E3-A1D2-2EEF-882D-F6C063C35E3F}"/>
            </a:ext>
            <a:ext uri="{147F2762-F138-4A5C-976F-8EAC2B608ADB}">
              <a16:predDERef xmlns:a16="http://schemas.microsoft.com/office/drawing/2014/main" pred="{340CC959-32C0-8B0F-10C7-45DA85B42BC9}"/>
            </a:ext>
          </a:extLst>
        </xdr:cNvPr>
        <xdr:cNvPicPr>
          <a:picLocks noChangeAspect="1"/>
        </xdr:cNvPicPr>
      </xdr:nvPicPr>
      <xdr:blipFill>
        <a:blip xmlns:r="http://schemas.openxmlformats.org/officeDocument/2006/relationships" r:embed="rId2"/>
        <a:stretch>
          <a:fillRect/>
        </a:stretch>
      </xdr:blipFill>
      <xdr:spPr>
        <a:xfrm>
          <a:off x="20145375" y="2667000"/>
          <a:ext cx="9886950" cy="1133475"/>
        </a:xfrm>
        <a:prstGeom prst="rect">
          <a:avLst/>
        </a:prstGeom>
      </xdr:spPr>
    </xdr:pic>
    <xdr:clientData/>
  </xdr:twoCellAnchor>
  <xdr:twoCellAnchor editAs="oneCell">
    <xdr:from>
      <xdr:col>10</xdr:col>
      <xdr:colOff>0</xdr:colOff>
      <xdr:row>20</xdr:row>
      <xdr:rowOff>0</xdr:rowOff>
    </xdr:from>
    <xdr:to>
      <xdr:col>10</xdr:col>
      <xdr:colOff>4572000</xdr:colOff>
      <xdr:row>20</xdr:row>
      <xdr:rowOff>2085975</xdr:rowOff>
    </xdr:to>
    <xdr:pic>
      <xdr:nvPicPr>
        <xdr:cNvPr id="2" name="Ảnh 1">
          <a:extLst>
            <a:ext uri="{FF2B5EF4-FFF2-40B4-BE49-F238E27FC236}">
              <a16:creationId xmlns:a16="http://schemas.microsoft.com/office/drawing/2014/main" id="{331A30BC-8D2B-2689-5263-9E3A966678BE}"/>
            </a:ext>
            <a:ext uri="{147F2762-F138-4A5C-976F-8EAC2B608ADB}">
              <a16:predDERef xmlns:a16="http://schemas.microsoft.com/office/drawing/2014/main" pred="{D1E475E3-A1D2-2EEF-882D-F6C063C35E3F}"/>
            </a:ext>
          </a:extLst>
        </xdr:cNvPr>
        <xdr:cNvPicPr>
          <a:picLocks noChangeAspect="1"/>
        </xdr:cNvPicPr>
      </xdr:nvPicPr>
      <xdr:blipFill>
        <a:blip xmlns:r="http://schemas.openxmlformats.org/officeDocument/2006/relationships" r:embed="rId3"/>
        <a:stretch>
          <a:fillRect/>
        </a:stretch>
      </xdr:blipFill>
      <xdr:spPr>
        <a:xfrm>
          <a:off x="21488400" y="14801850"/>
          <a:ext cx="4572000" cy="2085975"/>
        </a:xfrm>
        <a:prstGeom prst="rect">
          <a:avLst/>
        </a:prstGeom>
      </xdr:spPr>
    </xdr:pic>
    <xdr:clientData/>
  </xdr:twoCellAnchor>
  <xdr:twoCellAnchor editAs="oneCell">
    <xdr:from>
      <xdr:col>9</xdr:col>
      <xdr:colOff>0</xdr:colOff>
      <xdr:row>16</xdr:row>
      <xdr:rowOff>0</xdr:rowOff>
    </xdr:from>
    <xdr:to>
      <xdr:col>9</xdr:col>
      <xdr:colOff>4572000</xdr:colOff>
      <xdr:row>16</xdr:row>
      <xdr:rowOff>400050</xdr:rowOff>
    </xdr:to>
    <xdr:pic>
      <xdr:nvPicPr>
        <xdr:cNvPr id="7" name="Ảnh 6">
          <a:extLst>
            <a:ext uri="{FF2B5EF4-FFF2-40B4-BE49-F238E27FC236}">
              <a16:creationId xmlns:a16="http://schemas.microsoft.com/office/drawing/2014/main" id="{A6D98240-7667-73FE-017A-D77C2F332820}"/>
            </a:ext>
            <a:ext uri="{147F2762-F138-4A5C-976F-8EAC2B608ADB}">
              <a16:predDERef xmlns:a16="http://schemas.microsoft.com/office/drawing/2014/main" pred="{6B3700B7-DBE5-015D-3B23-7C3FB460B6FB}"/>
            </a:ext>
          </a:extLst>
        </xdr:cNvPr>
        <xdr:cNvPicPr>
          <a:picLocks noChangeAspect="1"/>
        </xdr:cNvPicPr>
      </xdr:nvPicPr>
      <xdr:blipFill>
        <a:blip xmlns:r="http://schemas.openxmlformats.org/officeDocument/2006/relationships" r:embed="rId4"/>
        <a:stretch>
          <a:fillRect/>
        </a:stretch>
      </xdr:blipFill>
      <xdr:spPr>
        <a:xfrm>
          <a:off x="16106775" y="5353050"/>
          <a:ext cx="4572000" cy="400050"/>
        </a:xfrm>
        <a:prstGeom prst="rect">
          <a:avLst/>
        </a:prstGeom>
      </xdr:spPr>
    </xdr:pic>
    <xdr:clientData/>
  </xdr:twoCellAnchor>
  <xdr:twoCellAnchor editAs="oneCell">
    <xdr:from>
      <xdr:col>9</xdr:col>
      <xdr:colOff>0</xdr:colOff>
      <xdr:row>16</xdr:row>
      <xdr:rowOff>0</xdr:rowOff>
    </xdr:from>
    <xdr:to>
      <xdr:col>10</xdr:col>
      <xdr:colOff>5353050</xdr:colOff>
      <xdr:row>16</xdr:row>
      <xdr:rowOff>933450</xdr:rowOff>
    </xdr:to>
    <xdr:pic>
      <xdr:nvPicPr>
        <xdr:cNvPr id="8" name="Ảnh 7">
          <a:extLst>
            <a:ext uri="{FF2B5EF4-FFF2-40B4-BE49-F238E27FC236}">
              <a16:creationId xmlns:a16="http://schemas.microsoft.com/office/drawing/2014/main" id="{95F5963D-C7A0-39CA-A2F6-DA50CB1A5D9C}"/>
            </a:ext>
            <a:ext uri="{147F2762-F138-4A5C-976F-8EAC2B608ADB}">
              <a16:predDERef xmlns:a16="http://schemas.microsoft.com/office/drawing/2014/main" pred="{A6D98240-7667-73FE-017A-D77C2F332820}"/>
            </a:ext>
          </a:extLst>
        </xdr:cNvPr>
        <xdr:cNvPicPr>
          <a:picLocks noChangeAspect="1"/>
        </xdr:cNvPicPr>
      </xdr:nvPicPr>
      <xdr:blipFill>
        <a:blip xmlns:r="http://schemas.openxmlformats.org/officeDocument/2006/relationships" r:embed="rId4"/>
        <a:stretch>
          <a:fillRect/>
        </a:stretch>
      </xdr:blipFill>
      <xdr:spPr>
        <a:xfrm>
          <a:off x="16106775" y="5353050"/>
          <a:ext cx="10734675" cy="933450"/>
        </a:xfrm>
        <a:prstGeom prst="rect">
          <a:avLst/>
        </a:prstGeom>
      </xdr:spPr>
    </xdr:pic>
    <xdr:clientData/>
  </xdr:twoCellAnchor>
  <xdr:twoCellAnchor editAs="oneCell">
    <xdr:from>
      <xdr:col>9</xdr:col>
      <xdr:colOff>0</xdr:colOff>
      <xdr:row>21</xdr:row>
      <xdr:rowOff>0</xdr:rowOff>
    </xdr:from>
    <xdr:to>
      <xdr:col>10</xdr:col>
      <xdr:colOff>5353050</xdr:colOff>
      <xdr:row>21</xdr:row>
      <xdr:rowOff>962025</xdr:rowOff>
    </xdr:to>
    <xdr:pic>
      <xdr:nvPicPr>
        <xdr:cNvPr id="9" name="Ảnh 8">
          <a:extLst>
            <a:ext uri="{FF2B5EF4-FFF2-40B4-BE49-F238E27FC236}">
              <a16:creationId xmlns:a16="http://schemas.microsoft.com/office/drawing/2014/main" id="{094189C3-5559-2A1F-6DB6-94E523A47764}"/>
            </a:ext>
            <a:ext uri="{147F2762-F138-4A5C-976F-8EAC2B608ADB}">
              <a16:predDERef xmlns:a16="http://schemas.microsoft.com/office/drawing/2014/main" pred="{95F5963D-C7A0-39CA-A2F6-DA50CB1A5D9C}"/>
            </a:ext>
          </a:extLst>
        </xdr:cNvPr>
        <xdr:cNvPicPr>
          <a:picLocks noChangeAspect="1"/>
        </xdr:cNvPicPr>
      </xdr:nvPicPr>
      <xdr:blipFill>
        <a:blip xmlns:r="http://schemas.openxmlformats.org/officeDocument/2006/relationships" r:embed="rId5"/>
        <a:stretch>
          <a:fillRect/>
        </a:stretch>
      </xdr:blipFill>
      <xdr:spPr>
        <a:xfrm>
          <a:off x="16106775" y="17164050"/>
          <a:ext cx="10734675" cy="962025"/>
        </a:xfrm>
        <a:prstGeom prst="rect">
          <a:avLst/>
        </a:prstGeom>
      </xdr:spPr>
    </xdr:pic>
    <xdr:clientData/>
  </xdr:twoCellAnchor>
  <xdr:twoCellAnchor editAs="oneCell">
    <xdr:from>
      <xdr:col>10</xdr:col>
      <xdr:colOff>0</xdr:colOff>
      <xdr:row>18</xdr:row>
      <xdr:rowOff>0</xdr:rowOff>
    </xdr:from>
    <xdr:to>
      <xdr:col>10</xdr:col>
      <xdr:colOff>4572000</xdr:colOff>
      <xdr:row>18</xdr:row>
      <xdr:rowOff>2076450</xdr:rowOff>
    </xdr:to>
    <xdr:pic>
      <xdr:nvPicPr>
        <xdr:cNvPr id="11" name="Ảnh 10">
          <a:extLst>
            <a:ext uri="{FF2B5EF4-FFF2-40B4-BE49-F238E27FC236}">
              <a16:creationId xmlns:a16="http://schemas.microsoft.com/office/drawing/2014/main" id="{D2BDB006-2D63-639C-F3B8-3C9248993888}"/>
            </a:ext>
            <a:ext uri="{147F2762-F138-4A5C-976F-8EAC2B608ADB}">
              <a16:predDERef xmlns:a16="http://schemas.microsoft.com/office/drawing/2014/main" pred="{094189C3-5559-2A1F-6DB6-94E523A47764}"/>
            </a:ext>
          </a:extLst>
        </xdr:cNvPr>
        <xdr:cNvPicPr>
          <a:picLocks noChangeAspect="1"/>
        </xdr:cNvPicPr>
      </xdr:nvPicPr>
      <xdr:blipFill>
        <a:blip xmlns:r="http://schemas.openxmlformats.org/officeDocument/2006/relationships" r:embed="rId6"/>
        <a:stretch>
          <a:fillRect/>
        </a:stretch>
      </xdr:blipFill>
      <xdr:spPr>
        <a:xfrm>
          <a:off x="21488400" y="10077450"/>
          <a:ext cx="4572000" cy="2076450"/>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3495675</xdr:colOff>
      <xdr:row>14</xdr:row>
      <xdr:rowOff>1428750</xdr:rowOff>
    </xdr:to>
    <xdr:pic>
      <xdr:nvPicPr>
        <xdr:cNvPr id="5" name="Picture 3">
          <a:extLst>
            <a:ext uri="{FF2B5EF4-FFF2-40B4-BE49-F238E27FC236}">
              <a16:creationId xmlns:a16="http://schemas.microsoft.com/office/drawing/2014/main" id="{B3716C6A-0CC0-E797-2F1A-B99F2F41108F}"/>
            </a:ext>
            <a:ext uri="{147F2762-F138-4A5C-976F-8EAC2B608ADB}">
              <a16:predDERef xmlns:a16="http://schemas.microsoft.com/office/drawing/2014/main" pred="{E2DFDD0D-FB8F-9170-2693-E63200EB2056}"/>
            </a:ext>
          </a:extLst>
        </xdr:cNvPr>
        <xdr:cNvPicPr>
          <a:picLocks noChangeAspect="1"/>
        </xdr:cNvPicPr>
      </xdr:nvPicPr>
      <xdr:blipFill>
        <a:blip xmlns:r="http://schemas.openxmlformats.org/officeDocument/2006/relationships" r:embed="rId1"/>
        <a:stretch>
          <a:fillRect/>
        </a:stretch>
      </xdr:blipFill>
      <xdr:spPr>
        <a:xfrm>
          <a:off x="16544925" y="2819400"/>
          <a:ext cx="3495675" cy="1428750"/>
        </a:xfrm>
        <a:prstGeom prst="rect">
          <a:avLst/>
        </a:prstGeom>
      </xdr:spPr>
    </xdr:pic>
    <xdr:clientData/>
  </xdr:twoCellAnchor>
  <xdr:twoCellAnchor editAs="oneCell">
    <xdr:from>
      <xdr:col>10</xdr:col>
      <xdr:colOff>0</xdr:colOff>
      <xdr:row>14</xdr:row>
      <xdr:rowOff>0</xdr:rowOff>
    </xdr:from>
    <xdr:to>
      <xdr:col>21</xdr:col>
      <xdr:colOff>428625</xdr:colOff>
      <xdr:row>14</xdr:row>
      <xdr:rowOff>1190625</xdr:rowOff>
    </xdr:to>
    <xdr:pic>
      <xdr:nvPicPr>
        <xdr:cNvPr id="7" name="Picture 4">
          <a:extLst>
            <a:ext uri="{FF2B5EF4-FFF2-40B4-BE49-F238E27FC236}">
              <a16:creationId xmlns:a16="http://schemas.microsoft.com/office/drawing/2014/main" id="{C7D1BCAD-A3F6-791B-3671-C9CEE318FEEF}"/>
            </a:ext>
            <a:ext uri="{147F2762-F138-4A5C-976F-8EAC2B608ADB}">
              <a16:predDERef xmlns:a16="http://schemas.microsoft.com/office/drawing/2014/main" pred="{B3716C6A-0CC0-E797-2F1A-B99F2F41108F}"/>
            </a:ext>
          </a:extLst>
        </xdr:cNvPr>
        <xdr:cNvPicPr>
          <a:picLocks noChangeAspect="1"/>
        </xdr:cNvPicPr>
      </xdr:nvPicPr>
      <xdr:blipFill>
        <a:blip xmlns:r="http://schemas.openxmlformats.org/officeDocument/2006/relationships" r:embed="rId2"/>
        <a:stretch>
          <a:fillRect/>
        </a:stretch>
      </xdr:blipFill>
      <xdr:spPr>
        <a:xfrm>
          <a:off x="21926550" y="2819400"/>
          <a:ext cx="11906250" cy="1190625"/>
        </a:xfrm>
        <a:prstGeom prst="rect">
          <a:avLst/>
        </a:prstGeom>
      </xdr:spPr>
    </xdr:pic>
    <xdr:clientData/>
  </xdr:twoCellAnchor>
  <xdr:twoCellAnchor editAs="oneCell">
    <xdr:from>
      <xdr:col>9</xdr:col>
      <xdr:colOff>0</xdr:colOff>
      <xdr:row>21</xdr:row>
      <xdr:rowOff>0</xdr:rowOff>
    </xdr:from>
    <xdr:to>
      <xdr:col>9</xdr:col>
      <xdr:colOff>4562475</xdr:colOff>
      <xdr:row>21</xdr:row>
      <xdr:rowOff>409575</xdr:rowOff>
    </xdr:to>
    <xdr:pic>
      <xdr:nvPicPr>
        <xdr:cNvPr id="2" name="Ảnh 1">
          <a:extLst>
            <a:ext uri="{FF2B5EF4-FFF2-40B4-BE49-F238E27FC236}">
              <a16:creationId xmlns:a16="http://schemas.microsoft.com/office/drawing/2014/main" id="{2EECA331-7EB3-749D-D4AF-71E0189F2CDC}"/>
            </a:ext>
            <a:ext uri="{147F2762-F138-4A5C-976F-8EAC2B608ADB}">
              <a16:predDERef xmlns:a16="http://schemas.microsoft.com/office/drawing/2014/main" pred="{C7D1BCAD-A3F6-791B-3671-C9CEE318FEEF}"/>
            </a:ext>
          </a:extLst>
        </xdr:cNvPr>
        <xdr:cNvPicPr>
          <a:picLocks noChangeAspect="1"/>
        </xdr:cNvPicPr>
      </xdr:nvPicPr>
      <xdr:blipFill>
        <a:blip xmlns:r="http://schemas.openxmlformats.org/officeDocument/2006/relationships" r:embed="rId3"/>
        <a:stretch>
          <a:fillRect/>
        </a:stretch>
      </xdr:blipFill>
      <xdr:spPr>
        <a:xfrm>
          <a:off x="16544925" y="17630775"/>
          <a:ext cx="4562475" cy="409575"/>
        </a:xfrm>
        <a:prstGeom prst="rect">
          <a:avLst/>
        </a:prstGeom>
      </xdr:spPr>
    </xdr:pic>
    <xdr:clientData/>
  </xdr:twoCellAnchor>
  <xdr:twoCellAnchor editAs="oneCell">
    <xdr:from>
      <xdr:col>9</xdr:col>
      <xdr:colOff>0</xdr:colOff>
      <xdr:row>21</xdr:row>
      <xdr:rowOff>0</xdr:rowOff>
    </xdr:from>
    <xdr:to>
      <xdr:col>11</xdr:col>
      <xdr:colOff>57150</xdr:colOff>
      <xdr:row>21</xdr:row>
      <xdr:rowOff>971550</xdr:rowOff>
    </xdr:to>
    <xdr:pic>
      <xdr:nvPicPr>
        <xdr:cNvPr id="3" name="Ảnh 2">
          <a:extLst>
            <a:ext uri="{FF2B5EF4-FFF2-40B4-BE49-F238E27FC236}">
              <a16:creationId xmlns:a16="http://schemas.microsoft.com/office/drawing/2014/main" id="{92701D5B-8C8D-56EF-9BDF-87DB2DE41BB2}"/>
            </a:ext>
            <a:ext uri="{147F2762-F138-4A5C-976F-8EAC2B608ADB}">
              <a16:predDERef xmlns:a16="http://schemas.microsoft.com/office/drawing/2014/main" pred="{2EECA331-7EB3-749D-D4AF-71E0189F2CDC}"/>
            </a:ext>
          </a:extLst>
        </xdr:cNvPr>
        <xdr:cNvPicPr>
          <a:picLocks noChangeAspect="1"/>
        </xdr:cNvPicPr>
      </xdr:nvPicPr>
      <xdr:blipFill>
        <a:blip xmlns:r="http://schemas.openxmlformats.org/officeDocument/2006/relationships" r:embed="rId3"/>
        <a:stretch>
          <a:fillRect/>
        </a:stretch>
      </xdr:blipFill>
      <xdr:spPr>
        <a:xfrm>
          <a:off x="16544925" y="17630775"/>
          <a:ext cx="10820400" cy="971550"/>
        </a:xfrm>
        <a:prstGeom prst="rect">
          <a:avLst/>
        </a:prstGeom>
      </xdr:spPr>
    </xdr:pic>
    <xdr:clientData/>
  </xdr:twoCellAnchor>
  <xdr:twoCellAnchor editAs="oneCell">
    <xdr:from>
      <xdr:col>9</xdr:col>
      <xdr:colOff>0</xdr:colOff>
      <xdr:row>15</xdr:row>
      <xdr:rowOff>1257300</xdr:rowOff>
    </xdr:from>
    <xdr:to>
      <xdr:col>11</xdr:col>
      <xdr:colOff>228600</xdr:colOff>
      <xdr:row>16</xdr:row>
      <xdr:rowOff>952500</xdr:rowOff>
    </xdr:to>
    <xdr:pic>
      <xdr:nvPicPr>
        <xdr:cNvPr id="4" name="Ảnh 3">
          <a:extLst>
            <a:ext uri="{FF2B5EF4-FFF2-40B4-BE49-F238E27FC236}">
              <a16:creationId xmlns:a16="http://schemas.microsoft.com/office/drawing/2014/main" id="{D22B9833-2291-08A3-5723-7AD16F02F1D7}"/>
            </a:ext>
            <a:ext uri="{147F2762-F138-4A5C-976F-8EAC2B608ADB}">
              <a16:predDERef xmlns:a16="http://schemas.microsoft.com/office/drawing/2014/main" pred="{92701D5B-8C8D-56EF-9BDF-87DB2DE41BB2}"/>
            </a:ext>
          </a:extLst>
        </xdr:cNvPr>
        <xdr:cNvPicPr>
          <a:picLocks noChangeAspect="1"/>
        </xdr:cNvPicPr>
      </xdr:nvPicPr>
      <xdr:blipFill>
        <a:blip xmlns:r="http://schemas.openxmlformats.org/officeDocument/2006/relationships" r:embed="rId4"/>
        <a:stretch>
          <a:fillRect/>
        </a:stretch>
      </xdr:blipFill>
      <xdr:spPr>
        <a:xfrm>
          <a:off x="16544925" y="5667375"/>
          <a:ext cx="10991850" cy="962025"/>
        </a:xfrm>
        <a:prstGeom prst="rect">
          <a:avLst/>
        </a:prstGeom>
      </xdr:spPr>
    </xdr:pic>
    <xdr:clientData/>
  </xdr:twoCellAnchor>
  <xdr:twoCellAnchor editAs="oneCell">
    <xdr:from>
      <xdr:col>10</xdr:col>
      <xdr:colOff>0</xdr:colOff>
      <xdr:row>18</xdr:row>
      <xdr:rowOff>0</xdr:rowOff>
    </xdr:from>
    <xdr:to>
      <xdr:col>10</xdr:col>
      <xdr:colOff>4572000</xdr:colOff>
      <xdr:row>18</xdr:row>
      <xdr:rowOff>1981200</xdr:rowOff>
    </xdr:to>
    <xdr:pic>
      <xdr:nvPicPr>
        <xdr:cNvPr id="6" name="Ảnh 5">
          <a:extLst>
            <a:ext uri="{FF2B5EF4-FFF2-40B4-BE49-F238E27FC236}">
              <a16:creationId xmlns:a16="http://schemas.microsoft.com/office/drawing/2014/main" id="{BCD7A26E-5B58-473A-673B-B7559AB37826}"/>
            </a:ext>
            <a:ext uri="{147F2762-F138-4A5C-976F-8EAC2B608ADB}">
              <a16:predDERef xmlns:a16="http://schemas.microsoft.com/office/drawing/2014/main" pred="{D22B9833-2291-08A3-5723-7AD16F02F1D7}"/>
            </a:ext>
          </a:extLst>
        </xdr:cNvPr>
        <xdr:cNvPicPr>
          <a:picLocks noChangeAspect="1"/>
        </xdr:cNvPicPr>
      </xdr:nvPicPr>
      <xdr:blipFill>
        <a:blip xmlns:r="http://schemas.openxmlformats.org/officeDocument/2006/relationships" r:embed="rId5"/>
        <a:stretch>
          <a:fillRect/>
        </a:stretch>
      </xdr:blipFill>
      <xdr:spPr>
        <a:xfrm>
          <a:off x="21926550" y="10458450"/>
          <a:ext cx="4572000" cy="1981200"/>
        </a:xfrm>
        <a:prstGeom prst="rect">
          <a:avLst/>
        </a:prstGeom>
      </xdr:spPr>
    </xdr:pic>
    <xdr:clientData/>
  </xdr:twoCellAnchor>
  <xdr:twoCellAnchor editAs="oneCell">
    <xdr:from>
      <xdr:col>10</xdr:col>
      <xdr:colOff>0</xdr:colOff>
      <xdr:row>20</xdr:row>
      <xdr:rowOff>0</xdr:rowOff>
    </xdr:from>
    <xdr:to>
      <xdr:col>10</xdr:col>
      <xdr:colOff>4295775</xdr:colOff>
      <xdr:row>20</xdr:row>
      <xdr:rowOff>2381250</xdr:rowOff>
    </xdr:to>
    <xdr:pic>
      <xdr:nvPicPr>
        <xdr:cNvPr id="8" name="Ảnh 7">
          <a:extLst>
            <a:ext uri="{FF2B5EF4-FFF2-40B4-BE49-F238E27FC236}">
              <a16:creationId xmlns:a16="http://schemas.microsoft.com/office/drawing/2014/main" id="{64B8D843-B8E7-EC31-8AB5-515849C53F3A}"/>
            </a:ext>
            <a:ext uri="{147F2762-F138-4A5C-976F-8EAC2B608ADB}">
              <a16:predDERef xmlns:a16="http://schemas.microsoft.com/office/drawing/2014/main" pred="{BCD7A26E-5B58-473A-673B-B7559AB37826}"/>
            </a:ext>
          </a:extLst>
        </xdr:cNvPr>
        <xdr:cNvPicPr>
          <a:picLocks noChangeAspect="1"/>
        </xdr:cNvPicPr>
      </xdr:nvPicPr>
      <xdr:blipFill>
        <a:blip xmlns:r="http://schemas.openxmlformats.org/officeDocument/2006/relationships" r:embed="rId6"/>
        <a:stretch>
          <a:fillRect/>
        </a:stretch>
      </xdr:blipFill>
      <xdr:spPr>
        <a:xfrm>
          <a:off x="21926550" y="15240000"/>
          <a:ext cx="4295775" cy="238125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4486275</xdr:colOff>
      <xdr:row>14</xdr:row>
      <xdr:rowOff>1676400</xdr:rowOff>
    </xdr:to>
    <xdr:pic>
      <xdr:nvPicPr>
        <xdr:cNvPr id="4" name="Picture 2">
          <a:extLst>
            <a:ext uri="{FF2B5EF4-FFF2-40B4-BE49-F238E27FC236}">
              <a16:creationId xmlns:a16="http://schemas.microsoft.com/office/drawing/2014/main" id="{FD5CAADE-1B50-189D-9439-6923ED7E1957}"/>
            </a:ext>
          </a:extLst>
        </xdr:cNvPr>
        <xdr:cNvPicPr>
          <a:picLocks noChangeAspect="1"/>
        </xdr:cNvPicPr>
      </xdr:nvPicPr>
      <xdr:blipFill>
        <a:blip xmlns:r="http://schemas.openxmlformats.org/officeDocument/2006/relationships" r:embed="rId1"/>
        <a:stretch>
          <a:fillRect/>
        </a:stretch>
      </xdr:blipFill>
      <xdr:spPr>
        <a:xfrm>
          <a:off x="14763750" y="2667000"/>
          <a:ext cx="4486275" cy="1676400"/>
        </a:xfrm>
        <a:prstGeom prst="rect">
          <a:avLst/>
        </a:prstGeom>
      </xdr:spPr>
    </xdr:pic>
    <xdr:clientData/>
  </xdr:twoCellAnchor>
  <xdr:twoCellAnchor editAs="oneCell">
    <xdr:from>
      <xdr:col>10</xdr:col>
      <xdr:colOff>0</xdr:colOff>
      <xdr:row>14</xdr:row>
      <xdr:rowOff>0</xdr:rowOff>
    </xdr:from>
    <xdr:to>
      <xdr:col>24</xdr:col>
      <xdr:colOff>161925</xdr:colOff>
      <xdr:row>14</xdr:row>
      <xdr:rowOff>1066800</xdr:rowOff>
    </xdr:to>
    <xdr:pic>
      <xdr:nvPicPr>
        <xdr:cNvPr id="6" name="Picture 3">
          <a:extLst>
            <a:ext uri="{FF2B5EF4-FFF2-40B4-BE49-F238E27FC236}">
              <a16:creationId xmlns:a16="http://schemas.microsoft.com/office/drawing/2014/main" id="{BF41E2AC-01D6-724A-C7C7-2D3F44839305}"/>
            </a:ext>
            <a:ext uri="{147F2762-F138-4A5C-976F-8EAC2B608ADB}">
              <a16:predDERef xmlns:a16="http://schemas.microsoft.com/office/drawing/2014/main" pred="{FD5CAADE-1B50-189D-9439-6923ED7E1957}"/>
            </a:ext>
          </a:extLst>
        </xdr:cNvPr>
        <xdr:cNvPicPr>
          <a:picLocks noChangeAspect="1"/>
        </xdr:cNvPicPr>
      </xdr:nvPicPr>
      <xdr:blipFill>
        <a:blip xmlns:r="http://schemas.openxmlformats.org/officeDocument/2006/relationships" r:embed="rId2"/>
        <a:stretch>
          <a:fillRect/>
        </a:stretch>
      </xdr:blipFill>
      <xdr:spPr>
        <a:xfrm>
          <a:off x="20145375" y="2667000"/>
          <a:ext cx="13468350" cy="1066800"/>
        </a:xfrm>
        <a:prstGeom prst="rect">
          <a:avLst/>
        </a:prstGeom>
      </xdr:spPr>
    </xdr:pic>
    <xdr:clientData/>
  </xdr:twoCellAnchor>
  <xdr:twoCellAnchor editAs="oneCell">
    <xdr:from>
      <xdr:col>10</xdr:col>
      <xdr:colOff>0</xdr:colOff>
      <xdr:row>20</xdr:row>
      <xdr:rowOff>0</xdr:rowOff>
    </xdr:from>
    <xdr:to>
      <xdr:col>10</xdr:col>
      <xdr:colOff>4572000</xdr:colOff>
      <xdr:row>20</xdr:row>
      <xdr:rowOff>1685925</xdr:rowOff>
    </xdr:to>
    <xdr:pic>
      <xdr:nvPicPr>
        <xdr:cNvPr id="2" name="Ảnh 1">
          <a:extLst>
            <a:ext uri="{FF2B5EF4-FFF2-40B4-BE49-F238E27FC236}">
              <a16:creationId xmlns:a16="http://schemas.microsoft.com/office/drawing/2014/main" id="{64A95714-7C72-9AE8-656F-14AF881B4E3A}"/>
            </a:ext>
            <a:ext uri="{147F2762-F138-4A5C-976F-8EAC2B608ADB}">
              <a16:predDERef xmlns:a16="http://schemas.microsoft.com/office/drawing/2014/main" pred="{BF41E2AC-01D6-724A-C7C7-2D3F44839305}"/>
            </a:ext>
          </a:extLst>
        </xdr:cNvPr>
        <xdr:cNvPicPr>
          <a:picLocks noChangeAspect="1"/>
        </xdr:cNvPicPr>
      </xdr:nvPicPr>
      <xdr:blipFill>
        <a:blip xmlns:r="http://schemas.openxmlformats.org/officeDocument/2006/relationships" r:embed="rId3"/>
        <a:stretch>
          <a:fillRect/>
        </a:stretch>
      </xdr:blipFill>
      <xdr:spPr>
        <a:xfrm>
          <a:off x="23460075" y="16078200"/>
          <a:ext cx="4572000" cy="1685925"/>
        </a:xfrm>
        <a:prstGeom prst="rect">
          <a:avLst/>
        </a:prstGeom>
      </xdr:spPr>
    </xdr:pic>
    <xdr:clientData/>
  </xdr:twoCellAnchor>
  <xdr:twoCellAnchor editAs="oneCell">
    <xdr:from>
      <xdr:col>9</xdr:col>
      <xdr:colOff>0</xdr:colOff>
      <xdr:row>16</xdr:row>
      <xdr:rowOff>0</xdr:rowOff>
    </xdr:from>
    <xdr:to>
      <xdr:col>10</xdr:col>
      <xdr:colOff>5314950</xdr:colOff>
      <xdr:row>16</xdr:row>
      <xdr:rowOff>914400</xdr:rowOff>
    </xdr:to>
    <xdr:pic>
      <xdr:nvPicPr>
        <xdr:cNvPr id="3" name="Ảnh 2">
          <a:extLst>
            <a:ext uri="{FF2B5EF4-FFF2-40B4-BE49-F238E27FC236}">
              <a16:creationId xmlns:a16="http://schemas.microsoft.com/office/drawing/2014/main" id="{E71A31CA-C929-D1CD-DA7E-90893BB8EF4B}"/>
            </a:ext>
            <a:ext uri="{147F2762-F138-4A5C-976F-8EAC2B608ADB}">
              <a16:predDERef xmlns:a16="http://schemas.microsoft.com/office/drawing/2014/main" pred="{64A95714-7C72-9AE8-656F-14AF881B4E3A}"/>
            </a:ext>
          </a:extLst>
        </xdr:cNvPr>
        <xdr:cNvPicPr>
          <a:picLocks noChangeAspect="1"/>
        </xdr:cNvPicPr>
      </xdr:nvPicPr>
      <xdr:blipFill>
        <a:blip xmlns:r="http://schemas.openxmlformats.org/officeDocument/2006/relationships" r:embed="rId4"/>
        <a:stretch>
          <a:fillRect/>
        </a:stretch>
      </xdr:blipFill>
      <xdr:spPr>
        <a:xfrm>
          <a:off x="18078450" y="5829300"/>
          <a:ext cx="10696575" cy="914400"/>
        </a:xfrm>
        <a:prstGeom prst="rect">
          <a:avLst/>
        </a:prstGeom>
      </xdr:spPr>
    </xdr:pic>
    <xdr:clientData/>
  </xdr:twoCellAnchor>
  <xdr:twoCellAnchor editAs="oneCell">
    <xdr:from>
      <xdr:col>9</xdr:col>
      <xdr:colOff>0</xdr:colOff>
      <xdr:row>21</xdr:row>
      <xdr:rowOff>0</xdr:rowOff>
    </xdr:from>
    <xdr:to>
      <xdr:col>9</xdr:col>
      <xdr:colOff>4572000</xdr:colOff>
      <xdr:row>21</xdr:row>
      <xdr:rowOff>371475</xdr:rowOff>
    </xdr:to>
    <xdr:pic>
      <xdr:nvPicPr>
        <xdr:cNvPr id="5" name="Ảnh 4">
          <a:extLst>
            <a:ext uri="{FF2B5EF4-FFF2-40B4-BE49-F238E27FC236}">
              <a16:creationId xmlns:a16="http://schemas.microsoft.com/office/drawing/2014/main" id="{7565622E-0AB6-FFBE-C002-7FCBB4652A10}"/>
            </a:ext>
            <a:ext uri="{147F2762-F138-4A5C-976F-8EAC2B608ADB}">
              <a16:predDERef xmlns:a16="http://schemas.microsoft.com/office/drawing/2014/main" pred="{E71A31CA-C929-D1CD-DA7E-90893BB8EF4B}"/>
            </a:ext>
          </a:extLst>
        </xdr:cNvPr>
        <xdr:cNvPicPr>
          <a:picLocks noChangeAspect="1"/>
        </xdr:cNvPicPr>
      </xdr:nvPicPr>
      <xdr:blipFill>
        <a:blip xmlns:r="http://schemas.openxmlformats.org/officeDocument/2006/relationships" r:embed="rId5"/>
        <a:stretch>
          <a:fillRect/>
        </a:stretch>
      </xdr:blipFill>
      <xdr:spPr>
        <a:xfrm>
          <a:off x="18078450" y="18640425"/>
          <a:ext cx="4572000" cy="371475"/>
        </a:xfrm>
        <a:prstGeom prst="rect">
          <a:avLst/>
        </a:prstGeom>
      </xdr:spPr>
    </xdr:pic>
    <xdr:clientData/>
  </xdr:twoCellAnchor>
  <xdr:twoCellAnchor editAs="oneCell">
    <xdr:from>
      <xdr:col>9</xdr:col>
      <xdr:colOff>0</xdr:colOff>
      <xdr:row>21</xdr:row>
      <xdr:rowOff>0</xdr:rowOff>
    </xdr:from>
    <xdr:to>
      <xdr:col>11</xdr:col>
      <xdr:colOff>247650</xdr:colOff>
      <xdr:row>21</xdr:row>
      <xdr:rowOff>895350</xdr:rowOff>
    </xdr:to>
    <xdr:pic>
      <xdr:nvPicPr>
        <xdr:cNvPr id="7" name="Ảnh 6">
          <a:extLst>
            <a:ext uri="{FF2B5EF4-FFF2-40B4-BE49-F238E27FC236}">
              <a16:creationId xmlns:a16="http://schemas.microsoft.com/office/drawing/2014/main" id="{B94062FA-9E0E-6BFC-2181-B32559F3B839}"/>
            </a:ext>
            <a:ext uri="{147F2762-F138-4A5C-976F-8EAC2B608ADB}">
              <a16:predDERef xmlns:a16="http://schemas.microsoft.com/office/drawing/2014/main" pred="{7565622E-0AB6-FFBE-C002-7FCBB4652A10}"/>
            </a:ext>
          </a:extLst>
        </xdr:cNvPr>
        <xdr:cNvPicPr>
          <a:picLocks noChangeAspect="1"/>
        </xdr:cNvPicPr>
      </xdr:nvPicPr>
      <xdr:blipFill>
        <a:blip xmlns:r="http://schemas.openxmlformats.org/officeDocument/2006/relationships" r:embed="rId5"/>
        <a:stretch>
          <a:fillRect/>
        </a:stretch>
      </xdr:blipFill>
      <xdr:spPr>
        <a:xfrm>
          <a:off x="18078450" y="18640425"/>
          <a:ext cx="11010900" cy="895350"/>
        </a:xfrm>
        <a:prstGeom prst="rect">
          <a:avLst/>
        </a:prstGeom>
      </xdr:spPr>
    </xdr:pic>
    <xdr:clientData/>
  </xdr:twoCellAnchor>
  <xdr:twoCellAnchor editAs="oneCell">
    <xdr:from>
      <xdr:col>10</xdr:col>
      <xdr:colOff>0</xdr:colOff>
      <xdr:row>19</xdr:row>
      <xdr:rowOff>0</xdr:rowOff>
    </xdr:from>
    <xdr:to>
      <xdr:col>10</xdr:col>
      <xdr:colOff>4572000</xdr:colOff>
      <xdr:row>19</xdr:row>
      <xdr:rowOff>1714500</xdr:rowOff>
    </xdr:to>
    <xdr:pic>
      <xdr:nvPicPr>
        <xdr:cNvPr id="8" name="Ảnh 7">
          <a:extLst>
            <a:ext uri="{FF2B5EF4-FFF2-40B4-BE49-F238E27FC236}">
              <a16:creationId xmlns:a16="http://schemas.microsoft.com/office/drawing/2014/main" id="{11359C80-6367-7F06-B09B-F6B3F73057A8}"/>
            </a:ext>
            <a:ext uri="{147F2762-F138-4A5C-976F-8EAC2B608ADB}">
              <a16:predDERef xmlns:a16="http://schemas.microsoft.com/office/drawing/2014/main" pred="{B94062FA-9E0E-6BFC-2181-B32559F3B839}"/>
            </a:ext>
          </a:extLst>
        </xdr:cNvPr>
        <xdr:cNvPicPr>
          <a:picLocks noChangeAspect="1"/>
        </xdr:cNvPicPr>
      </xdr:nvPicPr>
      <xdr:blipFill>
        <a:blip xmlns:r="http://schemas.openxmlformats.org/officeDocument/2006/relationships" r:embed="rId6"/>
        <a:stretch>
          <a:fillRect/>
        </a:stretch>
      </xdr:blipFill>
      <xdr:spPr>
        <a:xfrm>
          <a:off x="23460075" y="13515975"/>
          <a:ext cx="4572000" cy="1714500"/>
        </a:xfrm>
        <a:prstGeom prst="rect">
          <a:avLst/>
        </a:prstGeom>
      </xdr:spPr>
    </xdr:pic>
    <xdr:clientData/>
  </xdr:twoCellAnchor>
  <xdr:twoCellAnchor editAs="oneCell">
    <xdr:from>
      <xdr:col>10</xdr:col>
      <xdr:colOff>0</xdr:colOff>
      <xdr:row>18</xdr:row>
      <xdr:rowOff>0</xdr:rowOff>
    </xdr:from>
    <xdr:to>
      <xdr:col>11</xdr:col>
      <xdr:colOff>47625</xdr:colOff>
      <xdr:row>18</xdr:row>
      <xdr:rowOff>2095500</xdr:rowOff>
    </xdr:to>
    <xdr:pic>
      <xdr:nvPicPr>
        <xdr:cNvPr id="9" name="Ảnh 8">
          <a:extLst>
            <a:ext uri="{FF2B5EF4-FFF2-40B4-BE49-F238E27FC236}">
              <a16:creationId xmlns:a16="http://schemas.microsoft.com/office/drawing/2014/main" id="{419BC05B-B58C-D7BA-E161-27BE22C5E737}"/>
            </a:ext>
            <a:ext uri="{147F2762-F138-4A5C-976F-8EAC2B608ADB}">
              <a16:predDERef xmlns:a16="http://schemas.microsoft.com/office/drawing/2014/main" pred="{11359C80-6367-7F06-B09B-F6B3F73057A8}"/>
            </a:ext>
          </a:extLst>
        </xdr:cNvPr>
        <xdr:cNvPicPr>
          <a:picLocks noChangeAspect="1"/>
        </xdr:cNvPicPr>
      </xdr:nvPicPr>
      <xdr:blipFill>
        <a:blip xmlns:r="http://schemas.openxmlformats.org/officeDocument/2006/relationships" r:embed="rId7"/>
        <a:stretch>
          <a:fillRect/>
        </a:stretch>
      </xdr:blipFill>
      <xdr:spPr>
        <a:xfrm>
          <a:off x="23460075" y="10953750"/>
          <a:ext cx="5429250" cy="209550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3800475</xdr:colOff>
      <xdr:row>14</xdr:row>
      <xdr:rowOff>1457325</xdr:rowOff>
    </xdr:to>
    <xdr:pic>
      <xdr:nvPicPr>
        <xdr:cNvPr id="6" name="Picture 4">
          <a:extLst>
            <a:ext uri="{FF2B5EF4-FFF2-40B4-BE49-F238E27FC236}">
              <a16:creationId xmlns:a16="http://schemas.microsoft.com/office/drawing/2014/main" id="{29AB507B-CDEF-6ED4-BAF9-0A12F6E9F3B7}"/>
            </a:ext>
            <a:ext uri="{147F2762-F138-4A5C-976F-8EAC2B608ADB}">
              <a16:predDERef xmlns:a16="http://schemas.microsoft.com/office/drawing/2014/main" pred="{9D15924C-8E92-30B9-F0EF-70B6FC1513FB}"/>
            </a:ext>
          </a:extLst>
        </xdr:cNvPr>
        <xdr:cNvPicPr>
          <a:picLocks noChangeAspect="1"/>
        </xdr:cNvPicPr>
      </xdr:nvPicPr>
      <xdr:blipFill>
        <a:blip xmlns:r="http://schemas.openxmlformats.org/officeDocument/2006/relationships" r:embed="rId1"/>
        <a:stretch>
          <a:fillRect/>
        </a:stretch>
      </xdr:blipFill>
      <xdr:spPr>
        <a:xfrm>
          <a:off x="16440150" y="2819400"/>
          <a:ext cx="3800475" cy="1457325"/>
        </a:xfrm>
        <a:prstGeom prst="rect">
          <a:avLst/>
        </a:prstGeom>
      </xdr:spPr>
    </xdr:pic>
    <xdr:clientData/>
  </xdr:twoCellAnchor>
  <xdr:twoCellAnchor editAs="oneCell">
    <xdr:from>
      <xdr:col>10</xdr:col>
      <xdr:colOff>0</xdr:colOff>
      <xdr:row>14</xdr:row>
      <xdr:rowOff>0</xdr:rowOff>
    </xdr:from>
    <xdr:to>
      <xdr:col>21</xdr:col>
      <xdr:colOff>409575</xdr:colOff>
      <xdr:row>14</xdr:row>
      <xdr:rowOff>1114425</xdr:rowOff>
    </xdr:to>
    <xdr:pic>
      <xdr:nvPicPr>
        <xdr:cNvPr id="8" name="Picture 5">
          <a:extLst>
            <a:ext uri="{FF2B5EF4-FFF2-40B4-BE49-F238E27FC236}">
              <a16:creationId xmlns:a16="http://schemas.microsoft.com/office/drawing/2014/main" id="{2DC497E8-8601-BECC-0B4A-0C1F8AF1DFC9}"/>
            </a:ext>
            <a:ext uri="{147F2762-F138-4A5C-976F-8EAC2B608ADB}">
              <a16:predDERef xmlns:a16="http://schemas.microsoft.com/office/drawing/2014/main" pred="{29AB507B-CDEF-6ED4-BAF9-0A12F6E9F3B7}"/>
            </a:ext>
          </a:extLst>
        </xdr:cNvPr>
        <xdr:cNvPicPr>
          <a:picLocks noChangeAspect="1"/>
        </xdr:cNvPicPr>
      </xdr:nvPicPr>
      <xdr:blipFill>
        <a:blip xmlns:r="http://schemas.openxmlformats.org/officeDocument/2006/relationships" r:embed="rId2"/>
        <a:stretch>
          <a:fillRect/>
        </a:stretch>
      </xdr:blipFill>
      <xdr:spPr>
        <a:xfrm>
          <a:off x="21821775" y="2819400"/>
          <a:ext cx="11887200" cy="1114425"/>
        </a:xfrm>
        <a:prstGeom prst="rect">
          <a:avLst/>
        </a:prstGeom>
      </xdr:spPr>
    </xdr:pic>
    <xdr:clientData/>
  </xdr:twoCellAnchor>
  <xdr:twoCellAnchor editAs="oneCell">
    <xdr:from>
      <xdr:col>10</xdr:col>
      <xdr:colOff>0</xdr:colOff>
      <xdr:row>18</xdr:row>
      <xdr:rowOff>0</xdr:rowOff>
    </xdr:from>
    <xdr:to>
      <xdr:col>10</xdr:col>
      <xdr:colOff>4572000</xdr:colOff>
      <xdr:row>18</xdr:row>
      <xdr:rowOff>1819275</xdr:rowOff>
    </xdr:to>
    <xdr:pic>
      <xdr:nvPicPr>
        <xdr:cNvPr id="2" name="Ảnh 1">
          <a:extLst>
            <a:ext uri="{FF2B5EF4-FFF2-40B4-BE49-F238E27FC236}">
              <a16:creationId xmlns:a16="http://schemas.microsoft.com/office/drawing/2014/main" id="{3CBCBED0-244A-5D24-38B9-BB1FF1211F39}"/>
            </a:ext>
            <a:ext uri="{147F2762-F138-4A5C-976F-8EAC2B608ADB}">
              <a16:predDERef xmlns:a16="http://schemas.microsoft.com/office/drawing/2014/main" pred="{2DC497E8-8601-BECC-0B4A-0C1F8AF1DFC9}"/>
            </a:ext>
          </a:extLst>
        </xdr:cNvPr>
        <xdr:cNvPicPr>
          <a:picLocks noChangeAspect="1"/>
        </xdr:cNvPicPr>
      </xdr:nvPicPr>
      <xdr:blipFill>
        <a:blip xmlns:r="http://schemas.openxmlformats.org/officeDocument/2006/relationships" r:embed="rId3"/>
        <a:stretch>
          <a:fillRect/>
        </a:stretch>
      </xdr:blipFill>
      <xdr:spPr>
        <a:xfrm>
          <a:off x="21821775" y="10334625"/>
          <a:ext cx="4572000" cy="1819275"/>
        </a:xfrm>
        <a:prstGeom prst="rect">
          <a:avLst/>
        </a:prstGeom>
      </xdr:spPr>
    </xdr:pic>
    <xdr:clientData/>
  </xdr:twoCellAnchor>
  <xdr:twoCellAnchor editAs="oneCell">
    <xdr:from>
      <xdr:col>9</xdr:col>
      <xdr:colOff>0</xdr:colOff>
      <xdr:row>21</xdr:row>
      <xdr:rowOff>0</xdr:rowOff>
    </xdr:from>
    <xdr:to>
      <xdr:col>9</xdr:col>
      <xdr:colOff>4572000</xdr:colOff>
      <xdr:row>21</xdr:row>
      <xdr:rowOff>371475</xdr:rowOff>
    </xdr:to>
    <xdr:pic>
      <xdr:nvPicPr>
        <xdr:cNvPr id="3" name="Ảnh 2">
          <a:extLst>
            <a:ext uri="{FF2B5EF4-FFF2-40B4-BE49-F238E27FC236}">
              <a16:creationId xmlns:a16="http://schemas.microsoft.com/office/drawing/2014/main" id="{C2E55D97-0132-BC3F-95F7-34CCB5807C44}"/>
            </a:ext>
            <a:ext uri="{147F2762-F138-4A5C-976F-8EAC2B608ADB}">
              <a16:predDERef xmlns:a16="http://schemas.microsoft.com/office/drawing/2014/main" pred="{3CBCBED0-244A-5D24-38B9-BB1FF1211F39}"/>
            </a:ext>
          </a:extLst>
        </xdr:cNvPr>
        <xdr:cNvPicPr>
          <a:picLocks noChangeAspect="1"/>
        </xdr:cNvPicPr>
      </xdr:nvPicPr>
      <xdr:blipFill>
        <a:blip xmlns:r="http://schemas.openxmlformats.org/officeDocument/2006/relationships" r:embed="rId4"/>
        <a:stretch>
          <a:fillRect/>
        </a:stretch>
      </xdr:blipFill>
      <xdr:spPr>
        <a:xfrm>
          <a:off x="16440150" y="17421225"/>
          <a:ext cx="4572000" cy="371475"/>
        </a:xfrm>
        <a:prstGeom prst="rect">
          <a:avLst/>
        </a:prstGeom>
      </xdr:spPr>
    </xdr:pic>
    <xdr:clientData/>
  </xdr:twoCellAnchor>
  <xdr:twoCellAnchor editAs="oneCell">
    <xdr:from>
      <xdr:col>9</xdr:col>
      <xdr:colOff>0</xdr:colOff>
      <xdr:row>21</xdr:row>
      <xdr:rowOff>0</xdr:rowOff>
    </xdr:from>
    <xdr:to>
      <xdr:col>11</xdr:col>
      <xdr:colOff>19050</xdr:colOff>
      <xdr:row>21</xdr:row>
      <xdr:rowOff>876300</xdr:rowOff>
    </xdr:to>
    <xdr:pic>
      <xdr:nvPicPr>
        <xdr:cNvPr id="4" name="Ảnh 3">
          <a:extLst>
            <a:ext uri="{FF2B5EF4-FFF2-40B4-BE49-F238E27FC236}">
              <a16:creationId xmlns:a16="http://schemas.microsoft.com/office/drawing/2014/main" id="{5ADB6169-A339-5C19-CC10-AA6B138F8A70}"/>
            </a:ext>
            <a:ext uri="{147F2762-F138-4A5C-976F-8EAC2B608ADB}">
              <a16:predDERef xmlns:a16="http://schemas.microsoft.com/office/drawing/2014/main" pred="{C2E55D97-0132-BC3F-95F7-34CCB5807C44}"/>
            </a:ext>
          </a:extLst>
        </xdr:cNvPr>
        <xdr:cNvPicPr>
          <a:picLocks noChangeAspect="1"/>
        </xdr:cNvPicPr>
      </xdr:nvPicPr>
      <xdr:blipFill>
        <a:blip xmlns:r="http://schemas.openxmlformats.org/officeDocument/2006/relationships" r:embed="rId4"/>
        <a:stretch>
          <a:fillRect/>
        </a:stretch>
      </xdr:blipFill>
      <xdr:spPr>
        <a:xfrm>
          <a:off x="16440150" y="17421225"/>
          <a:ext cx="10782300" cy="876300"/>
        </a:xfrm>
        <a:prstGeom prst="rect">
          <a:avLst/>
        </a:prstGeom>
      </xdr:spPr>
    </xdr:pic>
    <xdr:clientData/>
  </xdr:twoCellAnchor>
  <xdr:twoCellAnchor editAs="oneCell">
    <xdr:from>
      <xdr:col>9</xdr:col>
      <xdr:colOff>0</xdr:colOff>
      <xdr:row>16</xdr:row>
      <xdr:rowOff>0</xdr:rowOff>
    </xdr:from>
    <xdr:to>
      <xdr:col>11</xdr:col>
      <xdr:colOff>47625</xdr:colOff>
      <xdr:row>16</xdr:row>
      <xdr:rowOff>790575</xdr:rowOff>
    </xdr:to>
    <xdr:pic>
      <xdr:nvPicPr>
        <xdr:cNvPr id="5" name="Ảnh 4">
          <a:extLst>
            <a:ext uri="{FF2B5EF4-FFF2-40B4-BE49-F238E27FC236}">
              <a16:creationId xmlns:a16="http://schemas.microsoft.com/office/drawing/2014/main" id="{9B7FD5D1-6160-60D2-5446-EC078C0D0A88}"/>
            </a:ext>
            <a:ext uri="{147F2762-F138-4A5C-976F-8EAC2B608ADB}">
              <a16:predDERef xmlns:a16="http://schemas.microsoft.com/office/drawing/2014/main" pred="{5ADB6169-A339-5C19-CC10-AA6B138F8A70}"/>
            </a:ext>
          </a:extLst>
        </xdr:cNvPr>
        <xdr:cNvPicPr>
          <a:picLocks noChangeAspect="1"/>
        </xdr:cNvPicPr>
      </xdr:nvPicPr>
      <xdr:blipFill>
        <a:blip xmlns:r="http://schemas.openxmlformats.org/officeDocument/2006/relationships" r:embed="rId5"/>
        <a:stretch>
          <a:fillRect/>
        </a:stretch>
      </xdr:blipFill>
      <xdr:spPr>
        <a:xfrm>
          <a:off x="16440150" y="5610225"/>
          <a:ext cx="10810875" cy="790575"/>
        </a:xfrm>
        <a:prstGeom prst="rect">
          <a:avLst/>
        </a:prstGeom>
      </xdr:spPr>
    </xdr:pic>
    <xdr:clientData/>
  </xdr:twoCellAnchor>
  <xdr:twoCellAnchor editAs="oneCell">
    <xdr:from>
      <xdr:col>10</xdr:col>
      <xdr:colOff>0</xdr:colOff>
      <xdr:row>20</xdr:row>
      <xdr:rowOff>0</xdr:rowOff>
    </xdr:from>
    <xdr:to>
      <xdr:col>10</xdr:col>
      <xdr:colOff>4572000</xdr:colOff>
      <xdr:row>20</xdr:row>
      <xdr:rowOff>1943100</xdr:rowOff>
    </xdr:to>
    <xdr:pic>
      <xdr:nvPicPr>
        <xdr:cNvPr id="7" name="Ảnh 6">
          <a:extLst>
            <a:ext uri="{FF2B5EF4-FFF2-40B4-BE49-F238E27FC236}">
              <a16:creationId xmlns:a16="http://schemas.microsoft.com/office/drawing/2014/main" id="{6E38BC69-C50A-E6D2-7FFF-56E93F6205F5}"/>
            </a:ext>
            <a:ext uri="{147F2762-F138-4A5C-976F-8EAC2B608ADB}">
              <a16:predDERef xmlns:a16="http://schemas.microsoft.com/office/drawing/2014/main" pred="{9B7FD5D1-6160-60D2-5446-EC078C0D0A88}"/>
            </a:ext>
          </a:extLst>
        </xdr:cNvPr>
        <xdr:cNvPicPr>
          <a:picLocks noChangeAspect="1"/>
        </xdr:cNvPicPr>
      </xdr:nvPicPr>
      <xdr:blipFill>
        <a:blip xmlns:r="http://schemas.openxmlformats.org/officeDocument/2006/relationships" r:embed="rId6"/>
        <a:stretch>
          <a:fillRect/>
        </a:stretch>
      </xdr:blipFill>
      <xdr:spPr>
        <a:xfrm>
          <a:off x="21821775" y="15059025"/>
          <a:ext cx="4572000" cy="194310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3505200</xdr:colOff>
      <xdr:row>15</xdr:row>
      <xdr:rowOff>152400</xdr:rowOff>
    </xdr:to>
    <xdr:pic>
      <xdr:nvPicPr>
        <xdr:cNvPr id="5" name="Picture 3">
          <a:extLst>
            <a:ext uri="{FF2B5EF4-FFF2-40B4-BE49-F238E27FC236}">
              <a16:creationId xmlns:a16="http://schemas.microsoft.com/office/drawing/2014/main" id="{F372F3C6-5247-0C29-0C66-453A6B985EF5}"/>
            </a:ext>
            <a:ext uri="{147F2762-F138-4A5C-976F-8EAC2B608ADB}">
              <a16:predDERef xmlns:a16="http://schemas.microsoft.com/office/drawing/2014/main" pred="{CF280E73-00F5-FEAE-901F-A38C18C8C017}"/>
            </a:ext>
          </a:extLst>
        </xdr:cNvPr>
        <xdr:cNvPicPr>
          <a:picLocks noChangeAspect="1"/>
        </xdr:cNvPicPr>
      </xdr:nvPicPr>
      <xdr:blipFill>
        <a:blip xmlns:r="http://schemas.openxmlformats.org/officeDocument/2006/relationships" r:embed="rId1"/>
        <a:stretch>
          <a:fillRect/>
        </a:stretch>
      </xdr:blipFill>
      <xdr:spPr>
        <a:xfrm>
          <a:off x="17002125" y="2819400"/>
          <a:ext cx="3505200" cy="1419225"/>
        </a:xfrm>
        <a:prstGeom prst="rect">
          <a:avLst/>
        </a:prstGeom>
      </xdr:spPr>
    </xdr:pic>
    <xdr:clientData/>
  </xdr:twoCellAnchor>
  <xdr:twoCellAnchor editAs="oneCell">
    <xdr:from>
      <xdr:col>10</xdr:col>
      <xdr:colOff>0</xdr:colOff>
      <xdr:row>14</xdr:row>
      <xdr:rowOff>0</xdr:rowOff>
    </xdr:from>
    <xdr:to>
      <xdr:col>16</xdr:col>
      <xdr:colOff>342900</xdr:colOff>
      <xdr:row>14</xdr:row>
      <xdr:rowOff>1152525</xdr:rowOff>
    </xdr:to>
    <xdr:pic>
      <xdr:nvPicPr>
        <xdr:cNvPr id="7" name="Picture 4">
          <a:extLst>
            <a:ext uri="{FF2B5EF4-FFF2-40B4-BE49-F238E27FC236}">
              <a16:creationId xmlns:a16="http://schemas.microsoft.com/office/drawing/2014/main" id="{592505F5-0726-9F10-B422-3AFED10B7961}"/>
            </a:ext>
            <a:ext uri="{147F2762-F138-4A5C-976F-8EAC2B608ADB}">
              <a16:predDERef xmlns:a16="http://schemas.microsoft.com/office/drawing/2014/main" pred="{F372F3C6-5247-0C29-0C66-453A6B985EF5}"/>
            </a:ext>
          </a:extLst>
        </xdr:cNvPr>
        <xdr:cNvPicPr>
          <a:picLocks noChangeAspect="1"/>
        </xdr:cNvPicPr>
      </xdr:nvPicPr>
      <xdr:blipFill>
        <a:blip xmlns:r="http://schemas.openxmlformats.org/officeDocument/2006/relationships" r:embed="rId2"/>
        <a:stretch>
          <a:fillRect/>
        </a:stretch>
      </xdr:blipFill>
      <xdr:spPr>
        <a:xfrm>
          <a:off x="22383750" y="2819400"/>
          <a:ext cx="8772525" cy="1152525"/>
        </a:xfrm>
        <a:prstGeom prst="rect">
          <a:avLst/>
        </a:prstGeom>
      </xdr:spPr>
    </xdr:pic>
    <xdr:clientData/>
  </xdr:twoCellAnchor>
  <xdr:twoCellAnchor editAs="oneCell">
    <xdr:from>
      <xdr:col>10</xdr:col>
      <xdr:colOff>0</xdr:colOff>
      <xdr:row>20</xdr:row>
      <xdr:rowOff>0</xdr:rowOff>
    </xdr:from>
    <xdr:to>
      <xdr:col>10</xdr:col>
      <xdr:colOff>4562475</xdr:colOff>
      <xdr:row>20</xdr:row>
      <xdr:rowOff>2505075</xdr:rowOff>
    </xdr:to>
    <xdr:pic>
      <xdr:nvPicPr>
        <xdr:cNvPr id="2" name="Ảnh 1">
          <a:extLst>
            <a:ext uri="{FF2B5EF4-FFF2-40B4-BE49-F238E27FC236}">
              <a16:creationId xmlns:a16="http://schemas.microsoft.com/office/drawing/2014/main" id="{603F056C-3DB1-8BA4-0D30-E07CE10237FE}"/>
            </a:ext>
            <a:ext uri="{147F2762-F138-4A5C-976F-8EAC2B608ADB}">
              <a16:predDERef xmlns:a16="http://schemas.microsoft.com/office/drawing/2014/main" pred="{592505F5-0726-9F10-B422-3AFED10B7961}"/>
            </a:ext>
          </a:extLst>
        </xdr:cNvPr>
        <xdr:cNvPicPr>
          <a:picLocks noChangeAspect="1"/>
        </xdr:cNvPicPr>
      </xdr:nvPicPr>
      <xdr:blipFill>
        <a:blip xmlns:r="http://schemas.openxmlformats.org/officeDocument/2006/relationships" r:embed="rId3"/>
        <a:stretch>
          <a:fillRect/>
        </a:stretch>
      </xdr:blipFill>
      <xdr:spPr>
        <a:xfrm>
          <a:off x="22383750" y="16097250"/>
          <a:ext cx="4562475" cy="2505075"/>
        </a:xfrm>
        <a:prstGeom prst="rect">
          <a:avLst/>
        </a:prstGeom>
      </xdr:spPr>
    </xdr:pic>
    <xdr:clientData/>
  </xdr:twoCellAnchor>
  <xdr:twoCellAnchor editAs="oneCell">
    <xdr:from>
      <xdr:col>9</xdr:col>
      <xdr:colOff>0</xdr:colOff>
      <xdr:row>16</xdr:row>
      <xdr:rowOff>0</xdr:rowOff>
    </xdr:from>
    <xdr:to>
      <xdr:col>11</xdr:col>
      <xdr:colOff>114300</xdr:colOff>
      <xdr:row>16</xdr:row>
      <xdr:rowOff>885825</xdr:rowOff>
    </xdr:to>
    <xdr:pic>
      <xdr:nvPicPr>
        <xdr:cNvPr id="3" name="Ảnh 2">
          <a:extLst>
            <a:ext uri="{FF2B5EF4-FFF2-40B4-BE49-F238E27FC236}">
              <a16:creationId xmlns:a16="http://schemas.microsoft.com/office/drawing/2014/main" id="{EE2981A5-49A1-A99C-980E-58A593EF4AB9}"/>
            </a:ext>
            <a:ext uri="{147F2762-F138-4A5C-976F-8EAC2B608ADB}">
              <a16:predDERef xmlns:a16="http://schemas.microsoft.com/office/drawing/2014/main" pred="{603F056C-3DB1-8BA4-0D30-E07CE10237FE}"/>
            </a:ext>
          </a:extLst>
        </xdr:cNvPr>
        <xdr:cNvPicPr>
          <a:picLocks noChangeAspect="1"/>
        </xdr:cNvPicPr>
      </xdr:nvPicPr>
      <xdr:blipFill>
        <a:blip xmlns:r="http://schemas.openxmlformats.org/officeDocument/2006/relationships" r:embed="rId4"/>
        <a:stretch>
          <a:fillRect/>
        </a:stretch>
      </xdr:blipFill>
      <xdr:spPr>
        <a:xfrm>
          <a:off x="17002125" y="5353050"/>
          <a:ext cx="10877550" cy="885825"/>
        </a:xfrm>
        <a:prstGeom prst="rect">
          <a:avLst/>
        </a:prstGeom>
      </xdr:spPr>
    </xdr:pic>
    <xdr:clientData/>
  </xdr:twoCellAnchor>
  <xdr:twoCellAnchor editAs="oneCell">
    <xdr:from>
      <xdr:col>9</xdr:col>
      <xdr:colOff>0</xdr:colOff>
      <xdr:row>21</xdr:row>
      <xdr:rowOff>0</xdr:rowOff>
    </xdr:from>
    <xdr:to>
      <xdr:col>9</xdr:col>
      <xdr:colOff>4562475</xdr:colOff>
      <xdr:row>21</xdr:row>
      <xdr:rowOff>390525</xdr:rowOff>
    </xdr:to>
    <xdr:pic>
      <xdr:nvPicPr>
        <xdr:cNvPr id="4" name="Ảnh 3">
          <a:extLst>
            <a:ext uri="{FF2B5EF4-FFF2-40B4-BE49-F238E27FC236}">
              <a16:creationId xmlns:a16="http://schemas.microsoft.com/office/drawing/2014/main" id="{28EE1DA7-F6A2-264E-F7E2-68792DB033DE}"/>
            </a:ext>
            <a:ext uri="{147F2762-F138-4A5C-976F-8EAC2B608ADB}">
              <a16:predDERef xmlns:a16="http://schemas.microsoft.com/office/drawing/2014/main" pred="{EE2981A5-49A1-A99C-980E-58A593EF4AB9}"/>
            </a:ext>
          </a:extLst>
        </xdr:cNvPr>
        <xdr:cNvPicPr>
          <a:picLocks noChangeAspect="1"/>
        </xdr:cNvPicPr>
      </xdr:nvPicPr>
      <xdr:blipFill>
        <a:blip xmlns:r="http://schemas.openxmlformats.org/officeDocument/2006/relationships" r:embed="rId5"/>
        <a:stretch>
          <a:fillRect/>
        </a:stretch>
      </xdr:blipFill>
      <xdr:spPr>
        <a:xfrm>
          <a:off x="17002125" y="18783300"/>
          <a:ext cx="4562475" cy="390525"/>
        </a:xfrm>
        <a:prstGeom prst="rect">
          <a:avLst/>
        </a:prstGeom>
      </xdr:spPr>
    </xdr:pic>
    <xdr:clientData/>
  </xdr:twoCellAnchor>
  <xdr:twoCellAnchor editAs="oneCell">
    <xdr:from>
      <xdr:col>9</xdr:col>
      <xdr:colOff>0</xdr:colOff>
      <xdr:row>21</xdr:row>
      <xdr:rowOff>0</xdr:rowOff>
    </xdr:from>
    <xdr:to>
      <xdr:col>11</xdr:col>
      <xdr:colOff>133350</xdr:colOff>
      <xdr:row>21</xdr:row>
      <xdr:rowOff>933450</xdr:rowOff>
    </xdr:to>
    <xdr:pic>
      <xdr:nvPicPr>
        <xdr:cNvPr id="6" name="Ảnh 5">
          <a:extLst>
            <a:ext uri="{FF2B5EF4-FFF2-40B4-BE49-F238E27FC236}">
              <a16:creationId xmlns:a16="http://schemas.microsoft.com/office/drawing/2014/main" id="{578FCA86-8AEB-A189-61D0-516B935CF690}"/>
            </a:ext>
            <a:ext uri="{147F2762-F138-4A5C-976F-8EAC2B608ADB}">
              <a16:predDERef xmlns:a16="http://schemas.microsoft.com/office/drawing/2014/main" pred="{28EE1DA7-F6A2-264E-F7E2-68792DB033DE}"/>
            </a:ext>
          </a:extLst>
        </xdr:cNvPr>
        <xdr:cNvPicPr>
          <a:picLocks noChangeAspect="1"/>
        </xdr:cNvPicPr>
      </xdr:nvPicPr>
      <xdr:blipFill>
        <a:blip xmlns:r="http://schemas.openxmlformats.org/officeDocument/2006/relationships" r:embed="rId5"/>
        <a:stretch>
          <a:fillRect/>
        </a:stretch>
      </xdr:blipFill>
      <xdr:spPr>
        <a:xfrm>
          <a:off x="17002125" y="18783300"/>
          <a:ext cx="10896600" cy="933450"/>
        </a:xfrm>
        <a:prstGeom prst="rect">
          <a:avLst/>
        </a:prstGeom>
      </xdr:spPr>
    </xdr:pic>
    <xdr:clientData/>
  </xdr:twoCellAnchor>
  <xdr:twoCellAnchor editAs="oneCell">
    <xdr:from>
      <xdr:col>10</xdr:col>
      <xdr:colOff>0</xdr:colOff>
      <xdr:row>18</xdr:row>
      <xdr:rowOff>0</xdr:rowOff>
    </xdr:from>
    <xdr:to>
      <xdr:col>10</xdr:col>
      <xdr:colOff>4562475</xdr:colOff>
      <xdr:row>18</xdr:row>
      <xdr:rowOff>1857375</xdr:rowOff>
    </xdr:to>
    <xdr:pic>
      <xdr:nvPicPr>
        <xdr:cNvPr id="8" name="Ảnh 7">
          <a:extLst>
            <a:ext uri="{FF2B5EF4-FFF2-40B4-BE49-F238E27FC236}">
              <a16:creationId xmlns:a16="http://schemas.microsoft.com/office/drawing/2014/main" id="{84F2AC6B-C37D-9D71-618D-1485329A6C5C}"/>
            </a:ext>
            <a:ext uri="{147F2762-F138-4A5C-976F-8EAC2B608ADB}">
              <a16:predDERef xmlns:a16="http://schemas.microsoft.com/office/drawing/2014/main" pred="{578FCA86-8AEB-A189-61D0-516B935CF690}"/>
            </a:ext>
          </a:extLst>
        </xdr:cNvPr>
        <xdr:cNvPicPr>
          <a:picLocks noChangeAspect="1"/>
        </xdr:cNvPicPr>
      </xdr:nvPicPr>
      <xdr:blipFill>
        <a:blip xmlns:r="http://schemas.openxmlformats.org/officeDocument/2006/relationships" r:embed="rId6"/>
        <a:stretch>
          <a:fillRect/>
        </a:stretch>
      </xdr:blipFill>
      <xdr:spPr>
        <a:xfrm>
          <a:off x="22383750" y="10725150"/>
          <a:ext cx="4562475" cy="1857375"/>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4171950</xdr:colOff>
      <xdr:row>14</xdr:row>
      <xdr:rowOff>1457325</xdr:rowOff>
    </xdr:to>
    <xdr:pic>
      <xdr:nvPicPr>
        <xdr:cNvPr id="5" name="Picture 3">
          <a:extLst>
            <a:ext uri="{FF2B5EF4-FFF2-40B4-BE49-F238E27FC236}">
              <a16:creationId xmlns:a16="http://schemas.microsoft.com/office/drawing/2014/main" id="{39D8520B-4A5F-13B4-3390-68FEE729C265}"/>
            </a:ext>
            <a:ext uri="{147F2762-F138-4A5C-976F-8EAC2B608ADB}">
              <a16:predDERef xmlns:a16="http://schemas.microsoft.com/office/drawing/2014/main" pred="{32139244-03EF-2C5D-DFE1-83950121A047}"/>
            </a:ext>
          </a:extLst>
        </xdr:cNvPr>
        <xdr:cNvPicPr>
          <a:picLocks noChangeAspect="1"/>
        </xdr:cNvPicPr>
      </xdr:nvPicPr>
      <xdr:blipFill>
        <a:blip xmlns:r="http://schemas.openxmlformats.org/officeDocument/2006/relationships" r:embed="rId1"/>
        <a:stretch>
          <a:fillRect/>
        </a:stretch>
      </xdr:blipFill>
      <xdr:spPr>
        <a:xfrm>
          <a:off x="16144875" y="2990850"/>
          <a:ext cx="4171950" cy="1457325"/>
        </a:xfrm>
        <a:prstGeom prst="rect">
          <a:avLst/>
        </a:prstGeom>
      </xdr:spPr>
    </xdr:pic>
    <xdr:clientData/>
  </xdr:twoCellAnchor>
  <xdr:twoCellAnchor editAs="oneCell">
    <xdr:from>
      <xdr:col>10</xdr:col>
      <xdr:colOff>0</xdr:colOff>
      <xdr:row>14</xdr:row>
      <xdr:rowOff>0</xdr:rowOff>
    </xdr:from>
    <xdr:to>
      <xdr:col>21</xdr:col>
      <xdr:colOff>200025</xdr:colOff>
      <xdr:row>14</xdr:row>
      <xdr:rowOff>1314450</xdr:rowOff>
    </xdr:to>
    <xdr:pic>
      <xdr:nvPicPr>
        <xdr:cNvPr id="7" name="Picture 4">
          <a:extLst>
            <a:ext uri="{FF2B5EF4-FFF2-40B4-BE49-F238E27FC236}">
              <a16:creationId xmlns:a16="http://schemas.microsoft.com/office/drawing/2014/main" id="{76DC4A86-E1E3-6FBC-5B25-355B12A8E455}"/>
            </a:ext>
            <a:ext uri="{147F2762-F138-4A5C-976F-8EAC2B608ADB}">
              <a16:predDERef xmlns:a16="http://schemas.microsoft.com/office/drawing/2014/main" pred="{39D8520B-4A5F-13B4-3390-68FEE729C265}"/>
            </a:ext>
          </a:extLst>
        </xdr:cNvPr>
        <xdr:cNvPicPr>
          <a:picLocks noChangeAspect="1"/>
        </xdr:cNvPicPr>
      </xdr:nvPicPr>
      <xdr:blipFill>
        <a:blip xmlns:r="http://schemas.openxmlformats.org/officeDocument/2006/relationships" r:embed="rId2"/>
        <a:stretch>
          <a:fillRect/>
        </a:stretch>
      </xdr:blipFill>
      <xdr:spPr>
        <a:xfrm>
          <a:off x="21526500" y="2990850"/>
          <a:ext cx="11677650" cy="1314450"/>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4572000</xdr:colOff>
      <xdr:row>14</xdr:row>
      <xdr:rowOff>1514475</xdr:rowOff>
    </xdr:to>
    <xdr:pic>
      <xdr:nvPicPr>
        <xdr:cNvPr id="4" name="">
          <a:extLst>
            <a:ext uri="{FF2B5EF4-FFF2-40B4-BE49-F238E27FC236}">
              <a16:creationId xmlns:a16="http://schemas.microsoft.com/office/drawing/2014/main" id="{09F60000-F33E-1BF9-7ACA-6F4005DE9A8E}"/>
            </a:ext>
            <a:ext uri="{147F2762-F138-4A5C-976F-8EAC2B608ADB}">
              <a16:predDERef xmlns:a16="http://schemas.microsoft.com/office/drawing/2014/main" pred="{CF9C97DF-1C6D-9F6D-B3D2-4643FD592E7A}"/>
            </a:ext>
          </a:extLst>
        </xdr:cNvPr>
        <xdr:cNvPicPr>
          <a:picLocks noChangeAspect="1"/>
        </xdr:cNvPicPr>
      </xdr:nvPicPr>
      <xdr:blipFill>
        <a:blip xmlns:r="http://schemas.openxmlformats.org/officeDocument/2006/relationships" r:embed="rId1"/>
        <a:stretch>
          <a:fillRect/>
        </a:stretch>
      </xdr:blipFill>
      <xdr:spPr>
        <a:xfrm>
          <a:off x="16259175" y="2990850"/>
          <a:ext cx="4572000" cy="1514475"/>
        </a:xfrm>
        <a:prstGeom prst="rect">
          <a:avLst/>
        </a:prstGeom>
      </xdr:spPr>
    </xdr:pic>
    <xdr:clientData/>
  </xdr:twoCellAnchor>
  <xdr:twoCellAnchor editAs="oneCell">
    <xdr:from>
      <xdr:col>10</xdr:col>
      <xdr:colOff>0</xdr:colOff>
      <xdr:row>14</xdr:row>
      <xdr:rowOff>0</xdr:rowOff>
    </xdr:from>
    <xdr:to>
      <xdr:col>17</xdr:col>
      <xdr:colOff>352425</xdr:colOff>
      <xdr:row>14</xdr:row>
      <xdr:rowOff>1057275</xdr:rowOff>
    </xdr:to>
    <xdr:pic>
      <xdr:nvPicPr>
        <xdr:cNvPr id="6" name="Picture 4">
          <a:extLst>
            <a:ext uri="{FF2B5EF4-FFF2-40B4-BE49-F238E27FC236}">
              <a16:creationId xmlns:a16="http://schemas.microsoft.com/office/drawing/2014/main" id="{86CF9316-C561-A0B8-991D-990215033B30}"/>
            </a:ext>
            <a:ext uri="{147F2762-F138-4A5C-976F-8EAC2B608ADB}">
              <a16:predDERef xmlns:a16="http://schemas.microsoft.com/office/drawing/2014/main" pred="{09F60000-F33E-1BF9-7ACA-6F4005DE9A8E}"/>
            </a:ext>
          </a:extLst>
        </xdr:cNvPr>
        <xdr:cNvPicPr>
          <a:picLocks noChangeAspect="1"/>
        </xdr:cNvPicPr>
      </xdr:nvPicPr>
      <xdr:blipFill>
        <a:blip xmlns:r="http://schemas.openxmlformats.org/officeDocument/2006/relationships" r:embed="rId2"/>
        <a:stretch>
          <a:fillRect/>
        </a:stretch>
      </xdr:blipFill>
      <xdr:spPr>
        <a:xfrm>
          <a:off x="21640800" y="2990850"/>
          <a:ext cx="9391650" cy="1057275"/>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4914900</xdr:colOff>
      <xdr:row>14</xdr:row>
      <xdr:rowOff>1571625</xdr:rowOff>
    </xdr:to>
    <xdr:pic>
      <xdr:nvPicPr>
        <xdr:cNvPr id="5" name="Picture 3">
          <a:extLst>
            <a:ext uri="{FF2B5EF4-FFF2-40B4-BE49-F238E27FC236}">
              <a16:creationId xmlns:a16="http://schemas.microsoft.com/office/drawing/2014/main" id="{8A16655F-F6DC-F51E-D7FF-B0A436FBC609}"/>
            </a:ext>
            <a:ext uri="{147F2762-F138-4A5C-976F-8EAC2B608ADB}">
              <a16:predDERef xmlns:a16="http://schemas.microsoft.com/office/drawing/2014/main" pred="{211DB7E5-58B3-18EA-C253-AF1127138EE4}"/>
            </a:ext>
          </a:extLst>
        </xdr:cNvPr>
        <xdr:cNvPicPr>
          <a:picLocks noChangeAspect="1"/>
        </xdr:cNvPicPr>
      </xdr:nvPicPr>
      <xdr:blipFill>
        <a:blip xmlns:r="http://schemas.openxmlformats.org/officeDocument/2006/relationships" r:embed="rId1"/>
        <a:stretch>
          <a:fillRect/>
        </a:stretch>
      </xdr:blipFill>
      <xdr:spPr>
        <a:xfrm>
          <a:off x="17021175" y="3152775"/>
          <a:ext cx="4914900" cy="1571625"/>
        </a:xfrm>
        <a:prstGeom prst="rect">
          <a:avLst/>
        </a:prstGeom>
      </xdr:spPr>
    </xdr:pic>
    <xdr:clientData/>
  </xdr:twoCellAnchor>
  <xdr:twoCellAnchor editAs="oneCell">
    <xdr:from>
      <xdr:col>10</xdr:col>
      <xdr:colOff>0</xdr:colOff>
      <xdr:row>14</xdr:row>
      <xdr:rowOff>0</xdr:rowOff>
    </xdr:from>
    <xdr:to>
      <xdr:col>21</xdr:col>
      <xdr:colOff>85725</xdr:colOff>
      <xdr:row>14</xdr:row>
      <xdr:rowOff>1400175</xdr:rowOff>
    </xdr:to>
    <xdr:pic>
      <xdr:nvPicPr>
        <xdr:cNvPr id="7" name="Picture 4">
          <a:extLst>
            <a:ext uri="{FF2B5EF4-FFF2-40B4-BE49-F238E27FC236}">
              <a16:creationId xmlns:a16="http://schemas.microsoft.com/office/drawing/2014/main" id="{81F1F100-4DD1-EAD2-BD87-429270B22693}"/>
            </a:ext>
            <a:ext uri="{147F2762-F138-4A5C-976F-8EAC2B608ADB}">
              <a16:predDERef xmlns:a16="http://schemas.microsoft.com/office/drawing/2014/main" pred="{8A16655F-F6DC-F51E-D7FF-B0A436FBC609}"/>
            </a:ext>
          </a:extLst>
        </xdr:cNvPr>
        <xdr:cNvPicPr>
          <a:picLocks noChangeAspect="1"/>
        </xdr:cNvPicPr>
      </xdr:nvPicPr>
      <xdr:blipFill>
        <a:blip xmlns:r="http://schemas.openxmlformats.org/officeDocument/2006/relationships" r:embed="rId2"/>
        <a:stretch>
          <a:fillRect/>
        </a:stretch>
      </xdr:blipFill>
      <xdr:spPr>
        <a:xfrm>
          <a:off x="22402800" y="3152775"/>
          <a:ext cx="11563350" cy="1400175"/>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4505325</xdr:colOff>
      <xdr:row>15</xdr:row>
      <xdr:rowOff>200025</xdr:rowOff>
    </xdr:to>
    <xdr:pic>
      <xdr:nvPicPr>
        <xdr:cNvPr id="5" name="Picture 3">
          <a:extLst>
            <a:ext uri="{FF2B5EF4-FFF2-40B4-BE49-F238E27FC236}">
              <a16:creationId xmlns:a16="http://schemas.microsoft.com/office/drawing/2014/main" id="{C6FFF8F5-3D53-CCAB-6BBB-00760B107A80}"/>
            </a:ext>
            <a:ext uri="{147F2762-F138-4A5C-976F-8EAC2B608ADB}">
              <a16:predDERef xmlns:a16="http://schemas.microsoft.com/office/drawing/2014/main" pred="{62AC2D22-DFF2-1E84-DE99-338D27E2DA9B}"/>
            </a:ext>
          </a:extLst>
        </xdr:cNvPr>
        <xdr:cNvPicPr>
          <a:picLocks noChangeAspect="1"/>
        </xdr:cNvPicPr>
      </xdr:nvPicPr>
      <xdr:blipFill>
        <a:blip xmlns:r="http://schemas.openxmlformats.org/officeDocument/2006/relationships" r:embed="rId1"/>
        <a:stretch>
          <a:fillRect/>
        </a:stretch>
      </xdr:blipFill>
      <xdr:spPr>
        <a:xfrm>
          <a:off x="16135350" y="2990850"/>
          <a:ext cx="4505325" cy="1466850"/>
        </a:xfrm>
        <a:prstGeom prst="rect">
          <a:avLst/>
        </a:prstGeom>
      </xdr:spPr>
    </xdr:pic>
    <xdr:clientData/>
  </xdr:twoCellAnchor>
  <xdr:twoCellAnchor editAs="oneCell">
    <xdr:from>
      <xdr:col>10</xdr:col>
      <xdr:colOff>0</xdr:colOff>
      <xdr:row>14</xdr:row>
      <xdr:rowOff>0</xdr:rowOff>
    </xdr:from>
    <xdr:to>
      <xdr:col>18</xdr:col>
      <xdr:colOff>238125</xdr:colOff>
      <xdr:row>14</xdr:row>
      <xdr:rowOff>885825</xdr:rowOff>
    </xdr:to>
    <xdr:pic>
      <xdr:nvPicPr>
        <xdr:cNvPr id="7" name="Picture 4">
          <a:extLst>
            <a:ext uri="{FF2B5EF4-FFF2-40B4-BE49-F238E27FC236}">
              <a16:creationId xmlns:a16="http://schemas.microsoft.com/office/drawing/2014/main" id="{096745D8-8795-4416-4545-F45451E00F59}"/>
            </a:ext>
            <a:ext uri="{147F2762-F138-4A5C-976F-8EAC2B608ADB}">
              <a16:predDERef xmlns:a16="http://schemas.microsoft.com/office/drawing/2014/main" pred="{C6FFF8F5-3D53-CCAB-6BBB-00760B107A80}"/>
            </a:ext>
          </a:extLst>
        </xdr:cNvPr>
        <xdr:cNvPicPr>
          <a:picLocks noChangeAspect="1"/>
        </xdr:cNvPicPr>
      </xdr:nvPicPr>
      <xdr:blipFill>
        <a:blip xmlns:r="http://schemas.openxmlformats.org/officeDocument/2006/relationships" r:embed="rId2"/>
        <a:stretch>
          <a:fillRect/>
        </a:stretch>
      </xdr:blipFill>
      <xdr:spPr>
        <a:xfrm>
          <a:off x="21516975" y="2990850"/>
          <a:ext cx="9886950" cy="885825"/>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3800475</xdr:colOff>
      <xdr:row>15</xdr:row>
      <xdr:rowOff>295275</xdr:rowOff>
    </xdr:to>
    <xdr:pic>
      <xdr:nvPicPr>
        <xdr:cNvPr id="5" name="Picture 3">
          <a:extLst>
            <a:ext uri="{FF2B5EF4-FFF2-40B4-BE49-F238E27FC236}">
              <a16:creationId xmlns:a16="http://schemas.microsoft.com/office/drawing/2014/main" id="{B6749223-E8CC-7BAE-5B6A-EDA11B5E7A3E}"/>
            </a:ext>
            <a:ext uri="{147F2762-F138-4A5C-976F-8EAC2B608ADB}">
              <a16:predDERef xmlns:a16="http://schemas.microsoft.com/office/drawing/2014/main" pred="{7F1C9A48-BBB7-14FF-18FC-C68A8BB152F9}"/>
            </a:ext>
          </a:extLst>
        </xdr:cNvPr>
        <xdr:cNvPicPr>
          <a:picLocks noChangeAspect="1"/>
        </xdr:cNvPicPr>
      </xdr:nvPicPr>
      <xdr:blipFill>
        <a:blip xmlns:r="http://schemas.openxmlformats.org/officeDocument/2006/relationships" r:embed="rId1"/>
        <a:stretch>
          <a:fillRect/>
        </a:stretch>
      </xdr:blipFill>
      <xdr:spPr>
        <a:xfrm>
          <a:off x="16392525" y="2667000"/>
          <a:ext cx="3800475" cy="1562100"/>
        </a:xfrm>
        <a:prstGeom prst="rect">
          <a:avLst/>
        </a:prstGeom>
      </xdr:spPr>
    </xdr:pic>
    <xdr:clientData/>
  </xdr:twoCellAnchor>
  <xdr:twoCellAnchor editAs="oneCell">
    <xdr:from>
      <xdr:col>10</xdr:col>
      <xdr:colOff>0</xdr:colOff>
      <xdr:row>14</xdr:row>
      <xdr:rowOff>0</xdr:rowOff>
    </xdr:from>
    <xdr:to>
      <xdr:col>23</xdr:col>
      <xdr:colOff>57150</xdr:colOff>
      <xdr:row>14</xdr:row>
      <xdr:rowOff>1143000</xdr:rowOff>
    </xdr:to>
    <xdr:pic>
      <xdr:nvPicPr>
        <xdr:cNvPr id="7" name="Picture 4">
          <a:extLst>
            <a:ext uri="{FF2B5EF4-FFF2-40B4-BE49-F238E27FC236}">
              <a16:creationId xmlns:a16="http://schemas.microsoft.com/office/drawing/2014/main" id="{3F3AC894-A506-FB13-1883-A6237F462593}"/>
            </a:ext>
            <a:ext uri="{147F2762-F138-4A5C-976F-8EAC2B608ADB}">
              <a16:predDERef xmlns:a16="http://schemas.microsoft.com/office/drawing/2014/main" pred="{B6749223-E8CC-7BAE-5B6A-EDA11B5E7A3E}"/>
            </a:ext>
          </a:extLst>
        </xdr:cNvPr>
        <xdr:cNvPicPr>
          <a:picLocks noChangeAspect="1"/>
        </xdr:cNvPicPr>
      </xdr:nvPicPr>
      <xdr:blipFill>
        <a:blip xmlns:r="http://schemas.openxmlformats.org/officeDocument/2006/relationships" r:embed="rId2"/>
        <a:stretch>
          <a:fillRect/>
        </a:stretch>
      </xdr:blipFill>
      <xdr:spPr>
        <a:xfrm>
          <a:off x="21774150" y="2667000"/>
          <a:ext cx="12753975" cy="1143000"/>
        </a:xfrm>
        <a:prstGeom prst="rect">
          <a:avLst/>
        </a:prstGeom>
      </xdr:spPr>
    </xdr:pic>
    <xdr:clientData/>
  </xdr:twoCellAnchor>
  <xdr:twoCellAnchor editAs="oneCell">
    <xdr:from>
      <xdr:col>10</xdr:col>
      <xdr:colOff>0</xdr:colOff>
      <xdr:row>18</xdr:row>
      <xdr:rowOff>0</xdr:rowOff>
    </xdr:from>
    <xdr:to>
      <xdr:col>10</xdr:col>
      <xdr:colOff>4371975</xdr:colOff>
      <xdr:row>18</xdr:row>
      <xdr:rowOff>1990725</xdr:rowOff>
    </xdr:to>
    <xdr:pic>
      <xdr:nvPicPr>
        <xdr:cNvPr id="2" name="Ảnh 1">
          <a:extLst>
            <a:ext uri="{FF2B5EF4-FFF2-40B4-BE49-F238E27FC236}">
              <a16:creationId xmlns:a16="http://schemas.microsoft.com/office/drawing/2014/main" id="{85B963B6-7A8F-2C01-6F8B-352FC894293C}"/>
            </a:ext>
            <a:ext uri="{147F2762-F138-4A5C-976F-8EAC2B608ADB}">
              <a16:predDERef xmlns:a16="http://schemas.microsoft.com/office/drawing/2014/main" pred="{3F3AC894-A506-FB13-1883-A6237F462593}"/>
            </a:ext>
          </a:extLst>
        </xdr:cNvPr>
        <xdr:cNvPicPr>
          <a:picLocks noChangeAspect="1"/>
        </xdr:cNvPicPr>
      </xdr:nvPicPr>
      <xdr:blipFill>
        <a:blip xmlns:r="http://schemas.openxmlformats.org/officeDocument/2006/relationships" r:embed="rId3"/>
        <a:stretch>
          <a:fillRect/>
        </a:stretch>
      </xdr:blipFill>
      <xdr:spPr>
        <a:xfrm>
          <a:off x="21774150" y="9201150"/>
          <a:ext cx="4371975" cy="1990725"/>
        </a:xfrm>
        <a:prstGeom prst="rect">
          <a:avLst/>
        </a:prstGeom>
      </xdr:spPr>
    </xdr:pic>
    <xdr:clientData/>
  </xdr:twoCellAnchor>
  <xdr:twoCellAnchor editAs="oneCell">
    <xdr:from>
      <xdr:col>9</xdr:col>
      <xdr:colOff>0</xdr:colOff>
      <xdr:row>21</xdr:row>
      <xdr:rowOff>0</xdr:rowOff>
    </xdr:from>
    <xdr:to>
      <xdr:col>9</xdr:col>
      <xdr:colOff>4572000</xdr:colOff>
      <xdr:row>21</xdr:row>
      <xdr:rowOff>361950</xdr:rowOff>
    </xdr:to>
    <xdr:pic>
      <xdr:nvPicPr>
        <xdr:cNvPr id="3" name="Ảnh 2">
          <a:extLst>
            <a:ext uri="{FF2B5EF4-FFF2-40B4-BE49-F238E27FC236}">
              <a16:creationId xmlns:a16="http://schemas.microsoft.com/office/drawing/2014/main" id="{B05D36E6-F56D-CDD7-F9F3-70F6B7A01860}"/>
            </a:ext>
            <a:ext uri="{147F2762-F138-4A5C-976F-8EAC2B608ADB}">
              <a16:predDERef xmlns:a16="http://schemas.microsoft.com/office/drawing/2014/main" pred="{85B963B6-7A8F-2C01-6F8B-352FC894293C}"/>
            </a:ext>
          </a:extLst>
        </xdr:cNvPr>
        <xdr:cNvPicPr>
          <a:picLocks noChangeAspect="1"/>
        </xdr:cNvPicPr>
      </xdr:nvPicPr>
      <xdr:blipFill>
        <a:blip xmlns:r="http://schemas.openxmlformats.org/officeDocument/2006/relationships" r:embed="rId4"/>
        <a:stretch>
          <a:fillRect/>
        </a:stretch>
      </xdr:blipFill>
      <xdr:spPr>
        <a:xfrm>
          <a:off x="16392525" y="15201900"/>
          <a:ext cx="4572000" cy="361950"/>
        </a:xfrm>
        <a:prstGeom prst="rect">
          <a:avLst/>
        </a:prstGeom>
      </xdr:spPr>
    </xdr:pic>
    <xdr:clientData/>
  </xdr:twoCellAnchor>
  <xdr:twoCellAnchor editAs="oneCell">
    <xdr:from>
      <xdr:col>9</xdr:col>
      <xdr:colOff>0</xdr:colOff>
      <xdr:row>21</xdr:row>
      <xdr:rowOff>0</xdr:rowOff>
    </xdr:from>
    <xdr:to>
      <xdr:col>10</xdr:col>
      <xdr:colOff>5324475</xdr:colOff>
      <xdr:row>21</xdr:row>
      <xdr:rowOff>847725</xdr:rowOff>
    </xdr:to>
    <xdr:pic>
      <xdr:nvPicPr>
        <xdr:cNvPr id="4" name="Ảnh 3">
          <a:extLst>
            <a:ext uri="{FF2B5EF4-FFF2-40B4-BE49-F238E27FC236}">
              <a16:creationId xmlns:a16="http://schemas.microsoft.com/office/drawing/2014/main" id="{522E46F5-97F3-9D92-C672-90CB8D1FCE0C}"/>
            </a:ext>
            <a:ext uri="{147F2762-F138-4A5C-976F-8EAC2B608ADB}">
              <a16:predDERef xmlns:a16="http://schemas.microsoft.com/office/drawing/2014/main" pred="{B05D36E6-F56D-CDD7-F9F3-70F6B7A01860}"/>
            </a:ext>
          </a:extLst>
        </xdr:cNvPr>
        <xdr:cNvPicPr>
          <a:picLocks noChangeAspect="1"/>
        </xdr:cNvPicPr>
      </xdr:nvPicPr>
      <xdr:blipFill>
        <a:blip xmlns:r="http://schemas.openxmlformats.org/officeDocument/2006/relationships" r:embed="rId4"/>
        <a:stretch>
          <a:fillRect/>
        </a:stretch>
      </xdr:blipFill>
      <xdr:spPr>
        <a:xfrm>
          <a:off x="16392525" y="15201900"/>
          <a:ext cx="10706100" cy="847725"/>
        </a:xfrm>
        <a:prstGeom prst="rect">
          <a:avLst/>
        </a:prstGeom>
      </xdr:spPr>
    </xdr:pic>
    <xdr:clientData/>
  </xdr:twoCellAnchor>
  <xdr:twoCellAnchor editAs="oneCell">
    <xdr:from>
      <xdr:col>9</xdr:col>
      <xdr:colOff>0</xdr:colOff>
      <xdr:row>16</xdr:row>
      <xdr:rowOff>0</xdr:rowOff>
    </xdr:from>
    <xdr:to>
      <xdr:col>9</xdr:col>
      <xdr:colOff>4572000</xdr:colOff>
      <xdr:row>16</xdr:row>
      <xdr:rowOff>371475</xdr:rowOff>
    </xdr:to>
    <xdr:pic>
      <xdr:nvPicPr>
        <xdr:cNvPr id="6" name="Ảnh 5">
          <a:extLst>
            <a:ext uri="{FF2B5EF4-FFF2-40B4-BE49-F238E27FC236}">
              <a16:creationId xmlns:a16="http://schemas.microsoft.com/office/drawing/2014/main" id="{DDFD872F-EDC5-BDF5-45FB-50FC8B44EBBF}"/>
            </a:ext>
            <a:ext uri="{147F2762-F138-4A5C-976F-8EAC2B608ADB}">
              <a16:predDERef xmlns:a16="http://schemas.microsoft.com/office/drawing/2014/main" pred="{522E46F5-97F3-9D92-C672-90CB8D1FCE0C}"/>
            </a:ext>
          </a:extLst>
        </xdr:cNvPr>
        <xdr:cNvPicPr>
          <a:picLocks noChangeAspect="1"/>
        </xdr:cNvPicPr>
      </xdr:nvPicPr>
      <xdr:blipFill>
        <a:blip xmlns:r="http://schemas.openxmlformats.org/officeDocument/2006/relationships" r:embed="rId5"/>
        <a:stretch>
          <a:fillRect/>
        </a:stretch>
      </xdr:blipFill>
      <xdr:spPr>
        <a:xfrm>
          <a:off x="16392525" y="5200650"/>
          <a:ext cx="4572000" cy="371475"/>
        </a:xfrm>
        <a:prstGeom prst="rect">
          <a:avLst/>
        </a:prstGeom>
      </xdr:spPr>
    </xdr:pic>
    <xdr:clientData/>
  </xdr:twoCellAnchor>
  <xdr:twoCellAnchor editAs="oneCell">
    <xdr:from>
      <xdr:col>9</xdr:col>
      <xdr:colOff>0</xdr:colOff>
      <xdr:row>16</xdr:row>
      <xdr:rowOff>0</xdr:rowOff>
    </xdr:from>
    <xdr:to>
      <xdr:col>10</xdr:col>
      <xdr:colOff>5286375</xdr:colOff>
      <xdr:row>16</xdr:row>
      <xdr:rowOff>866775</xdr:rowOff>
    </xdr:to>
    <xdr:pic>
      <xdr:nvPicPr>
        <xdr:cNvPr id="8" name="Ảnh 7">
          <a:extLst>
            <a:ext uri="{FF2B5EF4-FFF2-40B4-BE49-F238E27FC236}">
              <a16:creationId xmlns:a16="http://schemas.microsoft.com/office/drawing/2014/main" id="{09B720BE-E48C-B506-8872-871A85ADF09F}"/>
            </a:ext>
            <a:ext uri="{147F2762-F138-4A5C-976F-8EAC2B608ADB}">
              <a16:predDERef xmlns:a16="http://schemas.microsoft.com/office/drawing/2014/main" pred="{DDFD872F-EDC5-BDF5-45FB-50FC8B44EBBF}"/>
            </a:ext>
          </a:extLst>
        </xdr:cNvPr>
        <xdr:cNvPicPr>
          <a:picLocks noChangeAspect="1"/>
        </xdr:cNvPicPr>
      </xdr:nvPicPr>
      <xdr:blipFill>
        <a:blip xmlns:r="http://schemas.openxmlformats.org/officeDocument/2006/relationships" r:embed="rId5"/>
        <a:stretch>
          <a:fillRect/>
        </a:stretch>
      </xdr:blipFill>
      <xdr:spPr>
        <a:xfrm>
          <a:off x="16392525" y="5200650"/>
          <a:ext cx="10668000" cy="866775"/>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3667125</xdr:colOff>
      <xdr:row>15</xdr:row>
      <xdr:rowOff>200025</xdr:rowOff>
    </xdr:to>
    <xdr:pic>
      <xdr:nvPicPr>
        <xdr:cNvPr id="5" name="Picture 3">
          <a:extLst>
            <a:ext uri="{FF2B5EF4-FFF2-40B4-BE49-F238E27FC236}">
              <a16:creationId xmlns:a16="http://schemas.microsoft.com/office/drawing/2014/main" id="{10E81742-2128-99CC-D0C2-553B9ABA1771}"/>
            </a:ext>
            <a:ext uri="{147F2762-F138-4A5C-976F-8EAC2B608ADB}">
              <a16:predDERef xmlns:a16="http://schemas.microsoft.com/office/drawing/2014/main" pred="{68F95A6A-761F-D9AE-96ED-97CBBFCEE155}"/>
            </a:ext>
          </a:extLst>
        </xdr:cNvPr>
        <xdr:cNvPicPr>
          <a:picLocks noChangeAspect="1"/>
        </xdr:cNvPicPr>
      </xdr:nvPicPr>
      <xdr:blipFill>
        <a:blip xmlns:r="http://schemas.openxmlformats.org/officeDocument/2006/relationships" r:embed="rId1"/>
        <a:stretch>
          <a:fillRect/>
        </a:stretch>
      </xdr:blipFill>
      <xdr:spPr>
        <a:xfrm>
          <a:off x="16544925" y="2819400"/>
          <a:ext cx="3667125" cy="1466850"/>
        </a:xfrm>
        <a:prstGeom prst="rect">
          <a:avLst/>
        </a:prstGeom>
      </xdr:spPr>
    </xdr:pic>
    <xdr:clientData/>
  </xdr:twoCellAnchor>
  <xdr:twoCellAnchor editAs="oneCell">
    <xdr:from>
      <xdr:col>10</xdr:col>
      <xdr:colOff>0</xdr:colOff>
      <xdr:row>14</xdr:row>
      <xdr:rowOff>0</xdr:rowOff>
    </xdr:from>
    <xdr:to>
      <xdr:col>19</xdr:col>
      <xdr:colOff>285750</xdr:colOff>
      <xdr:row>14</xdr:row>
      <xdr:rowOff>1143000</xdr:rowOff>
    </xdr:to>
    <xdr:pic>
      <xdr:nvPicPr>
        <xdr:cNvPr id="7" name="Picture 4">
          <a:extLst>
            <a:ext uri="{FF2B5EF4-FFF2-40B4-BE49-F238E27FC236}">
              <a16:creationId xmlns:a16="http://schemas.microsoft.com/office/drawing/2014/main" id="{5906F6F9-22F7-15EB-202C-90DC536BD0B3}"/>
            </a:ext>
            <a:ext uri="{147F2762-F138-4A5C-976F-8EAC2B608ADB}">
              <a16:predDERef xmlns:a16="http://schemas.microsoft.com/office/drawing/2014/main" pred="{10E81742-2128-99CC-D0C2-553B9ABA1771}"/>
            </a:ext>
          </a:extLst>
        </xdr:cNvPr>
        <xdr:cNvPicPr>
          <a:picLocks noChangeAspect="1"/>
        </xdr:cNvPicPr>
      </xdr:nvPicPr>
      <xdr:blipFill>
        <a:blip xmlns:r="http://schemas.openxmlformats.org/officeDocument/2006/relationships" r:embed="rId2"/>
        <a:stretch>
          <a:fillRect/>
        </a:stretch>
      </xdr:blipFill>
      <xdr:spPr>
        <a:xfrm>
          <a:off x="21926550" y="2819400"/>
          <a:ext cx="10544175" cy="1143000"/>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3619500</xdr:colOff>
      <xdr:row>15</xdr:row>
      <xdr:rowOff>219075</xdr:rowOff>
    </xdr:to>
    <xdr:pic>
      <xdr:nvPicPr>
        <xdr:cNvPr id="5" name="Picture 3">
          <a:extLst>
            <a:ext uri="{FF2B5EF4-FFF2-40B4-BE49-F238E27FC236}">
              <a16:creationId xmlns:a16="http://schemas.microsoft.com/office/drawing/2014/main" id="{95589D81-5F24-7688-B9A8-F93D9C1554A7}"/>
            </a:ext>
            <a:ext uri="{147F2762-F138-4A5C-976F-8EAC2B608ADB}">
              <a16:predDERef xmlns:a16="http://schemas.microsoft.com/office/drawing/2014/main" pred="{C92A0863-6701-6745-4A6E-1381624F1548}"/>
            </a:ext>
          </a:extLst>
        </xdr:cNvPr>
        <xdr:cNvPicPr>
          <a:picLocks noChangeAspect="1"/>
        </xdr:cNvPicPr>
      </xdr:nvPicPr>
      <xdr:blipFill>
        <a:blip xmlns:r="http://schemas.openxmlformats.org/officeDocument/2006/relationships" r:embed="rId1"/>
        <a:stretch>
          <a:fillRect/>
        </a:stretch>
      </xdr:blipFill>
      <xdr:spPr>
        <a:xfrm>
          <a:off x="16859250" y="2819400"/>
          <a:ext cx="3619500" cy="1485900"/>
        </a:xfrm>
        <a:prstGeom prst="rect">
          <a:avLst/>
        </a:prstGeom>
      </xdr:spPr>
    </xdr:pic>
    <xdr:clientData/>
  </xdr:twoCellAnchor>
  <xdr:twoCellAnchor editAs="oneCell">
    <xdr:from>
      <xdr:col>10</xdr:col>
      <xdr:colOff>0</xdr:colOff>
      <xdr:row>14</xdr:row>
      <xdr:rowOff>0</xdr:rowOff>
    </xdr:from>
    <xdr:to>
      <xdr:col>17</xdr:col>
      <xdr:colOff>247650</xdr:colOff>
      <xdr:row>14</xdr:row>
      <xdr:rowOff>1181100</xdr:rowOff>
    </xdr:to>
    <xdr:pic>
      <xdr:nvPicPr>
        <xdr:cNvPr id="7" name="Picture 4">
          <a:extLst>
            <a:ext uri="{FF2B5EF4-FFF2-40B4-BE49-F238E27FC236}">
              <a16:creationId xmlns:a16="http://schemas.microsoft.com/office/drawing/2014/main" id="{DDE175B5-0985-9680-E153-A7A6EA5C854B}"/>
            </a:ext>
            <a:ext uri="{147F2762-F138-4A5C-976F-8EAC2B608ADB}">
              <a16:predDERef xmlns:a16="http://schemas.microsoft.com/office/drawing/2014/main" pred="{95589D81-5F24-7688-B9A8-F93D9C1554A7}"/>
            </a:ext>
          </a:extLst>
        </xdr:cNvPr>
        <xdr:cNvPicPr>
          <a:picLocks noChangeAspect="1"/>
        </xdr:cNvPicPr>
      </xdr:nvPicPr>
      <xdr:blipFill>
        <a:blip xmlns:r="http://schemas.openxmlformats.org/officeDocument/2006/relationships" r:embed="rId2"/>
        <a:stretch>
          <a:fillRect/>
        </a:stretch>
      </xdr:blipFill>
      <xdr:spPr>
        <a:xfrm>
          <a:off x="22240875" y="2819400"/>
          <a:ext cx="9286875" cy="1181100"/>
        </a:xfrm>
        <a:prstGeom prst="rect">
          <a:avLst/>
        </a:prstGeom>
      </xdr:spPr>
    </xdr:pic>
    <xdr:clientData/>
  </xdr:twoCellAnchor>
  <xdr:twoCellAnchor editAs="oneCell">
    <xdr:from>
      <xdr:col>9</xdr:col>
      <xdr:colOff>0</xdr:colOff>
      <xdr:row>21</xdr:row>
      <xdr:rowOff>0</xdr:rowOff>
    </xdr:from>
    <xdr:to>
      <xdr:col>10</xdr:col>
      <xdr:colOff>5133975</xdr:colOff>
      <xdr:row>21</xdr:row>
      <xdr:rowOff>876300</xdr:rowOff>
    </xdr:to>
    <xdr:pic>
      <xdr:nvPicPr>
        <xdr:cNvPr id="2" name="Ảnh 1">
          <a:extLst>
            <a:ext uri="{FF2B5EF4-FFF2-40B4-BE49-F238E27FC236}">
              <a16:creationId xmlns:a16="http://schemas.microsoft.com/office/drawing/2014/main" id="{175D038D-D3D0-196E-209B-263581319818}"/>
            </a:ext>
            <a:ext uri="{147F2762-F138-4A5C-976F-8EAC2B608ADB}">
              <a16:predDERef xmlns:a16="http://schemas.microsoft.com/office/drawing/2014/main" pred="{DDE175B5-0985-9680-E153-A7A6EA5C854B}"/>
            </a:ext>
          </a:extLst>
        </xdr:cNvPr>
        <xdr:cNvPicPr>
          <a:picLocks noChangeAspect="1"/>
        </xdr:cNvPicPr>
      </xdr:nvPicPr>
      <xdr:blipFill>
        <a:blip xmlns:r="http://schemas.openxmlformats.org/officeDocument/2006/relationships" r:embed="rId3"/>
        <a:stretch>
          <a:fillRect/>
        </a:stretch>
      </xdr:blipFill>
      <xdr:spPr>
        <a:xfrm>
          <a:off x="16859250" y="16687800"/>
          <a:ext cx="10515600" cy="876300"/>
        </a:xfrm>
        <a:prstGeom prst="rect">
          <a:avLst/>
        </a:prstGeom>
      </xdr:spPr>
    </xdr:pic>
    <xdr:clientData/>
  </xdr:twoCellAnchor>
  <xdr:twoCellAnchor editAs="oneCell">
    <xdr:from>
      <xdr:col>10</xdr:col>
      <xdr:colOff>0</xdr:colOff>
      <xdr:row>19</xdr:row>
      <xdr:rowOff>0</xdr:rowOff>
    </xdr:from>
    <xdr:to>
      <xdr:col>10</xdr:col>
      <xdr:colOff>4572000</xdr:colOff>
      <xdr:row>19</xdr:row>
      <xdr:rowOff>2152650</xdr:rowOff>
    </xdr:to>
    <xdr:pic>
      <xdr:nvPicPr>
        <xdr:cNvPr id="3" name="Ảnh 2">
          <a:extLst>
            <a:ext uri="{FF2B5EF4-FFF2-40B4-BE49-F238E27FC236}">
              <a16:creationId xmlns:a16="http://schemas.microsoft.com/office/drawing/2014/main" id="{4D7B6CD3-11D6-70E1-85E4-1ECA716A244E}"/>
            </a:ext>
            <a:ext uri="{147F2762-F138-4A5C-976F-8EAC2B608ADB}">
              <a16:predDERef xmlns:a16="http://schemas.microsoft.com/office/drawing/2014/main" pred="{175D038D-D3D0-196E-209B-263581319818}"/>
            </a:ext>
          </a:extLst>
        </xdr:cNvPr>
        <xdr:cNvPicPr>
          <a:picLocks noChangeAspect="1"/>
        </xdr:cNvPicPr>
      </xdr:nvPicPr>
      <xdr:blipFill>
        <a:blip xmlns:r="http://schemas.openxmlformats.org/officeDocument/2006/relationships" r:embed="rId4"/>
        <a:stretch>
          <a:fillRect/>
        </a:stretch>
      </xdr:blipFill>
      <xdr:spPr>
        <a:xfrm>
          <a:off x="22240875" y="12153900"/>
          <a:ext cx="4572000" cy="2152650"/>
        </a:xfrm>
        <a:prstGeom prst="rect">
          <a:avLst/>
        </a:prstGeom>
      </xdr:spPr>
    </xdr:pic>
    <xdr:clientData/>
  </xdr:twoCellAnchor>
  <xdr:twoCellAnchor editAs="oneCell">
    <xdr:from>
      <xdr:col>9</xdr:col>
      <xdr:colOff>0</xdr:colOff>
      <xdr:row>15</xdr:row>
      <xdr:rowOff>1257300</xdr:rowOff>
    </xdr:from>
    <xdr:to>
      <xdr:col>10</xdr:col>
      <xdr:colOff>5210175</xdr:colOff>
      <xdr:row>16</xdr:row>
      <xdr:rowOff>895350</xdr:rowOff>
    </xdr:to>
    <xdr:pic>
      <xdr:nvPicPr>
        <xdr:cNvPr id="4" name="Ảnh 3">
          <a:extLst>
            <a:ext uri="{FF2B5EF4-FFF2-40B4-BE49-F238E27FC236}">
              <a16:creationId xmlns:a16="http://schemas.microsoft.com/office/drawing/2014/main" id="{1CD25ABF-51C3-1A0C-ABCD-22A6F33ACB8E}"/>
            </a:ext>
            <a:ext uri="{147F2762-F138-4A5C-976F-8EAC2B608ADB}">
              <a16:predDERef xmlns:a16="http://schemas.microsoft.com/office/drawing/2014/main" pred="{4D7B6CD3-11D6-70E1-85E4-1ECA716A244E}"/>
            </a:ext>
          </a:extLst>
        </xdr:cNvPr>
        <xdr:cNvPicPr>
          <a:picLocks noChangeAspect="1"/>
        </xdr:cNvPicPr>
      </xdr:nvPicPr>
      <xdr:blipFill>
        <a:blip xmlns:r="http://schemas.openxmlformats.org/officeDocument/2006/relationships" r:embed="rId5"/>
        <a:stretch>
          <a:fillRect/>
        </a:stretch>
      </xdr:blipFill>
      <xdr:spPr>
        <a:xfrm>
          <a:off x="16859250" y="5343525"/>
          <a:ext cx="10591800" cy="904875"/>
        </a:xfrm>
        <a:prstGeom prst="rect">
          <a:avLst/>
        </a:prstGeom>
      </xdr:spPr>
    </xdr:pic>
    <xdr:clientData/>
  </xdr:twoCellAnchor>
  <xdr:twoCellAnchor editAs="oneCell">
    <xdr:from>
      <xdr:col>10</xdr:col>
      <xdr:colOff>0</xdr:colOff>
      <xdr:row>18</xdr:row>
      <xdr:rowOff>0</xdr:rowOff>
    </xdr:from>
    <xdr:to>
      <xdr:col>10</xdr:col>
      <xdr:colOff>4572000</xdr:colOff>
      <xdr:row>18</xdr:row>
      <xdr:rowOff>2095500</xdr:rowOff>
    </xdr:to>
    <xdr:pic>
      <xdr:nvPicPr>
        <xdr:cNvPr id="6" name="Ảnh 5">
          <a:extLst>
            <a:ext uri="{FF2B5EF4-FFF2-40B4-BE49-F238E27FC236}">
              <a16:creationId xmlns:a16="http://schemas.microsoft.com/office/drawing/2014/main" id="{6F4E5F57-E528-D40E-23E8-84E91F2F496E}"/>
            </a:ext>
            <a:ext uri="{147F2762-F138-4A5C-976F-8EAC2B608ADB}">
              <a16:predDERef xmlns:a16="http://schemas.microsoft.com/office/drawing/2014/main" pred="{1CD25ABF-51C3-1A0C-ABCD-22A6F33ACB8E}"/>
            </a:ext>
          </a:extLst>
        </xdr:cNvPr>
        <xdr:cNvPicPr>
          <a:picLocks noChangeAspect="1"/>
        </xdr:cNvPicPr>
      </xdr:nvPicPr>
      <xdr:blipFill>
        <a:blip xmlns:r="http://schemas.openxmlformats.org/officeDocument/2006/relationships" r:embed="rId6"/>
        <a:stretch>
          <a:fillRect/>
        </a:stretch>
      </xdr:blipFill>
      <xdr:spPr>
        <a:xfrm>
          <a:off x="22240875" y="9886950"/>
          <a:ext cx="4572000" cy="2095500"/>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4572000</xdr:colOff>
      <xdr:row>14</xdr:row>
      <xdr:rowOff>1533525</xdr:rowOff>
    </xdr:to>
    <xdr:pic>
      <xdr:nvPicPr>
        <xdr:cNvPr id="4" name="">
          <a:extLst>
            <a:ext uri="{FF2B5EF4-FFF2-40B4-BE49-F238E27FC236}">
              <a16:creationId xmlns:a16="http://schemas.microsoft.com/office/drawing/2014/main" id="{6E1818A8-9090-D265-5E5D-9E5C4C8975B9}"/>
            </a:ext>
            <a:ext uri="{147F2762-F138-4A5C-976F-8EAC2B608ADB}">
              <a16:predDERef xmlns:a16="http://schemas.microsoft.com/office/drawing/2014/main" pred="{735235A1-E5DD-EC75-4931-A8FACFA85EFC}"/>
            </a:ext>
          </a:extLst>
        </xdr:cNvPr>
        <xdr:cNvPicPr>
          <a:picLocks noChangeAspect="1"/>
        </xdr:cNvPicPr>
      </xdr:nvPicPr>
      <xdr:blipFill>
        <a:blip xmlns:r="http://schemas.openxmlformats.org/officeDocument/2006/relationships" r:embed="rId1"/>
        <a:stretch>
          <a:fillRect/>
        </a:stretch>
      </xdr:blipFill>
      <xdr:spPr>
        <a:xfrm>
          <a:off x="16449675" y="2819400"/>
          <a:ext cx="4572000" cy="1533525"/>
        </a:xfrm>
        <a:prstGeom prst="rect">
          <a:avLst/>
        </a:prstGeom>
      </xdr:spPr>
    </xdr:pic>
    <xdr:clientData/>
  </xdr:twoCellAnchor>
  <xdr:twoCellAnchor editAs="oneCell">
    <xdr:from>
      <xdr:col>10</xdr:col>
      <xdr:colOff>0</xdr:colOff>
      <xdr:row>14</xdr:row>
      <xdr:rowOff>0</xdr:rowOff>
    </xdr:from>
    <xdr:to>
      <xdr:col>19</xdr:col>
      <xdr:colOff>142875</xdr:colOff>
      <xdr:row>14</xdr:row>
      <xdr:rowOff>1019175</xdr:rowOff>
    </xdr:to>
    <xdr:pic>
      <xdr:nvPicPr>
        <xdr:cNvPr id="6" name="Picture 4">
          <a:extLst>
            <a:ext uri="{FF2B5EF4-FFF2-40B4-BE49-F238E27FC236}">
              <a16:creationId xmlns:a16="http://schemas.microsoft.com/office/drawing/2014/main" id="{1DB61667-CB75-6049-8B49-1B093AC0DB80}"/>
            </a:ext>
            <a:ext uri="{147F2762-F138-4A5C-976F-8EAC2B608ADB}">
              <a16:predDERef xmlns:a16="http://schemas.microsoft.com/office/drawing/2014/main" pred="{6E1818A8-9090-D265-5E5D-9E5C4C8975B9}"/>
            </a:ext>
          </a:extLst>
        </xdr:cNvPr>
        <xdr:cNvPicPr>
          <a:picLocks noChangeAspect="1"/>
        </xdr:cNvPicPr>
      </xdr:nvPicPr>
      <xdr:blipFill>
        <a:blip xmlns:r="http://schemas.openxmlformats.org/officeDocument/2006/relationships" r:embed="rId2"/>
        <a:stretch>
          <a:fillRect/>
        </a:stretch>
      </xdr:blipFill>
      <xdr:spPr>
        <a:xfrm>
          <a:off x="21831300" y="2819400"/>
          <a:ext cx="10401300" cy="1019175"/>
        </a:xfrm>
        <a:prstGeom prst="rect">
          <a:avLst/>
        </a:prstGeom>
      </xdr:spPr>
    </xdr:pic>
    <xdr:clientData/>
  </xdr:twoCellAnchor>
  <xdr:twoCellAnchor editAs="oneCell">
    <xdr:from>
      <xdr:col>10</xdr:col>
      <xdr:colOff>0</xdr:colOff>
      <xdr:row>18</xdr:row>
      <xdr:rowOff>0</xdr:rowOff>
    </xdr:from>
    <xdr:to>
      <xdr:col>10</xdr:col>
      <xdr:colOff>4572000</xdr:colOff>
      <xdr:row>18</xdr:row>
      <xdr:rowOff>2162175</xdr:rowOff>
    </xdr:to>
    <xdr:pic>
      <xdr:nvPicPr>
        <xdr:cNvPr id="2" name="Ảnh 1">
          <a:extLst>
            <a:ext uri="{FF2B5EF4-FFF2-40B4-BE49-F238E27FC236}">
              <a16:creationId xmlns:a16="http://schemas.microsoft.com/office/drawing/2014/main" id="{F6AC0769-5379-A246-677F-883C8F377533}"/>
            </a:ext>
            <a:ext uri="{147F2762-F138-4A5C-976F-8EAC2B608ADB}">
              <a16:predDERef xmlns:a16="http://schemas.microsoft.com/office/drawing/2014/main" pred="{1DB61667-CB75-6049-8B49-1B093AC0DB80}"/>
            </a:ext>
          </a:extLst>
        </xdr:cNvPr>
        <xdr:cNvPicPr>
          <a:picLocks noChangeAspect="1"/>
        </xdr:cNvPicPr>
      </xdr:nvPicPr>
      <xdr:blipFill>
        <a:blip xmlns:r="http://schemas.openxmlformats.org/officeDocument/2006/relationships" r:embed="rId3"/>
        <a:stretch>
          <a:fillRect/>
        </a:stretch>
      </xdr:blipFill>
      <xdr:spPr>
        <a:xfrm>
          <a:off x="21831300" y="10858500"/>
          <a:ext cx="4572000" cy="2162175"/>
        </a:xfrm>
        <a:prstGeom prst="rect">
          <a:avLst/>
        </a:prstGeom>
      </xdr:spPr>
    </xdr:pic>
    <xdr:clientData/>
  </xdr:twoCellAnchor>
  <xdr:twoCellAnchor editAs="oneCell">
    <xdr:from>
      <xdr:col>10</xdr:col>
      <xdr:colOff>0</xdr:colOff>
      <xdr:row>19</xdr:row>
      <xdr:rowOff>0</xdr:rowOff>
    </xdr:from>
    <xdr:to>
      <xdr:col>10</xdr:col>
      <xdr:colOff>4572000</xdr:colOff>
      <xdr:row>19</xdr:row>
      <xdr:rowOff>1600200</xdr:rowOff>
    </xdr:to>
    <xdr:pic>
      <xdr:nvPicPr>
        <xdr:cNvPr id="10" name="Ảnh 9">
          <a:extLst>
            <a:ext uri="{FF2B5EF4-FFF2-40B4-BE49-F238E27FC236}">
              <a16:creationId xmlns:a16="http://schemas.microsoft.com/office/drawing/2014/main" id="{EA68774A-B96D-EC9C-647A-2AAAC4492EB7}"/>
            </a:ext>
            <a:ext uri="{147F2762-F138-4A5C-976F-8EAC2B608ADB}">
              <a16:predDERef xmlns:a16="http://schemas.microsoft.com/office/drawing/2014/main" pred="{7CE27B81-B40A-E9E0-23B8-7428A46B5AFB}"/>
            </a:ext>
          </a:extLst>
        </xdr:cNvPr>
        <xdr:cNvPicPr>
          <a:picLocks noChangeAspect="1"/>
        </xdr:cNvPicPr>
      </xdr:nvPicPr>
      <xdr:blipFill>
        <a:blip xmlns:r="http://schemas.openxmlformats.org/officeDocument/2006/relationships" r:embed="rId4"/>
        <a:stretch>
          <a:fillRect/>
        </a:stretch>
      </xdr:blipFill>
      <xdr:spPr>
        <a:xfrm>
          <a:off x="21831300" y="13439775"/>
          <a:ext cx="4572000" cy="1600200"/>
        </a:xfrm>
        <a:prstGeom prst="rect">
          <a:avLst/>
        </a:prstGeom>
      </xdr:spPr>
    </xdr:pic>
    <xdr:clientData/>
  </xdr:twoCellAnchor>
  <xdr:twoCellAnchor editAs="oneCell">
    <xdr:from>
      <xdr:col>9</xdr:col>
      <xdr:colOff>0</xdr:colOff>
      <xdr:row>21</xdr:row>
      <xdr:rowOff>0</xdr:rowOff>
    </xdr:from>
    <xdr:to>
      <xdr:col>11</xdr:col>
      <xdr:colOff>57150</xdr:colOff>
      <xdr:row>21</xdr:row>
      <xdr:rowOff>857250</xdr:rowOff>
    </xdr:to>
    <xdr:pic>
      <xdr:nvPicPr>
        <xdr:cNvPr id="11" name="Ảnh 10">
          <a:extLst>
            <a:ext uri="{FF2B5EF4-FFF2-40B4-BE49-F238E27FC236}">
              <a16:creationId xmlns:a16="http://schemas.microsoft.com/office/drawing/2014/main" id="{08887A45-E5FD-74AC-6EF8-43730197B82A}"/>
            </a:ext>
            <a:ext uri="{147F2762-F138-4A5C-976F-8EAC2B608ADB}">
              <a16:predDERef xmlns:a16="http://schemas.microsoft.com/office/drawing/2014/main" pred="{EA68774A-B96D-EC9C-647A-2AAAC4492EB7}"/>
            </a:ext>
          </a:extLst>
        </xdr:cNvPr>
        <xdr:cNvPicPr>
          <a:picLocks noChangeAspect="1"/>
        </xdr:cNvPicPr>
      </xdr:nvPicPr>
      <xdr:blipFill>
        <a:blip xmlns:r="http://schemas.openxmlformats.org/officeDocument/2006/relationships" r:embed="rId5"/>
        <a:stretch>
          <a:fillRect/>
        </a:stretch>
      </xdr:blipFill>
      <xdr:spPr>
        <a:xfrm>
          <a:off x="16449675" y="18602325"/>
          <a:ext cx="10820400" cy="857250"/>
        </a:xfrm>
        <a:prstGeom prst="rect">
          <a:avLst/>
        </a:prstGeom>
      </xdr:spPr>
    </xdr:pic>
    <xdr:clientData/>
  </xdr:twoCellAnchor>
  <xdr:twoCellAnchor editAs="oneCell">
    <xdr:from>
      <xdr:col>9</xdr:col>
      <xdr:colOff>0</xdr:colOff>
      <xdr:row>16</xdr:row>
      <xdr:rowOff>0</xdr:rowOff>
    </xdr:from>
    <xdr:to>
      <xdr:col>9</xdr:col>
      <xdr:colOff>4572000</xdr:colOff>
      <xdr:row>16</xdr:row>
      <xdr:rowOff>390525</xdr:rowOff>
    </xdr:to>
    <xdr:pic>
      <xdr:nvPicPr>
        <xdr:cNvPr id="12" name="Ảnh 11">
          <a:extLst>
            <a:ext uri="{FF2B5EF4-FFF2-40B4-BE49-F238E27FC236}">
              <a16:creationId xmlns:a16="http://schemas.microsoft.com/office/drawing/2014/main" id="{CC34E553-52B1-E3C6-3365-269DBF7261B9}"/>
            </a:ext>
            <a:ext uri="{147F2762-F138-4A5C-976F-8EAC2B608ADB}">
              <a16:predDERef xmlns:a16="http://schemas.microsoft.com/office/drawing/2014/main" pred="{08887A45-E5FD-74AC-6EF8-43730197B82A}"/>
            </a:ext>
          </a:extLst>
        </xdr:cNvPr>
        <xdr:cNvPicPr>
          <a:picLocks noChangeAspect="1"/>
        </xdr:cNvPicPr>
      </xdr:nvPicPr>
      <xdr:blipFill>
        <a:blip xmlns:r="http://schemas.openxmlformats.org/officeDocument/2006/relationships" r:embed="rId6"/>
        <a:stretch>
          <a:fillRect/>
        </a:stretch>
      </xdr:blipFill>
      <xdr:spPr>
        <a:xfrm>
          <a:off x="16449675" y="5695950"/>
          <a:ext cx="4572000" cy="390525"/>
        </a:xfrm>
        <a:prstGeom prst="rect">
          <a:avLst/>
        </a:prstGeom>
      </xdr:spPr>
    </xdr:pic>
    <xdr:clientData/>
  </xdr:twoCellAnchor>
  <xdr:twoCellAnchor editAs="oneCell">
    <xdr:from>
      <xdr:col>9</xdr:col>
      <xdr:colOff>0</xdr:colOff>
      <xdr:row>16</xdr:row>
      <xdr:rowOff>0</xdr:rowOff>
    </xdr:from>
    <xdr:to>
      <xdr:col>10</xdr:col>
      <xdr:colOff>5314950</xdr:colOff>
      <xdr:row>16</xdr:row>
      <xdr:rowOff>914400</xdr:rowOff>
    </xdr:to>
    <xdr:pic>
      <xdr:nvPicPr>
        <xdr:cNvPr id="13" name="Ảnh 12">
          <a:extLst>
            <a:ext uri="{FF2B5EF4-FFF2-40B4-BE49-F238E27FC236}">
              <a16:creationId xmlns:a16="http://schemas.microsoft.com/office/drawing/2014/main" id="{1B80F459-6899-A962-19A6-32F49EE09F62}"/>
            </a:ext>
            <a:ext uri="{147F2762-F138-4A5C-976F-8EAC2B608ADB}">
              <a16:predDERef xmlns:a16="http://schemas.microsoft.com/office/drawing/2014/main" pred="{CC34E553-52B1-E3C6-3365-269DBF7261B9}"/>
            </a:ext>
          </a:extLst>
        </xdr:cNvPr>
        <xdr:cNvPicPr>
          <a:picLocks noChangeAspect="1"/>
        </xdr:cNvPicPr>
      </xdr:nvPicPr>
      <xdr:blipFill>
        <a:blip xmlns:r="http://schemas.openxmlformats.org/officeDocument/2006/relationships" r:embed="rId6"/>
        <a:stretch>
          <a:fillRect/>
        </a:stretch>
      </xdr:blipFill>
      <xdr:spPr>
        <a:xfrm>
          <a:off x="16449675" y="5695950"/>
          <a:ext cx="10696575" cy="914400"/>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4572000</xdr:colOff>
      <xdr:row>14</xdr:row>
      <xdr:rowOff>1381125</xdr:rowOff>
    </xdr:to>
    <xdr:pic>
      <xdr:nvPicPr>
        <xdr:cNvPr id="4" name="">
          <a:extLst>
            <a:ext uri="{FF2B5EF4-FFF2-40B4-BE49-F238E27FC236}">
              <a16:creationId xmlns:a16="http://schemas.microsoft.com/office/drawing/2014/main" id="{803D5E35-BECE-4A56-0FCD-A864453F0769}"/>
            </a:ext>
            <a:ext uri="{147F2762-F138-4A5C-976F-8EAC2B608ADB}">
              <a16:predDERef xmlns:a16="http://schemas.microsoft.com/office/drawing/2014/main" pred="{7582236C-DC81-D2B7-C945-98100DDECF55}"/>
            </a:ext>
          </a:extLst>
        </xdr:cNvPr>
        <xdr:cNvPicPr>
          <a:picLocks noChangeAspect="1"/>
        </xdr:cNvPicPr>
      </xdr:nvPicPr>
      <xdr:blipFill>
        <a:blip xmlns:r="http://schemas.openxmlformats.org/officeDocument/2006/relationships" r:embed="rId1"/>
        <a:stretch>
          <a:fillRect/>
        </a:stretch>
      </xdr:blipFill>
      <xdr:spPr>
        <a:xfrm>
          <a:off x="15992475" y="2819400"/>
          <a:ext cx="4572000" cy="1381125"/>
        </a:xfrm>
        <a:prstGeom prst="rect">
          <a:avLst/>
        </a:prstGeom>
      </xdr:spPr>
    </xdr:pic>
    <xdr:clientData/>
  </xdr:twoCellAnchor>
  <xdr:twoCellAnchor editAs="oneCell">
    <xdr:from>
      <xdr:col>10</xdr:col>
      <xdr:colOff>0</xdr:colOff>
      <xdr:row>14</xdr:row>
      <xdr:rowOff>0</xdr:rowOff>
    </xdr:from>
    <xdr:to>
      <xdr:col>20</xdr:col>
      <xdr:colOff>76200</xdr:colOff>
      <xdr:row>14</xdr:row>
      <xdr:rowOff>981075</xdr:rowOff>
    </xdr:to>
    <xdr:pic>
      <xdr:nvPicPr>
        <xdr:cNvPr id="6" name="Picture 4">
          <a:extLst>
            <a:ext uri="{FF2B5EF4-FFF2-40B4-BE49-F238E27FC236}">
              <a16:creationId xmlns:a16="http://schemas.microsoft.com/office/drawing/2014/main" id="{4C6E42AE-C90D-9DD8-1B1B-84A11A6EEAFE}"/>
            </a:ext>
            <a:ext uri="{147F2762-F138-4A5C-976F-8EAC2B608ADB}">
              <a16:predDERef xmlns:a16="http://schemas.microsoft.com/office/drawing/2014/main" pred="{803D5E35-BECE-4A56-0FCD-A864453F0769}"/>
            </a:ext>
          </a:extLst>
        </xdr:cNvPr>
        <xdr:cNvPicPr>
          <a:picLocks noChangeAspect="1"/>
        </xdr:cNvPicPr>
      </xdr:nvPicPr>
      <xdr:blipFill>
        <a:blip xmlns:r="http://schemas.openxmlformats.org/officeDocument/2006/relationships" r:embed="rId2"/>
        <a:stretch>
          <a:fillRect/>
        </a:stretch>
      </xdr:blipFill>
      <xdr:spPr>
        <a:xfrm>
          <a:off x="21374100" y="2819400"/>
          <a:ext cx="10944225" cy="981075"/>
        </a:xfrm>
        <a:prstGeom prst="rect">
          <a:avLst/>
        </a:prstGeom>
      </xdr:spPr>
    </xdr:pic>
    <xdr:clientData/>
  </xdr:twoCellAnchor>
  <xdr:twoCellAnchor editAs="oneCell">
    <xdr:from>
      <xdr:col>9</xdr:col>
      <xdr:colOff>0</xdr:colOff>
      <xdr:row>21</xdr:row>
      <xdr:rowOff>0</xdr:rowOff>
    </xdr:from>
    <xdr:to>
      <xdr:col>10</xdr:col>
      <xdr:colOff>5343525</xdr:colOff>
      <xdr:row>21</xdr:row>
      <xdr:rowOff>819150</xdr:rowOff>
    </xdr:to>
    <xdr:pic>
      <xdr:nvPicPr>
        <xdr:cNvPr id="2" name="Ảnh 1">
          <a:extLst>
            <a:ext uri="{FF2B5EF4-FFF2-40B4-BE49-F238E27FC236}">
              <a16:creationId xmlns:a16="http://schemas.microsoft.com/office/drawing/2014/main" id="{000924BD-4DD8-4B01-BB58-3B6BBA9EA552}"/>
            </a:ext>
            <a:ext uri="{147F2762-F138-4A5C-976F-8EAC2B608ADB}">
              <a16:predDERef xmlns:a16="http://schemas.microsoft.com/office/drawing/2014/main" pred="{4C6E42AE-C90D-9DD8-1B1B-84A11A6EEAFE}"/>
            </a:ext>
          </a:extLst>
        </xdr:cNvPr>
        <xdr:cNvPicPr>
          <a:picLocks noChangeAspect="1"/>
        </xdr:cNvPicPr>
      </xdr:nvPicPr>
      <xdr:blipFill>
        <a:blip xmlns:r="http://schemas.openxmlformats.org/officeDocument/2006/relationships" r:embed="rId3"/>
        <a:stretch>
          <a:fillRect/>
        </a:stretch>
      </xdr:blipFill>
      <xdr:spPr>
        <a:xfrm>
          <a:off x="15992475" y="16144875"/>
          <a:ext cx="10725150" cy="819150"/>
        </a:xfrm>
        <a:prstGeom prst="rect">
          <a:avLst/>
        </a:prstGeom>
      </xdr:spPr>
    </xdr:pic>
    <xdr:clientData/>
  </xdr:twoCellAnchor>
  <xdr:twoCellAnchor editAs="oneCell">
    <xdr:from>
      <xdr:col>9</xdr:col>
      <xdr:colOff>0</xdr:colOff>
      <xdr:row>16</xdr:row>
      <xdr:rowOff>0</xdr:rowOff>
    </xdr:from>
    <xdr:to>
      <xdr:col>11</xdr:col>
      <xdr:colOff>19050</xdr:colOff>
      <xdr:row>16</xdr:row>
      <xdr:rowOff>876300</xdr:rowOff>
    </xdr:to>
    <xdr:pic>
      <xdr:nvPicPr>
        <xdr:cNvPr id="3" name="Ảnh 2">
          <a:extLst>
            <a:ext uri="{FF2B5EF4-FFF2-40B4-BE49-F238E27FC236}">
              <a16:creationId xmlns:a16="http://schemas.microsoft.com/office/drawing/2014/main" id="{2F7F951F-9757-4CAB-BEA6-21A9D3316041}"/>
            </a:ext>
            <a:ext uri="{147F2762-F138-4A5C-976F-8EAC2B608ADB}">
              <a16:predDERef xmlns:a16="http://schemas.microsoft.com/office/drawing/2014/main" pred="{000924BD-4DD8-4B01-BB58-3B6BBA9EA552}"/>
            </a:ext>
          </a:extLst>
        </xdr:cNvPr>
        <xdr:cNvPicPr>
          <a:picLocks noChangeAspect="1"/>
        </xdr:cNvPicPr>
      </xdr:nvPicPr>
      <xdr:blipFill>
        <a:blip xmlns:r="http://schemas.openxmlformats.org/officeDocument/2006/relationships" r:embed="rId4"/>
        <a:stretch>
          <a:fillRect/>
        </a:stretch>
      </xdr:blipFill>
      <xdr:spPr>
        <a:xfrm>
          <a:off x="15992475" y="5572125"/>
          <a:ext cx="10782300" cy="876300"/>
        </a:xfrm>
        <a:prstGeom prst="rect">
          <a:avLst/>
        </a:prstGeom>
      </xdr:spPr>
    </xdr:pic>
    <xdr:clientData/>
  </xdr:twoCellAnchor>
  <xdr:twoCellAnchor editAs="oneCell">
    <xdr:from>
      <xdr:col>10</xdr:col>
      <xdr:colOff>0</xdr:colOff>
      <xdr:row>19</xdr:row>
      <xdr:rowOff>0</xdr:rowOff>
    </xdr:from>
    <xdr:to>
      <xdr:col>10</xdr:col>
      <xdr:colOff>4572000</xdr:colOff>
      <xdr:row>19</xdr:row>
      <xdr:rowOff>1600200</xdr:rowOff>
    </xdr:to>
    <xdr:pic>
      <xdr:nvPicPr>
        <xdr:cNvPr id="5" name="Ảnh 4">
          <a:extLst>
            <a:ext uri="{FF2B5EF4-FFF2-40B4-BE49-F238E27FC236}">
              <a16:creationId xmlns:a16="http://schemas.microsoft.com/office/drawing/2014/main" id="{E08D658A-AC1D-9886-4F57-30F08716C2B6}"/>
            </a:ext>
            <a:ext uri="{147F2762-F138-4A5C-976F-8EAC2B608ADB}">
              <a16:predDERef xmlns:a16="http://schemas.microsoft.com/office/drawing/2014/main" pred="{2F7F951F-9757-4CAB-BEA6-21A9D3316041}"/>
            </a:ext>
          </a:extLst>
        </xdr:cNvPr>
        <xdr:cNvPicPr>
          <a:picLocks noChangeAspect="1"/>
        </xdr:cNvPicPr>
      </xdr:nvPicPr>
      <xdr:blipFill>
        <a:blip xmlns:r="http://schemas.openxmlformats.org/officeDocument/2006/relationships" r:embed="rId5"/>
        <a:stretch>
          <a:fillRect/>
        </a:stretch>
      </xdr:blipFill>
      <xdr:spPr>
        <a:xfrm>
          <a:off x="21374100" y="11915775"/>
          <a:ext cx="4572000" cy="1600200"/>
        </a:xfrm>
        <a:prstGeom prst="rect">
          <a:avLst/>
        </a:prstGeom>
      </xdr:spPr>
    </xdr:pic>
    <xdr:clientData/>
  </xdr:twoCellAnchor>
  <xdr:twoCellAnchor editAs="oneCell">
    <xdr:from>
      <xdr:col>10</xdr:col>
      <xdr:colOff>0</xdr:colOff>
      <xdr:row>18</xdr:row>
      <xdr:rowOff>0</xdr:rowOff>
    </xdr:from>
    <xdr:to>
      <xdr:col>10</xdr:col>
      <xdr:colOff>4572000</xdr:colOff>
      <xdr:row>18</xdr:row>
      <xdr:rowOff>1943100</xdr:rowOff>
    </xdr:to>
    <xdr:pic>
      <xdr:nvPicPr>
        <xdr:cNvPr id="7" name="Ảnh 6">
          <a:extLst>
            <a:ext uri="{FF2B5EF4-FFF2-40B4-BE49-F238E27FC236}">
              <a16:creationId xmlns:a16="http://schemas.microsoft.com/office/drawing/2014/main" id="{4CE436F9-FCB4-A20E-E92F-D66278CEF847}"/>
            </a:ext>
            <a:ext uri="{147F2762-F138-4A5C-976F-8EAC2B608ADB}">
              <a16:predDERef xmlns:a16="http://schemas.microsoft.com/office/drawing/2014/main" pred="{E08D658A-AC1D-9886-4F57-30F08716C2B6}"/>
            </a:ext>
          </a:extLst>
        </xdr:cNvPr>
        <xdr:cNvPicPr>
          <a:picLocks noChangeAspect="1"/>
        </xdr:cNvPicPr>
      </xdr:nvPicPr>
      <xdr:blipFill>
        <a:blip xmlns:r="http://schemas.openxmlformats.org/officeDocument/2006/relationships" r:embed="rId6"/>
        <a:stretch>
          <a:fillRect/>
        </a:stretch>
      </xdr:blipFill>
      <xdr:spPr>
        <a:xfrm>
          <a:off x="21374100" y="9801225"/>
          <a:ext cx="4572000" cy="1943100"/>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3362325</xdr:colOff>
      <xdr:row>14</xdr:row>
      <xdr:rowOff>1400175</xdr:rowOff>
    </xdr:to>
    <xdr:pic>
      <xdr:nvPicPr>
        <xdr:cNvPr id="8" name="Picture 3">
          <a:extLst>
            <a:ext uri="{FF2B5EF4-FFF2-40B4-BE49-F238E27FC236}">
              <a16:creationId xmlns:a16="http://schemas.microsoft.com/office/drawing/2014/main" id="{24B5D1E7-EF5C-8F44-653E-AB5536DAE46D}"/>
            </a:ext>
            <a:ext uri="{147F2762-F138-4A5C-976F-8EAC2B608ADB}">
              <a16:predDERef xmlns:a16="http://schemas.microsoft.com/office/drawing/2014/main" pred="{69410CBD-D300-118C-7FF4-4160B40BDDAE}"/>
            </a:ext>
          </a:extLst>
        </xdr:cNvPr>
        <xdr:cNvPicPr>
          <a:picLocks noChangeAspect="1"/>
        </xdr:cNvPicPr>
      </xdr:nvPicPr>
      <xdr:blipFill>
        <a:blip xmlns:r="http://schemas.openxmlformats.org/officeDocument/2006/relationships" r:embed="rId1"/>
        <a:stretch>
          <a:fillRect/>
        </a:stretch>
      </xdr:blipFill>
      <xdr:spPr>
        <a:xfrm>
          <a:off x="16535400" y="2667000"/>
          <a:ext cx="3362325" cy="1400175"/>
        </a:xfrm>
        <a:prstGeom prst="rect">
          <a:avLst/>
        </a:prstGeom>
      </xdr:spPr>
    </xdr:pic>
    <xdr:clientData/>
  </xdr:twoCellAnchor>
  <xdr:twoCellAnchor editAs="oneCell">
    <xdr:from>
      <xdr:col>10</xdr:col>
      <xdr:colOff>0</xdr:colOff>
      <xdr:row>14</xdr:row>
      <xdr:rowOff>0</xdr:rowOff>
    </xdr:from>
    <xdr:to>
      <xdr:col>21</xdr:col>
      <xdr:colOff>257175</xdr:colOff>
      <xdr:row>14</xdr:row>
      <xdr:rowOff>1076325</xdr:rowOff>
    </xdr:to>
    <xdr:pic>
      <xdr:nvPicPr>
        <xdr:cNvPr id="7" name="Picture 4">
          <a:extLst>
            <a:ext uri="{FF2B5EF4-FFF2-40B4-BE49-F238E27FC236}">
              <a16:creationId xmlns:a16="http://schemas.microsoft.com/office/drawing/2014/main" id="{339EBC22-C6F4-3DE9-9D8C-8DA9C084751C}"/>
            </a:ext>
            <a:ext uri="{147F2762-F138-4A5C-976F-8EAC2B608ADB}">
              <a16:predDERef xmlns:a16="http://schemas.microsoft.com/office/drawing/2014/main" pred="{24B5D1E7-EF5C-8F44-653E-AB5536DAE46D}"/>
            </a:ext>
          </a:extLst>
        </xdr:cNvPr>
        <xdr:cNvPicPr>
          <a:picLocks noChangeAspect="1"/>
        </xdr:cNvPicPr>
      </xdr:nvPicPr>
      <xdr:blipFill>
        <a:blip xmlns:r="http://schemas.openxmlformats.org/officeDocument/2006/relationships" r:embed="rId2"/>
        <a:stretch>
          <a:fillRect/>
        </a:stretch>
      </xdr:blipFill>
      <xdr:spPr>
        <a:xfrm>
          <a:off x="21917025" y="2667000"/>
          <a:ext cx="11734800" cy="1076325"/>
        </a:xfrm>
        <a:prstGeom prst="rect">
          <a:avLst/>
        </a:prstGeom>
      </xdr:spPr>
    </xdr:pic>
    <xdr:clientData/>
  </xdr:twoCellAnchor>
  <xdr:twoCellAnchor editAs="oneCell">
    <xdr:from>
      <xdr:col>10</xdr:col>
      <xdr:colOff>0</xdr:colOff>
      <xdr:row>18</xdr:row>
      <xdr:rowOff>0</xdr:rowOff>
    </xdr:from>
    <xdr:to>
      <xdr:col>10</xdr:col>
      <xdr:colOff>4572000</xdr:colOff>
      <xdr:row>18</xdr:row>
      <xdr:rowOff>1971675</xdr:rowOff>
    </xdr:to>
    <xdr:pic>
      <xdr:nvPicPr>
        <xdr:cNvPr id="2" name="Ảnh 1">
          <a:extLst>
            <a:ext uri="{FF2B5EF4-FFF2-40B4-BE49-F238E27FC236}">
              <a16:creationId xmlns:a16="http://schemas.microsoft.com/office/drawing/2014/main" id="{61A893F9-8A32-792D-0733-4825E31685CC}"/>
            </a:ext>
            <a:ext uri="{147F2762-F138-4A5C-976F-8EAC2B608ADB}">
              <a16:predDERef xmlns:a16="http://schemas.microsoft.com/office/drawing/2014/main" pred="{339EBC22-C6F4-3DE9-9D8C-8DA9C084751C}"/>
            </a:ext>
          </a:extLst>
        </xdr:cNvPr>
        <xdr:cNvPicPr>
          <a:picLocks noChangeAspect="1"/>
        </xdr:cNvPicPr>
      </xdr:nvPicPr>
      <xdr:blipFill>
        <a:blip xmlns:r="http://schemas.openxmlformats.org/officeDocument/2006/relationships" r:embed="rId3"/>
        <a:stretch>
          <a:fillRect/>
        </a:stretch>
      </xdr:blipFill>
      <xdr:spPr>
        <a:xfrm>
          <a:off x="21917025" y="10248900"/>
          <a:ext cx="4572000" cy="1971675"/>
        </a:xfrm>
        <a:prstGeom prst="rect">
          <a:avLst/>
        </a:prstGeom>
      </xdr:spPr>
    </xdr:pic>
    <xdr:clientData/>
  </xdr:twoCellAnchor>
  <xdr:twoCellAnchor editAs="oneCell">
    <xdr:from>
      <xdr:col>9</xdr:col>
      <xdr:colOff>0</xdr:colOff>
      <xdr:row>16</xdr:row>
      <xdr:rowOff>0</xdr:rowOff>
    </xdr:from>
    <xdr:to>
      <xdr:col>10</xdr:col>
      <xdr:colOff>5314950</xdr:colOff>
      <xdr:row>16</xdr:row>
      <xdr:rowOff>914400</xdr:rowOff>
    </xdr:to>
    <xdr:pic>
      <xdr:nvPicPr>
        <xdr:cNvPr id="3" name="Ảnh 2">
          <a:extLst>
            <a:ext uri="{FF2B5EF4-FFF2-40B4-BE49-F238E27FC236}">
              <a16:creationId xmlns:a16="http://schemas.microsoft.com/office/drawing/2014/main" id="{CCB33818-B448-2D7D-DABB-4B9FC1701723}"/>
            </a:ext>
            <a:ext uri="{147F2762-F138-4A5C-976F-8EAC2B608ADB}">
              <a16:predDERef xmlns:a16="http://schemas.microsoft.com/office/drawing/2014/main" pred="{61A893F9-8A32-792D-0733-4825E31685CC}"/>
            </a:ext>
          </a:extLst>
        </xdr:cNvPr>
        <xdr:cNvPicPr>
          <a:picLocks noChangeAspect="1"/>
        </xdr:cNvPicPr>
      </xdr:nvPicPr>
      <xdr:blipFill>
        <a:blip xmlns:r="http://schemas.openxmlformats.org/officeDocument/2006/relationships" r:embed="rId4"/>
        <a:stretch>
          <a:fillRect/>
        </a:stretch>
      </xdr:blipFill>
      <xdr:spPr>
        <a:xfrm>
          <a:off x="16535400" y="5410200"/>
          <a:ext cx="10696575" cy="914400"/>
        </a:xfrm>
        <a:prstGeom prst="rect">
          <a:avLst/>
        </a:prstGeom>
      </xdr:spPr>
    </xdr:pic>
    <xdr:clientData/>
  </xdr:twoCellAnchor>
  <xdr:twoCellAnchor editAs="oneCell">
    <xdr:from>
      <xdr:col>9</xdr:col>
      <xdr:colOff>0</xdr:colOff>
      <xdr:row>21</xdr:row>
      <xdr:rowOff>0</xdr:rowOff>
    </xdr:from>
    <xdr:to>
      <xdr:col>9</xdr:col>
      <xdr:colOff>4572000</xdr:colOff>
      <xdr:row>21</xdr:row>
      <xdr:rowOff>371475</xdr:rowOff>
    </xdr:to>
    <xdr:pic>
      <xdr:nvPicPr>
        <xdr:cNvPr id="5" name="Ảnh 4">
          <a:extLst>
            <a:ext uri="{FF2B5EF4-FFF2-40B4-BE49-F238E27FC236}">
              <a16:creationId xmlns:a16="http://schemas.microsoft.com/office/drawing/2014/main" id="{7718E293-007A-4B08-CD78-9532E3679CD6}"/>
            </a:ext>
            <a:ext uri="{147F2762-F138-4A5C-976F-8EAC2B608ADB}">
              <a16:predDERef xmlns:a16="http://schemas.microsoft.com/office/drawing/2014/main" pred="{CCB33818-B448-2D7D-DABB-4B9FC1701723}"/>
            </a:ext>
          </a:extLst>
        </xdr:cNvPr>
        <xdr:cNvPicPr>
          <a:picLocks noChangeAspect="1"/>
        </xdr:cNvPicPr>
      </xdr:nvPicPr>
      <xdr:blipFill>
        <a:blip xmlns:r="http://schemas.openxmlformats.org/officeDocument/2006/relationships" r:embed="rId5"/>
        <a:stretch>
          <a:fillRect/>
        </a:stretch>
      </xdr:blipFill>
      <xdr:spPr>
        <a:xfrm>
          <a:off x="16535400" y="17506950"/>
          <a:ext cx="4572000" cy="371475"/>
        </a:xfrm>
        <a:prstGeom prst="rect">
          <a:avLst/>
        </a:prstGeom>
      </xdr:spPr>
    </xdr:pic>
    <xdr:clientData/>
  </xdr:twoCellAnchor>
  <xdr:twoCellAnchor editAs="oneCell">
    <xdr:from>
      <xdr:col>9</xdr:col>
      <xdr:colOff>0</xdr:colOff>
      <xdr:row>21</xdr:row>
      <xdr:rowOff>0</xdr:rowOff>
    </xdr:from>
    <xdr:to>
      <xdr:col>10</xdr:col>
      <xdr:colOff>5124450</xdr:colOff>
      <xdr:row>21</xdr:row>
      <xdr:rowOff>847725</xdr:rowOff>
    </xdr:to>
    <xdr:pic>
      <xdr:nvPicPr>
        <xdr:cNvPr id="6" name="Ảnh 5">
          <a:extLst>
            <a:ext uri="{FF2B5EF4-FFF2-40B4-BE49-F238E27FC236}">
              <a16:creationId xmlns:a16="http://schemas.microsoft.com/office/drawing/2014/main" id="{2879CEF3-3E29-C297-CC87-5CEFAFA2A31E}"/>
            </a:ext>
            <a:ext uri="{147F2762-F138-4A5C-976F-8EAC2B608ADB}">
              <a16:predDERef xmlns:a16="http://schemas.microsoft.com/office/drawing/2014/main" pred="{7718E293-007A-4B08-CD78-9532E3679CD6}"/>
            </a:ext>
          </a:extLst>
        </xdr:cNvPr>
        <xdr:cNvPicPr>
          <a:picLocks noChangeAspect="1"/>
        </xdr:cNvPicPr>
      </xdr:nvPicPr>
      <xdr:blipFill>
        <a:blip xmlns:r="http://schemas.openxmlformats.org/officeDocument/2006/relationships" r:embed="rId5"/>
        <a:stretch>
          <a:fillRect/>
        </a:stretch>
      </xdr:blipFill>
      <xdr:spPr>
        <a:xfrm>
          <a:off x="16535400" y="17506950"/>
          <a:ext cx="10506075" cy="847725"/>
        </a:xfrm>
        <a:prstGeom prst="rect">
          <a:avLst/>
        </a:prstGeom>
      </xdr:spPr>
    </xdr:pic>
    <xdr:clientData/>
  </xdr:twoCellAnchor>
  <xdr:twoCellAnchor editAs="oneCell">
    <xdr:from>
      <xdr:col>10</xdr:col>
      <xdr:colOff>0</xdr:colOff>
      <xdr:row>20</xdr:row>
      <xdr:rowOff>0</xdr:rowOff>
    </xdr:from>
    <xdr:to>
      <xdr:col>10</xdr:col>
      <xdr:colOff>4572000</xdr:colOff>
      <xdr:row>20</xdr:row>
      <xdr:rowOff>1857375</xdr:rowOff>
    </xdr:to>
    <xdr:pic>
      <xdr:nvPicPr>
        <xdr:cNvPr id="9" name="Ảnh 8">
          <a:extLst>
            <a:ext uri="{FF2B5EF4-FFF2-40B4-BE49-F238E27FC236}">
              <a16:creationId xmlns:a16="http://schemas.microsoft.com/office/drawing/2014/main" id="{98C34032-4135-86EE-3B8B-CDAA40792ADF}"/>
            </a:ext>
            <a:ext uri="{147F2762-F138-4A5C-976F-8EAC2B608ADB}">
              <a16:predDERef xmlns:a16="http://schemas.microsoft.com/office/drawing/2014/main" pred="{2879CEF3-3E29-C297-CC87-5CEFAFA2A31E}"/>
            </a:ext>
          </a:extLst>
        </xdr:cNvPr>
        <xdr:cNvPicPr>
          <a:picLocks noChangeAspect="1"/>
        </xdr:cNvPicPr>
      </xdr:nvPicPr>
      <xdr:blipFill>
        <a:blip xmlns:r="http://schemas.openxmlformats.org/officeDocument/2006/relationships" r:embed="rId6"/>
        <a:stretch>
          <a:fillRect/>
        </a:stretch>
      </xdr:blipFill>
      <xdr:spPr>
        <a:xfrm>
          <a:off x="21917025" y="15087600"/>
          <a:ext cx="4572000" cy="1857375"/>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3429000</xdr:colOff>
      <xdr:row>15</xdr:row>
      <xdr:rowOff>133350</xdr:rowOff>
    </xdr:to>
    <xdr:pic>
      <xdr:nvPicPr>
        <xdr:cNvPr id="6" name="Picture 4">
          <a:extLst>
            <a:ext uri="{FF2B5EF4-FFF2-40B4-BE49-F238E27FC236}">
              <a16:creationId xmlns:a16="http://schemas.microsoft.com/office/drawing/2014/main" id="{ECA52112-81B4-ED62-7712-F5D00E9125B1}"/>
            </a:ext>
            <a:ext uri="{147F2762-F138-4A5C-976F-8EAC2B608ADB}">
              <a16:predDERef xmlns:a16="http://schemas.microsoft.com/office/drawing/2014/main" pred="{C0A109AB-E801-03F9-7EF4-80B561F5003B}"/>
            </a:ext>
          </a:extLst>
        </xdr:cNvPr>
        <xdr:cNvPicPr>
          <a:picLocks noChangeAspect="1"/>
        </xdr:cNvPicPr>
      </xdr:nvPicPr>
      <xdr:blipFill>
        <a:blip xmlns:r="http://schemas.openxmlformats.org/officeDocument/2006/relationships" r:embed="rId1"/>
        <a:stretch>
          <a:fillRect/>
        </a:stretch>
      </xdr:blipFill>
      <xdr:spPr>
        <a:xfrm>
          <a:off x="16259175" y="2819400"/>
          <a:ext cx="3429000" cy="1400175"/>
        </a:xfrm>
        <a:prstGeom prst="rect">
          <a:avLst/>
        </a:prstGeom>
      </xdr:spPr>
    </xdr:pic>
    <xdr:clientData/>
  </xdr:twoCellAnchor>
  <xdr:twoCellAnchor editAs="oneCell">
    <xdr:from>
      <xdr:col>10</xdr:col>
      <xdr:colOff>0</xdr:colOff>
      <xdr:row>14</xdr:row>
      <xdr:rowOff>0</xdr:rowOff>
    </xdr:from>
    <xdr:to>
      <xdr:col>19</xdr:col>
      <xdr:colOff>466725</xdr:colOff>
      <xdr:row>14</xdr:row>
      <xdr:rowOff>1095375</xdr:rowOff>
    </xdr:to>
    <xdr:pic>
      <xdr:nvPicPr>
        <xdr:cNvPr id="8" name="Picture 5">
          <a:extLst>
            <a:ext uri="{FF2B5EF4-FFF2-40B4-BE49-F238E27FC236}">
              <a16:creationId xmlns:a16="http://schemas.microsoft.com/office/drawing/2014/main" id="{8342EE06-9E3C-AE2C-117D-1B5707DC41D0}"/>
            </a:ext>
            <a:ext uri="{147F2762-F138-4A5C-976F-8EAC2B608ADB}">
              <a16:predDERef xmlns:a16="http://schemas.microsoft.com/office/drawing/2014/main" pred="{ECA52112-81B4-ED62-7712-F5D00E9125B1}"/>
            </a:ext>
          </a:extLst>
        </xdr:cNvPr>
        <xdr:cNvPicPr>
          <a:picLocks noChangeAspect="1"/>
        </xdr:cNvPicPr>
      </xdr:nvPicPr>
      <xdr:blipFill>
        <a:blip xmlns:r="http://schemas.openxmlformats.org/officeDocument/2006/relationships" r:embed="rId2"/>
        <a:stretch>
          <a:fillRect/>
        </a:stretch>
      </xdr:blipFill>
      <xdr:spPr>
        <a:xfrm>
          <a:off x="21640800" y="2819400"/>
          <a:ext cx="10725150" cy="1095375"/>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4572000</xdr:colOff>
      <xdr:row>15</xdr:row>
      <xdr:rowOff>200025</xdr:rowOff>
    </xdr:to>
    <xdr:pic>
      <xdr:nvPicPr>
        <xdr:cNvPr id="4" name="">
          <a:extLst>
            <a:ext uri="{FF2B5EF4-FFF2-40B4-BE49-F238E27FC236}">
              <a16:creationId xmlns:a16="http://schemas.microsoft.com/office/drawing/2014/main" id="{AB1325B2-7319-DC03-0046-F4C280F52586}"/>
            </a:ext>
            <a:ext uri="{147F2762-F138-4A5C-976F-8EAC2B608ADB}">
              <a16:predDERef xmlns:a16="http://schemas.microsoft.com/office/drawing/2014/main" pred="{C6049EC6-7ED1-A67D-22FB-59E24660005F}"/>
            </a:ext>
          </a:extLst>
        </xdr:cNvPr>
        <xdr:cNvPicPr>
          <a:picLocks noChangeAspect="1"/>
        </xdr:cNvPicPr>
      </xdr:nvPicPr>
      <xdr:blipFill>
        <a:blip xmlns:r="http://schemas.openxmlformats.org/officeDocument/2006/relationships" r:embed="rId1"/>
        <a:stretch>
          <a:fillRect/>
        </a:stretch>
      </xdr:blipFill>
      <xdr:spPr>
        <a:xfrm>
          <a:off x="15792450" y="2667000"/>
          <a:ext cx="4572000" cy="1466850"/>
        </a:xfrm>
        <a:prstGeom prst="rect">
          <a:avLst/>
        </a:prstGeom>
      </xdr:spPr>
    </xdr:pic>
    <xdr:clientData/>
  </xdr:twoCellAnchor>
  <xdr:twoCellAnchor editAs="oneCell">
    <xdr:from>
      <xdr:col>10</xdr:col>
      <xdr:colOff>0</xdr:colOff>
      <xdr:row>14</xdr:row>
      <xdr:rowOff>0</xdr:rowOff>
    </xdr:from>
    <xdr:to>
      <xdr:col>17</xdr:col>
      <xdr:colOff>419100</xdr:colOff>
      <xdr:row>14</xdr:row>
      <xdr:rowOff>1123950</xdr:rowOff>
    </xdr:to>
    <xdr:pic>
      <xdr:nvPicPr>
        <xdr:cNvPr id="6" name="Picture 4">
          <a:extLst>
            <a:ext uri="{FF2B5EF4-FFF2-40B4-BE49-F238E27FC236}">
              <a16:creationId xmlns:a16="http://schemas.microsoft.com/office/drawing/2014/main" id="{481128EB-0C25-663B-E4D6-A1D8E7A55A30}"/>
            </a:ext>
            <a:ext uri="{147F2762-F138-4A5C-976F-8EAC2B608ADB}">
              <a16:predDERef xmlns:a16="http://schemas.microsoft.com/office/drawing/2014/main" pred="{AB1325B2-7319-DC03-0046-F4C280F52586}"/>
            </a:ext>
          </a:extLst>
        </xdr:cNvPr>
        <xdr:cNvPicPr>
          <a:picLocks noChangeAspect="1"/>
        </xdr:cNvPicPr>
      </xdr:nvPicPr>
      <xdr:blipFill>
        <a:blip xmlns:r="http://schemas.openxmlformats.org/officeDocument/2006/relationships" r:embed="rId2"/>
        <a:stretch>
          <a:fillRect/>
        </a:stretch>
      </xdr:blipFill>
      <xdr:spPr>
        <a:xfrm>
          <a:off x="21174075" y="2667000"/>
          <a:ext cx="9458325" cy="1123950"/>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3867150</xdr:colOff>
      <xdr:row>14</xdr:row>
      <xdr:rowOff>1504950</xdr:rowOff>
    </xdr:to>
    <xdr:pic>
      <xdr:nvPicPr>
        <xdr:cNvPr id="5" name="Picture 3">
          <a:extLst>
            <a:ext uri="{FF2B5EF4-FFF2-40B4-BE49-F238E27FC236}">
              <a16:creationId xmlns:a16="http://schemas.microsoft.com/office/drawing/2014/main" id="{559FB590-CAC0-66C6-F45F-8BB0537B02D4}"/>
            </a:ext>
            <a:ext uri="{147F2762-F138-4A5C-976F-8EAC2B608ADB}">
              <a16:predDERef xmlns:a16="http://schemas.microsoft.com/office/drawing/2014/main" pred="{C6A377BB-04C5-477C-B6F8-2354EED340E6}"/>
            </a:ext>
          </a:extLst>
        </xdr:cNvPr>
        <xdr:cNvPicPr>
          <a:picLocks noChangeAspect="1"/>
        </xdr:cNvPicPr>
      </xdr:nvPicPr>
      <xdr:blipFill>
        <a:blip xmlns:r="http://schemas.openxmlformats.org/officeDocument/2006/relationships" r:embed="rId1"/>
        <a:stretch>
          <a:fillRect/>
        </a:stretch>
      </xdr:blipFill>
      <xdr:spPr>
        <a:xfrm>
          <a:off x="16097250" y="2819400"/>
          <a:ext cx="3867150" cy="1504950"/>
        </a:xfrm>
        <a:prstGeom prst="rect">
          <a:avLst/>
        </a:prstGeom>
      </xdr:spPr>
    </xdr:pic>
    <xdr:clientData/>
  </xdr:twoCellAnchor>
  <xdr:twoCellAnchor editAs="oneCell">
    <xdr:from>
      <xdr:col>10</xdr:col>
      <xdr:colOff>0</xdr:colOff>
      <xdr:row>14</xdr:row>
      <xdr:rowOff>0</xdr:rowOff>
    </xdr:from>
    <xdr:to>
      <xdr:col>17</xdr:col>
      <xdr:colOff>342900</xdr:colOff>
      <xdr:row>14</xdr:row>
      <xdr:rowOff>1066800</xdr:rowOff>
    </xdr:to>
    <xdr:pic>
      <xdr:nvPicPr>
        <xdr:cNvPr id="7" name="Picture 4">
          <a:extLst>
            <a:ext uri="{FF2B5EF4-FFF2-40B4-BE49-F238E27FC236}">
              <a16:creationId xmlns:a16="http://schemas.microsoft.com/office/drawing/2014/main" id="{19C36EC0-92F3-8803-5784-3E26D7246BA3}"/>
            </a:ext>
            <a:ext uri="{147F2762-F138-4A5C-976F-8EAC2B608ADB}">
              <a16:predDERef xmlns:a16="http://schemas.microsoft.com/office/drawing/2014/main" pred="{559FB590-CAC0-66C6-F45F-8BB0537B02D4}"/>
            </a:ext>
          </a:extLst>
        </xdr:cNvPr>
        <xdr:cNvPicPr>
          <a:picLocks noChangeAspect="1"/>
        </xdr:cNvPicPr>
      </xdr:nvPicPr>
      <xdr:blipFill>
        <a:blip xmlns:r="http://schemas.openxmlformats.org/officeDocument/2006/relationships" r:embed="rId2"/>
        <a:stretch>
          <a:fillRect/>
        </a:stretch>
      </xdr:blipFill>
      <xdr:spPr>
        <a:xfrm>
          <a:off x="21478875" y="2819400"/>
          <a:ext cx="9382125" cy="1066800"/>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4572000</xdr:colOff>
      <xdr:row>15</xdr:row>
      <xdr:rowOff>104775</xdr:rowOff>
    </xdr:to>
    <xdr:pic>
      <xdr:nvPicPr>
        <xdr:cNvPr id="4" name="">
          <a:extLst>
            <a:ext uri="{FF2B5EF4-FFF2-40B4-BE49-F238E27FC236}">
              <a16:creationId xmlns:a16="http://schemas.microsoft.com/office/drawing/2014/main" id="{69D4E229-1C58-009A-94AD-198E6C2560BF}"/>
            </a:ext>
            <a:ext uri="{147F2762-F138-4A5C-976F-8EAC2B608ADB}">
              <a16:predDERef xmlns:a16="http://schemas.microsoft.com/office/drawing/2014/main" pred="{B5FD4CAF-7974-17A4-6965-B104E239BFBC}"/>
            </a:ext>
          </a:extLst>
        </xdr:cNvPr>
        <xdr:cNvPicPr>
          <a:picLocks noChangeAspect="1"/>
        </xdr:cNvPicPr>
      </xdr:nvPicPr>
      <xdr:blipFill>
        <a:blip xmlns:r="http://schemas.openxmlformats.org/officeDocument/2006/relationships" r:embed="rId1"/>
        <a:stretch>
          <a:fillRect/>
        </a:stretch>
      </xdr:blipFill>
      <xdr:spPr>
        <a:xfrm>
          <a:off x="16116300" y="2819400"/>
          <a:ext cx="4572000" cy="1371600"/>
        </a:xfrm>
        <a:prstGeom prst="rect">
          <a:avLst/>
        </a:prstGeom>
      </xdr:spPr>
    </xdr:pic>
    <xdr:clientData/>
  </xdr:twoCellAnchor>
  <xdr:twoCellAnchor editAs="oneCell">
    <xdr:from>
      <xdr:col>10</xdr:col>
      <xdr:colOff>0</xdr:colOff>
      <xdr:row>14</xdr:row>
      <xdr:rowOff>0</xdr:rowOff>
    </xdr:from>
    <xdr:to>
      <xdr:col>19</xdr:col>
      <xdr:colOff>28575</xdr:colOff>
      <xdr:row>14</xdr:row>
      <xdr:rowOff>1028700</xdr:rowOff>
    </xdr:to>
    <xdr:pic>
      <xdr:nvPicPr>
        <xdr:cNvPr id="6" name="Picture 4">
          <a:extLst>
            <a:ext uri="{FF2B5EF4-FFF2-40B4-BE49-F238E27FC236}">
              <a16:creationId xmlns:a16="http://schemas.microsoft.com/office/drawing/2014/main" id="{A250F6AE-8445-C0CE-2AAB-C25F6FC5C2C1}"/>
            </a:ext>
            <a:ext uri="{147F2762-F138-4A5C-976F-8EAC2B608ADB}">
              <a16:predDERef xmlns:a16="http://schemas.microsoft.com/office/drawing/2014/main" pred="{69D4E229-1C58-009A-94AD-198E6C2560BF}"/>
            </a:ext>
          </a:extLst>
        </xdr:cNvPr>
        <xdr:cNvPicPr>
          <a:picLocks noChangeAspect="1"/>
        </xdr:cNvPicPr>
      </xdr:nvPicPr>
      <xdr:blipFill>
        <a:blip xmlns:r="http://schemas.openxmlformats.org/officeDocument/2006/relationships" r:embed="rId2"/>
        <a:stretch>
          <a:fillRect/>
        </a:stretch>
      </xdr:blipFill>
      <xdr:spPr>
        <a:xfrm>
          <a:off x="21497925" y="2819400"/>
          <a:ext cx="10287000" cy="1028700"/>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4572000</xdr:colOff>
      <xdr:row>14</xdr:row>
      <xdr:rowOff>1571625</xdr:rowOff>
    </xdr:to>
    <xdr:pic>
      <xdr:nvPicPr>
        <xdr:cNvPr id="4" name="">
          <a:extLst>
            <a:ext uri="{FF2B5EF4-FFF2-40B4-BE49-F238E27FC236}">
              <a16:creationId xmlns:a16="http://schemas.microsoft.com/office/drawing/2014/main" id="{80EE98BA-B38A-8DE7-201A-912C641CDFB1}"/>
            </a:ext>
            <a:ext uri="{147F2762-F138-4A5C-976F-8EAC2B608ADB}">
              <a16:predDERef xmlns:a16="http://schemas.microsoft.com/office/drawing/2014/main" pred="{A150F2D3-3BDA-ADF1-56B7-AECF917D8528}"/>
            </a:ext>
          </a:extLst>
        </xdr:cNvPr>
        <xdr:cNvPicPr>
          <a:picLocks noChangeAspect="1"/>
        </xdr:cNvPicPr>
      </xdr:nvPicPr>
      <xdr:blipFill>
        <a:blip xmlns:r="http://schemas.openxmlformats.org/officeDocument/2006/relationships" r:embed="rId1"/>
        <a:stretch>
          <a:fillRect/>
        </a:stretch>
      </xdr:blipFill>
      <xdr:spPr>
        <a:xfrm>
          <a:off x="16611600" y="2819400"/>
          <a:ext cx="4572000" cy="1571625"/>
        </a:xfrm>
        <a:prstGeom prst="rect">
          <a:avLst/>
        </a:prstGeom>
      </xdr:spPr>
    </xdr:pic>
    <xdr:clientData/>
  </xdr:twoCellAnchor>
  <xdr:twoCellAnchor editAs="oneCell">
    <xdr:from>
      <xdr:col>10</xdr:col>
      <xdr:colOff>0</xdr:colOff>
      <xdr:row>14</xdr:row>
      <xdr:rowOff>0</xdr:rowOff>
    </xdr:from>
    <xdr:to>
      <xdr:col>21</xdr:col>
      <xdr:colOff>0</xdr:colOff>
      <xdr:row>14</xdr:row>
      <xdr:rowOff>1076325</xdr:rowOff>
    </xdr:to>
    <xdr:pic>
      <xdr:nvPicPr>
        <xdr:cNvPr id="6" name="Picture 4">
          <a:extLst>
            <a:ext uri="{FF2B5EF4-FFF2-40B4-BE49-F238E27FC236}">
              <a16:creationId xmlns:a16="http://schemas.microsoft.com/office/drawing/2014/main" id="{172EA4EF-43B8-F2FC-E53D-E6F0CDDD9598}"/>
            </a:ext>
            <a:ext uri="{147F2762-F138-4A5C-976F-8EAC2B608ADB}">
              <a16:predDERef xmlns:a16="http://schemas.microsoft.com/office/drawing/2014/main" pred="{80EE98BA-B38A-8DE7-201A-912C641CDFB1}"/>
            </a:ext>
          </a:extLst>
        </xdr:cNvPr>
        <xdr:cNvPicPr>
          <a:picLocks noChangeAspect="1"/>
        </xdr:cNvPicPr>
      </xdr:nvPicPr>
      <xdr:blipFill>
        <a:blip xmlns:r="http://schemas.openxmlformats.org/officeDocument/2006/relationships" r:embed="rId2"/>
        <a:stretch>
          <a:fillRect/>
        </a:stretch>
      </xdr:blipFill>
      <xdr:spPr>
        <a:xfrm>
          <a:off x="21993225" y="2819400"/>
          <a:ext cx="11477625" cy="1076325"/>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4572000</xdr:colOff>
      <xdr:row>14</xdr:row>
      <xdr:rowOff>1438275</xdr:rowOff>
    </xdr:to>
    <xdr:pic>
      <xdr:nvPicPr>
        <xdr:cNvPr id="4" name="">
          <a:extLst>
            <a:ext uri="{FF2B5EF4-FFF2-40B4-BE49-F238E27FC236}">
              <a16:creationId xmlns:a16="http://schemas.microsoft.com/office/drawing/2014/main" id="{788AD974-5F0C-5DC7-B2F0-53B1FC378BA1}"/>
            </a:ext>
            <a:ext uri="{147F2762-F138-4A5C-976F-8EAC2B608ADB}">
              <a16:predDERef xmlns:a16="http://schemas.microsoft.com/office/drawing/2014/main" pred="{85FC5956-0E98-F1D5-39D2-7C8F98E20A76}"/>
            </a:ext>
          </a:extLst>
        </xdr:cNvPr>
        <xdr:cNvPicPr>
          <a:picLocks noChangeAspect="1"/>
        </xdr:cNvPicPr>
      </xdr:nvPicPr>
      <xdr:blipFill>
        <a:blip xmlns:r="http://schemas.openxmlformats.org/officeDocument/2006/relationships" r:embed="rId1"/>
        <a:stretch>
          <a:fillRect/>
        </a:stretch>
      </xdr:blipFill>
      <xdr:spPr>
        <a:xfrm>
          <a:off x="15887700" y="2819400"/>
          <a:ext cx="4572000" cy="1438275"/>
        </a:xfrm>
        <a:prstGeom prst="rect">
          <a:avLst/>
        </a:prstGeom>
      </xdr:spPr>
    </xdr:pic>
    <xdr:clientData/>
  </xdr:twoCellAnchor>
  <xdr:twoCellAnchor editAs="oneCell">
    <xdr:from>
      <xdr:col>10</xdr:col>
      <xdr:colOff>0</xdr:colOff>
      <xdr:row>14</xdr:row>
      <xdr:rowOff>0</xdr:rowOff>
    </xdr:from>
    <xdr:to>
      <xdr:col>17</xdr:col>
      <xdr:colOff>333375</xdr:colOff>
      <xdr:row>14</xdr:row>
      <xdr:rowOff>1581150</xdr:rowOff>
    </xdr:to>
    <xdr:pic>
      <xdr:nvPicPr>
        <xdr:cNvPr id="6" name="Picture 4">
          <a:extLst>
            <a:ext uri="{FF2B5EF4-FFF2-40B4-BE49-F238E27FC236}">
              <a16:creationId xmlns:a16="http://schemas.microsoft.com/office/drawing/2014/main" id="{DC280DB8-1831-2010-9151-00DAD20DF1F3}"/>
            </a:ext>
            <a:ext uri="{147F2762-F138-4A5C-976F-8EAC2B608ADB}">
              <a16:predDERef xmlns:a16="http://schemas.microsoft.com/office/drawing/2014/main" pred="{788AD974-5F0C-5DC7-B2F0-53B1FC378BA1}"/>
            </a:ext>
          </a:extLst>
        </xdr:cNvPr>
        <xdr:cNvPicPr>
          <a:picLocks noChangeAspect="1"/>
        </xdr:cNvPicPr>
      </xdr:nvPicPr>
      <xdr:blipFill>
        <a:blip xmlns:r="http://schemas.openxmlformats.org/officeDocument/2006/relationships" r:embed="rId2"/>
        <a:stretch>
          <a:fillRect/>
        </a:stretch>
      </xdr:blipFill>
      <xdr:spPr>
        <a:xfrm>
          <a:off x="21269325" y="2819400"/>
          <a:ext cx="9372600" cy="1581150"/>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3219450</xdr:colOff>
      <xdr:row>15</xdr:row>
      <xdr:rowOff>352425</xdr:rowOff>
    </xdr:to>
    <xdr:pic>
      <xdr:nvPicPr>
        <xdr:cNvPr id="2" name="Ảnh 1">
          <a:extLst>
            <a:ext uri="{FF2B5EF4-FFF2-40B4-BE49-F238E27FC236}">
              <a16:creationId xmlns:a16="http://schemas.microsoft.com/office/drawing/2014/main" id="{A9A39DCE-E166-2BDA-B449-1B15AF7D42EA}"/>
            </a:ext>
          </a:extLst>
        </xdr:cNvPr>
        <xdr:cNvPicPr>
          <a:picLocks noChangeAspect="1"/>
        </xdr:cNvPicPr>
      </xdr:nvPicPr>
      <xdr:blipFill>
        <a:blip xmlns:r="http://schemas.openxmlformats.org/officeDocument/2006/relationships" r:embed="rId1"/>
        <a:stretch>
          <a:fillRect/>
        </a:stretch>
      </xdr:blipFill>
      <xdr:spPr>
        <a:xfrm>
          <a:off x="16278225" y="2657475"/>
          <a:ext cx="3219450" cy="1619250"/>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3009900</xdr:colOff>
      <xdr:row>14</xdr:row>
      <xdr:rowOff>1466850</xdr:rowOff>
    </xdr:to>
    <xdr:pic>
      <xdr:nvPicPr>
        <xdr:cNvPr id="5" name="Picture 3">
          <a:extLst>
            <a:ext uri="{FF2B5EF4-FFF2-40B4-BE49-F238E27FC236}">
              <a16:creationId xmlns:a16="http://schemas.microsoft.com/office/drawing/2014/main" id="{5580B736-5076-A6F0-E986-FC3C57331BD3}"/>
            </a:ext>
            <a:ext uri="{147F2762-F138-4A5C-976F-8EAC2B608ADB}">
              <a16:predDERef xmlns:a16="http://schemas.microsoft.com/office/drawing/2014/main" pred="{FB0D8151-7DC5-4088-F45C-CFB521FC1DE9}"/>
            </a:ext>
          </a:extLst>
        </xdr:cNvPr>
        <xdr:cNvPicPr>
          <a:picLocks noChangeAspect="1"/>
        </xdr:cNvPicPr>
      </xdr:nvPicPr>
      <xdr:blipFill>
        <a:blip xmlns:r="http://schemas.openxmlformats.org/officeDocument/2006/relationships" r:embed="rId1"/>
        <a:stretch>
          <a:fillRect/>
        </a:stretch>
      </xdr:blipFill>
      <xdr:spPr>
        <a:xfrm>
          <a:off x="16344900" y="2819400"/>
          <a:ext cx="3009900" cy="1466850"/>
        </a:xfrm>
        <a:prstGeom prst="rect">
          <a:avLst/>
        </a:prstGeom>
      </xdr:spPr>
    </xdr:pic>
    <xdr:clientData/>
  </xdr:twoCellAnchor>
  <xdr:twoCellAnchor editAs="oneCell">
    <xdr:from>
      <xdr:col>10</xdr:col>
      <xdr:colOff>0</xdr:colOff>
      <xdr:row>14</xdr:row>
      <xdr:rowOff>0</xdr:rowOff>
    </xdr:from>
    <xdr:to>
      <xdr:col>19</xdr:col>
      <xdr:colOff>190500</xdr:colOff>
      <xdr:row>14</xdr:row>
      <xdr:rowOff>762000</xdr:rowOff>
    </xdr:to>
    <xdr:pic>
      <xdr:nvPicPr>
        <xdr:cNvPr id="3" name="Ảnh 2">
          <a:extLst>
            <a:ext uri="{FF2B5EF4-FFF2-40B4-BE49-F238E27FC236}">
              <a16:creationId xmlns:a16="http://schemas.microsoft.com/office/drawing/2014/main" id="{D01F151A-4F00-BC3B-2E2A-CBF90AB555B4}"/>
            </a:ext>
            <a:ext uri="{147F2762-F138-4A5C-976F-8EAC2B608ADB}">
              <a16:predDERef xmlns:a16="http://schemas.microsoft.com/office/drawing/2014/main" pred="{5580B736-5076-A6F0-E986-FC3C57331BD3}"/>
            </a:ext>
          </a:extLst>
        </xdr:cNvPr>
        <xdr:cNvPicPr>
          <a:picLocks noChangeAspect="1"/>
        </xdr:cNvPicPr>
      </xdr:nvPicPr>
      <xdr:blipFill>
        <a:blip xmlns:r="http://schemas.openxmlformats.org/officeDocument/2006/relationships" r:embed="rId2"/>
        <a:stretch>
          <a:fillRect/>
        </a:stretch>
      </xdr:blipFill>
      <xdr:spPr>
        <a:xfrm>
          <a:off x="21726525" y="2819400"/>
          <a:ext cx="10448925" cy="762000"/>
        </a:xfrm>
        <a:prstGeom prst="rect">
          <a:avLst/>
        </a:prstGeom>
      </xdr:spPr>
    </xdr:pic>
    <xdr:clientData/>
  </xdr:twoCellAnchor>
  <xdr:twoCellAnchor editAs="oneCell">
    <xdr:from>
      <xdr:col>10</xdr:col>
      <xdr:colOff>0</xdr:colOff>
      <xdr:row>18</xdr:row>
      <xdr:rowOff>0</xdr:rowOff>
    </xdr:from>
    <xdr:to>
      <xdr:col>10</xdr:col>
      <xdr:colOff>4572000</xdr:colOff>
      <xdr:row>18</xdr:row>
      <xdr:rowOff>2257425</xdr:rowOff>
    </xdr:to>
    <xdr:pic>
      <xdr:nvPicPr>
        <xdr:cNvPr id="2" name="Ảnh 1">
          <a:extLst>
            <a:ext uri="{FF2B5EF4-FFF2-40B4-BE49-F238E27FC236}">
              <a16:creationId xmlns:a16="http://schemas.microsoft.com/office/drawing/2014/main" id="{BC24E7C6-9068-47D8-8527-DAB94D9A6FBC}"/>
            </a:ext>
            <a:ext uri="{147F2762-F138-4A5C-976F-8EAC2B608ADB}">
              <a16:predDERef xmlns:a16="http://schemas.microsoft.com/office/drawing/2014/main" pred="{B0108E27-8BC6-CDFD-346F-C9CA332712AB}"/>
            </a:ext>
          </a:extLst>
        </xdr:cNvPr>
        <xdr:cNvPicPr>
          <a:picLocks noChangeAspect="1"/>
        </xdr:cNvPicPr>
      </xdr:nvPicPr>
      <xdr:blipFill>
        <a:blip xmlns:r="http://schemas.openxmlformats.org/officeDocument/2006/relationships" r:embed="rId3"/>
        <a:stretch>
          <a:fillRect/>
        </a:stretch>
      </xdr:blipFill>
      <xdr:spPr>
        <a:xfrm>
          <a:off x="21726525" y="8534400"/>
          <a:ext cx="4572000" cy="2257425"/>
        </a:xfrm>
        <a:prstGeom prst="rect">
          <a:avLst/>
        </a:prstGeom>
      </xdr:spPr>
    </xdr:pic>
    <xdr:clientData/>
  </xdr:twoCellAnchor>
  <xdr:twoCellAnchor editAs="oneCell">
    <xdr:from>
      <xdr:col>10</xdr:col>
      <xdr:colOff>0</xdr:colOff>
      <xdr:row>19</xdr:row>
      <xdr:rowOff>0</xdr:rowOff>
    </xdr:from>
    <xdr:to>
      <xdr:col>10</xdr:col>
      <xdr:colOff>4572000</xdr:colOff>
      <xdr:row>19</xdr:row>
      <xdr:rowOff>2190750</xdr:rowOff>
    </xdr:to>
    <xdr:pic>
      <xdr:nvPicPr>
        <xdr:cNvPr id="9" name="Ảnh 8">
          <a:extLst>
            <a:ext uri="{FF2B5EF4-FFF2-40B4-BE49-F238E27FC236}">
              <a16:creationId xmlns:a16="http://schemas.microsoft.com/office/drawing/2014/main" id="{5A9F7C1F-21B3-48D8-A3DF-0BF593C1E2A5}"/>
            </a:ext>
            <a:ext uri="{147F2762-F138-4A5C-976F-8EAC2B608ADB}">
              <a16:predDERef xmlns:a16="http://schemas.microsoft.com/office/drawing/2014/main" pred="{BC24E7C6-9068-47D8-8527-DAB94D9A6FBC}"/>
            </a:ext>
          </a:extLst>
        </xdr:cNvPr>
        <xdr:cNvPicPr>
          <a:picLocks noChangeAspect="1"/>
        </xdr:cNvPicPr>
      </xdr:nvPicPr>
      <xdr:blipFill>
        <a:blip xmlns:r="http://schemas.openxmlformats.org/officeDocument/2006/relationships" r:embed="rId4"/>
        <a:stretch>
          <a:fillRect/>
        </a:stretch>
      </xdr:blipFill>
      <xdr:spPr>
        <a:xfrm>
          <a:off x="21726525" y="10953750"/>
          <a:ext cx="4572000" cy="2190750"/>
        </a:xfrm>
        <a:prstGeom prst="rect">
          <a:avLst/>
        </a:prstGeom>
      </xdr:spPr>
    </xdr:pic>
    <xdr:clientData/>
  </xdr:twoCellAnchor>
  <xdr:twoCellAnchor editAs="oneCell">
    <xdr:from>
      <xdr:col>10</xdr:col>
      <xdr:colOff>0</xdr:colOff>
      <xdr:row>20</xdr:row>
      <xdr:rowOff>0</xdr:rowOff>
    </xdr:from>
    <xdr:to>
      <xdr:col>10</xdr:col>
      <xdr:colOff>4572000</xdr:colOff>
      <xdr:row>20</xdr:row>
      <xdr:rowOff>2190750</xdr:rowOff>
    </xdr:to>
    <xdr:pic>
      <xdr:nvPicPr>
        <xdr:cNvPr id="11" name="Ảnh 10">
          <a:extLst>
            <a:ext uri="{FF2B5EF4-FFF2-40B4-BE49-F238E27FC236}">
              <a16:creationId xmlns:a16="http://schemas.microsoft.com/office/drawing/2014/main" id="{990DE082-4111-4846-8BCF-EA0136510921}"/>
            </a:ext>
            <a:ext uri="{147F2762-F138-4A5C-976F-8EAC2B608ADB}">
              <a16:predDERef xmlns:a16="http://schemas.microsoft.com/office/drawing/2014/main" pred="{B8B6F380-86E2-40A5-ACE4-1A1C884E52F7}"/>
            </a:ext>
          </a:extLst>
        </xdr:cNvPr>
        <xdr:cNvPicPr>
          <a:picLocks noChangeAspect="1"/>
        </xdr:cNvPicPr>
      </xdr:nvPicPr>
      <xdr:blipFill>
        <a:blip xmlns:r="http://schemas.openxmlformats.org/officeDocument/2006/relationships" r:embed="rId4"/>
        <a:stretch>
          <a:fillRect/>
        </a:stretch>
      </xdr:blipFill>
      <xdr:spPr>
        <a:xfrm>
          <a:off x="21726525" y="13611225"/>
          <a:ext cx="4572000" cy="2190750"/>
        </a:xfrm>
        <a:prstGeom prst="rect">
          <a:avLst/>
        </a:prstGeom>
      </xdr:spPr>
    </xdr:pic>
    <xdr:clientData/>
  </xdr:twoCellAnchor>
  <xdr:twoCellAnchor editAs="oneCell">
    <xdr:from>
      <xdr:col>9</xdr:col>
      <xdr:colOff>0</xdr:colOff>
      <xdr:row>16</xdr:row>
      <xdr:rowOff>0</xdr:rowOff>
    </xdr:from>
    <xdr:to>
      <xdr:col>11</xdr:col>
      <xdr:colOff>47625</xdr:colOff>
      <xdr:row>16</xdr:row>
      <xdr:rowOff>923925</xdr:rowOff>
    </xdr:to>
    <xdr:pic>
      <xdr:nvPicPr>
        <xdr:cNvPr id="12" name="Ảnh 11">
          <a:extLst>
            <a:ext uri="{FF2B5EF4-FFF2-40B4-BE49-F238E27FC236}">
              <a16:creationId xmlns:a16="http://schemas.microsoft.com/office/drawing/2014/main" id="{3EAA7B30-AFBB-485F-4C05-66F771E61A43}"/>
            </a:ext>
            <a:ext uri="{147F2762-F138-4A5C-976F-8EAC2B608ADB}">
              <a16:predDERef xmlns:a16="http://schemas.microsoft.com/office/drawing/2014/main" pred="{990DE082-4111-4846-8BCF-EA0136510921}"/>
            </a:ext>
          </a:extLst>
        </xdr:cNvPr>
        <xdr:cNvPicPr>
          <a:picLocks noChangeAspect="1"/>
        </xdr:cNvPicPr>
      </xdr:nvPicPr>
      <xdr:blipFill>
        <a:blip xmlns:r="http://schemas.openxmlformats.org/officeDocument/2006/relationships" r:embed="rId5"/>
        <a:stretch>
          <a:fillRect/>
        </a:stretch>
      </xdr:blipFill>
      <xdr:spPr>
        <a:xfrm>
          <a:off x="16344900" y="5638800"/>
          <a:ext cx="10810875" cy="923925"/>
        </a:xfrm>
        <a:prstGeom prst="rect">
          <a:avLst/>
        </a:prstGeom>
      </xdr:spPr>
    </xdr:pic>
    <xdr:clientData/>
  </xdr:twoCellAnchor>
  <xdr:twoCellAnchor editAs="oneCell">
    <xdr:from>
      <xdr:col>9</xdr:col>
      <xdr:colOff>0</xdr:colOff>
      <xdr:row>21</xdr:row>
      <xdr:rowOff>0</xdr:rowOff>
    </xdr:from>
    <xdr:to>
      <xdr:col>10</xdr:col>
      <xdr:colOff>5238750</xdr:colOff>
      <xdr:row>21</xdr:row>
      <xdr:rowOff>819150</xdr:rowOff>
    </xdr:to>
    <xdr:pic>
      <xdr:nvPicPr>
        <xdr:cNvPr id="13" name="Ảnh 12">
          <a:extLst>
            <a:ext uri="{FF2B5EF4-FFF2-40B4-BE49-F238E27FC236}">
              <a16:creationId xmlns:a16="http://schemas.microsoft.com/office/drawing/2014/main" id="{ED86AF6E-DA1E-55D5-0BDF-1F0355F01B07}"/>
            </a:ext>
            <a:ext uri="{147F2762-F138-4A5C-976F-8EAC2B608ADB}">
              <a16:predDERef xmlns:a16="http://schemas.microsoft.com/office/drawing/2014/main" pred="{3EAA7B30-AFBB-485F-4C05-66F771E61A43}"/>
            </a:ext>
          </a:extLst>
        </xdr:cNvPr>
        <xdr:cNvPicPr>
          <a:picLocks noChangeAspect="1"/>
        </xdr:cNvPicPr>
      </xdr:nvPicPr>
      <xdr:blipFill>
        <a:blip xmlns:r="http://schemas.openxmlformats.org/officeDocument/2006/relationships" r:embed="rId6"/>
        <a:stretch>
          <a:fillRect/>
        </a:stretch>
      </xdr:blipFill>
      <xdr:spPr>
        <a:xfrm>
          <a:off x="16344900" y="16240125"/>
          <a:ext cx="10620375" cy="819150"/>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9</xdr:col>
      <xdr:colOff>4410075</xdr:colOff>
      <xdr:row>14</xdr:row>
      <xdr:rowOff>1514475</xdr:rowOff>
    </xdr:to>
    <xdr:pic>
      <xdr:nvPicPr>
        <xdr:cNvPr id="4" name="Picture 2">
          <a:extLst>
            <a:ext uri="{FF2B5EF4-FFF2-40B4-BE49-F238E27FC236}">
              <a16:creationId xmlns:a16="http://schemas.microsoft.com/office/drawing/2014/main" id="{3C98AC59-2616-2F9A-4B39-41ECB30C3F70}"/>
            </a:ext>
          </a:extLst>
        </xdr:cNvPr>
        <xdr:cNvPicPr>
          <a:picLocks noChangeAspect="1"/>
        </xdr:cNvPicPr>
      </xdr:nvPicPr>
      <xdr:blipFill>
        <a:blip xmlns:r="http://schemas.openxmlformats.org/officeDocument/2006/relationships" r:embed="rId1"/>
        <a:stretch>
          <a:fillRect/>
        </a:stretch>
      </xdr:blipFill>
      <xdr:spPr>
        <a:xfrm>
          <a:off x="15973425" y="2867025"/>
          <a:ext cx="4410075" cy="1514475"/>
        </a:xfrm>
        <a:prstGeom prst="rect">
          <a:avLst/>
        </a:prstGeom>
      </xdr:spPr>
    </xdr:pic>
    <xdr:clientData/>
  </xdr:twoCellAnchor>
  <xdr:twoCellAnchor editAs="oneCell">
    <xdr:from>
      <xdr:col>10</xdr:col>
      <xdr:colOff>0</xdr:colOff>
      <xdr:row>14</xdr:row>
      <xdr:rowOff>0</xdr:rowOff>
    </xdr:from>
    <xdr:to>
      <xdr:col>21</xdr:col>
      <xdr:colOff>219075</xdr:colOff>
      <xdr:row>14</xdr:row>
      <xdr:rowOff>609600</xdr:rowOff>
    </xdr:to>
    <xdr:pic>
      <xdr:nvPicPr>
        <xdr:cNvPr id="3" name="Ảnh 2">
          <a:extLst>
            <a:ext uri="{FF2B5EF4-FFF2-40B4-BE49-F238E27FC236}">
              <a16:creationId xmlns:a16="http://schemas.microsoft.com/office/drawing/2014/main" id="{E138EE75-0435-86D7-19B7-57828EC4B401}"/>
            </a:ext>
            <a:ext uri="{147F2762-F138-4A5C-976F-8EAC2B608ADB}">
              <a16:predDERef xmlns:a16="http://schemas.microsoft.com/office/drawing/2014/main" pred="{3C98AC59-2616-2F9A-4B39-41ECB30C3F70}"/>
            </a:ext>
          </a:extLst>
        </xdr:cNvPr>
        <xdr:cNvPicPr>
          <a:picLocks noChangeAspect="1"/>
        </xdr:cNvPicPr>
      </xdr:nvPicPr>
      <xdr:blipFill>
        <a:blip xmlns:r="http://schemas.openxmlformats.org/officeDocument/2006/relationships" r:embed="rId2"/>
        <a:stretch>
          <a:fillRect/>
        </a:stretch>
      </xdr:blipFill>
      <xdr:spPr>
        <a:xfrm>
          <a:off x="21355050" y="2867025"/>
          <a:ext cx="11696700" cy="609600"/>
        </a:xfrm>
        <a:prstGeom prst="rect">
          <a:avLst/>
        </a:prstGeom>
      </xdr:spPr>
    </xdr:pic>
    <xdr:clientData/>
  </xdr:twoCellAnchor>
  <xdr:twoCellAnchor editAs="oneCell">
    <xdr:from>
      <xdr:col>9</xdr:col>
      <xdr:colOff>0</xdr:colOff>
      <xdr:row>21</xdr:row>
      <xdr:rowOff>0</xdr:rowOff>
    </xdr:from>
    <xdr:to>
      <xdr:col>10</xdr:col>
      <xdr:colOff>5324475</xdr:colOff>
      <xdr:row>21</xdr:row>
      <xdr:rowOff>847725</xdr:rowOff>
    </xdr:to>
    <xdr:pic>
      <xdr:nvPicPr>
        <xdr:cNvPr id="2" name="Ảnh 1">
          <a:extLst>
            <a:ext uri="{FF2B5EF4-FFF2-40B4-BE49-F238E27FC236}">
              <a16:creationId xmlns:a16="http://schemas.microsoft.com/office/drawing/2014/main" id="{8319FC85-0152-3FDD-1AEA-4D9ED66D1FCE}"/>
            </a:ext>
            <a:ext uri="{147F2762-F138-4A5C-976F-8EAC2B608ADB}">
              <a16:predDERef xmlns:a16="http://schemas.microsoft.com/office/drawing/2014/main" pred="{E138EE75-0435-86D7-19B7-57828EC4B401}"/>
            </a:ext>
          </a:extLst>
        </xdr:cNvPr>
        <xdr:cNvPicPr>
          <a:picLocks noChangeAspect="1"/>
        </xdr:cNvPicPr>
      </xdr:nvPicPr>
      <xdr:blipFill>
        <a:blip xmlns:r="http://schemas.openxmlformats.org/officeDocument/2006/relationships" r:embed="rId3"/>
        <a:stretch>
          <a:fillRect/>
        </a:stretch>
      </xdr:blipFill>
      <xdr:spPr>
        <a:xfrm>
          <a:off x="15973425" y="18516600"/>
          <a:ext cx="10706100" cy="847725"/>
        </a:xfrm>
        <a:prstGeom prst="rect">
          <a:avLst/>
        </a:prstGeom>
      </xdr:spPr>
    </xdr:pic>
    <xdr:clientData/>
  </xdr:twoCellAnchor>
  <xdr:twoCellAnchor editAs="oneCell">
    <xdr:from>
      <xdr:col>9</xdr:col>
      <xdr:colOff>0</xdr:colOff>
      <xdr:row>16</xdr:row>
      <xdr:rowOff>0</xdr:rowOff>
    </xdr:from>
    <xdr:to>
      <xdr:col>9</xdr:col>
      <xdr:colOff>4572000</xdr:colOff>
      <xdr:row>16</xdr:row>
      <xdr:rowOff>333375</xdr:rowOff>
    </xdr:to>
    <xdr:pic>
      <xdr:nvPicPr>
        <xdr:cNvPr id="5" name="Ảnh 4">
          <a:extLst>
            <a:ext uri="{FF2B5EF4-FFF2-40B4-BE49-F238E27FC236}">
              <a16:creationId xmlns:a16="http://schemas.microsoft.com/office/drawing/2014/main" id="{97E49E52-AC17-E5E8-1723-04690B25B797}"/>
            </a:ext>
            <a:ext uri="{147F2762-F138-4A5C-976F-8EAC2B608ADB}">
              <a16:predDERef xmlns:a16="http://schemas.microsoft.com/office/drawing/2014/main" pred="{8319FC85-0152-3FDD-1AEA-4D9ED66D1FCE}"/>
            </a:ext>
          </a:extLst>
        </xdr:cNvPr>
        <xdr:cNvPicPr>
          <a:picLocks noChangeAspect="1"/>
        </xdr:cNvPicPr>
      </xdr:nvPicPr>
      <xdr:blipFill>
        <a:blip xmlns:r="http://schemas.openxmlformats.org/officeDocument/2006/relationships" r:embed="rId4"/>
        <a:stretch>
          <a:fillRect/>
        </a:stretch>
      </xdr:blipFill>
      <xdr:spPr>
        <a:xfrm>
          <a:off x="15973425" y="5705475"/>
          <a:ext cx="4572000" cy="333375"/>
        </a:xfrm>
        <a:prstGeom prst="rect">
          <a:avLst/>
        </a:prstGeom>
      </xdr:spPr>
    </xdr:pic>
    <xdr:clientData/>
  </xdr:twoCellAnchor>
  <xdr:twoCellAnchor editAs="oneCell">
    <xdr:from>
      <xdr:col>9</xdr:col>
      <xdr:colOff>0</xdr:colOff>
      <xdr:row>16</xdr:row>
      <xdr:rowOff>0</xdr:rowOff>
    </xdr:from>
    <xdr:to>
      <xdr:col>10</xdr:col>
      <xdr:colOff>5324475</xdr:colOff>
      <xdr:row>16</xdr:row>
      <xdr:rowOff>781050</xdr:rowOff>
    </xdr:to>
    <xdr:pic>
      <xdr:nvPicPr>
        <xdr:cNvPr id="6" name="Ảnh 5">
          <a:extLst>
            <a:ext uri="{FF2B5EF4-FFF2-40B4-BE49-F238E27FC236}">
              <a16:creationId xmlns:a16="http://schemas.microsoft.com/office/drawing/2014/main" id="{9F40F69A-51B8-D09B-6DFF-E8AE40F48FCE}"/>
            </a:ext>
            <a:ext uri="{147F2762-F138-4A5C-976F-8EAC2B608ADB}">
              <a16:predDERef xmlns:a16="http://schemas.microsoft.com/office/drawing/2014/main" pred="{97E49E52-AC17-E5E8-1723-04690B25B797}"/>
            </a:ext>
          </a:extLst>
        </xdr:cNvPr>
        <xdr:cNvPicPr>
          <a:picLocks noChangeAspect="1"/>
        </xdr:cNvPicPr>
      </xdr:nvPicPr>
      <xdr:blipFill>
        <a:blip xmlns:r="http://schemas.openxmlformats.org/officeDocument/2006/relationships" r:embed="rId4"/>
        <a:stretch>
          <a:fillRect/>
        </a:stretch>
      </xdr:blipFill>
      <xdr:spPr>
        <a:xfrm>
          <a:off x="15973425" y="5705475"/>
          <a:ext cx="10706100" cy="781050"/>
        </a:xfrm>
        <a:prstGeom prst="rect">
          <a:avLst/>
        </a:prstGeom>
      </xdr:spPr>
    </xdr:pic>
    <xdr:clientData/>
  </xdr:twoCellAnchor>
  <xdr:twoCellAnchor editAs="oneCell">
    <xdr:from>
      <xdr:col>10</xdr:col>
      <xdr:colOff>0</xdr:colOff>
      <xdr:row>18</xdr:row>
      <xdr:rowOff>0</xdr:rowOff>
    </xdr:from>
    <xdr:to>
      <xdr:col>10</xdr:col>
      <xdr:colOff>4572000</xdr:colOff>
      <xdr:row>18</xdr:row>
      <xdr:rowOff>2209800</xdr:rowOff>
    </xdr:to>
    <xdr:pic>
      <xdr:nvPicPr>
        <xdr:cNvPr id="7" name="Ảnh 6">
          <a:extLst>
            <a:ext uri="{FF2B5EF4-FFF2-40B4-BE49-F238E27FC236}">
              <a16:creationId xmlns:a16="http://schemas.microsoft.com/office/drawing/2014/main" id="{614D9E44-ADA0-DDAE-A6F4-52B6EE0DAD7B}"/>
            </a:ext>
            <a:ext uri="{147F2762-F138-4A5C-976F-8EAC2B608ADB}">
              <a16:predDERef xmlns:a16="http://schemas.microsoft.com/office/drawing/2014/main" pred="{9F40F69A-51B8-D09B-6DFF-E8AE40F48FCE}"/>
            </a:ext>
          </a:extLst>
        </xdr:cNvPr>
        <xdr:cNvPicPr>
          <a:picLocks noChangeAspect="1"/>
        </xdr:cNvPicPr>
      </xdr:nvPicPr>
      <xdr:blipFill>
        <a:blip xmlns:r="http://schemas.openxmlformats.org/officeDocument/2006/relationships" r:embed="rId5"/>
        <a:stretch>
          <a:fillRect/>
        </a:stretch>
      </xdr:blipFill>
      <xdr:spPr>
        <a:xfrm>
          <a:off x="21355050" y="10829925"/>
          <a:ext cx="4572000" cy="2209800"/>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COMPANY_20260202_135657.xlsx?d=w6899562d5c354fcf830ac5c732a1dc6f&amp;csf=1&amp;web=1&amp;e=aBX9BZ"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COMPANY_20260202_135657.xlsx?d=w6899562d5c354fcf830ac5c732a1dc6f&amp;csf=1&amp;web=1&amp;e=aBX9BZ"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COMPANY_20260202_135657.xlsx?d=w6899562d5c354fcf830ac5c732a1dc6f&amp;csf=1&amp;web=1&amp;e=aBX9BZ" TargetMode="External"/><Relationship Id="rId5" Type="http://schemas.openxmlformats.org/officeDocument/2006/relationships/drawing" Target="../drawings/drawing1.xml"/><Relationship Id="rId4" Type="http://schemas.openxmlformats.org/officeDocument/2006/relationships/hyperlink" Target="https://vibonline.sharepoint.com/:x:/r/sites/EDP/Shared%20Documents/FSS%20folder/T%C3%A0i%20Li%E1%BB%87u%20B%C3%A0n%20Giao/B%C3%A0n%20giao%20SIT%20DMS%20ODS/Evident_SIT_ODS_v1.0.0/Full%20load/reconciliation_F_COMPANY_20260202_135657.xlsx?d=w6899562d5c354fcf830ac5c732a1dc6f&amp;csf=1&amp;web=1&amp;e=aBX9BZ"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COMPANY_ML_20260202_154805.xlsx?d=w9f42963b6fe949829bb8c76efbb05131&amp;csf=1&amp;web=1&amp;e=ElwF9Y"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COMPANY_ML_20260202_154805.xlsx?d=w9f42963b6fe949829bb8c76efbb05131&amp;csf=1&amp;web=1&amp;e=ElwF9Y"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COMPANY_ML_20260202_154805.xlsx?d=w9f42963b6fe949829bb8c76efbb05131&amp;csf=1&amp;web=1&amp;e=ElwF9Y" TargetMode="External"/><Relationship Id="rId6" Type="http://schemas.openxmlformats.org/officeDocument/2006/relationships/drawing" Target="../drawings/drawing2.xml"/><Relationship Id="rId5"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OeZwm7"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_COMPANY_ML_20260202_154805.xlsx?d=w9f42963b6fe949829bb8c76efbb05131&amp;csf=1&amp;web=1&amp;e=ElwF9Y"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COUNTRY_ML_20260202_160237.xlsx?d=w93e5017b783c4fcfb1b1bdc132ded634&amp;csf=1&amp;web=1&amp;e=7sSpEa"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COUNTRY_ML_20260202_160237.xlsx?d=w93e5017b783c4fcfb1b1bdc132ded634&amp;csf=1&amp;web=1&amp;e=7sSpEa"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COUNTRY_ML_20260202_160237.xlsx?d=w93e5017b783c4fcfb1b1bdc132ded634&amp;csf=1&amp;web=1&amp;e=7sSpEa" TargetMode="External"/><Relationship Id="rId5" Type="http://schemas.openxmlformats.org/officeDocument/2006/relationships/drawing" Target="../drawings/drawing3.xml"/><Relationship Id="rId4" Type="http://schemas.openxmlformats.org/officeDocument/2006/relationships/hyperlink" Target="https://vibonline.sharepoint.com/:x:/r/sites/EDP/Shared%20Documents/FSS%20folder/T%C3%A0i%20Li%E1%BB%87u%20B%C3%A0n%20Giao/B%C3%A0n%20giao%20SIT%20DMS%20ODS/Evident_SIT_ODS_v1.0.0/Full%20load/reconciliation_F_COUNTRY_ML_20260202_160237.xlsx?d=w93e5017b783c4fcfb1b1bdc132ded634&amp;csf=1&amp;web=1&amp;e=7sSpEa"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DATES_20260202_160648.xlsx?d=w11a71da9bb3e4e90b59bf0b747b463b3&amp;csf=1&amp;web=1&amp;e=N6yeDc"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DATES_20260202_160648.xlsx?d=w11a71da9bb3e4e90b59bf0b747b463b3&amp;csf=1&amp;web=1&amp;e=N6yeDc"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DATES_20260202_160648.xlsx?d=w11a71da9bb3e4e90b59bf0b747b463b3&amp;csf=1&amp;web=1&amp;e=N6yeDc" TargetMode="External"/><Relationship Id="rId5" Type="http://schemas.openxmlformats.org/officeDocument/2006/relationships/drawing" Target="../drawings/drawing4.xml"/><Relationship Id="rId4" Type="http://schemas.openxmlformats.org/officeDocument/2006/relationships/hyperlink" Target="https://vibonline.sharepoint.com/:x:/r/sites/EDP/Shared%20Documents/FSS%20folder/T%C3%A0i%20Li%E1%BB%87u%20B%C3%A0n%20Giao/B%C3%A0n%20giao%20SIT%20DMS%20ODS/Evident_SIT_ODS_v1.0.0/Full%20load/reconciliation_F_DATES_20260202_160648.xlsx?d=w11a71da9bb3e4e90b59bf0b747b463b3&amp;csf=1&amp;web=1&amp;e=N6yeDc"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DEPT_ACCT_OFFICER_20260202_161628.xlsx?d=w6846b80475a64d2eab76d5a255b9c5ab&amp;csf=1&amp;web=1&amp;e=5yjZyF"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DEPT_ACCT_OFFICER_20260202_161628.xlsx?d=w6846b80475a64d2eab76d5a255b9c5ab&amp;csf=1&amp;web=1&amp;e=5yjZyF"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DEPT_ACCT_OFFICER_20260202_161628.xlsx?d=w6846b80475a64d2eab76d5a255b9c5ab&amp;csf=1&amp;web=1&amp;e=5yjZyF" TargetMode="External"/><Relationship Id="rId5" Type="http://schemas.openxmlformats.org/officeDocument/2006/relationships/drawing" Target="../drawings/drawing5.xml"/><Relationship Id="rId4" Type="http://schemas.openxmlformats.org/officeDocument/2006/relationships/hyperlink" Target="https://vibonline.sharepoint.com/:x:/r/sites/EDP/Shared%20Documents/FSS%20folder/T%C3%A0i%20Li%E1%BB%87u%20B%C3%A0n%20Giao/B%C3%A0n%20giao%20SIT%20DMS%20ODS/Evident_SIT_ODS_v1.0.0/Full%20load/reconciliation_F_DEPT_ACCT_OFFICER_20260202_161628.xlsx?d=w6846b80475a64d2eab76d5a255b9c5ab&amp;csf=1&amp;web=1&amp;e=5yjZyF"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EB_CHANNEL_ML_20260202_162043.xlsx?d=w3fdeeab779a84be3a86c8616cede2c81&amp;csf=1&amp;web=1&amp;e=wfbcBP"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EB_CHANNEL_ML_20260202_162043.xlsx?d=w3fdeeab779a84be3a86c8616cede2c81&amp;csf=1&amp;web=1&amp;e=wfbcBP"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EB_CHANNEL_ML_20260202_162043.xlsx?d=w3fdeeab779a84be3a86c8616cede2c81&amp;csf=1&amp;web=1&amp;e=wfbcBP" TargetMode="External"/><Relationship Id="rId6" Type="http://schemas.openxmlformats.org/officeDocument/2006/relationships/drawing" Target="../drawings/drawing6.xml"/><Relationship Id="rId5"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_EB_CHANNEL_ML_20260202_162043.xlsx?d=w3fdeeab779a84be3a86c8616cede2c81&amp;csf=1&amp;web=1&amp;e=wfbcBP"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EB_LOOKUP_20260202_162550.xlsx?d=w465aedcb24834b81bfaa482efdc10771&amp;csf=1&amp;web=1&amp;e=sXBURL"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EB_LOOKUP_20260202_162550.xlsx?d=w465aedcb24834b81bfaa482efdc10771&amp;csf=1&amp;web=1&amp;e=sXBURL"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EB_LOOKUP_20260202_162550.xlsx?d=w465aedcb24834b81bfaa482efdc10771&amp;csf=1&amp;web=1&amp;e=sXBURL" TargetMode="External"/><Relationship Id="rId6" Type="http://schemas.openxmlformats.org/officeDocument/2006/relationships/drawing" Target="../drawings/drawing7.xml"/><Relationship Id="rId5"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_EB_LOOKUP_20260202_162550.xlsx?d=w465aedcb24834b81bfaa482efdc10771&amp;csf=1&amp;web=1&amp;e=sXBURL"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EB_LOOKUP_ML_20260202_163125.xlsx?d=wbbaa79879ba341978b3b67bd2a7c3424&amp;csf=1&amp;web=1&amp;e=nHxpA6"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EB_LOOKUP_ML_20260202_163125.xlsx?d=wbbaa79879ba341978b3b67bd2a7c3424&amp;csf=1&amp;web=1&amp;e=nHxpA6"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EB_LOOKUP_ML_20260202_163125.xlsx?d=wbbaa79879ba341978b3b67bd2a7c3424&amp;csf=1&amp;web=1&amp;e=nHxpA6" TargetMode="External"/><Relationship Id="rId5" Type="http://schemas.openxmlformats.org/officeDocument/2006/relationships/drawing" Target="../drawings/drawing8.xml"/><Relationship Id="rId4" Type="http://schemas.openxmlformats.org/officeDocument/2006/relationships/hyperlink" Target="https://vibonline.sharepoint.com/:x:/r/sites/EDP/Shared%20Documents/FSS%20folder/T%C3%A0i%20Li%E1%BB%87u%20B%C3%A0n%20Giao/B%C3%A0n%20giao%20SIT%20DMS%20ODS/Evident_SIT_ODS_v1.0.0/Full%20load/reconciliation_F_EB_LOOKUP_ML_20260202_163125.xlsx?d=wbbaa79879ba341978b3b67bd2a7c3424&amp;csf=1&amp;web=1&amp;e=nHxpA6"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EB_VIB_DISTRICT_ML_20260202_163611.xlsx?d=weec770882761443e802ff8c2531293c7&amp;csf=1&amp;web=1&amp;e=utfEEP"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EB_VIB_DISTRICT_ML_20260202_163611.xlsx?d=weec770882761443e802ff8c2531293c7&amp;csf=1&amp;web=1&amp;e=utfEEP"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EB_VIB_DISTRICT_ML_20260202_163611.xlsx?d=weec770882761443e802ff8c2531293c7&amp;csf=1&amp;web=1&amp;e=utfEEP" TargetMode="External"/><Relationship Id="rId5" Type="http://schemas.openxmlformats.org/officeDocument/2006/relationships/drawing" Target="../drawings/drawing9.xml"/><Relationship Id="rId4" Type="http://schemas.openxmlformats.org/officeDocument/2006/relationships/hyperlink" Target="https://vibonline.sharepoint.com/:x:/r/sites/EDP/Shared%20Documents/FSS%20folder/T%C3%A0i%20Li%E1%BB%87u%20B%C3%A0n%20Giao/B%C3%A0n%20giao%20SIT%20DMS%20ODS/Evident_SIT_ODS_v1.0.0/Full%20load/reconciliation_F_EB_VIB_DISTRICT_ML_20260202_163611.xlsx?d=weec770882761443e802ff8c2531293c7&amp;csf=1&amp;web=1&amp;e=utfEEP"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EB_VIB_PROVINCE_ML_20260202_164047.xlsx?d=wecd6c6a0bf93436b805d2b3aea9a0dbe&amp;csf=1&amp;web=1&amp;e=7sxwfr"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EB_VIB_PROVINCE_ML_20260202_164047.xlsx?d=wecd6c6a0bf93436b805d2b3aea9a0dbe&amp;csf=1&amp;web=1&amp;e=7sxwfr"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EB_VIB_PROVINCE_ML_20260202_164047.xlsx?d=wecd6c6a0bf93436b805d2b3aea9a0dbe&amp;csf=1&amp;web=1&amp;e=7sxwfr" TargetMode="External"/><Relationship Id="rId5" Type="http://schemas.openxmlformats.org/officeDocument/2006/relationships/drawing" Target="../drawings/drawing10.xml"/><Relationship Id="rId4" Type="http://schemas.openxmlformats.org/officeDocument/2006/relationships/hyperlink" Target="https://vibonline.sharepoint.com/:x:/r/sites/EDP/Shared%20Documents/FSS%20folder/T%C3%A0i%20Li%E1%BB%87u%20B%C3%A0n%20Giao/B%C3%A0n%20giao%20SIT%20DMS%20ODS/Evident_SIT_ODS_v1.0.0/Full%20load/reconciliation_F_EB_VIB_PROVINCE_ML_20260202_164047.xlsx?d=wecd6c6a0bf93436b805d2b3aea9a0dbe&amp;csf=1&amp;web=1&amp;e=7sxwfr"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EB_VIB_WARD_ML_20260202_164506.xlsx?d=w77279d991e904e23884899ba6da64bc3&amp;csf=1&amp;web=1&amp;e=8eGFdN"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EB_VIB_WARD_ML_20260202_164506.xlsx?d=w77279d991e904e23884899ba6da64bc3&amp;csf=1&amp;web=1&amp;e=8eGFdN"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EB_VIB_WARD_ML_20260202_164506.xlsx?d=w77279d991e904e23884899ba6da64bc3&amp;csf=1&amp;web=1&amp;e=8eGFdN" TargetMode="External"/><Relationship Id="rId5" Type="http://schemas.openxmlformats.org/officeDocument/2006/relationships/drawing" Target="../drawings/drawing11.xml"/><Relationship Id="rId4" Type="http://schemas.openxmlformats.org/officeDocument/2006/relationships/hyperlink" Target="https://vibonline.sharepoint.com/:x:/r/sites/EDP/Shared%20Documents/FSS%20folder/T%C3%A0i%20Li%E1%BB%87u%20B%C3%A0n%20Giao/B%C3%A0n%20giao%20SIT%20DMS%20ODS/Evident_SIT_ODS_v1.0.0/Full%20load/reconciliation_F_EB_VIB_WARD_ML_20260202_164506.xlsx?d=w77279d991e904e23884899ba6da64bc3&amp;csf=1&amp;web=1&amp;e=8eGFdN"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IM_IMAGE_TYPE_ML_20260202_164950.xlsx?d=wbdcf8c78686a4f01834f2b21e8cb6d7e&amp;csf=1&amp;web=1&amp;e=lPukbh"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IM_IMAGE_TYPE_ML_20260202_164950.xlsx?d=wbdcf8c78686a4f01834f2b21e8cb6d7e&amp;csf=1&amp;web=1&amp;e=lPukbh"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IM_IMAGE_TYPE_ML_20260202_164950.xlsx?d=wbdcf8c78686a4f01834f2b21e8cb6d7e&amp;csf=1&amp;web=1&amp;e=lPukbh" TargetMode="External"/><Relationship Id="rId5" Type="http://schemas.openxmlformats.org/officeDocument/2006/relationships/drawing" Target="../drawings/drawing12.xml"/><Relationship Id="rId4" Type="http://schemas.openxmlformats.org/officeDocument/2006/relationships/hyperlink" Target="https://vibonline.sharepoint.com/:x:/r/sites/EDP/Shared%20Documents/FSS%20folder/T%C3%A0i%20Li%E1%BB%87u%20B%C3%A0n%20Giao/B%C3%A0n%20giao%20SIT%20DMS%20ODS/Evident_SIT_ODS_v1.0.0/Full%20load/reconciliation_F_IM_IMAGE_TYPE_ML_20260202_164950.xlsx?d=wbdcf8c78686a4f01834f2b21e8cb6d7e&amp;csf=1&amp;web=1&amp;e=lPukbh"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JOB_TITLE_ML_20260202_165356.xlsx?d=w4a1517fda17648c49ac93dbc03cabb53&amp;csf=1&amp;web=1&amp;e=8oq0M5"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JOB_TITLE_ML_20260202_165356.xlsx?d=w4a1517fda17648c49ac93dbc03cabb53&amp;csf=1&amp;web=1&amp;e=8oq0M5"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JOB_TITLE_ML_20260202_165356.xlsx?d=w4a1517fda17648c49ac93dbc03cabb53&amp;csf=1&amp;web=1&amp;e=8oq0M5" TargetMode="External"/><Relationship Id="rId5" Type="http://schemas.openxmlformats.org/officeDocument/2006/relationships/drawing" Target="../drawings/drawing13.xml"/><Relationship Id="rId4" Type="http://schemas.openxmlformats.org/officeDocument/2006/relationships/hyperlink" Target="https://vibonline.sharepoint.com/:x:/r/sites/EDP/Shared%20Documents/FSS%20folder/T%C3%A0i%20Li%E1%BB%87u%20B%C3%A0n%20Giao/B%C3%A0n%20giao%20SIT%20DMS%20ODS/Evident_SIT_ODS_v1.0.0/Full%20load/reconciliation_F_JOB_TITLE_ML_20260202_165356.xlsx?d=w4a1517fda17648c49ac93dbc03cabb53&amp;csf=1&amp;web=1&amp;e=8oq0M5"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SECURITY_MASTER_20260202_165933.xlsx?d=w5e5639e0e06141e298c6b3b504217f55&amp;csf=1&amp;web=1&amp;e=kmZcuS"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SECURITY_MASTER_20260202_165933.xlsx?d=w5e5639e0e06141e298c6b3b504217f55&amp;csf=1&amp;web=1&amp;e=kmZcuS"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SECURITY_MASTER_20260202_165933.xlsx?d=w5e5639e0e06141e298c6b3b504217f55&amp;csf=1&amp;web=1&amp;e=kmZcuS" TargetMode="External"/><Relationship Id="rId5" Type="http://schemas.openxmlformats.org/officeDocument/2006/relationships/drawing" Target="../drawings/drawing14.xml"/><Relationship Id="rId4" Type="http://schemas.openxmlformats.org/officeDocument/2006/relationships/hyperlink" Target="https://vibonline.sharepoint.com/:x:/r/sites/EDP/Shared%20Documents/FSS%20folder/T%C3%A0i%20Li%E1%BB%87u%20B%C3%A0n%20Giao/B%C3%A0n%20giao%20SIT%20DMS%20ODS/Evident_SIT_ODS_v1.0.0/Full%20load/reconciliation_F_SECURITY_MASTER_20260202_165933.xlsx?d=w5e5639e0e06141e298c6b3b504217f55&amp;csf=1&amp;web=1&amp;e=kmZcu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SECURITY_MASTER_ML_20260202_170431.xlsx?d=wd8b32d7c42d644c193ebc8e6f6b59596&amp;csf=1&amp;web=1&amp;e=FlTOme"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SECURITY_MASTER_ML_20260202_170431.xlsx?d=wd8b32d7c42d644c193ebc8e6f6b59596&amp;csf=1&amp;web=1&amp;e=FlTOme"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SECURITY_MASTER_ML_20260202_170431.xlsx?d=wd8b32d7c42d644c193ebc8e6f6b59596&amp;csf=1&amp;web=1&amp;e=FlTOme" TargetMode="External"/><Relationship Id="rId5" Type="http://schemas.openxmlformats.org/officeDocument/2006/relationships/drawing" Target="../drawings/drawing15.xml"/><Relationship Id="rId4" Type="http://schemas.openxmlformats.org/officeDocument/2006/relationships/hyperlink" Target="https://vibonline.sharepoint.com/:x:/r/sites/EDP/Shared%20Documents/FSS%20folder/T%C3%A0i%20Li%E1%BB%87u%20B%C3%A0n%20Giao/B%C3%A0n%20giao%20SIT%20DMS%20ODS/Evident_SIT_ODS_v1.0.0/Full%20load/reconciliation_F_SECURITY_MASTER_ML_20260202_170431.xlsx?d=wd8b32d7c42d644c193ebc8e6f6b59596&amp;csf=1&amp;web=1&amp;e=FlTOme"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_SECURITY_MASTER_MV_ML_20260202_170947.xlsx?d=w405ade5b5c20443c92f27e28d5c06720&amp;csf=1&amp;web=1&amp;e=ELa2TQ"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_SECURITY_MASTER_MV_ML_20260202_170947.xlsx?d=w405ade5b5c20443c92f27e28d5c06720&amp;csf=1&amp;web=1&amp;e=ELa2TQ"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_SECURITY_MASTER_MV_ML_20260202_170947.xlsx?d=w405ade5b5c20443c92f27e28d5c06720&amp;csf=1&amp;web=1&amp;e=ELa2TQ" TargetMode="External"/><Relationship Id="rId5" Type="http://schemas.openxmlformats.org/officeDocument/2006/relationships/drawing" Target="../drawings/drawing16.xml"/><Relationship Id="rId4" Type="http://schemas.openxmlformats.org/officeDocument/2006/relationships/hyperlink" Target="https://vibonline.sharepoint.com/:x:/r/sites/EDP/Shared%20Documents/FSS%20folder/T%C3%A0i%20Li%E1%BB%87u%20B%C3%A0n%20Giao/B%C3%A0n%20giao%20SIT%20DMS%20ODS/Evident_SIT_ODS_v1.0.0/Full%20load/reconciliation_F_SECURITY_MASTER_MV_ML_20260202_170947.xlsx?d=w405ade5b5c20443c92f27e28d5c06720&amp;csf=1&amp;web=1&amp;e=ELa2TQ"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_ACCOUNT_20260203_140739.xlsx?d=w8c454c06ec9449dc8224162e50822b3e&amp;csf=1&amp;web=1&amp;e=adOzdS"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_ACCOUNT_20260203_140739.xlsx?d=w8c454c06ec9449dc8224162e50822b3e&amp;csf=1&amp;web=1&amp;e=adOzdS"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_ACCOUNT_20260203_140739.xlsx?d=w8c454c06ec9449dc8224162e50822b3e&amp;csf=1&amp;web=1&amp;e=adOzdS"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_ACCOUNT_20260203_183304.xlsx?d=w7208aaf4a7164365aea975a75977df00&amp;csf=1&amp;web=1&amp;e=XVPTv7"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_ACCOUNT_20260203_183304.xlsx?d=w7208aaf4a7164365aea975a75977df00&amp;csf=1&amp;web=1&amp;e=XVPTv7"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_ACCOUNT_20260203_140739.xlsx?d=w8c454c06ec9449dc8224162e50822b3e&amp;csf=1&amp;web=1&amp;e=adOzdS" TargetMode="External"/><Relationship Id="rId9"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_ACCOUNT_ALT_ID_TYPE_20260203_141359.xlsx?d=w02a8e8135ec149d7b83a34453ac3c973&amp;csf=1&amp;web=1&amp;e=LEzigN"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_ACCOUNT_ALT_ID_TYPE_20260203_141359.xlsx?d=w02a8e8135ec149d7b83a34453ac3c973&amp;csf=1&amp;web=1&amp;e=LEzigN"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_ACCOUNT_ALT_ID_TYPE_20260203_141359.xlsx?d=w02a8e8135ec149d7b83a34453ac3c973&amp;csf=1&amp;web=1&amp;e=LEzigN"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_ACCOUNT_ALT_ID_TYPE_20260203_184247.xlsx?d=w69ba3e2f11b349d2a4934bf2b6d15687&amp;csf=1&amp;web=1&amp;e=fnSV9q"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_ACCOUNT_ALT_ID_TYPE_20260203_184247.xlsx?d=w69ba3e2f11b349d2a4934bf2b6d15687&amp;csf=1&amp;web=1&amp;e=fnSV9q"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_ACCOUNT_ALT_ID_TYPE_20260203_141359.xlsx?d=w02a8e8135ec149d7b83a34453ac3c973&amp;csf=1&amp;web=1&amp;e=LEzigN" TargetMode="External"/><Relationship Id="rId9"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_ACCOUNT_ML_20260202_171737.xlsx?d=wdb7e05910bf545e795b1f50059f99fd5&amp;csf=1&amp;web=1&amp;e=HrPyQL"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_ACCOUNT_ML_20260202_171737.xlsx?d=wdb7e05910bf545e795b1f50059f99fd5&amp;csf=1&amp;web=1&amp;e=HrPyQL"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_ACCOUNT_ML_20260202_171737.xlsx?d=wdb7e05910bf545e795b1f50059f99fd5&amp;csf=1&amp;web=1&amp;e=HrPyQL"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_ACCOUNT_ML_20260203_184812.xlsx?d=w1d04c75f7fb1469b9bf5424d47093b08&amp;csf=1&amp;web=1&amp;e=LCyCoP"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_ACCOUNT_ML_20260203_184812.xlsx?d=w1d04c75f7fb1469b9bf5424d47093b08&amp;csf=1&amp;web=1&amp;e=LCyCoP"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_ACCOUNT_ML_20260202_171737.xlsx?d=wdb7e05910bf545e795b1f50059f99fd5&amp;csf=1&amp;web=1&amp;e=HrPyQL" TargetMode="External"/><Relationship Id="rId9"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_CHANGE_PRODUCT_20260202_172356.xlsx?d=w227089c62bff4665919bb54d5d9a169d&amp;csf=1&amp;web=1&amp;e=Sq8sDs"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_CHANGE_PRODUCT_20260202_172356.xlsx?d=w227089c62bff4665919bb54d5d9a169d&amp;csf=1&amp;web=1&amp;e=Sq8sDs"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_CHANGE_PRODUCT_20260202_172356.xlsx?d=w227089c62bff4665919bb54d5d9a169d&amp;csf=1&amp;web=1&amp;e=Sq8sDs"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_CHANGE_PRODUCT_20260203_185233.xlsx?d=w244241df989e46d09282a8f733fb0233&amp;csf=1&amp;web=1&amp;e=8BOYHc"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_CHANGE_PRODUCT_20260203_185233.xlsx?d=w244241df989e46d09282a8f733fb0233&amp;csf=1&amp;web=1&amp;e=8BOYHc"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_CHANGE_PRODUCT_20260202_172356.xlsx?d=w227089c62bff4665919bb54d5d9a169d&amp;csf=1&amp;web=1&amp;e=Sq8sDs" TargetMode="External"/><Relationship Id="rId9"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_INTEREST_20260202_172825.xlsx?d=w5745810a000a4ed6825139006c103ed9&amp;csf=1&amp;web=1&amp;e=zlXJf0"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_INTEREST_20260202_172825.xlsx?d=w5745810a000a4ed6825139006c103ed9&amp;csf=1&amp;web=1&amp;e=zlXJf0"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_INTEREST_20260202_172825.xlsx?d=w5745810a000a4ed6825139006c103ed9&amp;csf=1&amp;web=1&amp;e=zlXJf0"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_INTEREST_20260204_093720.xlsx?d=w715f30afebd44496bc057c6fcc68cf18&amp;csf=1&amp;web=1&amp;e=zStcBL"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_INTEREST_20260204_093720.xlsx?d=w715f30afebd44496bc057c6fcc68cf18&amp;csf=1&amp;web=1&amp;e=zStcBL"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_INTEREST_20260202_172825.xlsx?d=w5745810a000a4ed6825139006c103ed9&amp;csf=1&amp;web=1&amp;e=zlXJf0" TargetMode="External"/><Relationship Id="rId9"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2UBkYr"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_INTEREST_FIXED_RATE_20260202_173444.xlsx?d=wd8fc33068d2449cebab7f4cf48e185ff&amp;csf=1&amp;web=1&amp;e=4cOTnL"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2UBkYr"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_INTEREST_FIXED_RATE_20260202_173444.xlsx?d=wd8fc33068d2449cebab7f4cf48e185ff&amp;csf=1&amp;web=1&amp;e=4cOTnL"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_INTEREST_FIXED_RATE_20260202_173444.xlsx?d=wd8fc33068d2449cebab7f4cf48e185ff&amp;csf=1&amp;web=1&amp;e=4cOTnL"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_INTEREST_FIXED_RATE_20260204_094616.xlsx?d=w7d99a61f46724ea5a584de65530404ae&amp;csf=1&amp;web=1&amp;e=BNIgH3"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_INTEREST_FIXED_RATE_20260204_094616.xlsx?d=w7d99a61f46724ea5a584de65530404ae&amp;csf=1&amp;web=1&amp;e=BNIgH3"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_INTEREST_FIXED_RATE_20260202_173444.xlsx?d=wd8fc33068d2449cebab7f4cf48e185ff&amp;csf=1&amp;web=1&amp;e=4cOTnL" TargetMode="External"/><Relationship Id="rId9"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gRVLm5"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_OFFICERS_20260202_174107.xlsx?d=w6de75140cf7641b5b5e83b8f8ed6d137&amp;csf=1&amp;web=1&amp;e=KnSIag"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gRVLm5"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_OFFICERS_20260202_174107.xlsx?d=w6de75140cf7641b5b5e83b8f8ed6d137&amp;csf=1&amp;web=1&amp;e=KnSIag"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_OFFICERS_20260202_174107.xlsx?d=w6de75140cf7641b5b5e83b8f8ed6d137&amp;csf=1&amp;web=1&amp;e=KnSIag"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_OFFICERS_20260204_134918.xlsx?d=w468edff89b1242ff9d010de9eeec0cf7&amp;csf=1&amp;web=1&amp;e=jRbo0u"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_OFFICERS_20260204_134918.xlsx?d=w468edff89b1242ff9d010de9eeec0cf7&amp;csf=1&amp;web=1&amp;e=jRbo0u"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_OFFICERS_20260202_174107.xlsx?d=w6de75140cf7641b5b5e83b8f8ed6d137&amp;csf=1&amp;web=1&amp;e=KnSIag" TargetMode="External"/><Relationship Id="rId9"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4vNcpW"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_OFFICERS_OTHER_OFFICER_20260202_174514.xlsx?d=wf5214b69f7d047649360d18476734a39&amp;csf=1&amp;web=1&amp;e=oSwfe0"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4vNcpW"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_OFFICERS_OTHER_OFFICER_20260202_174514.xlsx?d=wf5214b69f7d047649360d18476734a39&amp;csf=1&amp;web=1&amp;e=oSwfe0"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_OFFICERS_OTHER_OFFICER_20260202_174514.xlsx?d=wf5214b69f7d047649360d18476734a39&amp;csf=1&amp;web=1&amp;e=oSwfe0"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_OFFICERS_OTHER_OFFICER_20260204_141205.xlsx?d=w0d821c4b359b4209a489074e20fdd8aa&amp;csf=1&amp;web=1&amp;e=Pz8gKZ"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_OFFICERS_OTHER_OFFICER_20260204_141205.xlsx?d=w0d821c4b359b4209a489074e20fdd8aa&amp;csf=1&amp;web=1&amp;e=Pz8gKZ"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_OFFICERS_OTHER_OFFICER_20260202_174514.xlsx?d=wf5214b69f7d047649360d18476734a39&amp;csf=1&amp;web=1&amp;e=oSwfe0" TargetMode="External"/><Relationship Id="rId9"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T7t065"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_PAYMENT_SCHEDULE_20260202_182758.xlsx?d=w53ff12ff151e444d8cb28c006df26575&amp;csf=1&amp;web=1&amp;e=9JOo3o"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T7t065"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_PAYMENT_SCHEDULE_20260202_182758.xlsx?d=w53ff12ff151e444d8cb28c006df26575&amp;csf=1&amp;web=1&amp;e=9JOo3o"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_PAYMENT_SCHEDULE_20260202_182758.xlsx?d=w53ff12ff151e444d8cb28c006df26575&amp;csf=1&amp;web=1&amp;e=9JOo3o"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_PAYMENT_SCHEDULE_20260204_141619.xlsx?d=w5db45aa7b43d40d9b28c3d80e08d10df&amp;csf=1&amp;web=1&amp;e=vzgBoh"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_PAYMENT_SCHEDULE_20260204_141619.xlsx?d=w5db45aa7b43d40d9b28c3d80e08d10df&amp;csf=1&amp;web=1&amp;e=vzgBoh"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_PAYMENT_SCHEDULE_20260202_182758.xlsx?d=w53ff12ff151e444d8cb28c006df26575&amp;csf=1&amp;web=1&amp;e=9JOo3o" TargetMode="External"/><Relationship Id="rId9"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xen1zC"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_PAYMENT_SCHEDULE_PAYMENT_TYPE_20260202_184053.xlsx?d=w785fb6adce2643fc99f3e1903caf2f5c&amp;csf=1&amp;web=1&amp;e=IzfHnm"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xen1zC"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_PAYMENT_SCHEDULE_PAYMENT_TYPE_20260202_184053.xlsx?d=w785fb6adce2643fc99f3e1903caf2f5c&amp;csf=1&amp;web=1&amp;e=IzfHnm"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_PAYMENT_SCHEDULE_PAYMENT_TYPE_20260202_184053.xlsx?d=w785fb6adce2643fc99f3e1903caf2f5c&amp;csf=1&amp;web=1&amp;e=IzfHnm"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_PAYMENT_SCHEDULE_PAYMENT_TYPE_20260204_150313.xlsx?d=w60661de168844255a25bca158fef9f93&amp;csf=1&amp;web=1&amp;e=JYnaAs"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_PAYMENT_SCHEDULE_PAYMENT_TYPE_20260204_150313.xlsx?d=w60661de168844255a25bca158fef9f93&amp;csf=1&amp;web=1&amp;e=JYnaAs"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_PAYMENT_SCHEDULE_PAYMENT_TYPE_20260202_184053.xlsx?d=w785fb6adce2643fc99f3e1903caf2f5c&amp;csf=1&amp;web=1&amp;e=IzfHnm" TargetMode="External"/><Relationship Id="rId9"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xen1zC"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_TERM_AMOUNT_20260202_184448.xlsx?d=wae334f846f72413baf8384d0595fc1e3&amp;csf=1&amp;web=1&amp;e=6uDvpv"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xen1zC"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_TERM_AMOUNT_20260202_184448.xlsx?d=wae334f846f72413baf8384d0595fc1e3&amp;csf=1&amp;web=1&amp;e=6uDvpv"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_TERM_AMOUNT_20260202_184448.xlsx?d=wae334f846f72413baf8384d0595fc1e3&amp;csf=1&amp;web=1&amp;e=6uDvpv"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_TERM_AMOUNT_20260204_151507.xlsx?d=wc38e13cb15614b71a68125c93b155e3e&amp;csf=1&amp;web=1&amp;e=lhFWSv"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_TERM_AMOUNT_20260204_151507.xlsx?d=wc38e13cb15614b71a68125c93b155e3e&amp;csf=1&amp;web=1&amp;e=lhFWSv"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_TERM_AMOUNT_20260202_184448.xlsx?d=wae334f846f72413baf8384d0595fc1e3&amp;csf=1&amp;web=1&amp;e=6uDvpv" TargetMode="External"/><Relationship Id="rId9"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cDyQYK"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ANGEMENT_20260202_184917.xlsx?d=w8ae6ecc715824fcca12810fe73db96ce&amp;csf=1&amp;web=1&amp;e=QgaHM4" TargetMode="External"/><Relationship Id="rId7" Type="http://schemas.openxmlformats.org/officeDocument/2006/relationships/hyperlink" Target="https://vibonline.sharepoint.com/:x:/r/sites/EDP/Shared%20Documents/FSS%20folder/T%C3%A0i%20Li%E1%BB%87u%20B%C3%A0n%20Giao/B%C3%A0n%20giao%20SIT%20DMS%20ODS/Evident_SIT_ODS_v1.0.0/Case%20Update/reconciliation_FBNK_AA_ARRANGEMENT_20260205_152029.xlsx?d=wcab8943352b64bd095ff9f8b87d26d66&amp;csf=1&amp;web=1&amp;e=HM2QC2"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ANGEMENT_20260202_184917.xlsx?d=w8ae6ecc715824fcca12810fe73db96ce&amp;csf=1&amp;web=1&amp;e=QgaHM4"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ANGEMENT_20260202_184917.xlsx?d=w8ae6ecc715824fcca12810fe73db96ce&amp;csf=1&amp;web=1&amp;e=QgaHM4"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ANGEMENT_20260204_151849.xlsx?d=wa45d762bea77449d8c3a7a0621a55546&amp;csf=1&amp;web=1&amp;e=E6yfPT" TargetMode="External"/><Relationship Id="rId11" Type="http://schemas.openxmlformats.org/officeDocument/2006/relationships/drawing" Target="../drawings/drawing29.xm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ANGEMENT_20260204_151849.xlsx?d=wa45d762bea77449d8c3a7a0621a55546&amp;csf=1&amp;web=1&amp;e=E6yfPT" TargetMode="External"/><Relationship Id="rId10"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cDyQYK"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ANGEMENT_20260202_184917.xlsx?d=w8ae6ecc715824fcca12810fe73db96ce&amp;csf=1&amp;web=1&amp;e=QgaHM4" TargetMode="External"/><Relationship Id="rId9" Type="http://schemas.openxmlformats.org/officeDocument/2006/relationships/hyperlink" Target="https://vibonline.sharepoint.com/:f:/r/sites/EDP/Shared%20Documents/FSS%20folder/T%C3%A0i%20Li%E1%BB%87u%20B%C3%A0n%20Giao/B%C3%A0n%20giao%20SIT%20DMS%20ODS/Evident_SIT_ODS_v1.0.0/Log%20kafka?csf=1&amp;web=1&amp;e=SfXr3I"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kpHJa8"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ARRANGEMENT_CUSTOMER_20260202_185403.xlsx?d=wf26eddf974d5488e89bd88acae7f8490&amp;csf=1&amp;web=1&amp;e=JhRXRZ"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kpHJa8"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ARRANGEMENT_CUSTOMER_20260202_185403.xlsx?d=wf26eddf974d5488e89bd88acae7f8490&amp;csf=1&amp;web=1&amp;e=JhRXRZ"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ARRANGEMENT_CUSTOMER_20260202_185403.xlsx?d=wf26eddf974d5488e89bd88acae7f8490&amp;csf=1&amp;web=1&amp;e=JhRXRZ"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ARRANGEMENT_CUSTOMER_20260204_152157.xlsx?d=wc9cc3d4773844d908640c79c109fe820&amp;csf=1&amp;web=1&amp;e=TfQCQa"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ARRANGEMENT_CUSTOMER_20260204_152157.xlsx?d=wc9cc3d4773844d908640c79c109fe820&amp;csf=1&amp;web=1&amp;e=TfQCQa"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ARRANGEMENT_CUSTOMER_20260202_185403.xlsx?d=wf26eddf974d5488e89bd88acae7f8490&amp;csf=1&amp;web=1&amp;e=JhRXRZ" TargetMode="External"/><Relationship Id="rId9"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4TMXt8"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BILL_DETAILS_20260202_190045.xlsx?d=wa9cbf2a635af482d8b1d21c76a553322&amp;csf=1&amp;web=1&amp;e=3UKdOw"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4TMXt8"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BILL_DETAILS_20260202_190045.xlsx?d=wa9cbf2a635af482d8b1d21c76a553322&amp;csf=1&amp;web=1&amp;e=3UKdOw"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BILL_DETAILS_20260202_190045.xlsx?d=wa9cbf2a635af482d8b1d21c76a553322&amp;csf=1&amp;web=1&amp;e=3UKdOw"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BILL_DETAILS_20260205_171052.xlsx?d=wd9134efbad9c420d900543c56b4e4a7f&amp;csf=1&amp;web=1&amp;e=KS0ChN" TargetMode="External"/><Relationship Id="rId11" Type="http://schemas.openxmlformats.org/officeDocument/2006/relationships/drawing" Target="../drawings/drawing31.xml"/><Relationship Id="rId5" Type="http://schemas.openxmlformats.org/officeDocument/2006/relationships/hyperlink" Target="https://vibonline.sharepoint.com/:x:/r/sites/EDP/Shared%20Documents/FSS%20folder/T%C3%A0i%20Li%E1%BB%87u%20B%C3%A0n%20Giao/B%C3%A0n%20giao%20SIT%20DMS%20ODS/Evident_SIT_ODS_v1.0.0/CDC%20day%201/reconciliation_FBNK_AA_BILL_DETAILS_20260205_171052.xlsx?d=wd9134efbad9c420d900543c56b4e4a7f&amp;csf=1&amp;web=1&amp;e=KS0ChN" TargetMode="External"/><Relationship Id="rId10"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4TMXt8"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BILL_DETAILS_20260202_190045.xlsx?d=wa9cbf2a635af482d8b1d21c76a553322&amp;csf=1&amp;web=1&amp;e=3UKdOw" TargetMode="External"/><Relationship Id="rId9"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4TMXt8"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e1FQ7F"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BILL_DETAILS_PAYMENT_TYPE_20260202_190830.xlsx?d=w7ab1a36de2bf42c1a413892c0b238d5c&amp;csf=1&amp;web=1&amp;e=SBAPcO"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e1FQ7F"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BILL_DETAILS_PAYMENT_TYPE_20260202_190830.xlsx?d=w7ab1a36de2bf42c1a413892c0b238d5c&amp;csf=1&amp;web=1&amp;e=SBAPcO"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BILL_DETAILS_PAYMENT_TYPE_20260202_190830.xlsx?d=w7ab1a36de2bf42c1a413892c0b238d5c&amp;csf=1&amp;web=1&amp;e=SBAPcO"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BILL_DETAILS_PAYMENT_TYPE_20260206_144221.xlsx?d=w7a2b9823ce3d48a2ab55e52e08a9f9ee&amp;csf=1&amp;web=1&amp;e=URragv"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BILL_DETAILS_PAYMENT_TYPE_20260206_144221.xlsx?d=w7a2b9823ce3d48a2ab55e52e08a9f9ee&amp;csf=1&amp;web=1&amp;e=URragv"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BILL_DETAILS_PAYMENT_TYPE_20260202_190830.xlsx?d=w7ab1a36de2bf42c1a413892c0b238d5c&amp;csf=1&amp;web=1&amp;e=SBAPcO" TargetMode="External"/><Relationship Id="rId9" Type="http://schemas.openxmlformats.org/officeDocument/2006/relationships/drawing" Target="../drawings/drawing32.xml"/></Relationships>
</file>

<file path=xl/worksheets/_rels/sheet37.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ImUq7Y"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INTEREST_ACCRUALS_20260202_191529.xlsx?d=w9b052d09a4064ef48d5df4b6ded45282&amp;csf=1&amp;web=1&amp;e=5I2Mcv"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ImUq7Y"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INTEREST_ACCRUALS_20260202_191529.xlsx?d=w9b052d09a4064ef48d5df4b6ded45282&amp;csf=1&amp;web=1&amp;e=5I2Mcv"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INTEREST_ACCRUALS_20260202_191529.xlsx?d=w9b052d09a4064ef48d5df4b6ded45282&amp;csf=1&amp;web=1&amp;e=5I2Mcv"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INTEREST_ACCRUALS_20260206_144831.xlsx?d=w75fa710f9ede4cac94a5803767ae47c2&amp;csf=1&amp;web=1&amp;e=V3vecc"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INTEREST_ACCRUALS_20260206_144831.xlsx?d=w75fa710f9ede4cac94a5803767ae47c2&amp;csf=1&amp;web=1&amp;e=V3vecc"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INTEREST_ACCRUALS_20260202_191529.xlsx?d=w9b052d09a4064ef48d5df4b6ded45282&amp;csf=1&amp;web=1&amp;e=5I2Mcv" TargetMode="External"/><Relationship Id="rId9" Type="http://schemas.openxmlformats.org/officeDocument/2006/relationships/drawing" Target="../drawings/drawing33.xml"/></Relationships>
</file>

<file path=xl/worksheets/_rels/sheet38.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ImUq7Y"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A_PRODUCT_20260202_192227.xlsx?d=w504ce05ee76b463c9761e756978975b0&amp;csf=1&amp;web=1&amp;e=KpKveO"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ImUq7Y"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PRODUCT_20260202_192227.xlsx?d=w504ce05ee76b463c9761e756978975b0&amp;csf=1&amp;web=1&amp;e=KpKveO"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PRODUCT_20260202_192227.xlsx?d=w504ce05ee76b463c9761e756978975b0&amp;csf=1&amp;web=1&amp;e=KpKveO"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A_PRODUCT_20260206_145215.xlsx?d=w3178b6e592754407b5b6c44fbda1c350&amp;csf=1&amp;web=1&amp;e=vscs2X"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A_PRODUCT_20260206_145215.xlsx?d=w3178b6e592754407b5b6c44fbda1c350&amp;csf=1&amp;web=1&amp;e=vscs2X"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A_PRODUCT_20260202_192227.xlsx?d=w504ce05ee76b463c9761e756978975b0&amp;csf=1&amp;web=1&amp;e=KpKveO" TargetMode="External"/><Relationship Id="rId9" Type="http://schemas.openxmlformats.org/officeDocument/2006/relationships/drawing" Target="../drawings/drawing34.xml"/></Relationships>
</file>

<file path=xl/worksheets/_rels/sheet39.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AA_PRODUCT_ML_20260202_192652.xlsx?d=w9e3db595340c4c53b424d941adb72ca8&amp;csf=1&amp;web=1&amp;e=RXsslt"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A_PRODUCT_ML_20260202_192652.xlsx?d=w9e3db595340c4c53b424d941adb72ca8&amp;csf=1&amp;web=1&amp;e=RXsslt"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A_PRODUCT_ML_20260202_192652.xlsx?d=w9e3db595340c4c53b424d941adb72ca8&amp;csf=1&amp;web=1&amp;e=RXsslt" TargetMode="External"/><Relationship Id="rId5" Type="http://schemas.openxmlformats.org/officeDocument/2006/relationships/drawing" Target="../drawings/drawing35.xml"/><Relationship Id="rId4" Type="http://schemas.openxmlformats.org/officeDocument/2006/relationships/hyperlink" Target="https://vibonline.sharepoint.com/:x:/r/sites/EDP/Shared%20Documents/FSS%20folder/T%C3%A0i%20Li%E1%BB%87u%20B%C3%A0n%20Giao/B%C3%A0n%20giao%20SIT%20DMS%20ODS/Evident_SIT_ODS_v1.0.0/Full%20load/reconciliation_FBNK_AA_PRODUCT_ML_20260202_192652.xlsx?d=w9e3db595340c4c53b424d941adb72ca8&amp;csf=1&amp;web=1&amp;e=RXsslt"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ACCOUNT_20260202_193138.xlsx?d=w57235c70470844acb828beec1314d9ac&amp;csf=1&amp;web=1&amp;e=WZMhhh" TargetMode="External"/><Relationship Id="rId7" Type="http://schemas.openxmlformats.org/officeDocument/2006/relationships/drawing" Target="../drawings/drawing36.xml"/><Relationship Id="rId2" Type="http://schemas.openxmlformats.org/officeDocument/2006/relationships/hyperlink" Target="https://vibonline.sharepoint.com/:x:/r/sites/EDP/Shared%20Documents/FSS%20folder/T%C3%A0i%20Li%E1%BB%87u%20B%C3%A0n%20Giao/B%C3%A0n%20giao%20SIT%20DMS%20ODS/Evident_SIT_ODS_v1.0.0/Full%20load/reconciliation_FBNK_ACCOUNT_20260202_193138.xlsx?d=w57235c70470844acb828beec1314d9ac&amp;csf=1&amp;web=1&amp;e=WZMhhh"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CCOUNT_20260202_193138.xlsx?d=w57235c70470844acb828beec1314d9ac&amp;csf=1&amp;web=1&amp;e=WZMhhh"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CCOUNT_20260206_151708.xlsx?d=w429e56ca09c145b583343c2832aa8711&amp;csf=1&amp;web=1&amp;e=26A2Aa"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CCOUNT_20260206_151708.xlsx?d=w429e56ca09c145b583343c2832aa8711&amp;csf=1&amp;web=1&amp;e=26A2Aa"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CCOUNT_20260202_193138.xlsx?d=w57235c70470844acb828beec1314d9ac&amp;csf=1&amp;web=1&amp;e=WZMhhh"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ACCOUNT_CLOSURE_20260202_193629.xlsx?d=w7711ee0c50974b2fa58530687860dfc4&amp;csf=1&amp;web=1&amp;e=PKpdoG"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CCOUNT_CLOSURE_20260202_193629.xlsx?d=w7711ee0c50974b2fa58530687860dfc4&amp;csf=1&amp;web=1&amp;e=PKpdoG"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CCOUNT_CLOSURE_20260202_193629.xlsx?d=w7711ee0c50974b2fa58530687860dfc4&amp;csf=1&amp;web=1&amp;e=PKpdoG" TargetMode="External"/><Relationship Id="rId5" Type="http://schemas.openxmlformats.org/officeDocument/2006/relationships/drawing" Target="../drawings/drawing37.xml"/><Relationship Id="rId4" Type="http://schemas.openxmlformats.org/officeDocument/2006/relationships/hyperlink" Target="https://vibonline.sharepoint.com/:x:/r/sites/EDP/Shared%20Documents/FSS%20folder/T%C3%A0i%20Li%E1%BB%87u%20B%C3%A0n%20Giao/B%C3%A0n%20giao%20SIT%20DMS%20ODS/Evident_SIT_ODS_v1.0.0/Full%20load/reconciliation_FBNK_ACCOUNT_CLOSURE_20260202_193629.xlsx?d=w7711ee0c50974b2fa58530687860dfc4&amp;csf=1&amp;web=1&amp;e=PKpdoG"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1zXDKw"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ACCOUNT_OTHER_OFFICER_20260203_093425.xlsx?d=w423d93053a03476cb1dc657fcadd583e&amp;csf=1&amp;web=1&amp;e=MlLqh3"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1zXDKw"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ACCOUNT_OTHER_OFFICER_20260203_093425.xlsx?d=w423d93053a03476cb1dc657fcadd583e&amp;csf=1&amp;web=1&amp;e=MlLqh3"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ACCOUNT_OTHER_OFFICER_20260203_093425.xlsx?d=w423d93053a03476cb1dc657fcadd583e&amp;csf=1&amp;web=1&amp;e=MlLqh3"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ACCOUNT_OTHER_OFFICER_20260206_152128.xlsx?d=w50bc7e3e755643738633fb87b7567f7b&amp;csf=1&amp;web=1&amp;e=Cub4wB"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ACCOUNT_OTHER_OFFICER_20260206_152128.xlsx?d=w50bc7e3e755643738633fb87b7567f7b&amp;csf=1&amp;web=1&amp;e=Cub4wB"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ACCOUNT_OTHER_OFFICER_20260203_093425.xlsx?d=w423d93053a03476cb1dc657fcadd583e&amp;csf=1&amp;web=1&amp;e=MlLqh3" TargetMode="External"/><Relationship Id="rId9" Type="http://schemas.openxmlformats.org/officeDocument/2006/relationships/drawing" Target="../drawings/drawing38.xml"/></Relationships>
</file>

<file path=xl/worksheets/_rels/sheet43.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23PKeU"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OLLATERAL_20260203_093902.xlsx?d=webda888f751148839585648f4dcbe0e5&amp;csf=1&amp;web=1&amp;e=hGBGuN"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23PKeU"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OLLATERAL_20260203_093902.xlsx?d=webda888f751148839585648f4dcbe0e5&amp;csf=1&amp;web=1&amp;e=hGBGuN"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OLLATERAL_20260203_093902.xlsx?d=webda888f751148839585648f4dcbe0e5&amp;csf=1&amp;web=1&amp;e=hGBGuN"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OLLATERAL_20260206_152522.xlsx?d=wa59c53ce05604b05a55a13602eba1928&amp;csf=1&amp;web=1&amp;e=3Zf9pT"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OLLATERAL_20260206_152522.xlsx?d=wa59c53ce05604b05a55a13602eba1928&amp;csf=1&amp;web=1&amp;e=3Zf9pT"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OLLATERAL_20260203_093902.xlsx?d=webda888f751148839585648f4dcbe0e5&amp;csf=1&amp;web=1&amp;e=hGBGuN" TargetMode="External"/><Relationship Id="rId9" Type="http://schemas.openxmlformats.org/officeDocument/2006/relationships/drawing" Target="../drawings/drawing39.xml"/></Relationships>
</file>

<file path=xl/worksheets/_rels/sheet44.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frLYDT"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OLLATERAL_RIGHT_20260203_094324.xlsx?d=w83781413b0bd4c608b024559dd7b100b&amp;csf=1&amp;web=1&amp;e=Ot3Arl"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frLYDT"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OLLATERAL_RIGHT_20260203_094324.xlsx?d=w83781413b0bd4c608b024559dd7b100b&amp;csf=1&amp;web=1&amp;e=Ot3Arl"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OLLATERAL_RIGHT_20260203_094324.xlsx?d=w83781413b0bd4c608b024559dd7b100b&amp;csf=1&amp;web=1&amp;e=Ot3Arl"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OLLATERAL_RIGHT_20260206_153218.xlsx?d=w1bf08773c4174ebdbf8319759d88dd97&amp;csf=1&amp;web=1&amp;e=KQKmiT"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OLLATERAL_RIGHT_20260206_153218.xlsx?d=w1bf08773c4174ebdbf8319759d88dd97&amp;csf=1&amp;web=1&amp;e=KQKmiT"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OLLATERAL_RIGHT_20260203_094324.xlsx?d=w83781413b0bd4c608b024559dd7b100b&amp;csf=1&amp;web=1&amp;e=Ot3Arl" TargetMode="External"/><Relationship Id="rId9" Type="http://schemas.openxmlformats.org/officeDocument/2006/relationships/drawing" Target="../drawings/drawing40.xml"/></Relationships>
</file>

<file path=xl/worksheets/_rels/sheet45.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frLYDT"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OLLATERAL_RIGHT_COMPANY_20260203_094753.xlsx?d=wfea630d7b2b04037856c654a571e9ff5&amp;csf=1&amp;web=1&amp;e=GBwDfF"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frLYDT"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OLLATERAL_RIGHT_COMPANY_20260203_094753.xlsx?d=wfea630d7b2b04037856c654a571e9ff5&amp;csf=1&amp;web=1&amp;e=GBwDfF"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OLLATERAL_RIGHT_COMPANY_20260203_094753.xlsx?d=wfea630d7b2b04037856c654a571e9ff5&amp;csf=1&amp;web=1&amp;e=GBwDfF"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OLLATERAL_RIGHT_COMPANY_20260206_154059.xlsx?d=wd53d35ddb29e4b1fbe6784211cbeb71e&amp;csf=1&amp;web=1&amp;e=P6WoE6"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OLLATERAL_RIGHT_COMPANY_20260206_154059.xlsx?d=wd53d35ddb29e4b1fbe6784211cbeb71e&amp;csf=1&amp;web=1&amp;e=P6WoE6"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OLLATERAL_RIGHT_COMPANY_20260203_094753.xlsx?d=wfea630d7b2b04037856c654a571e9ff5&amp;csf=1&amp;web=1&amp;e=GBwDfF" TargetMode="External"/><Relationship Id="rId9" Type="http://schemas.openxmlformats.org/officeDocument/2006/relationships/drawing" Target="../drawings/drawing41.xml"/></Relationships>
</file>

<file path=xl/worksheets/_rels/sheet46.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iMXMIT"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OLLATERAL_RIGHT_CUSTOMER_20260203_095221.xlsx?d=w60e5ef0df3684c7fae6488c9568f11da&amp;csf=1&amp;web=1&amp;e=K6XtYK"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iMXMIT"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OLLATERAL_RIGHT_CUSTOMER_20260203_095221.xlsx?d=w60e5ef0df3684c7fae6488c9568f11da&amp;csf=1&amp;web=1&amp;e=K6XtYK"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OLLATERAL_RIGHT_CUSTOMER_20260203_095221.xlsx?d=w60e5ef0df3684c7fae6488c9568f11da&amp;csf=1&amp;web=1&amp;e=K6XtYK"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OLLATERAL_RIGHT_CUSTOMER_20260206_154456.xlsx?d=w4c329dc5392447e58a1d37f3de79c54f&amp;csf=1&amp;web=1&amp;e=2ZDfYe"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OLLATERAL_RIGHT_CUSTOMER_20260206_154456.xlsx?d=w4c329dc5392447e58a1d37f3de79c54f&amp;csf=1&amp;web=1&amp;e=2ZDfYe"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OLLATERAL_RIGHT_CUSTOMER_20260203_095221.xlsx?d=w60e5ef0df3684c7fae6488c9568f11da&amp;csf=1&amp;web=1&amp;e=K6XtYK" TargetMode="External"/><Relationship Id="rId9" Type="http://schemas.openxmlformats.org/officeDocument/2006/relationships/drawing" Target="../drawings/drawing42.xml"/></Relationships>
</file>

<file path=xl/worksheets/_rels/sheet47.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iMXMIT"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OLLATERAL_RIGHT_DATE_TIME_20260203_095643.xlsx?d=wacff34eca3954384b9b0f2f372971fff&amp;csf=1&amp;web=1&amp;e=JW0Tkb"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iMXMIT"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OLLATERAL_RIGHT_DATE_TIME_20260203_095643.xlsx?d=wacff34eca3954384b9b0f2f372971fff&amp;csf=1&amp;web=1&amp;e=JW0Tkb"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OLLATERAL_RIGHT_DATE_TIME_20260203_095643.xlsx?d=wacff34eca3954384b9b0f2f372971fff&amp;csf=1&amp;web=1&amp;e=JW0Tkb"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OLLATERAL_RIGHT_DATE_TIME_20260206_155031.xlsx?d=wb9816788e2164847915fb0685b0d9600&amp;csf=1&amp;web=1&amp;e=vUSBgE"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OLLATERAL_RIGHT_DATE_TIME_20260206_155031.xlsx?d=wb9816788e2164847915fb0685b0d9600&amp;csf=1&amp;web=1&amp;e=vUSBgE"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OLLATERAL_RIGHT_DATE_TIME_20260203_095643.xlsx?d=wacff34eca3954384b9b0f2f372971fff&amp;csf=1&amp;web=1&amp;e=JW0Tkb" TargetMode="External"/><Relationship Id="rId9" Type="http://schemas.openxmlformats.org/officeDocument/2006/relationships/drawing" Target="../drawings/drawing43.xml"/></Relationships>
</file>

<file path=xl/worksheets/_rels/sheet48.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COLLATERAL_TYPE_20260203_100100.xlsx?d=wc1ad46011abf4db4aafd1016692a1430&amp;csf=1&amp;web=1&amp;e=7EjrXf"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OLLATERAL_TYPE_20260203_100100.xlsx?d=wc1ad46011abf4db4aafd1016692a1430&amp;csf=1&amp;web=1&amp;e=7EjrXf"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OLLATERAL_TYPE_20260203_100100.xlsx?d=wc1ad46011abf4db4aafd1016692a1430&amp;csf=1&amp;web=1&amp;e=7EjrXf" TargetMode="External"/><Relationship Id="rId5" Type="http://schemas.openxmlformats.org/officeDocument/2006/relationships/drawing" Target="../drawings/drawing44.xml"/><Relationship Id="rId4" Type="http://schemas.openxmlformats.org/officeDocument/2006/relationships/hyperlink" Target="https://vibonline.sharepoint.com/:x:/r/sites/EDP/Shared%20Documents/FSS%20folder/T%C3%A0i%20Li%E1%BB%87u%20B%C3%A0n%20Giao/B%C3%A0n%20giao%20SIT%20DMS%20ODS/Evident_SIT_ODS_v1.0.0/Full%20load/reconciliation_FBNK_COLLATERAL_TYPE_20260203_100100.xlsx?d=wc1ad46011abf4db4aafd1016692a1430&amp;csf=1&amp;web=1&amp;e=7EjrXf" TargetMode="External"/></Relationships>
</file>

<file path=xl/worksheets/_rels/sheet49.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COLLATERAL_TYPE_ML_20260203_100530.xlsx?d=wf1a68b236cdc4f668281f49321229697&amp;csf=1&amp;web=1&amp;e=Yjz36k"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OLLATERAL_TYPE_ML_20260203_100530.xlsx?d=wf1a68b236cdc4f668281f49321229697&amp;csf=1&amp;web=1&amp;e=Yjz36k"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OLLATERAL_TYPE_ML_20260203_100530.xlsx?d=wf1a68b236cdc4f668281f49321229697&amp;csf=1&amp;web=1&amp;e=Yjz36k" TargetMode="External"/><Relationship Id="rId5" Type="http://schemas.openxmlformats.org/officeDocument/2006/relationships/drawing" Target="../drawings/drawing45.xml"/><Relationship Id="rId4" Type="http://schemas.openxmlformats.org/officeDocument/2006/relationships/hyperlink" Target="https://vibonline.sharepoint.com/:x:/r/sites/EDP/Shared%20Documents/FSS%20folder/T%C3%A0i%20Li%E1%BB%87u%20B%C3%A0n%20Giao/B%C3%A0n%20giao%20SIT%20DMS%20ODS/Evident_SIT_ODS_v1.0.0/Full%20load/reconciliation_FBNK_COLLATERAL_TYPE_ML_20260203_100530.xlsx?d=wf1a68b236cdc4f668281f49321229697&amp;csf=1&amp;web=1&amp;e=Yjz36k" TargetMode="External"/></Relationships>
</file>

<file path=xl/worksheets/_rels/sheet50.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CURRENCY_20260203_100919.xlsx?d=w1dc366e6cff948d498e0d489412f9dbe&amp;csf=1&amp;web=1&amp;e=4Z7VEP"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RRENCY_20260203_100919.xlsx?d=w1dc366e6cff948d498e0d489412f9dbe&amp;csf=1&amp;web=1&amp;e=4Z7VEP"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RRENCY_20260203_100919.xlsx?d=w1dc366e6cff948d498e0d489412f9dbe&amp;csf=1&amp;web=1&amp;e=4Z7VEP" TargetMode="External"/><Relationship Id="rId5" Type="http://schemas.openxmlformats.org/officeDocument/2006/relationships/drawing" Target="../drawings/drawing46.xml"/><Relationship Id="rId4" Type="http://schemas.openxmlformats.org/officeDocument/2006/relationships/hyperlink" Target="https://vibonline.sharepoint.com/:x:/r/sites/EDP/Shared%20Documents/FSS%20folder/T%C3%A0i%20Li%E1%BB%87u%20B%C3%A0n%20Giao/B%C3%A0n%20giao%20SIT%20DMS%20ODS/Evident_SIT_ODS_v1.0.0/Full%20load/reconciliation_FBNK_CURRENCY_20260203_100919.xlsx?d=w1dc366e6cff948d498e0d489412f9dbe&amp;csf=1&amp;web=1&amp;e=4Z7VEP"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rlMToT"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20260203_101622.xlsx?d=w46a49dff7cff4b509973c2ddf3e21882&amp;csf=1&amp;web=1&amp;e=NbfkRO" TargetMode="External"/><Relationship Id="rId7" Type="http://schemas.openxmlformats.org/officeDocument/2006/relationships/hyperlink" Target="https://vibonline.sharepoint.com/:x:/r/sites/EDP/Shared%20Documents/FSS%20folder/T%C3%A0i%20Li%E1%BB%87u%20B%C3%A0n%20Giao/B%C3%A0n%20giao%20SIT%20ODS/Evident_SIT_ODS_v1.0.0/Row%20Diff%20TDH%20ODS%20-%20Kafka.xlsx?d=w1c67e0e8d3844ba98896d12363707a8b&amp;csf=1&amp;web=1&amp;e=rlMToT"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20260203_101622.xlsx?d=w46a49dff7cff4b509973c2ddf3e21882&amp;csf=1&amp;web=1&amp;e=NbfkRO"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20260203_101622.xlsx?d=w46a49dff7cff4b509973c2ddf3e21882&amp;csf=1&amp;web=1&amp;e=NbfkRO"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20260206_155712.xlsx?d=wb423a73f17534d0a871aeeb69c4c16b0&amp;csf=1&amp;web=1&amp;e=LWkPmv"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20260206_155712.xlsx?d=wb423a73f17534d0a871aeeb69c4c16b0&amp;csf=1&amp;web=1&amp;e=LWkPmv"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20260203_101622.xlsx?d=w46a49dff7cff4b509973c2ddf3e21882&amp;csf=1&amp;web=1&amp;e=NbfkRO" TargetMode="External"/><Relationship Id="rId9" Type="http://schemas.openxmlformats.org/officeDocument/2006/relationships/drawing" Target="../drawings/drawing47.xml"/></Relationships>
</file>

<file path=xl/worksheets/_rels/sheet52.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COMM_TYPE_20260203_101955.xlsx?d=w73237652d0d24680b5f5cd490ed4621c&amp;csf=1&amp;web=1&amp;e=6u3a6n"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COMM_TYPE_20260203_101955.xlsx?d=w73237652d0d24680b5f5cd490ed4621c&amp;csf=1&amp;web=1&amp;e=6u3a6n"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COMM_TYPE_20260203_101955.xlsx?d=w73237652d0d24680b5f5cd490ed4621c&amp;csf=1&amp;web=1&amp;e=6u3a6n"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COMM_TYPE_20260206_160130.xlsx?d=wb0d8cea5d0e24eacbfe2df8ee97d4aec&amp;csf=1&amp;web=1&amp;e=EacGPL"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COMM_TYPE_20260206_160130.xlsx?d=wb0d8cea5d0e24eacbfe2df8ee97d4aec&amp;csf=1&amp;web=1&amp;e=EacGPL"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COMM_TYPE_20260203_101955.xlsx?d=w73237652d0d24680b5f5cd490ed4621c&amp;csf=1&amp;web=1&amp;e=6u3a6n" TargetMode="External"/><Relationship Id="rId9" Type="http://schemas.openxmlformats.org/officeDocument/2006/relationships/drawing" Target="../drawings/drawing48.xml"/></Relationships>
</file>

<file path=xl/worksheets/_rels/sheet53.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CUSTOMER_RATING_20260203_102348.xlsx?d=we48df0a14a4a42c198e08ab76ca32914&amp;csf=1&amp;web=1&amp;e=xshhO5"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CUSTOMER_RATING_20260203_102348.xlsx?d=we48df0a14a4a42c198e08ab76ca32914&amp;csf=1&amp;web=1&amp;e=xshhO5"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CUSTOMER_RATING_20260203_102348.xlsx?d=we48df0a14a4a42c198e08ab76ca32914&amp;csf=1&amp;web=1&amp;e=xshhO5" TargetMode="External"/><Relationship Id="rId5" Type="http://schemas.openxmlformats.org/officeDocument/2006/relationships/drawing" Target="../drawings/drawing49.xm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CUSTOMER_RATING_20260203_102348.xlsx?d=we48df0a14a4a42c198e08ab76ca32914&amp;csf=1&amp;web=1&amp;e=xshhO5"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EMPLOYMENT_STATUS_20260203_102720.xlsx?d=w603e28eb287d410fad09bcc6c83556e7&amp;csf=1&amp;web=1&amp;e=8YiLj6"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EMPLOYMENT_STATUS_20260203_102720.xlsx?d=w603e28eb287d410fad09bcc6c83556e7&amp;csf=1&amp;web=1&amp;e=8YiLj6"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EMPLOYMENT_STATUS_20260203_102720.xlsx?d=w603e28eb287d410fad09bcc6c83556e7&amp;csf=1&amp;web=1&amp;e=8YiLj6"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EMPLOYMENT_STATUS_20260206_162019.xlsx?d=wed7ae00cfe064623ba354997909b9476&amp;csf=1&amp;web=1&amp;e=fu2sUU"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EMPLOYMENT_STATUS_20260206_162019.xlsx?d=wed7ae00cfe064623ba354997909b9476&amp;csf=1&amp;web=1&amp;e=fu2sUU"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EMPLOYMENT_STATUS_20260203_102720.xlsx?d=w603e28eb287d410fad09bcc6c83556e7&amp;csf=1&amp;web=1&amp;e=8YiLj6" TargetMode="External"/><Relationship Id="rId9" Type="http://schemas.openxmlformats.org/officeDocument/2006/relationships/drawing" Target="../drawings/drawing50.xml"/></Relationships>
</file>

<file path=xl/worksheets/_rels/sheet55.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ML_20260203_103130.xlsx?d=w9ab6e245294948899133e3d34f762874&amp;csf=1&amp;web=1&amp;e=lirb5r"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ML_20260203_103130.xlsx?d=w9ab6e245294948899133e3d34f762874&amp;csf=1&amp;web=1&amp;e=lirb5r"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ML_20260203_103130.xlsx?d=w9ab6e245294948899133e3d34f762874&amp;csf=1&amp;web=1&amp;e=lirb5r"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ML_20260206_161243.xlsx?d=wc44178c3ead044e09b11dff660372326&amp;csf=1&amp;web=1&amp;e=cujViZ"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ML_20260206_161243.xlsx?d=wc44178c3ead044e09b11dff660372326&amp;csf=1&amp;web=1&amp;e=cujViZ"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ML_20260203_103130.xlsx?d=w9ab6e245294948899133e3d34f762874&amp;csf=1&amp;web=1&amp;e=lirb5r" TargetMode="External"/><Relationship Id="rId9" Type="http://schemas.openxmlformats.org/officeDocument/2006/relationships/drawing" Target="../drawings/drawing51.xml"/></Relationships>
</file>

<file path=xl/worksheets/_rels/sheet56.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OFF_PHONE_20260203_103643.xlsx?d=w2f6aa9e613534fa19732f6b8f6d3686c&amp;csf=1&amp;web=1&amp;e=qpxVsC"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OFF_PHONE_20260203_103643.xlsx?d=w2f6aa9e613534fa19732f6b8f6d3686c&amp;csf=1&amp;web=1&amp;e=qpxVsC"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OFF_PHONE_20260203_103643.xlsx?d=w2f6aa9e613534fa19732f6b8f6d3686c&amp;csf=1&amp;web=1&amp;e=qpxVsC"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OFF_PHONE_20260206_162415.xlsx?d=wdebc710da22a4c0289c8748ed2dc18b7&amp;csf=1&amp;web=1&amp;e=fvvonk"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OFF_PHONE_20260206_162415.xlsx?d=wdebc710da22a4c0289c8748ed2dc18b7&amp;csf=1&amp;web=1&amp;e=fvvonk"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OFF_PHONE_20260203_103643.xlsx?d=w2f6aa9e613534fa19732f6b8f6d3686c&amp;csf=1&amp;web=1&amp;e=qpxVsC" TargetMode="External"/><Relationship Id="rId9" Type="http://schemas.openxmlformats.org/officeDocument/2006/relationships/drawing" Target="../drawings/drawing52.xml"/></Relationships>
</file>

<file path=xl/worksheets/_rels/sheet57.xml.rels><?xml version="1.0" encoding="UTF-8" standalone="yes"?>
<Relationships xmlns="http://schemas.openxmlformats.org/package/2006/relationships"><Relationship Id="rId8" Type="http://schemas.openxmlformats.org/officeDocument/2006/relationships/drawing" Target="../drawings/drawing53.xm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OTHER_OFFICER_20260203_104120.xlsx?d=w33089300458041aab39fa1b39691974c&amp;csf=1&amp;web=1&amp;e=cpR9bn"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OTHER_OFFICER_20260203_104120.xlsx?d=w33089300458041aab39fa1b39691974c&amp;csf=1&amp;web=1&amp;e=cpR9bn"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OTHER_OFFICER_20260203_104120.xlsx?d=w33089300458041aab39fa1b39691974c&amp;csf=1&amp;web=1&amp;e=cpR9bn"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OTHER_OFFICER_20260206_162750.xlsx?d=w64186cd458c64fd799c8794cb5fed806&amp;csf=1&amp;web=1&amp;e=MwxbKA"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OTHER_OFFICER_20260206_162750.xlsx?d=w64186cd458c64fd799c8794cb5fed806&amp;csf=1&amp;web=1&amp;e=MwxbKA"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OTHER_OFFICER_20260203_104120.xlsx?d=w33089300458041aab39fa1b39691974c&amp;csf=1&amp;web=1&amp;e=cpR9bn" TargetMode="External"/></Relationships>
</file>

<file path=xl/worksheets/_rels/sheet58.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PHONE_1_20260203_135539.xlsx?d=w5041d5c8b5b24fbbac90e79e377f5b02&amp;csf=1&amp;web=1&amp;e=xl5izw"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PHONE_1_20260203_135539.xlsx?d=w5041d5c8b5b24fbbac90e79e377f5b02&amp;csf=1&amp;web=1&amp;e=xl5izw"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PHONE_1_20260203_135539.xlsx?d=w5041d5c8b5b24fbbac90e79e377f5b02&amp;csf=1&amp;web=1&amp;e=xl5izw"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PHONE_1_20260206_163110.xlsx?d=w693f22d64efd4d0a967798ff93f3b9c7&amp;csf=1&amp;web=1&amp;e=5R5rEC"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PHONE_1_20260206_163110.xlsx?d=w693f22d64efd4d0a967798ff93f3b9c7&amp;csf=1&amp;web=1&amp;e=5R5rEC"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PHONE_1_20260203_135539.xlsx?d=w5041d5c8b5b24fbbac90e79e377f5b02&amp;csf=1&amp;web=1&amp;e=xl5izw" TargetMode="External"/><Relationship Id="rId9" Type="http://schemas.openxmlformats.org/officeDocument/2006/relationships/drawing" Target="../drawings/drawing54.xml"/></Relationships>
</file>

<file path=xl/worksheets/_rels/sheet59.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TAX_ID_20260203_104509.xlsx?d=wa4e3fdd11b804cdba8ae89c38c470fcd&amp;csf=1&amp;web=1&amp;e=aQjJGQ"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TAX_ID_20260203_104509.xlsx?d=wa4e3fdd11b804cdba8ae89c38c470fcd&amp;csf=1&amp;web=1&amp;e=aQjJGQ"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TAX_ID_20260203_104509.xlsx?d=wa4e3fdd11b804cdba8ae89c38c470fcd&amp;csf=1&amp;web=1&amp;e=aQjJGQ"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TAX_ID_20260206_163534.xlsx?d=w93e81cbd1cd9411ca2b1a3696a025fcc&amp;csf=1&amp;web=1&amp;e=6UHzZN"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TAX_ID_20260206_163534.xlsx?d=w93e81cbd1cd9411ca2b1a3696a025fcc&amp;csf=1&amp;web=1&amp;e=6UHzZN"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TAX_ID_20260203_104509.xlsx?d=wa4e3fdd11b804cdba8ae89c38c470fcd&amp;csf=1&amp;web=1&amp;e=aQjJGQ" TargetMode="External"/><Relationship Id="rId9" Type="http://schemas.openxmlformats.org/officeDocument/2006/relationships/drawing" Target="../drawings/drawing55.xml"/></Relationships>
</file>

<file path=xl/worksheets/_rels/sheet60.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VIB_ADDR_TYPE_20260203_105011.xlsx?d=w7bb9783891794a0f9297d03d4a8e3b32&amp;csf=1&amp;web=1&amp;e=rz9xZc"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VIB_ADDR_TYPE_20260203_105011.xlsx?d=w7bb9783891794a0f9297d03d4a8e3b32&amp;csf=1&amp;web=1&amp;e=rz9xZc"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VIB_ADDR_TYPE_20260203_105011.xlsx?d=w7bb9783891794a0f9297d03d4a8e3b32&amp;csf=1&amp;web=1&amp;e=rz9xZc"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VIB_ADDR_TYPE_20260206_164032.xlsx?d=w0eb24c2370be4aae9427083777946f2a&amp;csf=1&amp;web=1&amp;e=4sj8BT"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VIB_ADDR_TYPE_20260206_164032.xlsx?d=w0eb24c2370be4aae9427083777946f2a&amp;csf=1&amp;web=1&amp;e=4sj8BT"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VIB_ADDR_TYPE_20260203_105011.xlsx?d=w7bb9783891794a0f9297d03d4a8e3b32&amp;csf=1&amp;web=1&amp;e=rz9xZc" TargetMode="External"/><Relationship Id="rId9" Type="http://schemas.openxmlformats.org/officeDocument/2006/relationships/drawing" Target="../drawings/drawing56.xml"/></Relationships>
</file>

<file path=xl/worksheets/_rels/sheet61.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VIB_CUS_NAME_20260203_105530.xlsx?d=w8646e73c39a24ea7beb219e43956e9b6&amp;csf=1&amp;web=1&amp;e=uzJjTL"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VIB_CUS_NAME_20260203_105530.xlsx?d=w8646e73c39a24ea7beb219e43956e9b6&amp;csf=1&amp;web=1&amp;e=uzJjTL"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VIB_CUS_NAME_20260203_105530.xlsx?d=w8646e73c39a24ea7beb219e43956e9b6&amp;csf=1&amp;web=1&amp;e=uzJjTL"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VIB_CUS_NAME_20260206_164408.xlsx?d=w10e131f1e7b040469eb1b3757c7341c2&amp;csf=1&amp;web=1&amp;e=7MdXFz"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VIB_CUS_NAME_20260206_164408.xlsx?d=w10e131f1e7b040469eb1b3757c7341c2&amp;csf=1&amp;web=1&amp;e=7MdXFz"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VIB_CUS_NAME_20260203_105530.xlsx?d=w8646e73c39a24ea7beb219e43956e9b6&amp;csf=1&amp;web=1&amp;e=uzJjTL" TargetMode="External"/><Relationship Id="rId9" Type="http://schemas.openxmlformats.org/officeDocument/2006/relationships/drawing" Target="../drawings/drawing57.xml"/></Relationships>
</file>

<file path=xl/worksheets/_rels/sheet62.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VIB_DOC_TYPE_20260203_110044.xlsx?d=w8c3261e83ad445fb9ca5e5ca3ad1b8fe&amp;csf=1&amp;web=1&amp;e=bqJsOP"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VIB_DOC_TYPE_20260203_110044.xlsx?d=w8c3261e83ad445fb9ca5e5ca3ad1b8fe&amp;csf=1&amp;web=1&amp;e=bqJsOP"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VIB_DOC_TYPE_20260203_110044.xlsx?d=w8c3261e83ad445fb9ca5e5ca3ad1b8fe&amp;csf=1&amp;web=1&amp;e=bqJsOP"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VIB_DOC_TYPE_20260206_164844.xlsx?d=w1f911105bf3f4f578c0dea9a0beafa67&amp;csf=1&amp;web=1&amp;e=tLdpph"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VIB_DOC_TYPE_20260206_164844.xlsx?d=w1f911105bf3f4f578c0dea9a0beafa67&amp;csf=1&amp;web=1&amp;e=tLdpph"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VIB_DOC_TYPE_20260203_110044.xlsx?d=w8c3261e83ad445fb9ca5e5ca3ad1b8fe&amp;csf=1&amp;web=1&amp;e=bqJsOP" TargetMode="External"/><Relationship Id="rId9" Type="http://schemas.openxmlformats.org/officeDocument/2006/relationships/drawing" Target="../drawings/drawing58.xml"/></Relationships>
</file>

<file path=xl/worksheets/_rels/sheet63.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VIB_ID_NATIONAL_20260203_110432.xlsx?d=w745a78f3c5424364afe15eb0f8db3e5b&amp;csf=1&amp;web=1&amp;e=A5S0gc"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VIB_ID_NATIONAL_20260203_110432.xlsx?d=w745a78f3c5424364afe15eb0f8db3e5b&amp;csf=1&amp;web=1&amp;e=A5S0gc"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VIB_ID_NATIONAL_20260203_110432.xlsx?d=w745a78f3c5424364afe15eb0f8db3e5b&amp;csf=1&amp;web=1&amp;e=A5S0gc"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VIB_ID_NATIONAL_20260206_165131.xlsx?d=w4bd3bd94f1d0432881d5c435c2992d63&amp;csf=1&amp;web=1&amp;e=bye3QP"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VIB_ID_NATIONAL_20260206_165131.xlsx?d=w4bd3bd94f1d0432881d5c435c2992d63&amp;csf=1&amp;web=1&amp;e=bye3QP"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VIB_ID_NATIONAL_20260203_110432.xlsx?d=w745a78f3c5424364afe15eb0f8db3e5b&amp;csf=1&amp;web=1&amp;e=A5S0gc" TargetMode="External"/><Relationship Id="rId9" Type="http://schemas.openxmlformats.org/officeDocument/2006/relationships/drawing" Target="../drawings/drawing59.xml"/></Relationships>
</file>

<file path=xl/worksheets/_rels/sheet64.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VIB_RELATION_20260203_110921.xlsx?d=w41442b035beb415cb8eb0d84638044a6&amp;csf=1&amp;web=1&amp;e=eiYzge"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VIB_RELATION_20260203_110921.xlsx?d=w41442b035beb415cb8eb0d84638044a6&amp;csf=1&amp;web=1&amp;e=eiYzge"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VIB_RELATION_20260203_110921.xlsx?d=w41442b035beb415cb8eb0d84638044a6&amp;csf=1&amp;web=1&amp;e=eiYzge"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VIB_RELATION_20260206_165627.xlsx?d=web83a62a45204c0ba3f916e4e3b59e00&amp;csf=1&amp;web=1&amp;e=vCR1Gf"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VIB_RELATION_20260206_165627.xlsx?d=web83a62a45204c0ba3f916e4e3b59e00&amp;csf=1&amp;web=1&amp;e=vCR1Gf"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VIB_RELATION_20260203_110921.xlsx?d=w41442b035beb415cb8eb0d84638044a6&amp;csf=1&amp;web=1&amp;e=eiYzge" TargetMode="External"/><Relationship Id="rId9" Type="http://schemas.openxmlformats.org/officeDocument/2006/relationships/drawing" Target="../drawings/drawing60.xml"/></Relationships>
</file>

<file path=xl/worksheets/_rels/sheet65.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CUSTOMER_VIB_VISA_TYPE_20260203_111321.xlsx?d=w568da49b28be47e2a9c2bc475e4ec344&amp;csf=1&amp;web=1&amp;e=NZbqne"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CUSTOMER_VIB_VISA_TYPE_20260203_111321.xlsx?d=w568da49b28be47e2a9c2bc475e4ec344&amp;csf=1&amp;web=1&amp;e=NZbqne"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CUSTOMER_VIB_VISA_TYPE_20260203_111321.xlsx?d=w568da49b28be47e2a9c2bc475e4ec344&amp;csf=1&amp;web=1&amp;e=NZbqne"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CUSTOMER_VIB_VISA_TYPE_20260206_170134.xlsx?d=w1f49f5d747d7403580d16a951e470602&amp;csf=1&amp;web=1&amp;e=NOzjOa"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CUSTOMER_VIB_VISA_TYPE_20260206_170134.xlsx?d=w1f49f5d747d7403580d16a951e470602&amp;csf=1&amp;web=1&amp;e=NOzjOa"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CUSTOMER_VIB_VISA_TYPE_20260203_111321.xlsx?d=w568da49b28be47e2a9c2bc475e4ec344&amp;csf=1&amp;web=1&amp;e=NZbqne" TargetMode="External"/><Relationship Id="rId9" Type="http://schemas.openxmlformats.org/officeDocument/2006/relationships/drawing" Target="../drawings/drawing61.xml"/></Relationships>
</file>

<file path=xl/worksheets/_rels/sheet66.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EB_VIB_UPLOAD_RATE_RATE_CODE_20260203_112706.xlsx?d=wca9d3113a62943aead984805368121d2&amp;csf=1&amp;web=1&amp;e=mBrGaw"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EB_VIB_UPLOAD_RATE_RATE_CODE_20260203_112706.xlsx?d=wca9d3113a62943aead984805368121d2&amp;csf=1&amp;web=1&amp;e=mBrGaw"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EB_VIB_UPLOAD_RATE_RATE_CODE_20260203_112706.xlsx?d=wca9d3113a62943aead984805368121d2&amp;csf=1&amp;web=1&amp;e=mBrGaw" TargetMode="External"/><Relationship Id="rId5" Type="http://schemas.openxmlformats.org/officeDocument/2006/relationships/drawing" Target="../drawings/drawing62.xml"/><Relationship Id="rId4" Type="http://schemas.openxmlformats.org/officeDocument/2006/relationships/hyperlink" Target="https://vibonline.sharepoint.com/:x:/r/sites/EDP/Shared%20Documents/FSS%20folder/T%C3%A0i%20Li%E1%BB%87u%20B%C3%A0n%20Giao/B%C3%A0n%20giao%20SIT%20DMS%20ODS/Evident_SIT_ODS_v1.0.0/Full%20load/reconciliation_FBNK_EB_VIB_UPLOAD_RATE_RATE_CODE_20260203_112706.xlsx?d=wca9d3113a62943aead984805368121d2&amp;csf=1&amp;web=1&amp;e=mBrGaw" TargetMode="External"/></Relationships>
</file>

<file path=xl/worksheets/_rels/sheet67.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20260203_113104.xlsx?d=wbcc50e0ac8f644579ea9f1351cf7f387&amp;csf=1&amp;web=1&amp;e=Iud4i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20260203_113104.xlsx?d=wbcc50e0ac8f644579ea9f1351cf7f387&amp;csf=1&amp;web=1&amp;e=Iud4im"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20260203_113104.xlsx?d=wbcc50e0ac8f644579ea9f1351cf7f387&amp;csf=1&amp;web=1&amp;e=Iud4im" TargetMode="External"/><Relationship Id="rId5" Type="http://schemas.openxmlformats.org/officeDocument/2006/relationships/drawing" Target="../drawings/drawing63.xml"/><Relationship Id="rId4"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20260203_113104.xlsx?d=wbcc50e0ac8f644579ea9f1351cf7f387&amp;csf=1&amp;web=1&amp;e=Iud4im"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ADDR_COUNTRY_20260203_113437.xlsx?d=w742a9d7add04459886722bdf95db5cff&amp;csf=1&amp;web=1&amp;e=oF4G3q"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ADDR_COUNTRY_20260203_113437.xlsx?d=w742a9d7add04459886722bdf95db5cff&amp;csf=1&amp;web=1&amp;e=oF4G3q"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ADDR_COUNTRY_20260203_113437.xlsx?d=w742a9d7add04459886722bdf95db5cff&amp;csf=1&amp;web=1&amp;e=oF4G3q" TargetMode="External"/><Relationship Id="rId5" Type="http://schemas.openxmlformats.org/officeDocument/2006/relationships/drawing" Target="../drawings/drawing64.xml"/><Relationship Id="rId4"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ADDR_COUNTRY_20260203_113437.xlsx?d=w742a9d7add04459886722bdf95db5cff&amp;csf=1&amp;web=1&amp;e=oF4G3q" TargetMode="External"/></Relationships>
</file>

<file path=xl/worksheets/_rels/sheet69.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ADDR_TYPE_20260203_113908.xlsx?d=w56fb8644c8534bd88c42cdf97e239ee1&amp;csf=1&amp;web=1&amp;e=Sbazdt"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ADDR_TYPE_20260203_113908.xlsx?d=w56fb8644c8534bd88c42cdf97e239ee1&amp;csf=1&amp;web=1&amp;e=Sbazdt"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ADDR_TYPE_20260203_113908.xlsx?d=w56fb8644c8534bd88c42cdf97e239ee1&amp;csf=1&amp;web=1&amp;e=Sbazdt" TargetMode="External"/><Relationship Id="rId5" Type="http://schemas.openxmlformats.org/officeDocument/2006/relationships/drawing" Target="../drawings/drawing65.xml"/><Relationship Id="rId4" Type="http://schemas.openxmlformats.org/officeDocument/2006/relationships/hyperlink" Target="https://vibonline.sharepoint.com/:x:/r/sites/EDP/Shared%20Documents/FSS%20folder/T%C3%A0i%20Li%E1%BB%87u%20B%C3%A0n%20Giao/B%C3%A0n%20giao%20SIT%20DMS%20ODS/Evident_SIT_ODS_v1.0.0/Full%20load/reconciliation_FBNK_FATCA_CUSTOMER_SUPPLEMENTARY_INFO_ADDR_TYPE_20260203_113908.xlsx?d=w56fb8644c8534bd88c42cdf97e239ee1&amp;csf=1&amp;web=1&amp;e=Sbazdt" TargetMode="External"/></Relationships>
</file>

<file path=xl/worksheets/_rels/sheet70.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CDC%20day%201/reconciliation_FBNK_FOREX_20260206_170701.xlsx?d=wb4841853bfcb484faf5c0318ed2a2fb1&amp;csf=1&amp;web=1&amp;e=l14lmN" TargetMode="External"/><Relationship Id="rId1" Type="http://schemas.openxmlformats.org/officeDocument/2006/relationships/hyperlink" Target="https://vibonline.sharepoint.com/:x:/r/sites/EDP/Shared%20Documents/FSS%20folder/T%C3%A0i%20Li%E1%BB%87u%20B%C3%A0n%20Giao/B%C3%A0n%20giao%20SIT%20DMS%20ODS/Evident_SIT_ODS_v1.0.0/CDC%20day%201/reconciliation_FBNK_FOREX_20260206_170701.xlsx?d=wb4841853bfcb484faf5c0318ed2a2fb1&amp;csf=1&amp;web=1&amp;e=l14lmN" TargetMode="External"/><Relationship Id="rId5" Type="http://schemas.openxmlformats.org/officeDocument/2006/relationships/drawing" Target="../drawings/drawing66.xml"/><Relationship Id="rId4"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2.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CDC%20day%201/reconciliation_FBNK_FUNDS_TRANSFER_20260204_152611.xlsx?d=wfff523dfd60344abab61bdf0ea6cc9bc&amp;csf=1&amp;web=1&amp;e=CjCc38" TargetMode="External"/><Relationship Id="rId1" Type="http://schemas.openxmlformats.org/officeDocument/2006/relationships/hyperlink" Target="https://vibonline.sharepoint.com/:x:/r/sites/EDP/Shared%20Documents/FSS%20folder/T%C3%A0i%20Li%E1%BB%87u%20B%C3%A0n%20Giao/B%C3%A0n%20giao%20SIT%20DMS%20ODS/Evident_SIT_ODS_v1.0.0/CDC%20day%201/reconciliation_FBNK_FUNDS_TRANSFER_20260204_152611.xlsx?d=wfff523dfd60344abab61bdf0ea6cc9bc&amp;csf=1&amp;web=1&amp;e=CjCc38" TargetMode="External"/><Relationship Id="rId5" Type="http://schemas.openxmlformats.org/officeDocument/2006/relationships/drawing" Target="../drawings/drawing68.xml"/><Relationship Id="rId4"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CDC%20day%201/reconciliation_FBNK_FUNDS_TRANSFER_DATE_TIME_20260204_153105.xlsx?d=w58bc5250d5fa41a08460ec9cd15126f4&amp;csf=1&amp;web=1&amp;e=zpdafa" TargetMode="External"/><Relationship Id="rId1" Type="http://schemas.openxmlformats.org/officeDocument/2006/relationships/hyperlink" Target="https://vibonline.sharepoint.com/:x:/r/sites/EDP/Shared%20Documents/FSS%20folder/T%C3%A0i%20Li%E1%BB%87u%20B%C3%A0n%20Giao/B%C3%A0n%20giao%20SIT%20DMS%20ODS/Evident_SIT_ODS_v1.0.0/CDC%20day%201/reconciliation_FBNK_FUNDS_TRANSFER_DATE_TIME_20260204_153105.xlsx?d=w58bc5250d5fa41a08460ec9cd15126f4&amp;csf=1&amp;web=1&amp;e=zpdafa" TargetMode="External"/><Relationship Id="rId5" Type="http://schemas.openxmlformats.org/officeDocument/2006/relationships/drawing" Target="../drawings/drawing69.xml"/><Relationship Id="rId4"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s>
</file>

<file path=xl/worksheets/_rels/sheet74.xml.rels><?xml version="1.0" encoding="UTF-8" standalone="yes"?>
<Relationships xmlns="http://schemas.openxmlformats.org/package/2006/relationships"><Relationship Id="rId8" Type="http://schemas.openxmlformats.org/officeDocument/2006/relationships/drawing" Target="../drawings/drawing70.xml"/><Relationship Id="rId3" Type="http://schemas.openxmlformats.org/officeDocument/2006/relationships/hyperlink" Target="https://vibonline.sharepoint.com/:x:/r/sites/EDP/Shared%20Documents/FSS%20folder/T%C3%A0i%20Li%E1%BB%87u%20B%C3%A0n%20Giao/B%C3%A0n%20giao%20SIT%20DMS%20ODS/Evident_SIT_ODS_v1.0.0/Full%20load/reconciliation_FBNK_FUNDS_TRANSFER_INPUTTER_20260202_191340.xlsx?d=wb5425342da7b438d94ffc187fd78a459&amp;csf=1&amp;web=1&amp;e=XUIbJu"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FUNDS_TRANSFER_INPUTTER_20260202_191340.xlsx?d=wb5425342da7b438d94ffc187fd78a459&amp;csf=1&amp;web=1&amp;e=XUIbJu"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FUNDS_TRANSFER_INPUTTER_20260202_191340.xlsx?d=wb5425342da7b438d94ffc187fd78a459&amp;csf=1&amp;web=1&amp;e=XUIbJu" TargetMode="External"/><Relationship Id="rId6"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FUNDS_TRANSFER_INPUTTER_20260204_153408.xlsx?d=wb352759e20e847aeb0be9f6de12b2bb3&amp;csf=1&amp;web=1&amp;e=4vk21V" TargetMode="External"/><Relationship Id="rId4" Type="http://schemas.openxmlformats.org/officeDocument/2006/relationships/hyperlink" Target="https://vibonline.sharepoint.com/:x:/r/sites/EDP/Shared%20Documents/FSS%20folder/T%C3%A0i%20Li%E1%BB%87u%20B%C3%A0n%20Giao/B%C3%A0n%20giao%20SIT%20DMS%20ODS/Evident_SIT_ODS_v1.0.0/CDC%20day%201/reconciliation_FBNK_FUNDS_TRANSFER_INPUTTER_20260204_153408.xlsx?d=wb352759e20e847aeb0be9f6de12b2bb3&amp;csf=1&amp;web=1&amp;e=4vk21V" TargetMode="External"/></Relationships>
</file>

<file path=xl/worksheets/_rels/sheet75.xml.rels><?xml version="1.0" encoding="UTF-8" standalone="yes"?>
<Relationships xmlns="http://schemas.openxmlformats.org/package/2006/relationships"><Relationship Id="rId8" Type="http://schemas.openxmlformats.org/officeDocument/2006/relationships/drawing" Target="../drawings/drawing71.xml"/><Relationship Id="rId3" Type="http://schemas.openxmlformats.org/officeDocument/2006/relationships/hyperlink" Target="https://vibonline.sharepoint.com/:x:/r/sites/EDP/Shared%20Documents/FSS%20folder/T%C3%A0i%20Li%E1%BB%87u%20B%C3%A0n%20Giao/B%C3%A0n%20giao%20SIT%20DMS%20ODS/Evident_SIT_ODS_v1.0.0/Full%20load/reconciliation_FBNK_LIMIT_20260202_190649.xlsx?d=w803161a6304048c593216665d8d4efb9&amp;csf=1&amp;web=1&amp;e=qohFo4"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LIMIT_20260202_190649.xlsx?d=w803161a6304048c593216665d8d4efb9&amp;csf=1&amp;web=1&amp;e=qohFo4"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LIMIT_20260202_190649.xlsx?d=w803161a6304048c593216665d8d4efb9&amp;csf=1&amp;web=1&amp;e=qohFo4" TargetMode="External"/><Relationship Id="rId6"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LIMIT_20260206_171748.xlsx?d=we8229ef7d8bc4d409d0d4225f3b8d553&amp;csf=1&amp;web=1&amp;e=Bb6NGs" TargetMode="External"/><Relationship Id="rId4" Type="http://schemas.openxmlformats.org/officeDocument/2006/relationships/hyperlink" Target="https://vibonline.sharepoint.com/:x:/r/sites/EDP/Shared%20Documents/FSS%20folder/T%C3%A0i%20Li%E1%BB%87u%20B%C3%A0n%20Giao/B%C3%A0n%20giao%20SIT%20DMS%20ODS/Evident_SIT_ODS_v1.0.0/CDC%20day%201/reconciliation_FBNK_LIMIT_20260206_171748.xlsx?d=we8229ef7d8bc4d409d0d4225f3b8d553&amp;csf=1&amp;web=1&amp;e=Bb6NGs" TargetMode="External"/></Relationships>
</file>

<file path=xl/worksheets/_rels/sheet76.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RELATION_ML_20260202_185755.xlsx?d=w55b9cccce3824b33845f07c94c868ef8&amp;csf=1&amp;web=1&amp;e=57yoj8"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RELATION_ML_20260202_185755.xlsx?d=w55b9cccce3824b33845f07c94c868ef8&amp;csf=1&amp;web=1&amp;e=57yoj8"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RELATION_ML_20260202_185755.xlsx?d=w55b9cccce3824b33845f07c94c868ef8&amp;csf=1&amp;web=1&amp;e=57yoj8" TargetMode="External"/><Relationship Id="rId4" Type="http://schemas.openxmlformats.org/officeDocument/2006/relationships/drawing" Target="../drawings/drawing72.xml"/></Relationships>
</file>

<file path=xl/worksheets/_rels/sheet77.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SEC_TRADE_20260204_142525.xlsx?d=wc0dc4242f61d44a989d21ec4615e7c41&amp;csf=1&amp;web=1&amp;e=P14mEq"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SEC_TRADE_20260204_142525.xlsx?d=wc0dc4242f61d44a989d21ec4615e7c41&amp;csf=1&amp;web=1&amp;e=P14mEq"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SEC_TRADE_20260204_142525.xlsx?d=wc0dc4242f61d44a989d21ec4615e7c41&amp;csf=1&amp;web=1&amp;e=P14mEq" TargetMode="External"/><Relationship Id="rId5" Type="http://schemas.openxmlformats.org/officeDocument/2006/relationships/drawing" Target="../drawings/drawing73.xml"/><Relationship Id="rId4" Type="http://schemas.openxmlformats.org/officeDocument/2006/relationships/hyperlink" Target="https://vibonline.sharepoint.com/:x:/r/sites/EDP/Shared%20Documents/FSS%20folder/T%C3%A0i%20Li%E1%BB%87u%20B%C3%A0n%20Giao/B%C3%A0n%20giao%20SIT%20DMS%20ODS/Evident_SIT_ODS_v1.0.0/Full%20load/reconciliation_FBNK_SEC_TRADE_20260204_142525.xlsx?d=wc0dc4242f61d44a989d21ec4615e7c41&amp;csf=1&amp;web=1&amp;e=P14mEq" TargetMode="External"/></Relationships>
</file>

<file path=xl/worksheets/_rels/sheet78.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SEC_TRADE_BROKER_NO_20260202_163257.xlsx?d=wc05d4f302c4f47edaaec0af03d2ae80b&amp;csf=1&amp;web=1&amp;e=L9YiNT"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SEC_TRADE_BROKER_NO_20260202_163257.xlsx?d=wc05d4f302c4f47edaaec0af03d2ae80b&amp;csf=1&amp;web=1&amp;e=L9YiNT"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SEC_TRADE_BROKER_NO_20260202_163257.xlsx?d=wc05d4f302c4f47edaaec0af03d2ae80b&amp;csf=1&amp;web=1&amp;e=L9YiNT" TargetMode="External"/><Relationship Id="rId4" Type="http://schemas.openxmlformats.org/officeDocument/2006/relationships/drawing" Target="../drawings/drawing74.xml"/></Relationships>
</file>

<file path=xl/worksheets/_rels/sheet79.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SEC_TRADE_CU_NARRATIVE_20260202_154448.xlsx?d=w0ca7dc906a224d65a5b56ba9273f6846&amp;csf=1&amp;web=1&amp;e=A3Lyvd"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SEC_TRADE_CU_NARRATIVE_20260202_154448.xlsx?d=w0ca7dc906a224d65a5b56ba9273f6846&amp;csf=1&amp;web=1&amp;e=A3Lyvd"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SEC_TRADE_CU_NARRATIVE_20260202_154448.xlsx?d=w0ca7dc906a224d65a5b56ba9273f6846&amp;csf=1&amp;web=1&amp;e=A3Lyvd" TargetMode="External"/><Relationship Id="rId4" Type="http://schemas.openxmlformats.org/officeDocument/2006/relationships/drawing" Target="../drawings/drawing75.xml"/></Relationships>
</file>

<file path=xl/worksheets/_rels/sheet80.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SEC_TRADE_CUST_NO_NOM_20260202_153818.xlsx?d=w97179641f5da4f2395412dd06e40e4b7&amp;csf=1&amp;web=1&amp;e=P7pSc3"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SEC_TRADE_CUST_NO_NOM_20260202_153818.xlsx?d=w97179641f5da4f2395412dd06e40e4b7&amp;csf=1&amp;web=1&amp;e=P7pSc3"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SEC_TRADE_CUST_NO_NOM_20260202_153818.xlsx?d=w97179641f5da4f2395412dd06e40e4b7&amp;csf=1&amp;web=1&amp;e=P7pSc3" TargetMode="External"/><Relationship Id="rId5" Type="http://schemas.openxmlformats.org/officeDocument/2006/relationships/drawing" Target="../drawings/drawing76.xml"/><Relationship Id="rId4" Type="http://schemas.openxmlformats.org/officeDocument/2006/relationships/hyperlink" Target="https://vibonline.sharepoint.com/:x:/r/sites/EDP/Shared%20Documents/FSS%20folder/T%C3%A0i%20Li%E1%BB%87u%20B%C3%A0n%20Giao/B%C3%A0n%20giao%20SIT%20DMS%20ODS/Evident_SIT_ODS_v1.0.0/Full%20load/reconciliation_FBNK_SEC_TRADE_CUST_NO_NOM_20260202_153818.xlsx?d=w97179641f5da4f2395412dd06e40e4b7&amp;csf=1&amp;web=1&amp;e=P7pSc3" TargetMode="External"/></Relationships>
</file>

<file path=xl/worksheets/_rels/sheet81.xml.rels><?xml version="1.0" encoding="UTF-8" standalone="yes"?>
<Relationships xmlns="http://schemas.openxmlformats.org/package/2006/relationships"><Relationship Id="rId3" Type="http://schemas.openxmlformats.org/officeDocument/2006/relationships/hyperlink" Target="https://vibonline.sharepoint.com/:x:/r/sites/EDP/Shared%20Documents/FSS%20folder/T%C3%A0i%20Li%E1%BB%87u%20B%C3%A0n%20Giao/B%C3%A0n%20giao%20SIT%20DMS%20ODS/Evident_SIT_ODS_v1.0.0/Full%20load/reconciliation_FBNK_SEC_TRADE_CUSTOMER_NO_20260202_151100.xlsx?d=w4d5eedf1491a4340b66f18c3b4b59cb3&amp;csf=1&amp;web=1&amp;e=0CAZ0c"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SEC_TRADE_CUSTOMER_NO_20260202_151100.xlsx?d=w4d5eedf1491a4340b66f18c3b4b59cb3&amp;csf=1&amp;web=1&amp;e=0CAZ0c"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SEC_TRADE_CUSTOMER_NO_20260202_151100.xlsx?d=w4d5eedf1491a4340b66f18c3b4b59cb3&amp;csf=1&amp;web=1&amp;e=0CAZ0c" TargetMode="External"/><Relationship Id="rId4" Type="http://schemas.openxmlformats.org/officeDocument/2006/relationships/drawing" Target="../drawings/drawing77.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3.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STMT_ENTRY_20260203_115709.xlsx?d=wc40fae2a1f4e43df8c8c78829b6b35cb&amp;csf=1&amp;web=1&amp;e=lX49wv"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STMT_ENTRY_20260203_115709.xlsx?d=wc40fae2a1f4e43df8c8c78829b6b35cb&amp;csf=1&amp;web=1&amp;e=lX49wv"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STMT_ENTRY_20260203_115709.xlsx?d=wc40fae2a1f4e43df8c8c78829b6b35cb&amp;csf=1&amp;web=1&amp;e=lX49wv"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STMT_ENTRY_20260204_154417.xlsx?d=w344109f2182d4658ace3dc4cd9f8ac5d&amp;csf=1&amp;web=1&amp;e=5fFzsR"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STMT_ENTRY_20260204_154417.xlsx?d=w344109f2182d4658ace3dc4cd9f8ac5d&amp;csf=1&amp;web=1&amp;e=5fFzsR"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STMT_ENTRY_20260203_115709.xlsx?d=wc40fae2a1f4e43df8c8c78829b6b35cb&amp;csf=1&amp;web=1&amp;e=lX49wv" TargetMode="External"/><Relationship Id="rId9" Type="http://schemas.openxmlformats.org/officeDocument/2006/relationships/drawing" Target="../drawings/drawing79.xml"/></Relationships>
</file>

<file path=xl/worksheets/_rels/sheet84.xml.rels><?xml version="1.0" encoding="UTF-8" standalone="yes"?>
<Relationships xmlns="http://schemas.openxmlformats.org/package/2006/relationships"><Relationship Id="rId8"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3" Type="http://schemas.openxmlformats.org/officeDocument/2006/relationships/hyperlink" Target="https://vibonline.sharepoint.com/:x:/r/sites/EDP/Shared%20Documents/FSS%20folder/T%C3%A0i%20Li%E1%BB%87u%20B%C3%A0n%20Giao/B%C3%A0n%20giao%20SIT%20DMS%20ODS/Evident_SIT_ODS_v1.0.0/Full%20load/reconciliation_FBNK_STMT_ENTRY_NARRATIVE_20260203_120217.xlsx?d=wdad1a58158e2401ca494abf4edfbc984&amp;csf=1&amp;web=1&amp;e=jQJKit" TargetMode="External"/><Relationship Id="rId7" Type="http://schemas.openxmlformats.org/officeDocument/2006/relationships/hyperlink" Target="https://vibonline.sharepoint.com/:x:/r/sites/EDP/Shared%20Documents/FSS%20folder/T%C3%A0i%20Li%E1%BB%87u%20B%C3%A0n%20Giao/B%C3%A0n%20giao%20SIT%20DMS%20ODS/Evident_SIT_ODS_v1.0.0/Row%20Diff%20TDH%20ODS%20-%20Kafka.xlsx?d=w1c67e0e8d3844ba98896d12363707a8b&amp;csf=1&amp;web=1&amp;e=MY7O9M" TargetMode="External"/><Relationship Id="rId2" Type="http://schemas.openxmlformats.org/officeDocument/2006/relationships/hyperlink" Target="https://vibonline.sharepoint.com/:x:/r/sites/EDP/Shared%20Documents/FSS%20folder/T%C3%A0i%20Li%E1%BB%87u%20B%C3%A0n%20Giao/B%C3%A0n%20giao%20SIT%20DMS%20ODS/Evident_SIT_ODS_v1.0.0/Full%20load/reconciliation_FBNK_STMT_ENTRY_NARRATIVE_20260203_120217.xlsx?d=wdad1a58158e2401ca494abf4edfbc984&amp;csf=1&amp;web=1&amp;e=jQJKit" TargetMode="External"/><Relationship Id="rId1" Type="http://schemas.openxmlformats.org/officeDocument/2006/relationships/hyperlink" Target="https://vibonline.sharepoint.com/:x:/r/sites/EDP/Shared%20Documents/FSS%20folder/T%C3%A0i%20Li%E1%BB%87u%20B%C3%A0n%20Giao/B%C3%A0n%20giao%20SIT%20DMS%20ODS/Evident_SIT_ODS_v1.0.0/Full%20load/reconciliation_FBNK_STMT_ENTRY_NARRATIVE_20260203_120217.xlsx?d=wdad1a58158e2401ca494abf4edfbc984&amp;csf=1&amp;web=1&amp;e=jQJKit" TargetMode="External"/><Relationship Id="rId6" Type="http://schemas.openxmlformats.org/officeDocument/2006/relationships/hyperlink" Target="https://vibonline.sharepoint.com/:x:/r/sites/EDP/Shared%20Documents/FSS%20folder/T%C3%A0i%20Li%E1%BB%87u%20B%C3%A0n%20Giao/B%C3%A0n%20giao%20SIT%20DMS%20ODS/Evident_SIT_ODS_v1.0.0/CDC%20day%201/reconciliation_FBNK_STMT_ENTRY_NARRATIVE_20260204_154817.xlsx?d=w63bb525b677f4960aba490597bccca7b&amp;csf=1&amp;web=1&amp;e=GE8e0t" TargetMode="External"/><Relationship Id="rId5" Type="http://schemas.openxmlformats.org/officeDocument/2006/relationships/hyperlink" Target="https://vibonline.sharepoint.com/:x:/r/sites/EDP/Shared%20Documents/FSS%20folder/T%C3%A0i%20Li%E1%BB%87u%20B%C3%A0n%20Giao/B%C3%A0n%20giao%20SIT%20DMS%20ODS/Evident_SIT_ODS_v1.0.0/CDC%20day%201/reconciliation_FBNK_STMT_ENTRY_NARRATIVE_20260204_154817.xlsx?d=w63bb525b677f4960aba490597bccca7b&amp;csf=1&amp;web=1&amp;e=GE8e0t" TargetMode="External"/><Relationship Id="rId4" Type="http://schemas.openxmlformats.org/officeDocument/2006/relationships/hyperlink" Target="https://vibonline.sharepoint.com/:x:/r/sites/EDP/Shared%20Documents/FSS%20folder/T%C3%A0i%20Li%E1%BB%87u%20B%C3%A0n%20Giao/B%C3%A0n%20giao%20SIT%20DMS%20ODS/Evident_SIT_ODS_v1.0.0/Full%20load/reconciliation_FBNK_STMT_ENTRY_NARRATIVE_20260203_120217.xlsx?d=wdad1a58158e2401ca494abf4edfbc984&amp;csf=1&amp;web=1&amp;e=jQJKit" TargetMode="External"/><Relationship Id="rId9" Type="http://schemas.openxmlformats.org/officeDocument/2006/relationships/drawing" Target="../drawings/drawing8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2ABD-BE73-4A87-AE90-6A620FAD8A6A}">
  <dimension ref="A1:AP91"/>
  <sheetViews>
    <sheetView showGridLines="0" workbookViewId="0">
      <pane ySplit="7" topLeftCell="F70" activePane="bottomLeft" state="frozen"/>
      <selection pane="bottomLeft" activeCell="S78" sqref="S78"/>
    </sheetView>
  </sheetViews>
  <sheetFormatPr defaultRowHeight="15"/>
  <cols>
    <col min="3" max="3" width="66.140625" bestFit="1" customWidth="1"/>
    <col min="4" max="4" width="9.28515625" customWidth="1"/>
    <col min="5" max="6" width="12.7109375" customWidth="1"/>
    <col min="7" max="8" width="9.140625" customWidth="1"/>
    <col min="9" max="31" width="11.42578125" customWidth="1"/>
    <col min="32" max="32" width="11.42578125" style="119" customWidth="1"/>
    <col min="36" max="36" width="0" hidden="1" customWidth="1"/>
  </cols>
  <sheetData>
    <row r="1" spans="1:42" ht="20.25">
      <c r="A1" s="15"/>
      <c r="B1" s="16"/>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row>
    <row r="2" spans="1:42" ht="20.25">
      <c r="A2" s="15"/>
      <c r="B2" s="16" t="s">
        <v>0</v>
      </c>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row>
    <row r="3" spans="1:42">
      <c r="A3" s="15"/>
      <c r="B3" s="17" t="s">
        <v>1</v>
      </c>
      <c r="C3" s="17" t="s">
        <v>2</v>
      </c>
      <c r="D3" s="17"/>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row>
    <row r="4" spans="1:42">
      <c r="A4" s="15"/>
      <c r="B4" s="17" t="s">
        <v>3</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row>
    <row r="5" spans="1:42">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row>
    <row r="6" spans="1:42" ht="15" customHeight="1">
      <c r="A6" s="15"/>
      <c r="B6" s="92" t="s">
        <v>4</v>
      </c>
      <c r="C6" s="93" t="s">
        <v>5</v>
      </c>
      <c r="D6" s="93"/>
      <c r="E6" s="94"/>
      <c r="F6" s="95"/>
      <c r="G6" s="96" t="s">
        <v>6</v>
      </c>
      <c r="H6" s="96" t="s">
        <v>7</v>
      </c>
      <c r="I6" s="97" t="s">
        <v>8</v>
      </c>
      <c r="J6" s="98"/>
      <c r="K6" s="99" t="s">
        <v>9</v>
      </c>
      <c r="L6" s="100"/>
      <c r="M6" s="97" t="s">
        <v>10</v>
      </c>
      <c r="N6" s="98"/>
      <c r="O6" s="99" t="s">
        <v>11</v>
      </c>
      <c r="P6" s="100"/>
      <c r="Q6" s="97" t="s">
        <v>12</v>
      </c>
      <c r="R6" s="98"/>
      <c r="S6" s="99" t="s">
        <v>13</v>
      </c>
      <c r="T6" s="100"/>
      <c r="U6" s="97" t="s">
        <v>14</v>
      </c>
      <c r="V6" s="98"/>
      <c r="W6" s="99" t="s">
        <v>15</v>
      </c>
      <c r="X6" s="100"/>
      <c r="Y6" s="97" t="s">
        <v>16</v>
      </c>
      <c r="Z6" s="98"/>
      <c r="AA6" s="99" t="s">
        <v>17</v>
      </c>
      <c r="AB6" s="100"/>
      <c r="AC6" s="97" t="s">
        <v>18</v>
      </c>
      <c r="AD6" s="98"/>
      <c r="AE6" s="99" t="s">
        <v>19</v>
      </c>
      <c r="AF6" s="117"/>
    </row>
    <row r="7" spans="1:42" ht="24">
      <c r="A7" s="15"/>
      <c r="B7" s="101"/>
      <c r="C7" s="102"/>
      <c r="D7" s="103" t="s">
        <v>20</v>
      </c>
      <c r="E7" s="103" t="s">
        <v>21</v>
      </c>
      <c r="F7" s="103" t="s">
        <v>22</v>
      </c>
      <c r="G7" s="103" t="s">
        <v>23</v>
      </c>
      <c r="H7" s="103" t="s">
        <v>23</v>
      </c>
      <c r="I7" s="104" t="s">
        <v>24</v>
      </c>
      <c r="J7" s="105" t="s">
        <v>25</v>
      </c>
      <c r="K7" s="106" t="s">
        <v>24</v>
      </c>
      <c r="L7" s="103" t="s">
        <v>25</v>
      </c>
      <c r="M7" s="104" t="s">
        <v>24</v>
      </c>
      <c r="N7" s="105" t="s">
        <v>25</v>
      </c>
      <c r="O7" s="106" t="s">
        <v>24</v>
      </c>
      <c r="P7" s="103" t="s">
        <v>25</v>
      </c>
      <c r="Q7" s="104" t="s">
        <v>24</v>
      </c>
      <c r="R7" s="105" t="s">
        <v>25</v>
      </c>
      <c r="S7" s="106" t="s">
        <v>24</v>
      </c>
      <c r="T7" s="103" t="s">
        <v>25</v>
      </c>
      <c r="U7" s="104" t="s">
        <v>24</v>
      </c>
      <c r="V7" s="105" t="s">
        <v>25</v>
      </c>
      <c r="W7" s="106" t="s">
        <v>24</v>
      </c>
      <c r="X7" s="103" t="s">
        <v>25</v>
      </c>
      <c r="Y7" s="104" t="s">
        <v>24</v>
      </c>
      <c r="Z7" s="105" t="s">
        <v>25</v>
      </c>
      <c r="AA7" s="106" t="s">
        <v>24</v>
      </c>
      <c r="AB7" s="103" t="s">
        <v>25</v>
      </c>
      <c r="AC7" s="104" t="s">
        <v>24</v>
      </c>
      <c r="AD7" s="105" t="s">
        <v>25</v>
      </c>
      <c r="AE7" s="106" t="s">
        <v>24</v>
      </c>
      <c r="AF7" s="118" t="s">
        <v>25</v>
      </c>
    </row>
    <row r="8" spans="1:42">
      <c r="A8" s="15"/>
      <c r="B8" s="107">
        <v>1</v>
      </c>
      <c r="C8" s="108" t="str">
        <f>HYPERLINK("#'"&amp;AJ8&amp;"'!A1",AJ8)</f>
        <v>F_COMPANY</v>
      </c>
      <c r="D8" s="109">
        <v>1</v>
      </c>
      <c r="E8" s="110" t="str" cm="1">
        <f t="array" ref="E8">_xlfn.IFNA(_xlfn.IFS(G8="Pass","Pass",H8="Pass","Pass",I8="Pass","Pass",AA8="Pass","Pass",AC8="Pass","Pass",#REF!="Pass","Pass"), "Not Passed")</f>
        <v>Pass</v>
      </c>
      <c r="F8" s="110">
        <f>COUNTIF(I8:AF8,"Pass")</f>
        <v>0</v>
      </c>
      <c r="G8" s="110" t="s">
        <v>26</v>
      </c>
      <c r="H8" s="110"/>
      <c r="I8" s="111" t="s">
        <v>27</v>
      </c>
      <c r="J8" s="110" t="s">
        <v>28</v>
      </c>
      <c r="K8" s="110" t="s">
        <v>27</v>
      </c>
      <c r="L8" s="110" t="s">
        <v>29</v>
      </c>
      <c r="M8" s="111" t="s">
        <v>30</v>
      </c>
      <c r="N8" s="110" t="s">
        <v>31</v>
      </c>
      <c r="O8" s="110" t="s">
        <v>30</v>
      </c>
      <c r="P8" s="110" t="s">
        <v>31</v>
      </c>
      <c r="Q8" s="111" t="s">
        <v>30</v>
      </c>
      <c r="R8" s="110" t="s">
        <v>31</v>
      </c>
      <c r="S8" s="110" t="s">
        <v>30</v>
      </c>
      <c r="T8" s="110" t="s">
        <v>31</v>
      </c>
      <c r="U8" s="111" t="s">
        <v>30</v>
      </c>
      <c r="V8" s="110" t="s">
        <v>31</v>
      </c>
      <c r="W8" s="110" t="s">
        <v>27</v>
      </c>
      <c r="X8" s="110" t="s">
        <v>29</v>
      </c>
      <c r="Y8" s="111" t="s">
        <v>30</v>
      </c>
      <c r="Z8" s="110" t="s">
        <v>31</v>
      </c>
      <c r="AA8" s="110" t="s">
        <v>30</v>
      </c>
      <c r="AB8" s="110" t="s">
        <v>31</v>
      </c>
      <c r="AC8" s="111" t="s">
        <v>30</v>
      </c>
      <c r="AD8" s="110" t="s">
        <v>31</v>
      </c>
      <c r="AE8" s="110" t="s">
        <v>30</v>
      </c>
      <c r="AF8" s="112" t="s">
        <v>31</v>
      </c>
      <c r="AH8" s="91"/>
      <c r="AJ8" t="s">
        <v>32</v>
      </c>
      <c r="AN8" s="90"/>
      <c r="AP8" s="90"/>
    </row>
    <row r="9" spans="1:42" s="127" customFormat="1">
      <c r="A9" s="120"/>
      <c r="B9" s="121">
        <v>2</v>
      </c>
      <c r="C9" s="122" t="str">
        <f t="shared" ref="C9:C72" si="0">HYPERLINK("#'"&amp;AJ9&amp;"'!A1",AJ9)</f>
        <v>F_COMPANY_ML</v>
      </c>
      <c r="D9" s="123">
        <v>1</v>
      </c>
      <c r="E9" s="124" t="str" cm="1">
        <f t="array" ref="E9">_xlfn.IFNA(_xlfn.IFS(G9="Pass","Pass",H9="Pass","Pass",I9="Pass","Pass",AA9="Pass","Pass",AC9="Pass","Pass",#REF!="Pass","Pass"), "Not Passed")</f>
        <v>Pass</v>
      </c>
      <c r="F9" s="124">
        <f>COUNTIF(I9:AF9,"Pass")</f>
        <v>1</v>
      </c>
      <c r="G9" s="124" t="s">
        <v>26</v>
      </c>
      <c r="H9" s="124"/>
      <c r="I9" s="125" t="s">
        <v>27</v>
      </c>
      <c r="J9" s="110" t="s">
        <v>28</v>
      </c>
      <c r="K9" s="124" t="s">
        <v>27</v>
      </c>
      <c r="L9" s="110" t="s">
        <v>29</v>
      </c>
      <c r="M9" s="125" t="s">
        <v>30</v>
      </c>
      <c r="N9" s="124" t="s">
        <v>31</v>
      </c>
      <c r="O9" s="124" t="s">
        <v>30</v>
      </c>
      <c r="P9" s="124" t="s">
        <v>31</v>
      </c>
      <c r="Q9" s="125" t="s">
        <v>30</v>
      </c>
      <c r="R9" s="124" t="s">
        <v>31</v>
      </c>
      <c r="S9" s="124" t="s">
        <v>30</v>
      </c>
      <c r="T9" s="124" t="s">
        <v>31</v>
      </c>
      <c r="U9" s="125" t="s">
        <v>30</v>
      </c>
      <c r="V9" s="124" t="s">
        <v>31</v>
      </c>
      <c r="W9" s="110" t="s">
        <v>27</v>
      </c>
      <c r="X9" s="110" t="s">
        <v>29</v>
      </c>
      <c r="Y9" s="125" t="s">
        <v>30</v>
      </c>
      <c r="Z9" s="124" t="s">
        <v>31</v>
      </c>
      <c r="AA9" s="124" t="s">
        <v>26</v>
      </c>
      <c r="AB9" s="124" t="s">
        <v>33</v>
      </c>
      <c r="AC9" s="125" t="s">
        <v>30</v>
      </c>
      <c r="AD9" s="124" t="s">
        <v>31</v>
      </c>
      <c r="AE9" s="110" t="s">
        <v>30</v>
      </c>
      <c r="AF9" s="112" t="s">
        <v>31</v>
      </c>
      <c r="AH9" s="129"/>
      <c r="AJ9" s="127" t="s">
        <v>34</v>
      </c>
      <c r="AN9" s="130"/>
      <c r="AP9" s="130"/>
    </row>
    <row r="10" spans="1:42" s="127" customFormat="1">
      <c r="A10" s="120"/>
      <c r="B10" s="121">
        <v>3</v>
      </c>
      <c r="C10" s="122" t="str">
        <f t="shared" si="0"/>
        <v>F_COUNTRY_ML</v>
      </c>
      <c r="D10" s="123">
        <v>1</v>
      </c>
      <c r="E10" s="124" t="str" cm="1">
        <f t="array" ref="E10">_xlfn.IFNA(_xlfn.IFS(G10="Pass","Pass",H10="Pass","Pass",I10="Pass","Pass",AA10="Pass","Pass",AC10="Pass","Pass",#REF!="Pass","Pass"), "Not Passed")</f>
        <v>Pass</v>
      </c>
      <c r="F10" s="124">
        <f>COUNTIF(I10:AF10,"Pass")</f>
        <v>0</v>
      </c>
      <c r="G10" s="124" t="s">
        <v>26</v>
      </c>
      <c r="H10" s="124"/>
      <c r="I10" s="125" t="s">
        <v>27</v>
      </c>
      <c r="J10" s="110" t="s">
        <v>28</v>
      </c>
      <c r="K10" s="124" t="s">
        <v>27</v>
      </c>
      <c r="L10" s="110" t="s">
        <v>29</v>
      </c>
      <c r="M10" s="125" t="s">
        <v>30</v>
      </c>
      <c r="N10" s="124" t="s">
        <v>31</v>
      </c>
      <c r="O10" s="124" t="s">
        <v>30</v>
      </c>
      <c r="P10" s="124" t="s">
        <v>31</v>
      </c>
      <c r="Q10" s="125" t="s">
        <v>30</v>
      </c>
      <c r="R10" s="124" t="s">
        <v>31</v>
      </c>
      <c r="S10" s="124" t="s">
        <v>30</v>
      </c>
      <c r="T10" s="124" t="s">
        <v>31</v>
      </c>
      <c r="U10" s="125" t="s">
        <v>30</v>
      </c>
      <c r="V10" s="124" t="s">
        <v>31</v>
      </c>
      <c r="W10" s="110" t="s">
        <v>27</v>
      </c>
      <c r="X10" s="110" t="s">
        <v>29</v>
      </c>
      <c r="Y10" s="125" t="s">
        <v>30</v>
      </c>
      <c r="Z10" s="124" t="s">
        <v>31</v>
      </c>
      <c r="AA10" s="124" t="s">
        <v>30</v>
      </c>
      <c r="AB10" s="124" t="s">
        <v>31</v>
      </c>
      <c r="AC10" s="125" t="s">
        <v>30</v>
      </c>
      <c r="AD10" s="124" t="s">
        <v>31</v>
      </c>
      <c r="AE10" s="124" t="s">
        <v>30</v>
      </c>
      <c r="AF10" s="126" t="s">
        <v>31</v>
      </c>
      <c r="AH10" s="129"/>
      <c r="AJ10" s="127" t="s">
        <v>35</v>
      </c>
      <c r="AN10" s="130"/>
      <c r="AP10" s="130"/>
    </row>
    <row r="11" spans="1:42" s="127" customFormat="1">
      <c r="A11" s="120"/>
      <c r="B11" s="121">
        <v>4</v>
      </c>
      <c r="C11" s="122" t="str">
        <f t="shared" si="0"/>
        <v>F_DATES</v>
      </c>
      <c r="D11" s="123">
        <v>1</v>
      </c>
      <c r="E11" s="124" t="str" cm="1">
        <f t="array" ref="E11">_xlfn.IFNA(_xlfn.IFS(G11="Pass","Pass",H11="Pass","Pass",I11="Pass","Pass",AA11="Pass","Pass",AC11="Pass","Pass",#REF!="Pass","Pass"), "Not Passed")</f>
        <v>Pass</v>
      </c>
      <c r="F11" s="124">
        <f>COUNTIF(I11:AF11,"Pass")</f>
        <v>0</v>
      </c>
      <c r="G11" s="124" t="s">
        <v>26</v>
      </c>
      <c r="H11" s="124"/>
      <c r="I11" s="125" t="s">
        <v>27</v>
      </c>
      <c r="J11" s="110" t="s">
        <v>28</v>
      </c>
      <c r="K11" s="124" t="s">
        <v>27</v>
      </c>
      <c r="L11" s="110" t="s">
        <v>29</v>
      </c>
      <c r="M11" s="125" t="s">
        <v>30</v>
      </c>
      <c r="N11" s="124" t="s">
        <v>31</v>
      </c>
      <c r="O11" s="124" t="s">
        <v>30</v>
      </c>
      <c r="P11" s="124" t="s">
        <v>31</v>
      </c>
      <c r="Q11" s="125" t="s">
        <v>30</v>
      </c>
      <c r="R11" s="124" t="s">
        <v>31</v>
      </c>
      <c r="S11" s="124" t="s">
        <v>30</v>
      </c>
      <c r="T11" s="124" t="s">
        <v>31</v>
      </c>
      <c r="U11" s="125" t="s">
        <v>30</v>
      </c>
      <c r="V11" s="124" t="s">
        <v>31</v>
      </c>
      <c r="W11" s="110" t="s">
        <v>27</v>
      </c>
      <c r="X11" s="110" t="s">
        <v>29</v>
      </c>
      <c r="Y11" s="125" t="s">
        <v>30</v>
      </c>
      <c r="Z11" s="124" t="s">
        <v>31</v>
      </c>
      <c r="AA11" s="124" t="s">
        <v>30</v>
      </c>
      <c r="AB11" s="124" t="s">
        <v>31</v>
      </c>
      <c r="AC11" s="125" t="s">
        <v>30</v>
      </c>
      <c r="AD11" s="124" t="s">
        <v>31</v>
      </c>
      <c r="AE11" s="124" t="s">
        <v>30</v>
      </c>
      <c r="AF11" s="126" t="s">
        <v>31</v>
      </c>
      <c r="AH11" s="129"/>
      <c r="AJ11" s="127" t="s">
        <v>36</v>
      </c>
      <c r="AN11" s="130"/>
      <c r="AP11" s="130"/>
    </row>
    <row r="12" spans="1:42" s="127" customFormat="1">
      <c r="A12" s="120"/>
      <c r="B12" s="121">
        <v>5</v>
      </c>
      <c r="C12" s="122" t="str">
        <f t="shared" si="0"/>
        <v>F_DEPT_ACCT_OFFICER</v>
      </c>
      <c r="D12" s="123">
        <v>1</v>
      </c>
      <c r="E12" s="124" t="str" cm="1">
        <f t="array" ref="E12">_xlfn.IFNA(_xlfn.IFS(G12="Pass","Pass",H12="Pass","Pass",I12="Pass","Pass",AA12="Pass","Pass",AC12="Pass","Pass",#REF!="Pass","Pass"), "Not Passed")</f>
        <v>Pass</v>
      </c>
      <c r="F12" s="124">
        <f>COUNTIF(I12:AF12,"Pass")</f>
        <v>0</v>
      </c>
      <c r="G12" s="124" t="s">
        <v>26</v>
      </c>
      <c r="H12" s="124"/>
      <c r="I12" s="125" t="s">
        <v>27</v>
      </c>
      <c r="J12" s="110" t="s">
        <v>28</v>
      </c>
      <c r="K12" s="124" t="s">
        <v>27</v>
      </c>
      <c r="L12" s="110" t="s">
        <v>29</v>
      </c>
      <c r="M12" s="125" t="s">
        <v>30</v>
      </c>
      <c r="N12" s="124" t="s">
        <v>31</v>
      </c>
      <c r="O12" s="124" t="s">
        <v>30</v>
      </c>
      <c r="P12" s="124" t="s">
        <v>31</v>
      </c>
      <c r="Q12" s="125" t="s">
        <v>30</v>
      </c>
      <c r="R12" s="124" t="s">
        <v>31</v>
      </c>
      <c r="S12" s="124" t="s">
        <v>30</v>
      </c>
      <c r="T12" s="124" t="s">
        <v>31</v>
      </c>
      <c r="U12" s="125" t="s">
        <v>30</v>
      </c>
      <c r="V12" s="124" t="s">
        <v>31</v>
      </c>
      <c r="W12" s="110" t="s">
        <v>27</v>
      </c>
      <c r="X12" s="110" t="s">
        <v>29</v>
      </c>
      <c r="Y12" s="125" t="s">
        <v>30</v>
      </c>
      <c r="Z12" s="124" t="s">
        <v>31</v>
      </c>
      <c r="AA12" s="124" t="s">
        <v>30</v>
      </c>
      <c r="AB12" s="124" t="s">
        <v>31</v>
      </c>
      <c r="AC12" s="125" t="s">
        <v>30</v>
      </c>
      <c r="AD12" s="124" t="s">
        <v>31</v>
      </c>
      <c r="AE12" s="124" t="s">
        <v>30</v>
      </c>
      <c r="AF12" s="126" t="s">
        <v>31</v>
      </c>
      <c r="AH12" s="129"/>
      <c r="AJ12" s="127" t="s">
        <v>37</v>
      </c>
      <c r="AN12" s="130"/>
      <c r="AP12" s="130"/>
    </row>
    <row r="13" spans="1:42" s="127" customFormat="1">
      <c r="A13" s="120"/>
      <c r="B13" s="121">
        <v>6</v>
      </c>
      <c r="C13" s="122" t="str">
        <f t="shared" si="0"/>
        <v>F_EB_CHANNEL_ML</v>
      </c>
      <c r="D13" s="123">
        <v>1</v>
      </c>
      <c r="E13" s="124" t="str" cm="1">
        <f t="array" ref="E13">_xlfn.IFNA(_xlfn.IFS(G13="Pass","Pass",H13="Pass","Pass",I13="Pass","Pass",AA13="Pass","Pass",AC13="Pass","Pass",#REF!="Pass","Pass"), "Not Passed")</f>
        <v>Pass</v>
      </c>
      <c r="F13" s="124">
        <f>COUNTIF(I13:AF13,"Pass")</f>
        <v>1</v>
      </c>
      <c r="G13" s="124" t="s">
        <v>26</v>
      </c>
      <c r="H13" s="124"/>
      <c r="I13" s="125" t="s">
        <v>27</v>
      </c>
      <c r="J13" s="110" t="s">
        <v>28</v>
      </c>
      <c r="K13" s="124" t="s">
        <v>27</v>
      </c>
      <c r="L13" s="110" t="s">
        <v>29</v>
      </c>
      <c r="M13" s="125" t="s">
        <v>30</v>
      </c>
      <c r="N13" s="124" t="s">
        <v>31</v>
      </c>
      <c r="O13" s="124" t="s">
        <v>30</v>
      </c>
      <c r="P13" s="124" t="s">
        <v>31</v>
      </c>
      <c r="Q13" s="125" t="s">
        <v>30</v>
      </c>
      <c r="R13" s="124" t="s">
        <v>31</v>
      </c>
      <c r="S13" s="124" t="s">
        <v>30</v>
      </c>
      <c r="T13" s="124" t="s">
        <v>31</v>
      </c>
      <c r="U13" s="125" t="s">
        <v>30</v>
      </c>
      <c r="V13" s="124" t="s">
        <v>31</v>
      </c>
      <c r="W13" s="110" t="s">
        <v>27</v>
      </c>
      <c r="X13" s="110" t="s">
        <v>29</v>
      </c>
      <c r="Y13" s="125" t="s">
        <v>26</v>
      </c>
      <c r="Z13" s="124" t="s">
        <v>33</v>
      </c>
      <c r="AA13" s="124" t="s">
        <v>30</v>
      </c>
      <c r="AB13" s="124" t="s">
        <v>31</v>
      </c>
      <c r="AC13" s="125" t="s">
        <v>30</v>
      </c>
      <c r="AD13" s="124" t="s">
        <v>31</v>
      </c>
      <c r="AE13" s="124" t="s">
        <v>30</v>
      </c>
      <c r="AF13" s="126" t="s">
        <v>31</v>
      </c>
      <c r="AH13" s="129"/>
      <c r="AJ13" s="127" t="s">
        <v>38</v>
      </c>
      <c r="AN13" s="130"/>
      <c r="AP13" s="130"/>
    </row>
    <row r="14" spans="1:42" s="127" customFormat="1">
      <c r="A14" s="120"/>
      <c r="B14" s="121">
        <v>7</v>
      </c>
      <c r="C14" s="122" t="str">
        <f t="shared" si="0"/>
        <v>F_EB_LOOKUP</v>
      </c>
      <c r="D14" s="123">
        <v>1</v>
      </c>
      <c r="E14" s="124" t="str" cm="1">
        <f t="array" ref="E14">_xlfn.IFNA(_xlfn.IFS(G14="Pass","Pass",H14="Pass","Pass",I14="Pass","Pass",AA14="Pass","Pass",AC14="Pass","Pass",#REF!="Pass","Pass"), "Not Passed")</f>
        <v>Pass</v>
      </c>
      <c r="F14" s="124">
        <f>COUNTIF(I14:AF14,"Pass")</f>
        <v>0</v>
      </c>
      <c r="G14" s="124" t="s">
        <v>26</v>
      </c>
      <c r="H14" s="124"/>
      <c r="I14" s="125" t="s">
        <v>27</v>
      </c>
      <c r="J14" s="110" t="s">
        <v>28</v>
      </c>
      <c r="K14" s="124" t="s">
        <v>27</v>
      </c>
      <c r="L14" s="110" t="s">
        <v>29</v>
      </c>
      <c r="M14" s="125" t="s">
        <v>30</v>
      </c>
      <c r="N14" s="124" t="s">
        <v>31</v>
      </c>
      <c r="O14" s="124" t="s">
        <v>30</v>
      </c>
      <c r="P14" s="124" t="s">
        <v>31</v>
      </c>
      <c r="Q14" s="125" t="s">
        <v>30</v>
      </c>
      <c r="R14" s="124" t="s">
        <v>31</v>
      </c>
      <c r="S14" s="124" t="s">
        <v>30</v>
      </c>
      <c r="T14" s="124" t="s">
        <v>31</v>
      </c>
      <c r="U14" s="125" t="s">
        <v>30</v>
      </c>
      <c r="V14" s="124" t="s">
        <v>31</v>
      </c>
      <c r="W14" s="110" t="s">
        <v>27</v>
      </c>
      <c r="X14" s="110" t="s">
        <v>29</v>
      </c>
      <c r="Y14" s="125" t="s">
        <v>30</v>
      </c>
      <c r="Z14" s="124" t="s">
        <v>31</v>
      </c>
      <c r="AA14" s="124" t="s">
        <v>30</v>
      </c>
      <c r="AB14" s="124" t="s">
        <v>31</v>
      </c>
      <c r="AC14" s="125" t="s">
        <v>30</v>
      </c>
      <c r="AD14" s="124" t="s">
        <v>31</v>
      </c>
      <c r="AE14" s="124" t="s">
        <v>30</v>
      </c>
      <c r="AF14" s="126" t="s">
        <v>31</v>
      </c>
      <c r="AH14" s="129"/>
      <c r="AJ14" s="127" t="s">
        <v>39</v>
      </c>
      <c r="AN14" s="130"/>
      <c r="AP14" s="130"/>
    </row>
    <row r="15" spans="1:42" s="127" customFormat="1">
      <c r="A15" s="120"/>
      <c r="B15" s="121">
        <v>8</v>
      </c>
      <c r="C15" s="122" t="str">
        <f t="shared" si="0"/>
        <v>F_EB_LOOKUP_ML</v>
      </c>
      <c r="D15" s="123">
        <v>1</v>
      </c>
      <c r="E15" s="124" t="str" cm="1">
        <f t="array" ref="E15">_xlfn.IFNA(_xlfn.IFS(G15="Pass","Pass",H15="Pass","Pass",I15="Pass","Pass",AA15="Pass","Pass",AC15="Pass","Pass",#REF!="Pass","Pass"), "Not Passed")</f>
        <v>Pass</v>
      </c>
      <c r="F15" s="124">
        <f>COUNTIF(I15:AF15,"Pass")</f>
        <v>0</v>
      </c>
      <c r="G15" s="124" t="s">
        <v>26</v>
      </c>
      <c r="H15" s="124"/>
      <c r="I15" s="125" t="s">
        <v>27</v>
      </c>
      <c r="J15" s="110" t="s">
        <v>28</v>
      </c>
      <c r="K15" s="124" t="s">
        <v>27</v>
      </c>
      <c r="L15" s="110" t="s">
        <v>29</v>
      </c>
      <c r="M15" s="125" t="s">
        <v>30</v>
      </c>
      <c r="N15" s="124" t="s">
        <v>31</v>
      </c>
      <c r="O15" s="124" t="s">
        <v>30</v>
      </c>
      <c r="P15" s="124" t="s">
        <v>31</v>
      </c>
      <c r="Q15" s="125" t="s">
        <v>30</v>
      </c>
      <c r="R15" s="124" t="s">
        <v>31</v>
      </c>
      <c r="S15" s="124" t="s">
        <v>30</v>
      </c>
      <c r="T15" s="124" t="s">
        <v>31</v>
      </c>
      <c r="U15" s="125" t="s">
        <v>30</v>
      </c>
      <c r="V15" s="124" t="s">
        <v>31</v>
      </c>
      <c r="W15" s="110" t="s">
        <v>27</v>
      </c>
      <c r="X15" s="110" t="s">
        <v>29</v>
      </c>
      <c r="Y15" s="125" t="s">
        <v>30</v>
      </c>
      <c r="Z15" s="124" t="s">
        <v>31</v>
      </c>
      <c r="AA15" s="124" t="s">
        <v>30</v>
      </c>
      <c r="AB15" s="124" t="s">
        <v>31</v>
      </c>
      <c r="AC15" s="125" t="s">
        <v>30</v>
      </c>
      <c r="AD15" s="124" t="s">
        <v>31</v>
      </c>
      <c r="AE15" s="124" t="s">
        <v>30</v>
      </c>
      <c r="AF15" s="126" t="s">
        <v>31</v>
      </c>
      <c r="AH15" s="129"/>
      <c r="AJ15" s="127" t="s">
        <v>40</v>
      </c>
      <c r="AN15" s="130"/>
      <c r="AP15" s="130"/>
    </row>
    <row r="16" spans="1:42" s="127" customFormat="1">
      <c r="A16" s="120"/>
      <c r="B16" s="121">
        <v>9</v>
      </c>
      <c r="C16" s="122" t="str">
        <f t="shared" si="0"/>
        <v>F_EB_VIB_DISTRICT_ML</v>
      </c>
      <c r="D16" s="123">
        <v>1</v>
      </c>
      <c r="E16" s="124" t="str" cm="1">
        <f t="array" ref="E16">_xlfn.IFNA(_xlfn.IFS(G16="Pass","Pass",H16="Pass","Pass",I16="Pass","Pass",AA16="Pass","Pass",AC16="Pass","Pass",#REF!="Pass","Pass"), "Not Passed")</f>
        <v>Pass</v>
      </c>
      <c r="F16" s="124">
        <f>COUNTIF(I16:AF16,"Pass")</f>
        <v>0</v>
      </c>
      <c r="G16" s="124" t="s">
        <v>26</v>
      </c>
      <c r="H16" s="124"/>
      <c r="I16" s="125" t="s">
        <v>27</v>
      </c>
      <c r="J16" s="110" t="s">
        <v>28</v>
      </c>
      <c r="K16" s="124" t="s">
        <v>27</v>
      </c>
      <c r="L16" s="110" t="s">
        <v>29</v>
      </c>
      <c r="M16" s="125" t="s">
        <v>30</v>
      </c>
      <c r="N16" s="124" t="s">
        <v>31</v>
      </c>
      <c r="O16" s="124" t="s">
        <v>30</v>
      </c>
      <c r="P16" s="124" t="s">
        <v>31</v>
      </c>
      <c r="Q16" s="125" t="s">
        <v>30</v>
      </c>
      <c r="R16" s="124" t="s">
        <v>31</v>
      </c>
      <c r="S16" s="124" t="s">
        <v>30</v>
      </c>
      <c r="T16" s="124" t="s">
        <v>31</v>
      </c>
      <c r="U16" s="125" t="s">
        <v>30</v>
      </c>
      <c r="V16" s="124" t="s">
        <v>31</v>
      </c>
      <c r="W16" s="110" t="s">
        <v>27</v>
      </c>
      <c r="X16" s="110" t="s">
        <v>29</v>
      </c>
      <c r="Y16" s="125" t="s">
        <v>30</v>
      </c>
      <c r="Z16" s="124" t="s">
        <v>31</v>
      </c>
      <c r="AA16" s="124" t="s">
        <v>30</v>
      </c>
      <c r="AB16" s="124" t="s">
        <v>31</v>
      </c>
      <c r="AC16" s="125" t="s">
        <v>30</v>
      </c>
      <c r="AD16" s="124" t="s">
        <v>31</v>
      </c>
      <c r="AE16" s="124" t="s">
        <v>30</v>
      </c>
      <c r="AF16" s="126" t="s">
        <v>31</v>
      </c>
      <c r="AH16" s="129"/>
      <c r="AJ16" s="127" t="s">
        <v>41</v>
      </c>
      <c r="AN16" s="130"/>
      <c r="AP16" s="130"/>
    </row>
    <row r="17" spans="1:42" s="127" customFormat="1">
      <c r="A17" s="120"/>
      <c r="B17" s="121">
        <v>10</v>
      </c>
      <c r="C17" s="122" t="str">
        <f t="shared" si="0"/>
        <v>F_EB_VIB_PROVINCE_ML</v>
      </c>
      <c r="D17" s="123">
        <v>1</v>
      </c>
      <c r="E17" s="124" t="str" cm="1">
        <f t="array" ref="E17">_xlfn.IFNA(_xlfn.IFS(G17="Pass","Pass",H17="Pass","Pass",I17="Pass","Pass",AA17="Pass","Pass",AC17="Pass","Pass",#REF!="Pass","Pass"), "Not Passed")</f>
        <v>Pass</v>
      </c>
      <c r="F17" s="124">
        <f>COUNTIF(I17:AF17,"Pass")</f>
        <v>0</v>
      </c>
      <c r="G17" s="124" t="s">
        <v>26</v>
      </c>
      <c r="H17" s="124"/>
      <c r="I17" s="125" t="s">
        <v>27</v>
      </c>
      <c r="J17" s="110" t="s">
        <v>28</v>
      </c>
      <c r="K17" s="124" t="s">
        <v>27</v>
      </c>
      <c r="L17" s="110" t="s">
        <v>29</v>
      </c>
      <c r="M17" s="125" t="s">
        <v>30</v>
      </c>
      <c r="N17" s="124" t="s">
        <v>31</v>
      </c>
      <c r="O17" s="124" t="s">
        <v>30</v>
      </c>
      <c r="P17" s="124" t="s">
        <v>31</v>
      </c>
      <c r="Q17" s="125" t="s">
        <v>30</v>
      </c>
      <c r="R17" s="124" t="s">
        <v>31</v>
      </c>
      <c r="S17" s="124" t="s">
        <v>30</v>
      </c>
      <c r="T17" s="124" t="s">
        <v>31</v>
      </c>
      <c r="U17" s="125" t="s">
        <v>30</v>
      </c>
      <c r="V17" s="124" t="s">
        <v>31</v>
      </c>
      <c r="W17" s="110" t="s">
        <v>27</v>
      </c>
      <c r="X17" s="110" t="s">
        <v>29</v>
      </c>
      <c r="Y17" s="125" t="s">
        <v>30</v>
      </c>
      <c r="Z17" s="124" t="s">
        <v>31</v>
      </c>
      <c r="AA17" s="124" t="s">
        <v>30</v>
      </c>
      <c r="AB17" s="124" t="s">
        <v>31</v>
      </c>
      <c r="AC17" s="125" t="s">
        <v>30</v>
      </c>
      <c r="AD17" s="124" t="s">
        <v>31</v>
      </c>
      <c r="AE17" s="124" t="s">
        <v>30</v>
      </c>
      <c r="AF17" s="126" t="s">
        <v>31</v>
      </c>
      <c r="AH17" s="129"/>
      <c r="AJ17" s="127" t="s">
        <v>42</v>
      </c>
      <c r="AN17" s="130"/>
      <c r="AP17" s="130"/>
    </row>
    <row r="18" spans="1:42" s="127" customFormat="1">
      <c r="A18" s="120"/>
      <c r="B18" s="121">
        <v>11</v>
      </c>
      <c r="C18" s="122" t="str">
        <f t="shared" si="0"/>
        <v>F_EB_VIB_WARD_ML</v>
      </c>
      <c r="D18" s="123">
        <v>1</v>
      </c>
      <c r="E18" s="124" t="str" cm="1">
        <f t="array" ref="E18">_xlfn.IFNA(_xlfn.IFS(G18="Pass","Pass",H18="Pass","Pass",I18="Pass","Pass",AA18="Pass","Pass",AC18="Pass","Pass",#REF!="Pass","Pass"), "Not Passed")</f>
        <v>Pass</v>
      </c>
      <c r="F18" s="124">
        <f>COUNTIF(I18:AF18,"Pass")</f>
        <v>0</v>
      </c>
      <c r="G18" s="124" t="s">
        <v>26</v>
      </c>
      <c r="H18" s="124"/>
      <c r="I18" s="125" t="s">
        <v>27</v>
      </c>
      <c r="J18" s="110" t="s">
        <v>28</v>
      </c>
      <c r="K18" s="124" t="s">
        <v>27</v>
      </c>
      <c r="L18" s="110" t="s">
        <v>29</v>
      </c>
      <c r="M18" s="125" t="s">
        <v>30</v>
      </c>
      <c r="N18" s="124" t="s">
        <v>31</v>
      </c>
      <c r="O18" s="124" t="s">
        <v>30</v>
      </c>
      <c r="P18" s="124" t="s">
        <v>31</v>
      </c>
      <c r="Q18" s="125" t="s">
        <v>30</v>
      </c>
      <c r="R18" s="124" t="s">
        <v>31</v>
      </c>
      <c r="S18" s="124" t="s">
        <v>30</v>
      </c>
      <c r="T18" s="124" t="s">
        <v>31</v>
      </c>
      <c r="U18" s="125" t="s">
        <v>30</v>
      </c>
      <c r="V18" s="124" t="s">
        <v>31</v>
      </c>
      <c r="W18" s="110" t="s">
        <v>27</v>
      </c>
      <c r="X18" s="110" t="s">
        <v>29</v>
      </c>
      <c r="Y18" s="125" t="s">
        <v>30</v>
      </c>
      <c r="Z18" s="124" t="s">
        <v>31</v>
      </c>
      <c r="AA18" s="124" t="s">
        <v>30</v>
      </c>
      <c r="AB18" s="124" t="s">
        <v>31</v>
      </c>
      <c r="AC18" s="125" t="s">
        <v>30</v>
      </c>
      <c r="AD18" s="124" t="s">
        <v>31</v>
      </c>
      <c r="AE18" s="124" t="s">
        <v>30</v>
      </c>
      <c r="AF18" s="126" t="s">
        <v>31</v>
      </c>
      <c r="AH18" s="129"/>
      <c r="AJ18" s="127" t="s">
        <v>43</v>
      </c>
      <c r="AN18" s="130"/>
      <c r="AP18" s="130"/>
    </row>
    <row r="19" spans="1:42" s="127" customFormat="1">
      <c r="A19" s="120"/>
      <c r="B19" s="121">
        <v>12</v>
      </c>
      <c r="C19" s="122" t="str">
        <f t="shared" si="0"/>
        <v>F_IM_IMAGE_TYPE_ML</v>
      </c>
      <c r="D19" s="123">
        <v>1</v>
      </c>
      <c r="E19" s="124" t="str" cm="1">
        <f t="array" ref="E19">_xlfn.IFNA(_xlfn.IFS(G19="Pass","Pass",H19="Pass","Pass",I19="Pass","Pass",AA19="Pass","Pass",AC19="Pass","Pass",#REF!="Pass","Pass"), "Not Passed")</f>
        <v>Pass</v>
      </c>
      <c r="F19" s="124">
        <f>COUNTIF(I19:AF19,"Pass")</f>
        <v>1</v>
      </c>
      <c r="G19" s="124" t="s">
        <v>26</v>
      </c>
      <c r="H19" s="124"/>
      <c r="I19" s="125" t="s">
        <v>27</v>
      </c>
      <c r="J19" s="110" t="s">
        <v>28</v>
      </c>
      <c r="K19" s="124" t="s">
        <v>27</v>
      </c>
      <c r="L19" s="110" t="s">
        <v>29</v>
      </c>
      <c r="M19" s="125" t="s">
        <v>30</v>
      </c>
      <c r="N19" s="124" t="s">
        <v>31</v>
      </c>
      <c r="O19" s="124" t="s">
        <v>30</v>
      </c>
      <c r="P19" s="124" t="s">
        <v>31</v>
      </c>
      <c r="Q19" s="125" t="s">
        <v>30</v>
      </c>
      <c r="R19" s="124" t="s">
        <v>31</v>
      </c>
      <c r="S19" s="124" t="s">
        <v>30</v>
      </c>
      <c r="T19" s="124" t="s">
        <v>31</v>
      </c>
      <c r="U19" s="125" t="s">
        <v>30</v>
      </c>
      <c r="V19" s="124" t="s">
        <v>31</v>
      </c>
      <c r="W19" s="110" t="s">
        <v>27</v>
      </c>
      <c r="X19" s="110" t="s">
        <v>29</v>
      </c>
      <c r="Y19" s="125" t="s">
        <v>30</v>
      </c>
      <c r="Z19" s="124" t="s">
        <v>31</v>
      </c>
      <c r="AA19" s="124" t="s">
        <v>30</v>
      </c>
      <c r="AB19" s="124" t="s">
        <v>31</v>
      </c>
      <c r="AC19" s="125" t="s">
        <v>26</v>
      </c>
      <c r="AD19" s="124" t="s">
        <v>33</v>
      </c>
      <c r="AE19" s="124" t="s">
        <v>30</v>
      </c>
      <c r="AF19" s="126" t="s">
        <v>31</v>
      </c>
      <c r="AH19" s="129"/>
      <c r="AJ19" s="127" t="s">
        <v>44</v>
      </c>
      <c r="AN19" s="130"/>
      <c r="AP19" s="130"/>
    </row>
    <row r="20" spans="1:42" s="127" customFormat="1">
      <c r="A20" s="120"/>
      <c r="B20" s="121">
        <v>13</v>
      </c>
      <c r="C20" s="122" t="str">
        <f t="shared" si="0"/>
        <v>F_JOB_TITLE_ML</v>
      </c>
      <c r="D20" s="123">
        <v>1</v>
      </c>
      <c r="E20" s="124" t="str" cm="1">
        <f t="array" ref="E20">_xlfn.IFNA(_xlfn.IFS(G20="Pass","Pass",H20="Pass","Pass",I20="Pass","Pass",AA20="Pass","Pass",AC20="Pass","Pass",#REF!="Pass","Pass"), "Not Passed")</f>
        <v>Pass</v>
      </c>
      <c r="F20" s="124">
        <f>COUNTIF(I20:AF20,"Pass")</f>
        <v>0</v>
      </c>
      <c r="G20" s="124" t="s">
        <v>26</v>
      </c>
      <c r="H20" s="124"/>
      <c r="I20" s="125" t="s">
        <v>27</v>
      </c>
      <c r="J20" s="110" t="s">
        <v>28</v>
      </c>
      <c r="K20" s="124" t="s">
        <v>27</v>
      </c>
      <c r="L20" s="110" t="s">
        <v>29</v>
      </c>
      <c r="M20" s="125" t="s">
        <v>30</v>
      </c>
      <c r="N20" s="124" t="s">
        <v>31</v>
      </c>
      <c r="O20" s="124" t="s">
        <v>30</v>
      </c>
      <c r="P20" s="124" t="s">
        <v>31</v>
      </c>
      <c r="Q20" s="125" t="s">
        <v>30</v>
      </c>
      <c r="R20" s="124" t="s">
        <v>31</v>
      </c>
      <c r="S20" s="124" t="s">
        <v>30</v>
      </c>
      <c r="T20" s="124" t="s">
        <v>31</v>
      </c>
      <c r="U20" s="125" t="s">
        <v>30</v>
      </c>
      <c r="V20" s="124" t="s">
        <v>31</v>
      </c>
      <c r="W20" s="110" t="s">
        <v>27</v>
      </c>
      <c r="X20" s="110" t="s">
        <v>29</v>
      </c>
      <c r="Y20" s="125" t="s">
        <v>30</v>
      </c>
      <c r="Z20" s="124" t="s">
        <v>31</v>
      </c>
      <c r="AA20" s="124" t="s">
        <v>30</v>
      </c>
      <c r="AB20" s="124" t="s">
        <v>31</v>
      </c>
      <c r="AC20" s="125" t="s">
        <v>30</v>
      </c>
      <c r="AD20" s="124" t="s">
        <v>31</v>
      </c>
      <c r="AE20" s="124" t="s">
        <v>30</v>
      </c>
      <c r="AF20" s="126" t="s">
        <v>31</v>
      </c>
      <c r="AH20" s="129"/>
      <c r="AJ20" s="127" t="s">
        <v>45</v>
      </c>
      <c r="AN20" s="130"/>
      <c r="AP20" s="130"/>
    </row>
    <row r="21" spans="1:42" s="127" customFormat="1">
      <c r="A21" s="120"/>
      <c r="B21" s="121">
        <v>14</v>
      </c>
      <c r="C21" s="122" t="str">
        <f t="shared" si="0"/>
        <v>F_SECURITY_MASTER</v>
      </c>
      <c r="D21" s="123">
        <v>1</v>
      </c>
      <c r="E21" s="124" t="str" cm="1">
        <f t="array" ref="E21">_xlfn.IFNA(_xlfn.IFS(G21="Pass","Pass",H21="Pass","Pass",I21="Pass","Pass",AA21="Pass","Pass",AC21="Pass","Pass",#REF!="Pass","Pass"), "Not Passed")</f>
        <v>Pass</v>
      </c>
      <c r="F21" s="124">
        <f>COUNTIF(I21:AF21,"Pass")</f>
        <v>0</v>
      </c>
      <c r="G21" s="124" t="s">
        <v>26</v>
      </c>
      <c r="H21" s="124"/>
      <c r="I21" s="125" t="s">
        <v>27</v>
      </c>
      <c r="J21" s="110" t="s">
        <v>28</v>
      </c>
      <c r="K21" s="124" t="s">
        <v>27</v>
      </c>
      <c r="L21" s="110" t="s">
        <v>29</v>
      </c>
      <c r="M21" s="125" t="s">
        <v>30</v>
      </c>
      <c r="N21" s="124" t="s">
        <v>31</v>
      </c>
      <c r="O21" s="124" t="s">
        <v>30</v>
      </c>
      <c r="P21" s="124" t="s">
        <v>31</v>
      </c>
      <c r="Q21" s="125" t="s">
        <v>30</v>
      </c>
      <c r="R21" s="124" t="s">
        <v>31</v>
      </c>
      <c r="S21" s="124" t="s">
        <v>30</v>
      </c>
      <c r="T21" s="124" t="s">
        <v>31</v>
      </c>
      <c r="U21" s="125" t="s">
        <v>30</v>
      </c>
      <c r="V21" s="124" t="s">
        <v>31</v>
      </c>
      <c r="W21" s="110" t="s">
        <v>27</v>
      </c>
      <c r="X21" s="110" t="s">
        <v>29</v>
      </c>
      <c r="Y21" s="125" t="s">
        <v>30</v>
      </c>
      <c r="Z21" s="124" t="s">
        <v>31</v>
      </c>
      <c r="AA21" s="124" t="s">
        <v>30</v>
      </c>
      <c r="AB21" s="124" t="s">
        <v>31</v>
      </c>
      <c r="AC21" s="125" t="s">
        <v>30</v>
      </c>
      <c r="AD21" s="124" t="s">
        <v>31</v>
      </c>
      <c r="AE21" s="124" t="s">
        <v>30</v>
      </c>
      <c r="AF21" s="126" t="s">
        <v>31</v>
      </c>
      <c r="AH21" s="129"/>
      <c r="AJ21" s="127" t="s">
        <v>46</v>
      </c>
      <c r="AN21" s="130"/>
      <c r="AP21" s="130"/>
    </row>
    <row r="22" spans="1:42" s="127" customFormat="1">
      <c r="A22" s="120"/>
      <c r="B22" s="121">
        <v>15</v>
      </c>
      <c r="C22" s="122" t="str">
        <f t="shared" si="0"/>
        <v>F_SECURITY_MASTER_ML</v>
      </c>
      <c r="D22" s="123">
        <v>1</v>
      </c>
      <c r="E22" s="124" t="str" cm="1">
        <f t="array" ref="E22">_xlfn.IFNA(_xlfn.IFS(G22="Pass","Pass",H22="Pass","Pass",I22="Pass","Pass",AA22="Pass","Pass",AC22="Pass","Pass",#REF!="Pass","Pass"), "Not Passed")</f>
        <v>Pass</v>
      </c>
      <c r="F22" s="124">
        <f>COUNTIF(I22:AF22,"Pass")</f>
        <v>0</v>
      </c>
      <c r="G22" s="124" t="s">
        <v>26</v>
      </c>
      <c r="H22" s="124"/>
      <c r="I22" s="125" t="s">
        <v>27</v>
      </c>
      <c r="J22" s="110" t="s">
        <v>28</v>
      </c>
      <c r="K22" s="124" t="s">
        <v>27</v>
      </c>
      <c r="L22" s="110" t="s">
        <v>29</v>
      </c>
      <c r="M22" s="125" t="s">
        <v>30</v>
      </c>
      <c r="N22" s="124" t="s">
        <v>31</v>
      </c>
      <c r="O22" s="124" t="s">
        <v>30</v>
      </c>
      <c r="P22" s="124" t="s">
        <v>31</v>
      </c>
      <c r="Q22" s="125" t="s">
        <v>30</v>
      </c>
      <c r="R22" s="124" t="s">
        <v>31</v>
      </c>
      <c r="S22" s="124" t="s">
        <v>30</v>
      </c>
      <c r="T22" s="124" t="s">
        <v>31</v>
      </c>
      <c r="U22" s="125" t="s">
        <v>30</v>
      </c>
      <c r="V22" s="124" t="s">
        <v>31</v>
      </c>
      <c r="W22" s="110" t="s">
        <v>27</v>
      </c>
      <c r="X22" s="110" t="s">
        <v>29</v>
      </c>
      <c r="Y22" s="125" t="s">
        <v>30</v>
      </c>
      <c r="Z22" s="124" t="s">
        <v>31</v>
      </c>
      <c r="AA22" s="124" t="s">
        <v>30</v>
      </c>
      <c r="AB22" s="124" t="s">
        <v>31</v>
      </c>
      <c r="AC22" s="125" t="s">
        <v>30</v>
      </c>
      <c r="AD22" s="124" t="s">
        <v>31</v>
      </c>
      <c r="AE22" s="124" t="s">
        <v>30</v>
      </c>
      <c r="AF22" s="126" t="s">
        <v>31</v>
      </c>
      <c r="AH22" s="129"/>
      <c r="AJ22" s="127" t="s">
        <v>47</v>
      </c>
      <c r="AN22" s="130"/>
      <c r="AP22" s="130"/>
    </row>
    <row r="23" spans="1:42" s="127" customFormat="1">
      <c r="A23" s="120"/>
      <c r="B23" s="121">
        <v>16</v>
      </c>
      <c r="C23" s="122" t="str">
        <f t="shared" si="0"/>
        <v>F_SECURITY_MASTER_MV_ML</v>
      </c>
      <c r="D23" s="123">
        <v>1</v>
      </c>
      <c r="E23" s="124" t="str" cm="1">
        <f t="array" ref="E23">_xlfn.IFNA(_xlfn.IFS(G23="Pass","Pass",H23="Pass","Pass",I23="Pass","Pass",AA23="Pass","Pass",AC23="Pass","Pass",#REF!="Pass","Pass"), "Not Passed")</f>
        <v>Pass</v>
      </c>
      <c r="F23" s="124">
        <f>COUNTIF(I23:AF23,"Pass")</f>
        <v>0</v>
      </c>
      <c r="G23" s="124" t="s">
        <v>26</v>
      </c>
      <c r="H23" s="124"/>
      <c r="I23" s="125" t="s">
        <v>27</v>
      </c>
      <c r="J23" s="110" t="s">
        <v>28</v>
      </c>
      <c r="K23" s="124" t="s">
        <v>27</v>
      </c>
      <c r="L23" s="110" t="s">
        <v>29</v>
      </c>
      <c r="M23" s="125" t="s">
        <v>30</v>
      </c>
      <c r="N23" s="124" t="s">
        <v>31</v>
      </c>
      <c r="O23" s="124" t="s">
        <v>30</v>
      </c>
      <c r="P23" s="124" t="s">
        <v>31</v>
      </c>
      <c r="Q23" s="125" t="s">
        <v>30</v>
      </c>
      <c r="R23" s="124" t="s">
        <v>31</v>
      </c>
      <c r="S23" s="124" t="s">
        <v>30</v>
      </c>
      <c r="T23" s="124" t="s">
        <v>31</v>
      </c>
      <c r="U23" s="125" t="s">
        <v>30</v>
      </c>
      <c r="V23" s="124" t="s">
        <v>31</v>
      </c>
      <c r="W23" s="110" t="s">
        <v>27</v>
      </c>
      <c r="X23" s="110" t="s">
        <v>29</v>
      </c>
      <c r="Y23" s="125" t="s">
        <v>30</v>
      </c>
      <c r="Z23" s="124" t="s">
        <v>31</v>
      </c>
      <c r="AA23" s="124" t="s">
        <v>30</v>
      </c>
      <c r="AB23" s="124" t="s">
        <v>31</v>
      </c>
      <c r="AC23" s="125" t="s">
        <v>30</v>
      </c>
      <c r="AD23" s="124" t="s">
        <v>31</v>
      </c>
      <c r="AE23" s="124" t="s">
        <v>30</v>
      </c>
      <c r="AF23" s="126" t="s">
        <v>31</v>
      </c>
      <c r="AH23" s="129"/>
      <c r="AJ23" s="127" t="s">
        <v>48</v>
      </c>
      <c r="AN23" s="130"/>
      <c r="AP23" s="130"/>
    </row>
    <row r="24" spans="1:42" s="127" customFormat="1">
      <c r="A24" s="120"/>
      <c r="B24" s="121">
        <v>17</v>
      </c>
      <c r="C24" s="122" t="str">
        <f t="shared" si="0"/>
        <v>F_SECURITY_MASTER_RATES_EFFECTIVE_DATE</v>
      </c>
      <c r="D24" s="123">
        <v>1</v>
      </c>
      <c r="E24" s="124" t="s">
        <v>49</v>
      </c>
      <c r="F24" s="124">
        <f>COUNTIF(I24:AF24,"Pass")</f>
        <v>0</v>
      </c>
      <c r="G24" s="124" t="s">
        <v>49</v>
      </c>
      <c r="H24" s="124"/>
      <c r="I24" s="125" t="s">
        <v>27</v>
      </c>
      <c r="J24" s="110" t="s">
        <v>28</v>
      </c>
      <c r="K24" s="124" t="s">
        <v>27</v>
      </c>
      <c r="L24" s="110" t="s">
        <v>29</v>
      </c>
      <c r="M24" s="125" t="s">
        <v>30</v>
      </c>
      <c r="N24" s="124" t="s">
        <v>31</v>
      </c>
      <c r="O24" s="124" t="s">
        <v>30</v>
      </c>
      <c r="P24" s="124" t="s">
        <v>31</v>
      </c>
      <c r="Q24" s="125" t="s">
        <v>30</v>
      </c>
      <c r="R24" s="124" t="s">
        <v>31</v>
      </c>
      <c r="S24" s="124" t="s">
        <v>30</v>
      </c>
      <c r="T24" s="124" t="s">
        <v>31</v>
      </c>
      <c r="U24" s="125" t="s">
        <v>30</v>
      </c>
      <c r="V24" s="124" t="s">
        <v>31</v>
      </c>
      <c r="W24" s="110" t="s">
        <v>27</v>
      </c>
      <c r="X24" s="110" t="s">
        <v>29</v>
      </c>
      <c r="Y24" s="125" t="s">
        <v>30</v>
      </c>
      <c r="Z24" s="124" t="s">
        <v>31</v>
      </c>
      <c r="AA24" s="124" t="s">
        <v>30</v>
      </c>
      <c r="AB24" s="124" t="s">
        <v>31</v>
      </c>
      <c r="AC24" s="125" t="s">
        <v>30</v>
      </c>
      <c r="AD24" s="124" t="s">
        <v>31</v>
      </c>
      <c r="AE24" s="124" t="s">
        <v>30</v>
      </c>
      <c r="AF24" s="126" t="s">
        <v>31</v>
      </c>
      <c r="AH24" s="129"/>
      <c r="AJ24" s="127" t="s">
        <v>50</v>
      </c>
      <c r="AN24" s="130"/>
      <c r="AP24" s="130"/>
    </row>
    <row r="25" spans="1:42" s="127" customFormat="1">
      <c r="A25" s="120"/>
      <c r="B25" s="121">
        <v>18</v>
      </c>
      <c r="C25" s="122" t="str">
        <f t="shared" si="0"/>
        <v>FBNK_AA_ARR_ACCOUNT</v>
      </c>
      <c r="D25" s="123">
        <v>2</v>
      </c>
      <c r="E25" s="124" t="str" cm="1">
        <f t="array" ref="E25">_xlfn.IFNA(_xlfn.IFS(G25="Pass","Pass",H25="Pass","Pass",I25="Pass","Pass",AA25="Pass","Pass",AC25="Pass","Pass",#REF!="Pass","Pass"), "Not Passed")</f>
        <v>Pass</v>
      </c>
      <c r="F25" s="124">
        <f>COUNTIF(I25:AF25,"Pass")</f>
        <v>4</v>
      </c>
      <c r="G25" s="124" t="s">
        <v>26</v>
      </c>
      <c r="H25" s="124"/>
      <c r="I25" s="125" t="s">
        <v>26</v>
      </c>
      <c r="J25" s="124" t="s">
        <v>33</v>
      </c>
      <c r="K25" s="124" t="s">
        <v>27</v>
      </c>
      <c r="L25" s="110" t="s">
        <v>29</v>
      </c>
      <c r="M25" s="125" t="s">
        <v>27</v>
      </c>
      <c r="N25" s="110" t="s">
        <v>28</v>
      </c>
      <c r="O25" s="124" t="s">
        <v>30</v>
      </c>
      <c r="P25" s="124" t="s">
        <v>51</v>
      </c>
      <c r="Q25" s="125" t="s">
        <v>30</v>
      </c>
      <c r="R25" s="124" t="s">
        <v>52</v>
      </c>
      <c r="S25" s="124" t="s">
        <v>26</v>
      </c>
      <c r="T25" s="124" t="s">
        <v>33</v>
      </c>
      <c r="U25" s="125" t="s">
        <v>27</v>
      </c>
      <c r="V25" s="110" t="s">
        <v>29</v>
      </c>
      <c r="W25" s="124" t="s">
        <v>30</v>
      </c>
      <c r="X25" s="110" t="s">
        <v>29</v>
      </c>
      <c r="Y25" s="125" t="s">
        <v>30</v>
      </c>
      <c r="Z25" s="124" t="s">
        <v>53</v>
      </c>
      <c r="AA25" s="124" t="s">
        <v>30</v>
      </c>
      <c r="AB25" s="124" t="s">
        <v>54</v>
      </c>
      <c r="AC25" s="125" t="s">
        <v>26</v>
      </c>
      <c r="AD25" s="124" t="s">
        <v>33</v>
      </c>
      <c r="AE25" s="124" t="s">
        <v>26</v>
      </c>
      <c r="AF25" s="126" t="s">
        <v>33</v>
      </c>
      <c r="AH25" s="129"/>
      <c r="AJ25" s="127" t="s">
        <v>55</v>
      </c>
      <c r="AN25" s="130"/>
      <c r="AP25" s="130"/>
    </row>
    <row r="26" spans="1:42" s="127" customFormat="1">
      <c r="A26" s="120"/>
      <c r="B26" s="121">
        <v>19</v>
      </c>
      <c r="C26" s="122" t="str">
        <f t="shared" si="0"/>
        <v>FBNK_AA_ARR_ACCOUNT_ALT_ID_TYPE</v>
      </c>
      <c r="D26" s="123">
        <v>2</v>
      </c>
      <c r="E26" s="124" t="str" cm="1">
        <f t="array" ref="E26">_xlfn.IFNA(_xlfn.IFS(G26="Pass","Pass",H26="Pass","Pass",I26="Pass","Pass",AA26="Pass","Pass",AC26="Pass","Pass",#REF!="Pass","Pass"), "Not Passed")</f>
        <v>Pass</v>
      </c>
      <c r="F26" s="124">
        <f>COUNTIF(I26:AF26,"Pass")</f>
        <v>4</v>
      </c>
      <c r="G26" s="124" t="s">
        <v>26</v>
      </c>
      <c r="H26" s="124"/>
      <c r="I26" s="125" t="s">
        <v>26</v>
      </c>
      <c r="J26" s="124" t="s">
        <v>33</v>
      </c>
      <c r="K26" s="124" t="s">
        <v>27</v>
      </c>
      <c r="L26" s="110" t="s">
        <v>29</v>
      </c>
      <c r="M26" s="125" t="s">
        <v>27</v>
      </c>
      <c r="N26" s="110" t="s">
        <v>28</v>
      </c>
      <c r="O26" s="124" t="s">
        <v>30</v>
      </c>
      <c r="P26" s="124" t="s">
        <v>51</v>
      </c>
      <c r="Q26" s="125" t="s">
        <v>30</v>
      </c>
      <c r="R26" s="124" t="s">
        <v>52</v>
      </c>
      <c r="S26" s="124" t="s">
        <v>26</v>
      </c>
      <c r="T26" s="124" t="s">
        <v>33</v>
      </c>
      <c r="U26" s="125" t="s">
        <v>27</v>
      </c>
      <c r="V26" s="110" t="s">
        <v>29</v>
      </c>
      <c r="W26" s="124" t="s">
        <v>30</v>
      </c>
      <c r="X26" s="110" t="s">
        <v>29</v>
      </c>
      <c r="Y26" s="125" t="s">
        <v>30</v>
      </c>
      <c r="Z26" s="124" t="s">
        <v>53</v>
      </c>
      <c r="AA26" s="124" t="s">
        <v>30</v>
      </c>
      <c r="AB26" s="124" t="s">
        <v>54</v>
      </c>
      <c r="AC26" s="125" t="s">
        <v>26</v>
      </c>
      <c r="AD26" s="124" t="s">
        <v>33</v>
      </c>
      <c r="AE26" s="124" t="s">
        <v>26</v>
      </c>
      <c r="AF26" s="126" t="s">
        <v>33</v>
      </c>
      <c r="AH26" s="129"/>
      <c r="AJ26" s="127" t="s">
        <v>56</v>
      </c>
      <c r="AN26" s="130"/>
      <c r="AP26" s="130"/>
    </row>
    <row r="27" spans="1:42" s="127" customFormat="1">
      <c r="A27" s="120"/>
      <c r="B27" s="121">
        <v>20</v>
      </c>
      <c r="C27" s="122" t="str">
        <f t="shared" si="0"/>
        <v>FBNK_AA_ARR_ACCOUNT_ML</v>
      </c>
      <c r="D27" s="123">
        <v>2</v>
      </c>
      <c r="E27" s="124" t="str" cm="1">
        <f t="array" ref="E27">_xlfn.IFNA(_xlfn.IFS(G27="Pass","Pass",H27="Pass","Pass",I27="Pass","Pass",AA27="Pass","Pass",AC27="Pass","Pass",#REF!="Pass","Pass"), "Not Passed")</f>
        <v>Pass</v>
      </c>
      <c r="F27" s="124">
        <f>COUNTIF(I27:AF27,"Pass")</f>
        <v>4</v>
      </c>
      <c r="G27" s="124" t="s">
        <v>26</v>
      </c>
      <c r="H27" s="124"/>
      <c r="I27" s="125" t="s">
        <v>26</v>
      </c>
      <c r="J27" s="124" t="s">
        <v>33</v>
      </c>
      <c r="K27" s="124" t="s">
        <v>27</v>
      </c>
      <c r="L27" s="110" t="s">
        <v>29</v>
      </c>
      <c r="M27" s="125" t="s">
        <v>27</v>
      </c>
      <c r="N27" s="110" t="s">
        <v>28</v>
      </c>
      <c r="O27" s="124" t="s">
        <v>30</v>
      </c>
      <c r="P27" s="124" t="s">
        <v>51</v>
      </c>
      <c r="Q27" s="125" t="s">
        <v>30</v>
      </c>
      <c r="R27" s="124" t="s">
        <v>52</v>
      </c>
      <c r="S27" s="124" t="s">
        <v>26</v>
      </c>
      <c r="T27" s="124" t="s">
        <v>33</v>
      </c>
      <c r="U27" s="125" t="s">
        <v>27</v>
      </c>
      <c r="V27" s="110" t="s">
        <v>29</v>
      </c>
      <c r="W27" s="124" t="s">
        <v>30</v>
      </c>
      <c r="X27" s="110" t="s">
        <v>29</v>
      </c>
      <c r="Y27" s="125" t="s">
        <v>30</v>
      </c>
      <c r="Z27" s="124" t="s">
        <v>53</v>
      </c>
      <c r="AA27" s="124" t="s">
        <v>30</v>
      </c>
      <c r="AB27" s="124" t="s">
        <v>54</v>
      </c>
      <c r="AC27" s="125" t="s">
        <v>26</v>
      </c>
      <c r="AD27" s="124" t="s">
        <v>33</v>
      </c>
      <c r="AE27" s="124" t="s">
        <v>26</v>
      </c>
      <c r="AF27" s="126" t="s">
        <v>33</v>
      </c>
      <c r="AH27" s="129"/>
      <c r="AJ27" s="127" t="s">
        <v>57</v>
      </c>
      <c r="AN27" s="130"/>
      <c r="AP27" s="130"/>
    </row>
    <row r="28" spans="1:42" s="127" customFormat="1">
      <c r="A28" s="120"/>
      <c r="B28" s="121">
        <v>21</v>
      </c>
      <c r="C28" s="122" t="str">
        <f t="shared" si="0"/>
        <v>FBNK_AA_ARR_CHANGE_PRODUCT</v>
      </c>
      <c r="D28" s="123">
        <v>2</v>
      </c>
      <c r="E28" s="124" t="str" cm="1">
        <f t="array" ref="E28">_xlfn.IFNA(_xlfn.IFS(G28="Pass","Pass",H28="Pass","Pass",I28="Pass","Pass",AA28="Pass","Pass",AC28="Pass","Pass",#REF!="Pass","Pass"), "Not Passed")</f>
        <v>Pass</v>
      </c>
      <c r="F28" s="124">
        <f>COUNTIF(I28:AF28,"Pass")</f>
        <v>5</v>
      </c>
      <c r="G28" s="124" t="s">
        <v>26</v>
      </c>
      <c r="H28" s="124"/>
      <c r="I28" s="125" t="s">
        <v>26</v>
      </c>
      <c r="J28" s="124" t="s">
        <v>33</v>
      </c>
      <c r="K28" s="124" t="s">
        <v>27</v>
      </c>
      <c r="L28" s="110" t="s">
        <v>29</v>
      </c>
      <c r="M28" s="125" t="s">
        <v>27</v>
      </c>
      <c r="N28" s="110" t="s">
        <v>28</v>
      </c>
      <c r="O28" s="124" t="s">
        <v>30</v>
      </c>
      <c r="P28" s="124" t="s">
        <v>58</v>
      </c>
      <c r="Q28" s="125" t="s">
        <v>30</v>
      </c>
      <c r="R28" s="124" t="s">
        <v>52</v>
      </c>
      <c r="S28" s="124" t="s">
        <v>26</v>
      </c>
      <c r="T28" s="124" t="s">
        <v>33</v>
      </c>
      <c r="U28" s="125" t="s">
        <v>27</v>
      </c>
      <c r="V28" s="110" t="s">
        <v>29</v>
      </c>
      <c r="W28" s="124" t="s">
        <v>30</v>
      </c>
      <c r="X28" s="110" t="s">
        <v>29</v>
      </c>
      <c r="Y28" s="125" t="s">
        <v>30</v>
      </c>
      <c r="Z28" s="124" t="s">
        <v>52</v>
      </c>
      <c r="AA28" s="124" t="s">
        <v>26</v>
      </c>
      <c r="AB28" s="124" t="s">
        <v>33</v>
      </c>
      <c r="AC28" s="125" t="s">
        <v>26</v>
      </c>
      <c r="AD28" s="124" t="s">
        <v>33</v>
      </c>
      <c r="AE28" s="124" t="s">
        <v>26</v>
      </c>
      <c r="AF28" s="126" t="s">
        <v>33</v>
      </c>
      <c r="AH28" s="129"/>
      <c r="AJ28" s="127" t="s">
        <v>59</v>
      </c>
      <c r="AN28" s="130"/>
      <c r="AP28" s="130"/>
    </row>
    <row r="29" spans="1:42" s="127" customFormat="1">
      <c r="A29" s="120"/>
      <c r="B29" s="121">
        <v>22</v>
      </c>
      <c r="C29" s="122" t="str">
        <f t="shared" si="0"/>
        <v>FBNK_AA_ARR_INTEREST</v>
      </c>
      <c r="D29" s="123">
        <v>2</v>
      </c>
      <c r="E29" s="124" t="str" cm="1">
        <f t="array" ref="E29">_xlfn.IFNA(_xlfn.IFS(G29="Pass","Pass",H29="Pass","Pass",I29="Pass","Pass",AA29="Pass","Pass",AC29="Pass","Pass",#REF!="Pass","Pass"), "Not Passed")</f>
        <v>Pass</v>
      </c>
      <c r="F29" s="124">
        <f>COUNTIF(I29:AF29,"Pass")</f>
        <v>5</v>
      </c>
      <c r="G29" s="124" t="s">
        <v>26</v>
      </c>
      <c r="H29" s="124"/>
      <c r="I29" s="125" t="s">
        <v>26</v>
      </c>
      <c r="J29" s="124" t="s">
        <v>33</v>
      </c>
      <c r="K29" s="124" t="s">
        <v>27</v>
      </c>
      <c r="L29" s="110" t="s">
        <v>29</v>
      </c>
      <c r="M29" s="125" t="s">
        <v>27</v>
      </c>
      <c r="N29" s="110" t="s">
        <v>28</v>
      </c>
      <c r="O29" s="124" t="s">
        <v>30</v>
      </c>
      <c r="P29" s="124" t="s">
        <v>60</v>
      </c>
      <c r="Q29" s="125" t="s">
        <v>30</v>
      </c>
      <c r="R29" s="124" t="s">
        <v>52</v>
      </c>
      <c r="S29" s="124" t="s">
        <v>26</v>
      </c>
      <c r="T29" s="124" t="s">
        <v>33</v>
      </c>
      <c r="U29" s="125" t="s">
        <v>27</v>
      </c>
      <c r="V29" s="110" t="s">
        <v>29</v>
      </c>
      <c r="W29" s="124" t="s">
        <v>30</v>
      </c>
      <c r="X29" s="110" t="s">
        <v>29</v>
      </c>
      <c r="Y29" s="125" t="s">
        <v>30</v>
      </c>
      <c r="Z29" s="124" t="s">
        <v>52</v>
      </c>
      <c r="AA29" s="124" t="s">
        <v>26</v>
      </c>
      <c r="AB29" s="124" t="s">
        <v>33</v>
      </c>
      <c r="AC29" s="125" t="s">
        <v>26</v>
      </c>
      <c r="AD29" s="124" t="s">
        <v>33</v>
      </c>
      <c r="AE29" s="124" t="s">
        <v>26</v>
      </c>
      <c r="AF29" s="126" t="s">
        <v>33</v>
      </c>
      <c r="AH29" s="129"/>
      <c r="AJ29" s="127" t="s">
        <v>61</v>
      </c>
      <c r="AN29" s="130"/>
      <c r="AP29" s="130"/>
    </row>
    <row r="30" spans="1:42" s="127" customFormat="1">
      <c r="A30" s="120"/>
      <c r="B30" s="121">
        <v>23</v>
      </c>
      <c r="C30" s="122" t="str">
        <f t="shared" si="0"/>
        <v>FBNK_AA_ARR_INTEREST_FIXED_RATE</v>
      </c>
      <c r="D30" s="123">
        <v>2</v>
      </c>
      <c r="E30" s="124" t="str" cm="1">
        <f t="array" ref="E30">_xlfn.IFNA(_xlfn.IFS(G30="Pass","Pass",H30="Pass","Pass",I30="Pass","Pass",AA30="Pass","Pass",AC30="Pass","Pass",#REF!="Pass","Pass"), "Not Passed")</f>
        <v>Pass</v>
      </c>
      <c r="F30" s="124">
        <f>COUNTIF(I30:AF30,"Pass")</f>
        <v>5</v>
      </c>
      <c r="G30" s="124" t="s">
        <v>26</v>
      </c>
      <c r="H30" s="124"/>
      <c r="I30" s="125" t="s">
        <v>26</v>
      </c>
      <c r="J30" s="124" t="s">
        <v>33</v>
      </c>
      <c r="K30" s="124" t="s">
        <v>27</v>
      </c>
      <c r="L30" s="110" t="s">
        <v>29</v>
      </c>
      <c r="M30" s="125" t="s">
        <v>27</v>
      </c>
      <c r="N30" s="110" t="s">
        <v>28</v>
      </c>
      <c r="O30" s="124" t="s">
        <v>30</v>
      </c>
      <c r="P30" s="124" t="s">
        <v>60</v>
      </c>
      <c r="Q30" s="125" t="s">
        <v>30</v>
      </c>
      <c r="R30" s="124" t="s">
        <v>62</v>
      </c>
      <c r="S30" s="124" t="s">
        <v>26</v>
      </c>
      <c r="T30" s="124" t="s">
        <v>33</v>
      </c>
      <c r="U30" s="125" t="s">
        <v>27</v>
      </c>
      <c r="V30" s="110" t="s">
        <v>29</v>
      </c>
      <c r="W30" s="124" t="s">
        <v>30</v>
      </c>
      <c r="X30" s="110" t="s">
        <v>29</v>
      </c>
      <c r="Y30" s="125" t="s">
        <v>30</v>
      </c>
      <c r="Z30" s="124" t="s">
        <v>62</v>
      </c>
      <c r="AA30" s="124" t="s">
        <v>26</v>
      </c>
      <c r="AB30" s="124" t="s">
        <v>33</v>
      </c>
      <c r="AC30" s="125" t="s">
        <v>26</v>
      </c>
      <c r="AD30" s="124" t="s">
        <v>33</v>
      </c>
      <c r="AE30" s="124" t="s">
        <v>26</v>
      </c>
      <c r="AF30" s="126" t="s">
        <v>33</v>
      </c>
      <c r="AH30" s="129"/>
      <c r="AJ30" s="127" t="s">
        <v>63</v>
      </c>
      <c r="AN30" s="130"/>
      <c r="AP30" s="130"/>
    </row>
    <row r="31" spans="1:42" s="127" customFormat="1">
      <c r="A31" s="120"/>
      <c r="B31" s="121">
        <v>24</v>
      </c>
      <c r="C31" s="122" t="str">
        <f t="shared" si="0"/>
        <v>FBNK_AA_ARR_OFFICERS</v>
      </c>
      <c r="D31" s="123">
        <v>2</v>
      </c>
      <c r="E31" s="124" t="str" cm="1">
        <f t="array" ref="E31">_xlfn.IFNA(_xlfn.IFS(G31="Pass","Pass",H31="Pass","Pass",I31="Pass","Pass",AA31="Pass","Pass",AC31="Pass","Pass",#REF!="Pass","Pass"), "Not Passed")</f>
        <v>Pass</v>
      </c>
      <c r="F31" s="124">
        <f>COUNTIF(I31:AF31,"Pass")</f>
        <v>5</v>
      </c>
      <c r="G31" s="124" t="s">
        <v>26</v>
      </c>
      <c r="H31" s="124"/>
      <c r="I31" s="125" t="s">
        <v>26</v>
      </c>
      <c r="J31" s="124" t="s">
        <v>33</v>
      </c>
      <c r="K31" s="124" t="s">
        <v>27</v>
      </c>
      <c r="L31" s="110" t="s">
        <v>29</v>
      </c>
      <c r="M31" s="125" t="s">
        <v>27</v>
      </c>
      <c r="N31" s="110" t="s">
        <v>28</v>
      </c>
      <c r="O31" s="124" t="s">
        <v>30</v>
      </c>
      <c r="P31" s="124" t="s">
        <v>64</v>
      </c>
      <c r="Q31" s="125" t="s">
        <v>30</v>
      </c>
      <c r="R31" s="124" t="s">
        <v>52</v>
      </c>
      <c r="S31" s="124" t="s">
        <v>26</v>
      </c>
      <c r="T31" s="124" t="s">
        <v>33</v>
      </c>
      <c r="U31" s="125" t="s">
        <v>27</v>
      </c>
      <c r="V31" s="110" t="s">
        <v>29</v>
      </c>
      <c r="W31" s="124" t="s">
        <v>30</v>
      </c>
      <c r="X31" s="110" t="s">
        <v>29</v>
      </c>
      <c r="Y31" s="125" t="s">
        <v>30</v>
      </c>
      <c r="Z31" s="124" t="s">
        <v>52</v>
      </c>
      <c r="AA31" s="124" t="s">
        <v>26</v>
      </c>
      <c r="AB31" s="124" t="s">
        <v>33</v>
      </c>
      <c r="AC31" s="125" t="s">
        <v>26</v>
      </c>
      <c r="AD31" s="124" t="s">
        <v>33</v>
      </c>
      <c r="AE31" s="124" t="s">
        <v>26</v>
      </c>
      <c r="AF31" s="126" t="s">
        <v>33</v>
      </c>
      <c r="AH31" s="129"/>
      <c r="AJ31" s="127" t="s">
        <v>65</v>
      </c>
      <c r="AN31" s="130"/>
      <c r="AP31" s="130"/>
    </row>
    <row r="32" spans="1:42" s="127" customFormat="1">
      <c r="A32" s="120"/>
      <c r="B32" s="121">
        <v>25</v>
      </c>
      <c r="C32" s="122" t="str">
        <f t="shared" si="0"/>
        <v>FBNK_AA_ARR_OFFICERS_OTHER_OFFICER</v>
      </c>
      <c r="D32" s="123">
        <v>2</v>
      </c>
      <c r="E32" s="124" t="str" cm="1">
        <f t="array" ref="E32">_xlfn.IFNA(_xlfn.IFS(G32="Pass","Pass",H32="Pass","Pass",I32="Pass","Pass",AA32="Pass","Pass",AC32="Pass","Pass",#REF!="Pass","Pass"), "Not Passed")</f>
        <v>Pass</v>
      </c>
      <c r="F32" s="124">
        <f>COUNTIF(I32:AF32,"Pass")</f>
        <v>5</v>
      </c>
      <c r="G32" s="124" t="s">
        <v>26</v>
      </c>
      <c r="H32" s="124"/>
      <c r="I32" s="125" t="s">
        <v>26</v>
      </c>
      <c r="J32" s="124" t="s">
        <v>33</v>
      </c>
      <c r="K32" s="124" t="s">
        <v>27</v>
      </c>
      <c r="L32" s="110" t="s">
        <v>29</v>
      </c>
      <c r="M32" s="125" t="s">
        <v>27</v>
      </c>
      <c r="N32" s="110" t="s">
        <v>28</v>
      </c>
      <c r="O32" s="124" t="s">
        <v>30</v>
      </c>
      <c r="P32" s="124" t="s">
        <v>64</v>
      </c>
      <c r="Q32" s="125" t="s">
        <v>30</v>
      </c>
      <c r="R32" s="124" t="s">
        <v>52</v>
      </c>
      <c r="S32" s="124" t="s">
        <v>26</v>
      </c>
      <c r="T32" s="124" t="s">
        <v>33</v>
      </c>
      <c r="U32" s="125" t="s">
        <v>27</v>
      </c>
      <c r="V32" s="110" t="s">
        <v>29</v>
      </c>
      <c r="W32" s="124" t="s">
        <v>30</v>
      </c>
      <c r="X32" s="110" t="s">
        <v>29</v>
      </c>
      <c r="Y32" s="125" t="s">
        <v>30</v>
      </c>
      <c r="Z32" s="124" t="s">
        <v>52</v>
      </c>
      <c r="AA32" s="124" t="s">
        <v>26</v>
      </c>
      <c r="AB32" s="124" t="s">
        <v>33</v>
      </c>
      <c r="AC32" s="125" t="s">
        <v>26</v>
      </c>
      <c r="AD32" s="124" t="s">
        <v>33</v>
      </c>
      <c r="AE32" s="124" t="s">
        <v>26</v>
      </c>
      <c r="AF32" s="126" t="s">
        <v>33</v>
      </c>
      <c r="AH32" s="129"/>
      <c r="AJ32" s="127" t="s">
        <v>66</v>
      </c>
      <c r="AN32" s="130"/>
      <c r="AP32" s="130"/>
    </row>
    <row r="33" spans="1:42" s="127" customFormat="1">
      <c r="A33" s="120"/>
      <c r="B33" s="121">
        <v>26</v>
      </c>
      <c r="C33" s="122" t="str">
        <f t="shared" si="0"/>
        <v>FBNK_AA_ARR_PAYMENT_SCHEDULE</v>
      </c>
      <c r="D33" s="123">
        <v>2</v>
      </c>
      <c r="E33" s="124" t="str" cm="1">
        <f t="array" ref="E33">_xlfn.IFNA(_xlfn.IFS(G33="Pass","Pass",H33="Pass","Pass",I33="Pass","Pass",AA33="Pass","Pass",AC33="Pass","Pass",#REF!="Pass","Pass"), "Not Passed")</f>
        <v>Pass</v>
      </c>
      <c r="F33" s="124">
        <f>COUNTIF(I33:AF33,"Pass")</f>
        <v>4</v>
      </c>
      <c r="G33" s="124" t="s">
        <v>26</v>
      </c>
      <c r="H33" s="124"/>
      <c r="I33" s="125" t="s">
        <v>26</v>
      </c>
      <c r="J33" s="124" t="s">
        <v>33</v>
      </c>
      <c r="K33" s="124" t="s">
        <v>27</v>
      </c>
      <c r="L33" s="110" t="s">
        <v>29</v>
      </c>
      <c r="M33" s="125" t="s">
        <v>27</v>
      </c>
      <c r="N33" s="110" t="s">
        <v>28</v>
      </c>
      <c r="O33" s="124" t="s">
        <v>30</v>
      </c>
      <c r="P33" s="124" t="s">
        <v>67</v>
      </c>
      <c r="Q33" s="125" t="s">
        <v>30</v>
      </c>
      <c r="R33" s="124" t="s">
        <v>52</v>
      </c>
      <c r="S33" s="124" t="s">
        <v>26</v>
      </c>
      <c r="T33" s="124" t="s">
        <v>33</v>
      </c>
      <c r="U33" s="125" t="s">
        <v>27</v>
      </c>
      <c r="V33" s="110" t="s">
        <v>29</v>
      </c>
      <c r="W33" s="124" t="s">
        <v>30</v>
      </c>
      <c r="X33" s="110" t="s">
        <v>29</v>
      </c>
      <c r="Y33" s="125" t="s">
        <v>68</v>
      </c>
      <c r="Z33" s="124" t="s">
        <v>69</v>
      </c>
      <c r="AA33" s="124" t="s">
        <v>68</v>
      </c>
      <c r="AB33" s="124" t="s">
        <v>70</v>
      </c>
      <c r="AC33" s="125" t="s">
        <v>26</v>
      </c>
      <c r="AD33" s="124" t="s">
        <v>33</v>
      </c>
      <c r="AE33" s="124" t="s">
        <v>26</v>
      </c>
      <c r="AF33" s="126" t="s">
        <v>33</v>
      </c>
      <c r="AH33" s="129"/>
      <c r="AJ33" s="127" t="s">
        <v>71</v>
      </c>
      <c r="AN33" s="130"/>
      <c r="AP33" s="130"/>
    </row>
    <row r="34" spans="1:42" s="127" customFormat="1">
      <c r="A34" s="120"/>
      <c r="B34" s="121">
        <v>27</v>
      </c>
      <c r="C34" s="122" t="str">
        <f t="shared" si="0"/>
        <v>FBNK_AA_ARR_PAYMENT_SCHEDULE_PAYMENT_TYPE</v>
      </c>
      <c r="D34" s="123">
        <v>2</v>
      </c>
      <c r="E34" s="124" t="str" cm="1">
        <f t="array" ref="E34">_xlfn.IFNA(_xlfn.IFS(G34="Pass","Pass",H34="Pass","Pass",I34="Pass","Pass",AA34="Pass","Pass",AC34="Pass","Pass",#REF!="Pass","Pass"), "Not Passed")</f>
        <v>Pass</v>
      </c>
      <c r="F34" s="124">
        <f>COUNTIF(I34:AF34,"Pass")</f>
        <v>4</v>
      </c>
      <c r="G34" s="124" t="s">
        <v>26</v>
      </c>
      <c r="H34" s="124"/>
      <c r="I34" s="125" t="s">
        <v>26</v>
      </c>
      <c r="J34" s="124" t="s">
        <v>33</v>
      </c>
      <c r="K34" s="124" t="s">
        <v>27</v>
      </c>
      <c r="L34" s="110" t="s">
        <v>29</v>
      </c>
      <c r="M34" s="125" t="s">
        <v>27</v>
      </c>
      <c r="N34" s="110" t="s">
        <v>28</v>
      </c>
      <c r="O34" s="124" t="s">
        <v>30</v>
      </c>
      <c r="P34" s="124" t="s">
        <v>72</v>
      </c>
      <c r="Q34" s="125" t="s">
        <v>30</v>
      </c>
      <c r="R34" s="124" t="s">
        <v>73</v>
      </c>
      <c r="S34" s="124" t="s">
        <v>26</v>
      </c>
      <c r="T34" s="124" t="s">
        <v>33</v>
      </c>
      <c r="U34" s="125" t="s">
        <v>27</v>
      </c>
      <c r="V34" s="110" t="s">
        <v>29</v>
      </c>
      <c r="W34" s="124" t="s">
        <v>30</v>
      </c>
      <c r="X34" s="110" t="s">
        <v>29</v>
      </c>
      <c r="Y34" s="125" t="s">
        <v>68</v>
      </c>
      <c r="Z34" s="124" t="s">
        <v>74</v>
      </c>
      <c r="AA34" s="124" t="s">
        <v>68</v>
      </c>
      <c r="AB34" s="124" t="s">
        <v>75</v>
      </c>
      <c r="AC34" s="125" t="s">
        <v>26</v>
      </c>
      <c r="AD34" s="124" t="s">
        <v>33</v>
      </c>
      <c r="AE34" s="124" t="s">
        <v>26</v>
      </c>
      <c r="AF34" s="126" t="s">
        <v>33</v>
      </c>
      <c r="AH34" s="129"/>
      <c r="AJ34" s="127" t="s">
        <v>76</v>
      </c>
      <c r="AN34" s="130"/>
      <c r="AP34" s="130"/>
    </row>
    <row r="35" spans="1:42" s="127" customFormat="1">
      <c r="A35" s="120"/>
      <c r="B35" s="121">
        <v>28</v>
      </c>
      <c r="C35" s="122" t="str">
        <f t="shared" si="0"/>
        <v>FBNK_AA_ARR_TERM_AMOUNT</v>
      </c>
      <c r="D35" s="123">
        <v>2</v>
      </c>
      <c r="E35" s="124" t="str" cm="1">
        <f t="array" ref="E35">_xlfn.IFNA(_xlfn.IFS(G35="Pass","Pass",H35="Pass","Pass",I35="Pass","Pass",AA35="Pass","Pass",AC35="Pass","Pass",#REF!="Pass","Pass"), "Not Passed")</f>
        <v>Pass</v>
      </c>
      <c r="F35" s="124">
        <f>COUNTIF(I35:AF35,"Pass")</f>
        <v>7</v>
      </c>
      <c r="G35" s="124" t="s">
        <v>26</v>
      </c>
      <c r="H35" s="124"/>
      <c r="I35" s="125" t="s">
        <v>26</v>
      </c>
      <c r="J35" s="124" t="s">
        <v>33</v>
      </c>
      <c r="K35" s="124" t="s">
        <v>27</v>
      </c>
      <c r="L35" s="110" t="s">
        <v>29</v>
      </c>
      <c r="M35" s="125" t="s">
        <v>27</v>
      </c>
      <c r="N35" s="110" t="s">
        <v>28</v>
      </c>
      <c r="O35" s="124" t="s">
        <v>30</v>
      </c>
      <c r="P35" s="124" t="s">
        <v>58</v>
      </c>
      <c r="Q35" s="125" t="s">
        <v>26</v>
      </c>
      <c r="R35" s="124" t="s">
        <v>33</v>
      </c>
      <c r="S35" s="124" t="s">
        <v>26</v>
      </c>
      <c r="T35" s="124" t="s">
        <v>33</v>
      </c>
      <c r="U35" s="125" t="s">
        <v>27</v>
      </c>
      <c r="V35" s="110" t="s">
        <v>29</v>
      </c>
      <c r="W35" s="124" t="s">
        <v>30</v>
      </c>
      <c r="X35" s="110" t="s">
        <v>29</v>
      </c>
      <c r="Y35" s="125" t="s">
        <v>26</v>
      </c>
      <c r="Z35" s="124" t="s">
        <v>33</v>
      </c>
      <c r="AA35" s="124" t="s">
        <v>26</v>
      </c>
      <c r="AB35" s="124" t="s">
        <v>33</v>
      </c>
      <c r="AC35" s="125" t="s">
        <v>26</v>
      </c>
      <c r="AD35" s="124" t="s">
        <v>33</v>
      </c>
      <c r="AE35" s="124" t="s">
        <v>26</v>
      </c>
      <c r="AF35" s="126" t="s">
        <v>33</v>
      </c>
      <c r="AH35" s="129"/>
      <c r="AJ35" s="127" t="s">
        <v>77</v>
      </c>
      <c r="AN35" s="130"/>
      <c r="AP35" s="130"/>
    </row>
    <row r="36" spans="1:42" s="127" customFormat="1">
      <c r="A36" s="120"/>
      <c r="B36" s="121">
        <v>29</v>
      </c>
      <c r="C36" s="122" t="str">
        <f t="shared" si="0"/>
        <v>FBNK_AA_ARRANGEMENT</v>
      </c>
      <c r="D36" s="123">
        <v>2</v>
      </c>
      <c r="E36" s="124" t="str" cm="1">
        <f t="array" ref="E36">_xlfn.IFNA(_xlfn.IFS(G36="Pass","Pass",H36="Pass","Pass",I36="Pass","Pass",AA36="Pass","Pass",AC36="Pass","Pass",#REF!="Pass","Pass"), "Not Passed")</f>
        <v>Pass</v>
      </c>
      <c r="F36" s="124">
        <f>COUNTIF(I36:AF36,"Pass")</f>
        <v>6</v>
      </c>
      <c r="G36" s="124" t="s">
        <v>26</v>
      </c>
      <c r="H36" s="124"/>
      <c r="I36" s="125" t="s">
        <v>26</v>
      </c>
      <c r="J36" s="124" t="s">
        <v>33</v>
      </c>
      <c r="K36" s="124" t="s">
        <v>27</v>
      </c>
      <c r="L36" s="110" t="s">
        <v>29</v>
      </c>
      <c r="M36" s="125" t="s">
        <v>27</v>
      </c>
      <c r="N36" s="110" t="s">
        <v>28</v>
      </c>
      <c r="O36" s="124" t="s">
        <v>30</v>
      </c>
      <c r="P36" s="124" t="s">
        <v>78</v>
      </c>
      <c r="Q36" s="125" t="s">
        <v>26</v>
      </c>
      <c r="R36" s="124" t="s">
        <v>33</v>
      </c>
      <c r="S36" s="124" t="s">
        <v>26</v>
      </c>
      <c r="T36" s="124" t="s">
        <v>33</v>
      </c>
      <c r="U36" s="125" t="s">
        <v>27</v>
      </c>
      <c r="V36" s="110" t="s">
        <v>29</v>
      </c>
      <c r="W36" s="124" t="s">
        <v>30</v>
      </c>
      <c r="X36" s="110" t="s">
        <v>29</v>
      </c>
      <c r="Y36" s="125" t="s">
        <v>26</v>
      </c>
      <c r="Z36" s="124" t="s">
        <v>33</v>
      </c>
      <c r="AA36" s="124" t="s">
        <v>30</v>
      </c>
      <c r="AB36" s="124" t="s">
        <v>52</v>
      </c>
      <c r="AC36" s="125" t="s">
        <v>26</v>
      </c>
      <c r="AD36" s="124" t="s">
        <v>33</v>
      </c>
      <c r="AE36" s="124" t="s">
        <v>26</v>
      </c>
      <c r="AF36" s="126" t="s">
        <v>33</v>
      </c>
      <c r="AH36" s="129"/>
      <c r="AJ36" s="127" t="s">
        <v>79</v>
      </c>
      <c r="AN36" s="130"/>
      <c r="AP36" s="130"/>
    </row>
    <row r="37" spans="1:42" s="127" customFormat="1">
      <c r="A37" s="120"/>
      <c r="B37" s="121">
        <v>30</v>
      </c>
      <c r="C37" s="122" t="str">
        <f t="shared" si="0"/>
        <v>FBNK_AA_ARRANGEMENT_CUSTOMER</v>
      </c>
      <c r="D37" s="123">
        <v>2</v>
      </c>
      <c r="E37" s="124" t="str" cm="1">
        <f t="array" ref="E37">_xlfn.IFNA(_xlfn.IFS(G37="Pass","Pass",H37="Pass","Pass",I37="Pass","Pass",AA37="Pass","Pass",AC37="Pass","Pass",#REF!="Pass","Pass"), "Not Passed")</f>
        <v>Pass</v>
      </c>
      <c r="F37" s="124">
        <f>COUNTIF(I37:AF37,"Pass")</f>
        <v>6</v>
      </c>
      <c r="G37" s="124" t="s">
        <v>26</v>
      </c>
      <c r="H37" s="124"/>
      <c r="I37" s="125" t="s">
        <v>26</v>
      </c>
      <c r="J37" s="124" t="s">
        <v>33</v>
      </c>
      <c r="K37" s="124" t="s">
        <v>27</v>
      </c>
      <c r="L37" s="110" t="s">
        <v>29</v>
      </c>
      <c r="M37" s="125" t="s">
        <v>27</v>
      </c>
      <c r="N37" s="110" t="s">
        <v>28</v>
      </c>
      <c r="O37" s="124" t="s">
        <v>30</v>
      </c>
      <c r="P37" s="124" t="s">
        <v>78</v>
      </c>
      <c r="Q37" s="125" t="s">
        <v>26</v>
      </c>
      <c r="R37" s="124" t="s">
        <v>33</v>
      </c>
      <c r="S37" s="124" t="s">
        <v>26</v>
      </c>
      <c r="T37" s="124" t="s">
        <v>33</v>
      </c>
      <c r="U37" s="125" t="s">
        <v>27</v>
      </c>
      <c r="V37" s="110" t="s">
        <v>29</v>
      </c>
      <c r="W37" s="124" t="s">
        <v>30</v>
      </c>
      <c r="X37" s="110" t="s">
        <v>29</v>
      </c>
      <c r="Y37" s="125" t="s">
        <v>26</v>
      </c>
      <c r="Z37" s="124" t="s">
        <v>33</v>
      </c>
      <c r="AA37" s="124" t="s">
        <v>30</v>
      </c>
      <c r="AB37" s="124" t="s">
        <v>52</v>
      </c>
      <c r="AC37" s="125" t="s">
        <v>26</v>
      </c>
      <c r="AD37" s="124" t="s">
        <v>33</v>
      </c>
      <c r="AE37" s="124" t="s">
        <v>26</v>
      </c>
      <c r="AF37" s="126" t="s">
        <v>33</v>
      </c>
      <c r="AH37" s="129"/>
      <c r="AJ37" s="127" t="s">
        <v>80</v>
      </c>
      <c r="AN37" s="130"/>
      <c r="AP37" s="130"/>
    </row>
    <row r="38" spans="1:42" s="127" customFormat="1">
      <c r="A38" s="120"/>
      <c r="B38" s="121">
        <v>31</v>
      </c>
      <c r="C38" s="122" t="str">
        <f t="shared" si="0"/>
        <v>FBNK_AA_BILL_DETAILS</v>
      </c>
      <c r="D38" s="123">
        <v>1</v>
      </c>
      <c r="E38" s="124" t="str" cm="1">
        <f t="array" ref="E38">_xlfn.IFNA(_xlfn.IFS(G38="Pass","Pass",H38="Pass","Pass",I38="Pass","Pass",AA38="Pass","Pass",AC38="Pass","Pass",#REF!="Pass","Pass"), "Not Passed")</f>
        <v>Pass</v>
      </c>
      <c r="F38" s="124">
        <f>COUNTIF(I38:AF38,"Pass")</f>
        <v>8</v>
      </c>
      <c r="G38" s="124" t="s">
        <v>26</v>
      </c>
      <c r="H38" s="124"/>
      <c r="I38" s="125" t="s">
        <v>27</v>
      </c>
      <c r="J38" s="110" t="s">
        <v>28</v>
      </c>
      <c r="K38" s="124" t="s">
        <v>27</v>
      </c>
      <c r="L38" s="110" t="s">
        <v>29</v>
      </c>
      <c r="M38" s="125" t="s">
        <v>26</v>
      </c>
      <c r="N38" s="124" t="s">
        <v>33</v>
      </c>
      <c r="O38" s="124" t="s">
        <v>30</v>
      </c>
      <c r="P38" s="124" t="s">
        <v>58</v>
      </c>
      <c r="Q38" s="125" t="s">
        <v>26</v>
      </c>
      <c r="R38" s="124" t="s">
        <v>33</v>
      </c>
      <c r="S38" s="124" t="s">
        <v>26</v>
      </c>
      <c r="T38" s="124" t="s">
        <v>33</v>
      </c>
      <c r="U38" s="125" t="s">
        <v>26</v>
      </c>
      <c r="V38" s="124" t="s">
        <v>33</v>
      </c>
      <c r="W38" s="110" t="s">
        <v>27</v>
      </c>
      <c r="X38" s="110" t="s">
        <v>29</v>
      </c>
      <c r="Y38" s="125" t="s">
        <v>26</v>
      </c>
      <c r="Z38" s="124" t="s">
        <v>33</v>
      </c>
      <c r="AA38" s="124" t="s">
        <v>26</v>
      </c>
      <c r="AB38" s="124" t="s">
        <v>33</v>
      </c>
      <c r="AC38" s="125" t="s">
        <v>26</v>
      </c>
      <c r="AD38" s="124" t="s">
        <v>33</v>
      </c>
      <c r="AE38" s="124" t="s">
        <v>26</v>
      </c>
      <c r="AF38" s="126" t="s">
        <v>33</v>
      </c>
      <c r="AH38" s="129"/>
      <c r="AJ38" s="127" t="s">
        <v>81</v>
      </c>
      <c r="AN38" s="130"/>
      <c r="AP38" s="130"/>
    </row>
    <row r="39" spans="1:42" s="127" customFormat="1">
      <c r="A39" s="120"/>
      <c r="B39" s="121">
        <v>32</v>
      </c>
      <c r="C39" s="122" t="str">
        <f t="shared" si="0"/>
        <v>FBNK_AA_BILL_DETAILS_PAYMENT_TYPE</v>
      </c>
      <c r="D39" s="123">
        <v>1</v>
      </c>
      <c r="E39" s="124" t="str" cm="1">
        <f t="array" ref="E39">_xlfn.IFNA(_xlfn.IFS(G39="Pass","Pass",H39="Pass","Pass",I39="Pass","Pass",AA39="Pass","Pass",AC39="Pass","Pass",#REF!="Pass","Pass"), "Not Passed")</f>
        <v>Pass</v>
      </c>
      <c r="F39" s="124">
        <f>COUNTIF(I39:AF39,"Pass")</f>
        <v>8</v>
      </c>
      <c r="G39" s="124" t="s">
        <v>26</v>
      </c>
      <c r="H39" s="124"/>
      <c r="I39" s="125" t="s">
        <v>27</v>
      </c>
      <c r="J39" s="110" t="s">
        <v>28</v>
      </c>
      <c r="K39" s="124" t="s">
        <v>27</v>
      </c>
      <c r="L39" s="110" t="s">
        <v>29</v>
      </c>
      <c r="M39" s="125" t="s">
        <v>26</v>
      </c>
      <c r="N39" s="124" t="s">
        <v>33</v>
      </c>
      <c r="O39" s="124" t="s">
        <v>30</v>
      </c>
      <c r="P39" s="124" t="s">
        <v>58</v>
      </c>
      <c r="Q39" s="125" t="s">
        <v>26</v>
      </c>
      <c r="R39" s="124" t="s">
        <v>33</v>
      </c>
      <c r="S39" s="124" t="s">
        <v>26</v>
      </c>
      <c r="T39" s="124" t="s">
        <v>33</v>
      </c>
      <c r="U39" s="125" t="s">
        <v>26</v>
      </c>
      <c r="V39" s="124" t="s">
        <v>33</v>
      </c>
      <c r="W39" s="110" t="s">
        <v>27</v>
      </c>
      <c r="X39" s="110" t="s">
        <v>29</v>
      </c>
      <c r="Y39" s="125" t="s">
        <v>26</v>
      </c>
      <c r="Z39" s="124" t="s">
        <v>33</v>
      </c>
      <c r="AA39" s="124" t="s">
        <v>26</v>
      </c>
      <c r="AB39" s="124" t="s">
        <v>33</v>
      </c>
      <c r="AC39" s="125" t="s">
        <v>26</v>
      </c>
      <c r="AD39" s="124" t="s">
        <v>33</v>
      </c>
      <c r="AE39" s="124" t="s">
        <v>26</v>
      </c>
      <c r="AF39" s="126" t="s">
        <v>33</v>
      </c>
      <c r="AH39" s="129"/>
      <c r="AJ39" s="127" t="s">
        <v>82</v>
      </c>
      <c r="AN39" s="130"/>
      <c r="AP39" s="130"/>
    </row>
    <row r="40" spans="1:42" s="127" customFormat="1">
      <c r="A40" s="120"/>
      <c r="B40" s="121">
        <v>33</v>
      </c>
      <c r="C40" s="122" t="str">
        <f t="shared" si="0"/>
        <v>FBNK_AA_INTEREST_ACCRUALS</v>
      </c>
      <c r="D40" s="123">
        <v>1</v>
      </c>
      <c r="E40" s="124" t="str" cm="1">
        <f t="array" ref="E40">_xlfn.IFNA(_xlfn.IFS(G40="Pass","Pass",H40="Pass","Pass",I40="Pass","Pass",AA40="Pass","Pass",AC40="Pass","Pass",#REF!="Pass","Pass"), "Not Passed")</f>
        <v>Pass</v>
      </c>
      <c r="F40" s="124">
        <f>COUNTIF(I40:AF40,"Pass")</f>
        <v>5</v>
      </c>
      <c r="G40" s="124" t="s">
        <v>26</v>
      </c>
      <c r="H40" s="124"/>
      <c r="I40" s="125" t="s">
        <v>27</v>
      </c>
      <c r="J40" s="110" t="s">
        <v>28</v>
      </c>
      <c r="K40" s="124" t="s">
        <v>27</v>
      </c>
      <c r="L40" s="110" t="s">
        <v>29</v>
      </c>
      <c r="M40" s="125" t="s">
        <v>30</v>
      </c>
      <c r="N40" s="124" t="s">
        <v>83</v>
      </c>
      <c r="O40" s="124" t="s">
        <v>30</v>
      </c>
      <c r="P40" s="124" t="s">
        <v>67</v>
      </c>
      <c r="Q40" s="125" t="s">
        <v>49</v>
      </c>
      <c r="R40" s="124" t="s">
        <v>52</v>
      </c>
      <c r="S40" s="124" t="s">
        <v>26</v>
      </c>
      <c r="T40" s="124" t="s">
        <v>33</v>
      </c>
      <c r="U40" s="125" t="s">
        <v>26</v>
      </c>
      <c r="V40" s="124" t="s">
        <v>33</v>
      </c>
      <c r="W40" s="110" t="s">
        <v>27</v>
      </c>
      <c r="X40" s="110" t="s">
        <v>29</v>
      </c>
      <c r="Y40" s="125" t="s">
        <v>30</v>
      </c>
      <c r="Z40" s="124" t="s">
        <v>52</v>
      </c>
      <c r="AA40" s="124" t="s">
        <v>26</v>
      </c>
      <c r="AB40" s="124" t="s">
        <v>33</v>
      </c>
      <c r="AC40" s="125" t="s">
        <v>26</v>
      </c>
      <c r="AD40" s="124" t="s">
        <v>33</v>
      </c>
      <c r="AE40" s="124" t="s">
        <v>26</v>
      </c>
      <c r="AF40" s="126" t="s">
        <v>33</v>
      </c>
      <c r="AH40" s="129"/>
      <c r="AJ40" s="127" t="s">
        <v>84</v>
      </c>
      <c r="AN40" s="130"/>
      <c r="AP40" s="130"/>
    </row>
    <row r="41" spans="1:42" s="127" customFormat="1">
      <c r="A41" s="120"/>
      <c r="B41" s="121">
        <v>34</v>
      </c>
      <c r="C41" s="122" t="str">
        <f t="shared" si="0"/>
        <v>FBNK_AA_PRODUCT</v>
      </c>
      <c r="D41" s="123">
        <v>1</v>
      </c>
      <c r="E41" s="124" t="str" cm="1">
        <f t="array" ref="E41">_xlfn.IFNA(_xlfn.IFS(G41="Pass","Pass",H41="Pass","Pass",I41="Pass","Pass",AA41="Pass","Pass",AC41="Pass","Pass",#REF!="Pass","Pass"), "Not Passed")</f>
        <v>Pass</v>
      </c>
      <c r="F41" s="124">
        <f>COUNTIF(I41:AF41,"Pass")</f>
        <v>0</v>
      </c>
      <c r="G41" s="124" t="s">
        <v>26</v>
      </c>
      <c r="H41" s="124"/>
      <c r="I41" s="125" t="s">
        <v>27</v>
      </c>
      <c r="J41" s="110" t="s">
        <v>28</v>
      </c>
      <c r="K41" s="124" t="s">
        <v>27</v>
      </c>
      <c r="L41" s="110" t="s">
        <v>29</v>
      </c>
      <c r="M41" s="125" t="s">
        <v>30</v>
      </c>
      <c r="N41" s="124" t="s">
        <v>31</v>
      </c>
      <c r="O41" s="124" t="s">
        <v>30</v>
      </c>
      <c r="P41" s="124" t="s">
        <v>31</v>
      </c>
      <c r="Q41" s="125" t="s">
        <v>30</v>
      </c>
      <c r="R41" s="124" t="s">
        <v>31</v>
      </c>
      <c r="S41" s="124" t="s">
        <v>30</v>
      </c>
      <c r="T41" s="124" t="s">
        <v>31</v>
      </c>
      <c r="U41" s="125" t="s">
        <v>30</v>
      </c>
      <c r="V41" s="124" t="s">
        <v>31</v>
      </c>
      <c r="W41" s="110" t="s">
        <v>27</v>
      </c>
      <c r="X41" s="110" t="s">
        <v>29</v>
      </c>
      <c r="Y41" s="125" t="s">
        <v>30</v>
      </c>
      <c r="Z41" s="124" t="s">
        <v>31</v>
      </c>
      <c r="AA41" s="124" t="s">
        <v>30</v>
      </c>
      <c r="AB41" s="124" t="s">
        <v>31</v>
      </c>
      <c r="AC41" s="125" t="s">
        <v>30</v>
      </c>
      <c r="AD41" s="124" t="s">
        <v>31</v>
      </c>
      <c r="AE41" s="124" t="s">
        <v>30</v>
      </c>
      <c r="AF41" s="126" t="s">
        <v>31</v>
      </c>
      <c r="AH41" s="129"/>
      <c r="AJ41" s="127" t="s">
        <v>85</v>
      </c>
      <c r="AN41" s="130"/>
      <c r="AP41" s="130"/>
    </row>
    <row r="42" spans="1:42" s="127" customFormat="1">
      <c r="A42" s="120"/>
      <c r="B42" s="121">
        <v>35</v>
      </c>
      <c r="C42" s="122" t="str">
        <f t="shared" si="0"/>
        <v>FBNK_AA_PRODUCT_ML</v>
      </c>
      <c r="D42" s="123">
        <v>1</v>
      </c>
      <c r="E42" s="124" t="str" cm="1">
        <f t="array" ref="E42">_xlfn.IFNA(_xlfn.IFS(G42="Pass","Pass",H42="Pass","Pass",I42="Pass","Pass",AA42="Pass","Pass",AC42="Pass","Pass",#REF!="Pass","Pass"), "Not Passed")</f>
        <v>Pass</v>
      </c>
      <c r="F42" s="124">
        <f>COUNTIF(I42:AF42,"Pass")</f>
        <v>0</v>
      </c>
      <c r="G42" s="124" t="s">
        <v>26</v>
      </c>
      <c r="H42" s="124"/>
      <c r="I42" s="125" t="s">
        <v>27</v>
      </c>
      <c r="J42" s="110" t="s">
        <v>28</v>
      </c>
      <c r="K42" s="124" t="s">
        <v>27</v>
      </c>
      <c r="L42" s="110" t="s">
        <v>29</v>
      </c>
      <c r="M42" s="125" t="s">
        <v>30</v>
      </c>
      <c r="N42" s="124" t="s">
        <v>31</v>
      </c>
      <c r="O42" s="124" t="s">
        <v>30</v>
      </c>
      <c r="P42" s="124" t="s">
        <v>31</v>
      </c>
      <c r="Q42" s="125" t="s">
        <v>30</v>
      </c>
      <c r="R42" s="124" t="s">
        <v>31</v>
      </c>
      <c r="S42" s="124" t="s">
        <v>30</v>
      </c>
      <c r="T42" s="124" t="s">
        <v>31</v>
      </c>
      <c r="U42" s="125" t="s">
        <v>30</v>
      </c>
      <c r="V42" s="124" t="s">
        <v>31</v>
      </c>
      <c r="W42" s="110" t="s">
        <v>27</v>
      </c>
      <c r="X42" s="110" t="s">
        <v>29</v>
      </c>
      <c r="Y42" s="125" t="s">
        <v>30</v>
      </c>
      <c r="Z42" s="124" t="s">
        <v>31</v>
      </c>
      <c r="AA42" s="124" t="s">
        <v>30</v>
      </c>
      <c r="AB42" s="124" t="s">
        <v>31</v>
      </c>
      <c r="AC42" s="125" t="s">
        <v>30</v>
      </c>
      <c r="AD42" s="124" t="s">
        <v>31</v>
      </c>
      <c r="AE42" s="124" t="s">
        <v>30</v>
      </c>
      <c r="AF42" s="126" t="s">
        <v>31</v>
      </c>
      <c r="AH42" s="129"/>
      <c r="AJ42" s="127" t="s">
        <v>86</v>
      </c>
      <c r="AN42" s="130"/>
      <c r="AP42" s="130"/>
    </row>
    <row r="43" spans="1:42" s="127" customFormat="1">
      <c r="A43" s="120"/>
      <c r="B43" s="121">
        <v>36</v>
      </c>
      <c r="C43" s="122" t="str">
        <f t="shared" si="0"/>
        <v>FBNK_ACCOUNT</v>
      </c>
      <c r="D43" s="123">
        <v>1</v>
      </c>
      <c r="E43" s="124" t="str" cm="1">
        <f t="array" ref="E43">_xlfn.IFNA(_xlfn.IFS(G43="Pass","Pass",H43="Pass","Pass",I43="Pass","Pass",AA43="Pass","Pass",AC43="Pass","Pass",#REF!="Pass","Pass"), "Not Passed")</f>
        <v>Pass</v>
      </c>
      <c r="F43" s="124">
        <f>COUNTIF(I43:AF43,"Pass")</f>
        <v>9</v>
      </c>
      <c r="G43" s="124" t="s">
        <v>26</v>
      </c>
      <c r="H43" s="124"/>
      <c r="I43" s="125" t="s">
        <v>27</v>
      </c>
      <c r="J43" s="110" t="s">
        <v>28</v>
      </c>
      <c r="K43" s="124" t="s">
        <v>27</v>
      </c>
      <c r="L43" s="110" t="s">
        <v>29</v>
      </c>
      <c r="M43" s="125" t="s">
        <v>26</v>
      </c>
      <c r="N43" s="124"/>
      <c r="O43" s="125" t="s">
        <v>26</v>
      </c>
      <c r="P43" s="124"/>
      <c r="Q43" s="125" t="s">
        <v>26</v>
      </c>
      <c r="R43" s="124"/>
      <c r="S43" s="125" t="s">
        <v>26</v>
      </c>
      <c r="T43" s="124"/>
      <c r="U43" s="125" t="s">
        <v>26</v>
      </c>
      <c r="V43" s="124"/>
      <c r="W43" s="110" t="s">
        <v>27</v>
      </c>
      <c r="X43" s="110" t="s">
        <v>29</v>
      </c>
      <c r="Y43" s="125" t="s">
        <v>26</v>
      </c>
      <c r="Z43" s="124"/>
      <c r="AA43" s="125" t="s">
        <v>26</v>
      </c>
      <c r="AB43" s="124"/>
      <c r="AC43" s="125" t="s">
        <v>26</v>
      </c>
      <c r="AD43" s="124"/>
      <c r="AE43" s="125" t="s">
        <v>26</v>
      </c>
      <c r="AF43" s="126"/>
      <c r="AH43" s="129"/>
      <c r="AJ43" s="127" t="s">
        <v>87</v>
      </c>
      <c r="AN43" s="130"/>
      <c r="AP43" s="130"/>
    </row>
    <row r="44" spans="1:42" s="127" customFormat="1">
      <c r="A44" s="120"/>
      <c r="B44" s="121">
        <v>37</v>
      </c>
      <c r="C44" s="122" t="str">
        <f t="shared" si="0"/>
        <v>FBNK_ACCOUNT_CLOSURE</v>
      </c>
      <c r="D44" s="123">
        <v>1</v>
      </c>
      <c r="E44" s="124" t="str" cm="1">
        <f t="array" ref="E44">_xlfn.IFNA(_xlfn.IFS(G44="Pass","Pass",H44="Pass","Pass",I44="Pass","Pass",AA44="Pass","Pass",AC44="Pass","Pass",#REF!="Pass","Pass"), "Not Passed")</f>
        <v>Pass</v>
      </c>
      <c r="F44" s="124">
        <f>COUNTIF(I44:AF44,"Pass")</f>
        <v>2</v>
      </c>
      <c r="G44" s="124" t="s">
        <v>26</v>
      </c>
      <c r="H44" s="124"/>
      <c r="I44" s="125" t="s">
        <v>27</v>
      </c>
      <c r="J44" s="110" t="s">
        <v>28</v>
      </c>
      <c r="K44" s="124" t="s">
        <v>27</v>
      </c>
      <c r="L44" s="110" t="s">
        <v>29</v>
      </c>
      <c r="M44" s="125" t="s">
        <v>30</v>
      </c>
      <c r="N44" s="124" t="s">
        <v>31</v>
      </c>
      <c r="O44" s="124" t="s">
        <v>30</v>
      </c>
      <c r="P44" s="124" t="s">
        <v>31</v>
      </c>
      <c r="Q44" s="125" t="s">
        <v>30</v>
      </c>
      <c r="R44" s="124" t="s">
        <v>31</v>
      </c>
      <c r="S44" s="124" t="s">
        <v>30</v>
      </c>
      <c r="T44" s="124" t="s">
        <v>31</v>
      </c>
      <c r="U44" s="125" t="s">
        <v>30</v>
      </c>
      <c r="V44" s="124" t="s">
        <v>31</v>
      </c>
      <c r="W44" s="110" t="s">
        <v>27</v>
      </c>
      <c r="X44" s="110" t="s">
        <v>29</v>
      </c>
      <c r="Y44" s="125" t="s">
        <v>30</v>
      </c>
      <c r="Z44" s="124" t="s">
        <v>31</v>
      </c>
      <c r="AA44" s="124" t="s">
        <v>30</v>
      </c>
      <c r="AB44" s="124" t="s">
        <v>31</v>
      </c>
      <c r="AC44" s="125" t="s">
        <v>26</v>
      </c>
      <c r="AD44" s="124" t="s">
        <v>33</v>
      </c>
      <c r="AE44" s="124" t="s">
        <v>26</v>
      </c>
      <c r="AF44" s="126" t="s">
        <v>33</v>
      </c>
      <c r="AH44" s="129"/>
      <c r="AJ44" s="127" t="s">
        <v>88</v>
      </c>
      <c r="AN44" s="130"/>
      <c r="AP44" s="130"/>
    </row>
    <row r="45" spans="1:42" s="127" customFormat="1">
      <c r="A45" s="120"/>
      <c r="B45" s="121">
        <v>38</v>
      </c>
      <c r="C45" s="122" t="str">
        <f t="shared" si="0"/>
        <v>FBNK_ACCOUNT_OTHER_OFFICER</v>
      </c>
      <c r="D45" s="123">
        <v>1</v>
      </c>
      <c r="E45" s="124" t="str" cm="1">
        <f t="array" ref="E45">_xlfn.IFNA(_xlfn.IFS(G45="Pass","Pass",H45="Pass","Pass",I45="Pass","Pass",AA45="Pass","Pass",AC45="Pass","Pass",#REF!="Pass","Pass"), "Not Passed")</f>
        <v>Pass</v>
      </c>
      <c r="F45" s="124">
        <f>COUNTIF(I45:AF45,"Pass")</f>
        <v>7</v>
      </c>
      <c r="G45" s="124" t="s">
        <v>26</v>
      </c>
      <c r="H45" s="124"/>
      <c r="I45" s="125" t="s">
        <v>27</v>
      </c>
      <c r="J45" s="110" t="s">
        <v>28</v>
      </c>
      <c r="K45" s="124" t="s">
        <v>27</v>
      </c>
      <c r="L45" s="110" t="s">
        <v>29</v>
      </c>
      <c r="M45" s="125" t="s">
        <v>26</v>
      </c>
      <c r="N45" s="124" t="s">
        <v>33</v>
      </c>
      <c r="O45" s="124" t="s">
        <v>30</v>
      </c>
      <c r="P45" s="124" t="s">
        <v>78</v>
      </c>
      <c r="Q45" s="125" t="s">
        <v>26</v>
      </c>
      <c r="R45" s="124" t="s">
        <v>33</v>
      </c>
      <c r="S45" s="124" t="s">
        <v>26</v>
      </c>
      <c r="T45" s="124" t="s">
        <v>33</v>
      </c>
      <c r="U45" s="125" t="s">
        <v>26</v>
      </c>
      <c r="V45" s="124" t="s">
        <v>33</v>
      </c>
      <c r="W45" s="110" t="s">
        <v>27</v>
      </c>
      <c r="X45" s="110" t="s">
        <v>29</v>
      </c>
      <c r="Y45" s="125" t="s">
        <v>30</v>
      </c>
      <c r="Z45" s="124" t="s">
        <v>52</v>
      </c>
      <c r="AA45" s="124" t="s">
        <v>26</v>
      </c>
      <c r="AB45" s="124" t="s">
        <v>33</v>
      </c>
      <c r="AC45" s="125" t="s">
        <v>26</v>
      </c>
      <c r="AD45" s="124" t="s">
        <v>33</v>
      </c>
      <c r="AE45" s="124" t="s">
        <v>26</v>
      </c>
      <c r="AF45" s="126" t="s">
        <v>33</v>
      </c>
      <c r="AH45" s="129"/>
      <c r="AJ45" s="127" t="s">
        <v>89</v>
      </c>
      <c r="AN45" s="130"/>
      <c r="AP45" s="130"/>
    </row>
    <row r="46" spans="1:42" s="127" customFormat="1">
      <c r="A46" s="120"/>
      <c r="B46" s="121">
        <v>39</v>
      </c>
      <c r="C46" s="122" t="str">
        <f t="shared" si="0"/>
        <v>FBNK_COLLATERAL</v>
      </c>
      <c r="D46" s="123">
        <v>1</v>
      </c>
      <c r="E46" s="124" t="str" cm="1">
        <f t="array" ref="E46">_xlfn.IFNA(_xlfn.IFS(G46="Pass","Pass",H46="Pass","Pass",I46="Pass","Pass",AA46="Pass","Pass",AC46="Pass","Pass",#REF!="Pass","Pass"), "Not Passed")</f>
        <v>Pass</v>
      </c>
      <c r="F46" s="124">
        <f>COUNTIF(I46:AF46,"Pass")</f>
        <v>5</v>
      </c>
      <c r="G46" s="124" t="s">
        <v>26</v>
      </c>
      <c r="H46" s="124"/>
      <c r="I46" s="125" t="s">
        <v>27</v>
      </c>
      <c r="J46" s="110" t="s">
        <v>28</v>
      </c>
      <c r="K46" s="124" t="s">
        <v>27</v>
      </c>
      <c r="L46" s="110" t="s">
        <v>29</v>
      </c>
      <c r="M46" s="125" t="s">
        <v>26</v>
      </c>
      <c r="N46" s="124" t="s">
        <v>33</v>
      </c>
      <c r="O46" s="124" t="s">
        <v>26</v>
      </c>
      <c r="P46" s="124" t="s">
        <v>33</v>
      </c>
      <c r="Q46" s="125" t="s">
        <v>26</v>
      </c>
      <c r="R46" s="124" t="s">
        <v>33</v>
      </c>
      <c r="S46" s="124" t="s">
        <v>26</v>
      </c>
      <c r="T46" s="124" t="s">
        <v>33</v>
      </c>
      <c r="U46" s="125" t="s">
        <v>30</v>
      </c>
      <c r="V46" s="124" t="s">
        <v>31</v>
      </c>
      <c r="W46" s="110" t="s">
        <v>27</v>
      </c>
      <c r="X46" s="110" t="s">
        <v>29</v>
      </c>
      <c r="Y46" s="125" t="s">
        <v>30</v>
      </c>
      <c r="Z46" s="124" t="s">
        <v>31</v>
      </c>
      <c r="AA46" s="124" t="s">
        <v>30</v>
      </c>
      <c r="AB46" s="124" t="s">
        <v>31</v>
      </c>
      <c r="AC46" s="125" t="s">
        <v>30</v>
      </c>
      <c r="AD46" s="124" t="s">
        <v>31</v>
      </c>
      <c r="AE46" s="124" t="s">
        <v>26</v>
      </c>
      <c r="AF46" s="126" t="s">
        <v>33</v>
      </c>
      <c r="AH46" s="129"/>
      <c r="AJ46" s="127" t="s">
        <v>90</v>
      </c>
      <c r="AN46" s="130"/>
      <c r="AP46" s="130"/>
    </row>
    <row r="47" spans="1:42" s="127" customFormat="1">
      <c r="A47" s="120"/>
      <c r="B47" s="121">
        <v>40</v>
      </c>
      <c r="C47" s="122" t="str">
        <f t="shared" si="0"/>
        <v>FBNK_COLLATERAL_RIGHT</v>
      </c>
      <c r="D47" s="123">
        <v>1</v>
      </c>
      <c r="E47" s="124" t="str" cm="1">
        <f t="array" ref="E47">_xlfn.IFNA(_xlfn.IFS(G47="Pass","Pass",H47="Pass","Pass",I47="Pass","Pass",AA47="Pass","Pass",AC47="Pass","Pass",#REF!="Pass","Pass"), "Not Passed")</f>
        <v>Pass</v>
      </c>
      <c r="F47" s="124">
        <f>COUNTIF(I47:AF47,"Pass")</f>
        <v>3</v>
      </c>
      <c r="G47" s="124" t="s">
        <v>26</v>
      </c>
      <c r="H47" s="124"/>
      <c r="I47" s="125" t="s">
        <v>27</v>
      </c>
      <c r="J47" s="110" t="s">
        <v>28</v>
      </c>
      <c r="K47" s="124" t="s">
        <v>27</v>
      </c>
      <c r="L47" s="110" t="s">
        <v>29</v>
      </c>
      <c r="M47" s="125" t="s">
        <v>26</v>
      </c>
      <c r="N47" s="124" t="s">
        <v>33</v>
      </c>
      <c r="O47" s="124" t="s">
        <v>30</v>
      </c>
      <c r="P47" s="124" t="s">
        <v>58</v>
      </c>
      <c r="Q47" s="125" t="s">
        <v>26</v>
      </c>
      <c r="R47" s="124" t="s">
        <v>33</v>
      </c>
      <c r="S47" s="124" t="s">
        <v>30</v>
      </c>
      <c r="T47" s="124" t="s">
        <v>31</v>
      </c>
      <c r="U47" s="125" t="s">
        <v>30</v>
      </c>
      <c r="V47" s="124" t="s">
        <v>31</v>
      </c>
      <c r="W47" s="110" t="s">
        <v>27</v>
      </c>
      <c r="X47" s="110" t="s">
        <v>29</v>
      </c>
      <c r="Y47" s="125" t="s">
        <v>30</v>
      </c>
      <c r="Z47" s="124" t="s">
        <v>31</v>
      </c>
      <c r="AA47" s="124" t="s">
        <v>30</v>
      </c>
      <c r="AB47" s="124" t="s">
        <v>31</v>
      </c>
      <c r="AC47" s="125" t="s">
        <v>30</v>
      </c>
      <c r="AD47" s="124" t="s">
        <v>31</v>
      </c>
      <c r="AE47" s="124" t="s">
        <v>26</v>
      </c>
      <c r="AF47" s="126" t="s">
        <v>33</v>
      </c>
      <c r="AH47" s="129"/>
      <c r="AJ47" s="127" t="s">
        <v>91</v>
      </c>
      <c r="AN47" s="130"/>
      <c r="AP47" s="130"/>
    </row>
    <row r="48" spans="1:42" s="127" customFormat="1">
      <c r="A48" s="120"/>
      <c r="B48" s="121">
        <v>41</v>
      </c>
      <c r="C48" s="122" t="str">
        <f t="shared" si="0"/>
        <v>FBNK_COLLATERAL_RIGHT_COMPANY</v>
      </c>
      <c r="D48" s="123">
        <v>1</v>
      </c>
      <c r="E48" s="124" t="str" cm="1">
        <f t="array" ref="E48">_xlfn.IFNA(_xlfn.IFS(G48="Pass","Pass",H48="Pass","Pass",I48="Pass","Pass",AA48="Pass","Pass",AC48="Pass","Pass",#REF!="Pass","Pass"), "Not Passed")</f>
        <v>Pass</v>
      </c>
      <c r="F48" s="124">
        <f>COUNTIF(I48:AF48,"Pass")</f>
        <v>4</v>
      </c>
      <c r="G48" s="124" t="s">
        <v>26</v>
      </c>
      <c r="H48" s="124"/>
      <c r="I48" s="125" t="s">
        <v>27</v>
      </c>
      <c r="J48" s="110" t="s">
        <v>28</v>
      </c>
      <c r="K48" s="124" t="s">
        <v>27</v>
      </c>
      <c r="L48" s="110" t="s">
        <v>29</v>
      </c>
      <c r="M48" s="125" t="s">
        <v>26</v>
      </c>
      <c r="N48" s="124" t="s">
        <v>33</v>
      </c>
      <c r="O48" s="124" t="s">
        <v>30</v>
      </c>
      <c r="P48" s="124" t="s">
        <v>92</v>
      </c>
      <c r="Q48" s="125" t="s">
        <v>26</v>
      </c>
      <c r="R48" s="124" t="s">
        <v>33</v>
      </c>
      <c r="S48" s="124" t="s">
        <v>30</v>
      </c>
      <c r="T48" s="124" t="s">
        <v>31</v>
      </c>
      <c r="U48" s="125" t="s">
        <v>30</v>
      </c>
      <c r="V48" s="124" t="s">
        <v>31</v>
      </c>
      <c r="W48" s="110" t="s">
        <v>27</v>
      </c>
      <c r="X48" s="110" t="s">
        <v>29</v>
      </c>
      <c r="Y48" s="125" t="s">
        <v>30</v>
      </c>
      <c r="Z48" s="124" t="s">
        <v>31</v>
      </c>
      <c r="AA48" s="124" t="s">
        <v>30</v>
      </c>
      <c r="AB48" s="124" t="s">
        <v>31</v>
      </c>
      <c r="AC48" s="125" t="s">
        <v>26</v>
      </c>
      <c r="AD48" s="124" t="s">
        <v>33</v>
      </c>
      <c r="AE48" s="124" t="s">
        <v>26</v>
      </c>
      <c r="AF48" s="126" t="s">
        <v>33</v>
      </c>
      <c r="AH48" s="129"/>
      <c r="AJ48" s="127" t="s">
        <v>93</v>
      </c>
      <c r="AN48" s="130"/>
      <c r="AP48" s="130"/>
    </row>
    <row r="49" spans="1:42" s="127" customFormat="1">
      <c r="A49" s="120"/>
      <c r="B49" s="121">
        <v>42</v>
      </c>
      <c r="C49" s="122" t="str">
        <f t="shared" si="0"/>
        <v>FBNK_COLLATERAL_RIGHT_CUSTOMER</v>
      </c>
      <c r="D49" s="123">
        <v>1</v>
      </c>
      <c r="E49" s="124" t="str" cm="1">
        <f t="array" ref="E49">_xlfn.IFNA(_xlfn.IFS(G49="Pass","Pass",H49="Pass","Pass",I49="Pass","Pass",AA49="Pass","Pass",AC49="Pass","Pass",#REF!="Pass","Pass"), "Not Passed")</f>
        <v>Pass</v>
      </c>
      <c r="F49" s="124">
        <f>COUNTIF(I49:AF49,"Pass")</f>
        <v>3</v>
      </c>
      <c r="G49" s="124" t="s">
        <v>26</v>
      </c>
      <c r="H49" s="124"/>
      <c r="I49" s="125" t="s">
        <v>27</v>
      </c>
      <c r="J49" s="110" t="s">
        <v>28</v>
      </c>
      <c r="K49" s="124" t="s">
        <v>27</v>
      </c>
      <c r="L49" s="110" t="s">
        <v>29</v>
      </c>
      <c r="M49" s="125" t="s">
        <v>26</v>
      </c>
      <c r="N49" s="124" t="s">
        <v>33</v>
      </c>
      <c r="O49" s="124" t="s">
        <v>30</v>
      </c>
      <c r="P49" s="124" t="s">
        <v>58</v>
      </c>
      <c r="Q49" s="125" t="s">
        <v>26</v>
      </c>
      <c r="R49" s="124" t="s">
        <v>33</v>
      </c>
      <c r="S49" s="124" t="s">
        <v>30</v>
      </c>
      <c r="T49" s="124" t="s">
        <v>31</v>
      </c>
      <c r="U49" s="125" t="s">
        <v>30</v>
      </c>
      <c r="V49" s="124" t="s">
        <v>31</v>
      </c>
      <c r="W49" s="110" t="s">
        <v>27</v>
      </c>
      <c r="X49" s="110" t="s">
        <v>29</v>
      </c>
      <c r="Y49" s="125" t="s">
        <v>30</v>
      </c>
      <c r="Z49" s="124" t="s">
        <v>31</v>
      </c>
      <c r="AA49" s="124" t="s">
        <v>30</v>
      </c>
      <c r="AB49" s="124" t="s">
        <v>31</v>
      </c>
      <c r="AC49" s="125" t="s">
        <v>30</v>
      </c>
      <c r="AD49" s="124" t="s">
        <v>31</v>
      </c>
      <c r="AE49" s="124" t="s">
        <v>26</v>
      </c>
      <c r="AF49" s="126" t="s">
        <v>33</v>
      </c>
      <c r="AH49" s="129"/>
      <c r="AJ49" s="127" t="s">
        <v>94</v>
      </c>
      <c r="AN49" s="130"/>
      <c r="AP49" s="130"/>
    </row>
    <row r="50" spans="1:42" s="127" customFormat="1">
      <c r="A50" s="120"/>
      <c r="B50" s="121">
        <v>43</v>
      </c>
      <c r="C50" s="122" t="str">
        <f t="shared" si="0"/>
        <v>FBNK_COLLATERAL_RIGHT_DATE_TIME</v>
      </c>
      <c r="D50" s="123">
        <v>1</v>
      </c>
      <c r="E50" s="124" t="str" cm="1">
        <f t="array" ref="E50">_xlfn.IFNA(_xlfn.IFS(G50="Pass","Pass",H50="Pass","Pass",I50="Pass","Pass",AA50="Pass","Pass",AC50="Pass","Pass",#REF!="Pass","Pass"), "Not Passed")</f>
        <v>Pass</v>
      </c>
      <c r="F50" s="124">
        <f>COUNTIF(I50:AF50,"Pass")</f>
        <v>3</v>
      </c>
      <c r="G50" s="124" t="s">
        <v>26</v>
      </c>
      <c r="H50" s="124"/>
      <c r="I50" s="125" t="s">
        <v>27</v>
      </c>
      <c r="J50" s="110" t="s">
        <v>28</v>
      </c>
      <c r="K50" s="124" t="s">
        <v>27</v>
      </c>
      <c r="L50" s="110" t="s">
        <v>29</v>
      </c>
      <c r="M50" s="125" t="s">
        <v>26</v>
      </c>
      <c r="N50" s="124" t="s">
        <v>33</v>
      </c>
      <c r="O50" s="124" t="s">
        <v>30</v>
      </c>
      <c r="P50" s="124" t="s">
        <v>64</v>
      </c>
      <c r="Q50" s="125" t="s">
        <v>26</v>
      </c>
      <c r="R50" s="124" t="s">
        <v>33</v>
      </c>
      <c r="S50" s="124" t="s">
        <v>30</v>
      </c>
      <c r="T50" s="124" t="s">
        <v>31</v>
      </c>
      <c r="U50" s="125" t="s">
        <v>30</v>
      </c>
      <c r="V50" s="124" t="s">
        <v>31</v>
      </c>
      <c r="W50" s="110" t="s">
        <v>27</v>
      </c>
      <c r="X50" s="110" t="s">
        <v>29</v>
      </c>
      <c r="Y50" s="125" t="s">
        <v>30</v>
      </c>
      <c r="Z50" s="124" t="s">
        <v>31</v>
      </c>
      <c r="AA50" s="124" t="s">
        <v>30</v>
      </c>
      <c r="AB50" s="124" t="s">
        <v>31</v>
      </c>
      <c r="AC50" s="125" t="s">
        <v>30</v>
      </c>
      <c r="AD50" s="124" t="s">
        <v>31</v>
      </c>
      <c r="AE50" s="124" t="s">
        <v>26</v>
      </c>
      <c r="AF50" s="126" t="s">
        <v>33</v>
      </c>
      <c r="AH50" s="129"/>
      <c r="AJ50" s="127" t="s">
        <v>95</v>
      </c>
      <c r="AN50" s="130"/>
      <c r="AP50" s="130"/>
    </row>
    <row r="51" spans="1:42" s="127" customFormat="1">
      <c r="A51" s="120"/>
      <c r="B51" s="121">
        <v>44</v>
      </c>
      <c r="C51" s="122" t="str">
        <f t="shared" si="0"/>
        <v>FBNK_COLLATERAL_TYPE</v>
      </c>
      <c r="D51" s="123">
        <v>1</v>
      </c>
      <c r="E51" s="124" t="str" cm="1">
        <f t="array" ref="E51">_xlfn.IFNA(_xlfn.IFS(G51="Pass","Pass",H51="Pass","Pass",I51="Pass","Pass",AA51="Pass","Pass",AC51="Pass","Pass",#REF!="Pass","Pass"), "Not Passed")</f>
        <v>Pass</v>
      </c>
      <c r="F51" s="124">
        <f>COUNTIF(I51:AF51,"Pass")</f>
        <v>0</v>
      </c>
      <c r="G51" s="124" t="s">
        <v>26</v>
      </c>
      <c r="H51" s="124"/>
      <c r="I51" s="125" t="s">
        <v>27</v>
      </c>
      <c r="J51" s="110" t="s">
        <v>28</v>
      </c>
      <c r="K51" s="124" t="s">
        <v>27</v>
      </c>
      <c r="L51" s="110" t="s">
        <v>29</v>
      </c>
      <c r="M51" s="125" t="s">
        <v>30</v>
      </c>
      <c r="N51" s="124" t="s">
        <v>31</v>
      </c>
      <c r="O51" s="124" t="s">
        <v>30</v>
      </c>
      <c r="P51" s="124" t="s">
        <v>31</v>
      </c>
      <c r="Q51" s="125" t="s">
        <v>30</v>
      </c>
      <c r="R51" s="124" t="s">
        <v>31</v>
      </c>
      <c r="S51" s="124" t="s">
        <v>30</v>
      </c>
      <c r="T51" s="124" t="s">
        <v>31</v>
      </c>
      <c r="U51" s="125" t="s">
        <v>30</v>
      </c>
      <c r="V51" s="124" t="s">
        <v>31</v>
      </c>
      <c r="W51" s="110" t="s">
        <v>27</v>
      </c>
      <c r="X51" s="110" t="s">
        <v>29</v>
      </c>
      <c r="Y51" s="125" t="s">
        <v>30</v>
      </c>
      <c r="Z51" s="124" t="s">
        <v>31</v>
      </c>
      <c r="AA51" s="124" t="s">
        <v>30</v>
      </c>
      <c r="AB51" s="124" t="s">
        <v>31</v>
      </c>
      <c r="AC51" s="125" t="s">
        <v>30</v>
      </c>
      <c r="AD51" s="124" t="s">
        <v>31</v>
      </c>
      <c r="AE51" s="124" t="s">
        <v>30</v>
      </c>
      <c r="AF51" s="126" t="s">
        <v>31</v>
      </c>
      <c r="AH51" s="129"/>
      <c r="AJ51" s="127" t="s">
        <v>96</v>
      </c>
      <c r="AN51" s="130"/>
      <c r="AP51" s="130"/>
    </row>
    <row r="52" spans="1:42" s="127" customFormat="1">
      <c r="A52" s="120"/>
      <c r="B52" s="121">
        <v>45</v>
      </c>
      <c r="C52" s="122" t="str">
        <f t="shared" si="0"/>
        <v>FBNK_COLLATERAL_TYPE_ML</v>
      </c>
      <c r="D52" s="123">
        <v>1</v>
      </c>
      <c r="E52" s="124" t="str" cm="1">
        <f t="array" ref="E52">_xlfn.IFNA(_xlfn.IFS(G52="Pass","Pass",H52="Pass","Pass",I52="Pass","Pass",AA52="Pass","Pass",AC52="Pass","Pass",#REF!="Pass","Pass"), "Not Passed")</f>
        <v>Pass</v>
      </c>
      <c r="F52" s="124">
        <f>COUNTIF(I52:AF52,"Pass")</f>
        <v>0</v>
      </c>
      <c r="G52" s="124" t="s">
        <v>26</v>
      </c>
      <c r="H52" s="124"/>
      <c r="I52" s="125" t="s">
        <v>27</v>
      </c>
      <c r="J52" s="110" t="s">
        <v>28</v>
      </c>
      <c r="K52" s="124" t="s">
        <v>27</v>
      </c>
      <c r="L52" s="110" t="s">
        <v>29</v>
      </c>
      <c r="M52" s="125" t="s">
        <v>30</v>
      </c>
      <c r="N52" s="124" t="s">
        <v>31</v>
      </c>
      <c r="O52" s="124" t="s">
        <v>30</v>
      </c>
      <c r="P52" s="124" t="s">
        <v>31</v>
      </c>
      <c r="Q52" s="125" t="s">
        <v>30</v>
      </c>
      <c r="R52" s="124" t="s">
        <v>31</v>
      </c>
      <c r="S52" s="124" t="s">
        <v>30</v>
      </c>
      <c r="T52" s="124" t="s">
        <v>31</v>
      </c>
      <c r="U52" s="125" t="s">
        <v>30</v>
      </c>
      <c r="V52" s="124" t="s">
        <v>31</v>
      </c>
      <c r="W52" s="110" t="s">
        <v>27</v>
      </c>
      <c r="X52" s="110" t="s">
        <v>29</v>
      </c>
      <c r="Y52" s="125" t="s">
        <v>30</v>
      </c>
      <c r="Z52" s="124" t="s">
        <v>31</v>
      </c>
      <c r="AA52" s="124" t="s">
        <v>30</v>
      </c>
      <c r="AB52" s="124" t="s">
        <v>31</v>
      </c>
      <c r="AC52" s="125" t="s">
        <v>30</v>
      </c>
      <c r="AD52" s="124" t="s">
        <v>31</v>
      </c>
      <c r="AE52" s="124" t="s">
        <v>30</v>
      </c>
      <c r="AF52" s="126" t="s">
        <v>31</v>
      </c>
      <c r="AH52" s="129"/>
      <c r="AJ52" s="127" t="s">
        <v>97</v>
      </c>
      <c r="AN52" s="130"/>
      <c r="AP52" s="130"/>
    </row>
    <row r="53" spans="1:42" s="127" customFormat="1">
      <c r="A53" s="120"/>
      <c r="B53" s="121">
        <v>46</v>
      </c>
      <c r="C53" s="122" t="str">
        <f t="shared" si="0"/>
        <v>FBNK_CURRENCY</v>
      </c>
      <c r="D53" s="123">
        <v>1</v>
      </c>
      <c r="E53" s="124" t="str" cm="1">
        <f t="array" ref="E53">_xlfn.IFNA(_xlfn.IFS(G53="Pass","Pass",H53="Pass","Pass",I53="Pass","Pass",AA53="Pass","Pass",AC53="Pass","Pass",#REF!="Pass","Pass"), "Not Passed")</f>
        <v>Pass</v>
      </c>
      <c r="F53" s="124">
        <f>COUNTIF(I53:AF53,"Pass")</f>
        <v>0</v>
      </c>
      <c r="G53" s="124" t="s">
        <v>26</v>
      </c>
      <c r="H53" s="124"/>
      <c r="I53" s="125" t="s">
        <v>27</v>
      </c>
      <c r="J53" s="110" t="s">
        <v>28</v>
      </c>
      <c r="K53" s="124" t="s">
        <v>27</v>
      </c>
      <c r="L53" s="110" t="s">
        <v>29</v>
      </c>
      <c r="M53" s="125" t="s">
        <v>30</v>
      </c>
      <c r="N53" s="124" t="s">
        <v>31</v>
      </c>
      <c r="O53" s="124" t="s">
        <v>30</v>
      </c>
      <c r="P53" s="124" t="s">
        <v>31</v>
      </c>
      <c r="Q53" s="125" t="s">
        <v>30</v>
      </c>
      <c r="R53" s="124" t="s">
        <v>31</v>
      </c>
      <c r="S53" s="124" t="s">
        <v>30</v>
      </c>
      <c r="T53" s="124" t="s">
        <v>31</v>
      </c>
      <c r="U53" s="125" t="s">
        <v>30</v>
      </c>
      <c r="V53" s="124" t="s">
        <v>31</v>
      </c>
      <c r="W53" s="110" t="s">
        <v>27</v>
      </c>
      <c r="X53" s="110" t="s">
        <v>29</v>
      </c>
      <c r="Y53" s="125" t="s">
        <v>30</v>
      </c>
      <c r="Z53" s="124" t="s">
        <v>31</v>
      </c>
      <c r="AA53" s="124" t="s">
        <v>30</v>
      </c>
      <c r="AB53" s="124" t="s">
        <v>31</v>
      </c>
      <c r="AC53" s="125" t="s">
        <v>30</v>
      </c>
      <c r="AD53" s="124" t="s">
        <v>31</v>
      </c>
      <c r="AE53" s="124" t="s">
        <v>30</v>
      </c>
      <c r="AF53" s="126" t="s">
        <v>31</v>
      </c>
      <c r="AH53" s="129"/>
      <c r="AJ53" s="127" t="s">
        <v>98</v>
      </c>
      <c r="AN53" s="130"/>
      <c r="AP53" s="130"/>
    </row>
    <row r="54" spans="1:42" s="127" customFormat="1">
      <c r="A54" s="120"/>
      <c r="B54" s="121">
        <v>47</v>
      </c>
      <c r="C54" s="122" t="str">
        <f t="shared" si="0"/>
        <v>FBNK_CUSTOMER</v>
      </c>
      <c r="D54" s="123">
        <v>1</v>
      </c>
      <c r="E54" s="124" t="str" cm="1">
        <f t="array" ref="E54">_xlfn.IFNA(_xlfn.IFS(G54="Pass","Pass",H54="Pass","Pass",I54="Pass","Pass",AA54="Pass","Pass",AC54="Pass","Pass",#REF!="Pass","Pass"), "Not Passed")</f>
        <v>Pass</v>
      </c>
      <c r="F54" s="124">
        <f>COUNTIF(I54:AF54,"Pass")</f>
        <v>7</v>
      </c>
      <c r="G54" s="124" t="s">
        <v>26</v>
      </c>
      <c r="H54" s="124"/>
      <c r="I54" s="131" t="s">
        <v>27</v>
      </c>
      <c r="J54" s="110" t="s">
        <v>28</v>
      </c>
      <c r="K54" s="124" t="s">
        <v>27</v>
      </c>
      <c r="L54" s="110" t="s">
        <v>29</v>
      </c>
      <c r="M54" s="131" t="s">
        <v>26</v>
      </c>
      <c r="N54" s="124" t="s">
        <v>33</v>
      </c>
      <c r="O54" s="124" t="s">
        <v>26</v>
      </c>
      <c r="P54" s="124" t="s">
        <v>33</v>
      </c>
      <c r="Q54" s="131" t="s">
        <v>26</v>
      </c>
      <c r="R54" s="124" t="s">
        <v>33</v>
      </c>
      <c r="S54" s="124" t="s">
        <v>26</v>
      </c>
      <c r="T54" s="124" t="s">
        <v>33</v>
      </c>
      <c r="U54" s="131" t="s">
        <v>26</v>
      </c>
      <c r="V54" s="124" t="s">
        <v>33</v>
      </c>
      <c r="W54" s="110" t="s">
        <v>27</v>
      </c>
      <c r="X54" s="110" t="s">
        <v>29</v>
      </c>
      <c r="Y54" s="125" t="s">
        <v>30</v>
      </c>
      <c r="Z54" s="124" t="s">
        <v>99</v>
      </c>
      <c r="AA54" s="124" t="s">
        <v>26</v>
      </c>
      <c r="AB54" s="124" t="s">
        <v>33</v>
      </c>
      <c r="AC54" s="131" t="s">
        <v>26</v>
      </c>
      <c r="AD54" s="124" t="s">
        <v>33</v>
      </c>
      <c r="AE54" s="124" t="s">
        <v>30</v>
      </c>
      <c r="AF54" s="126" t="s">
        <v>31</v>
      </c>
      <c r="AH54" s="129"/>
      <c r="AJ54" s="127" t="s">
        <v>100</v>
      </c>
      <c r="AN54" s="130"/>
      <c r="AP54" s="130"/>
    </row>
    <row r="55" spans="1:42" s="127" customFormat="1">
      <c r="A55" s="120"/>
      <c r="B55" s="121">
        <v>48</v>
      </c>
      <c r="C55" s="122" t="str">
        <f t="shared" si="0"/>
        <v>FBNK_CUSTOMER_COMM_TYPE</v>
      </c>
      <c r="D55" s="123">
        <v>1</v>
      </c>
      <c r="E55" s="124" t="str" cm="1">
        <f t="array" ref="E55">_xlfn.IFNA(_xlfn.IFS(G55="Pass","Pass",H55="Pass","Pass",I55="Pass","Pass",AA55="Pass","Pass",AC55="Pass","Pass",#REF!="Pass","Pass"), "Not Passed")</f>
        <v>Pass</v>
      </c>
      <c r="F55" s="124">
        <f>COUNTIF(I55:AF55,"Pass")</f>
        <v>7</v>
      </c>
      <c r="G55" s="124" t="s">
        <v>26</v>
      </c>
      <c r="H55" s="124"/>
      <c r="I55" s="125" t="s">
        <v>27</v>
      </c>
      <c r="J55" s="110" t="s">
        <v>28</v>
      </c>
      <c r="K55" s="124" t="s">
        <v>27</v>
      </c>
      <c r="L55" s="110" t="s">
        <v>29</v>
      </c>
      <c r="M55" s="125" t="s">
        <v>26</v>
      </c>
      <c r="N55" s="124" t="s">
        <v>33</v>
      </c>
      <c r="O55" s="124" t="s">
        <v>26</v>
      </c>
      <c r="P55" s="124" t="s">
        <v>33</v>
      </c>
      <c r="Q55" s="125" t="s">
        <v>26</v>
      </c>
      <c r="R55" s="124" t="s">
        <v>33</v>
      </c>
      <c r="S55" s="124" t="s">
        <v>26</v>
      </c>
      <c r="T55" s="124" t="s">
        <v>33</v>
      </c>
      <c r="U55" s="125" t="s">
        <v>26</v>
      </c>
      <c r="V55" s="124" t="s">
        <v>33</v>
      </c>
      <c r="W55" s="110" t="s">
        <v>27</v>
      </c>
      <c r="X55" s="110" t="s">
        <v>29</v>
      </c>
      <c r="Y55" s="125" t="s">
        <v>30</v>
      </c>
      <c r="Z55" s="124" t="s">
        <v>99</v>
      </c>
      <c r="AA55" s="124" t="s">
        <v>26</v>
      </c>
      <c r="AB55" s="124" t="s">
        <v>33</v>
      </c>
      <c r="AC55" s="125" t="s">
        <v>26</v>
      </c>
      <c r="AD55" s="124" t="s">
        <v>33</v>
      </c>
      <c r="AE55" s="124" t="s">
        <v>30</v>
      </c>
      <c r="AF55" s="126" t="s">
        <v>31</v>
      </c>
      <c r="AH55" s="129"/>
      <c r="AJ55" s="127" t="s">
        <v>101</v>
      </c>
      <c r="AN55" s="130"/>
      <c r="AP55" s="130"/>
    </row>
    <row r="56" spans="1:42" s="127" customFormat="1">
      <c r="A56" s="120"/>
      <c r="B56" s="121">
        <v>49</v>
      </c>
      <c r="C56" s="122" t="str">
        <f t="shared" si="0"/>
        <v>FBNK_CUSTOMER_CUSTOMER_RATING</v>
      </c>
      <c r="D56" s="123">
        <v>1</v>
      </c>
      <c r="E56" s="124" t="str" cm="1">
        <f t="array" ref="E56">_xlfn.IFNA(_xlfn.IFS(G56="Pass","Pass",H56="Pass","Pass",I56="Pass","Pass",AA56="Pass","Pass",AC56="Pass","Pass",#REF!="Pass","Pass"), "Not Passed")</f>
        <v>Pass</v>
      </c>
      <c r="F56" s="124">
        <f>COUNTIF(I56:AF56,"Pass")</f>
        <v>0</v>
      </c>
      <c r="G56" s="124" t="s">
        <v>26</v>
      </c>
      <c r="H56" s="124"/>
      <c r="I56" s="125" t="s">
        <v>27</v>
      </c>
      <c r="J56" s="110" t="s">
        <v>28</v>
      </c>
      <c r="K56" s="124" t="s">
        <v>27</v>
      </c>
      <c r="L56" s="110" t="s">
        <v>29</v>
      </c>
      <c r="M56" s="125" t="s">
        <v>30</v>
      </c>
      <c r="N56" s="124" t="s">
        <v>31</v>
      </c>
      <c r="O56" s="124" t="s">
        <v>30</v>
      </c>
      <c r="P56" s="124" t="s">
        <v>31</v>
      </c>
      <c r="Q56" s="125" t="s">
        <v>30</v>
      </c>
      <c r="R56" s="124" t="s">
        <v>31</v>
      </c>
      <c r="S56" s="124" t="s">
        <v>30</v>
      </c>
      <c r="T56" s="124" t="s">
        <v>31</v>
      </c>
      <c r="U56" s="125" t="s">
        <v>30</v>
      </c>
      <c r="V56" s="124" t="s">
        <v>31</v>
      </c>
      <c r="W56" s="110" t="s">
        <v>27</v>
      </c>
      <c r="X56" s="110" t="s">
        <v>29</v>
      </c>
      <c r="Y56" s="125" t="s">
        <v>30</v>
      </c>
      <c r="Z56" s="124" t="s">
        <v>31</v>
      </c>
      <c r="AA56" s="124" t="s">
        <v>30</v>
      </c>
      <c r="AB56" s="124" t="s">
        <v>31</v>
      </c>
      <c r="AC56" s="125" t="s">
        <v>30</v>
      </c>
      <c r="AD56" s="124" t="s">
        <v>31</v>
      </c>
      <c r="AE56" s="124" t="s">
        <v>30</v>
      </c>
      <c r="AF56" s="126" t="s">
        <v>31</v>
      </c>
      <c r="AH56" s="129"/>
      <c r="AJ56" s="127" t="s">
        <v>102</v>
      </c>
      <c r="AN56" s="130"/>
      <c r="AP56" s="130"/>
    </row>
    <row r="57" spans="1:42" s="127" customFormat="1">
      <c r="A57" s="120"/>
      <c r="B57" s="121">
        <v>50</v>
      </c>
      <c r="C57" s="122" t="str">
        <f t="shared" si="0"/>
        <v>FBNK_CUSTOMER_EMPLOYMENT_STATUS</v>
      </c>
      <c r="D57" s="123">
        <v>1</v>
      </c>
      <c r="E57" s="124" t="str" cm="1">
        <f t="array" ref="E57">_xlfn.IFNA(_xlfn.IFS(G57="Pass","Pass",H57="Pass","Pass",I57="Pass","Pass",AA57="Pass","Pass",AC57="Pass","Pass",#REF!="Pass","Pass"), "Not Passed")</f>
        <v>Pass</v>
      </c>
      <c r="F57" s="124">
        <f>COUNTIF(I57:AF57,"Pass")</f>
        <v>6</v>
      </c>
      <c r="G57" s="124" t="s">
        <v>26</v>
      </c>
      <c r="H57" s="124"/>
      <c r="I57" s="125" t="s">
        <v>27</v>
      </c>
      <c r="J57" s="110" t="s">
        <v>28</v>
      </c>
      <c r="K57" s="124" t="s">
        <v>27</v>
      </c>
      <c r="L57" s="110" t="s">
        <v>29</v>
      </c>
      <c r="M57" s="125" t="s">
        <v>26</v>
      </c>
      <c r="N57" s="124" t="s">
        <v>33</v>
      </c>
      <c r="O57" s="124" t="s">
        <v>26</v>
      </c>
      <c r="P57" s="124" t="s">
        <v>33</v>
      </c>
      <c r="Q57" s="125" t="s">
        <v>26</v>
      </c>
      <c r="R57" s="124" t="s">
        <v>33</v>
      </c>
      <c r="S57" s="124" t="s">
        <v>26</v>
      </c>
      <c r="T57" s="124" t="s">
        <v>33</v>
      </c>
      <c r="U57" s="125" t="s">
        <v>30</v>
      </c>
      <c r="V57" s="124" t="s">
        <v>31</v>
      </c>
      <c r="W57" s="110" t="s">
        <v>27</v>
      </c>
      <c r="X57" s="110" t="s">
        <v>29</v>
      </c>
      <c r="Y57" s="125" t="s">
        <v>30</v>
      </c>
      <c r="Z57" s="124" t="s">
        <v>99</v>
      </c>
      <c r="AA57" s="124" t="s">
        <v>26</v>
      </c>
      <c r="AB57" s="124" t="s">
        <v>33</v>
      </c>
      <c r="AC57" s="125" t="s">
        <v>26</v>
      </c>
      <c r="AD57" s="124" t="s">
        <v>33</v>
      </c>
      <c r="AE57" s="124" t="s">
        <v>30</v>
      </c>
      <c r="AF57" s="126" t="s">
        <v>31</v>
      </c>
      <c r="AH57" s="129"/>
      <c r="AJ57" s="127" t="s">
        <v>103</v>
      </c>
      <c r="AN57" s="130"/>
      <c r="AP57" s="130"/>
    </row>
    <row r="58" spans="1:42" s="127" customFormat="1">
      <c r="A58" s="120"/>
      <c r="B58" s="121">
        <v>51</v>
      </c>
      <c r="C58" s="122" t="str">
        <f t="shared" si="0"/>
        <v>FBNK_CUSTOMER_ML</v>
      </c>
      <c r="D58" s="123">
        <v>1</v>
      </c>
      <c r="E58" s="124" t="str" cm="1">
        <f t="array" ref="E58">_xlfn.IFNA(_xlfn.IFS(G58="Pass","Pass",H58="Pass","Pass",I58="Pass","Pass",AA58="Pass","Pass",AC58="Pass","Pass",#REF!="Pass","Pass"), "Not Passed")</f>
        <v>Pass</v>
      </c>
      <c r="F58" s="124">
        <f>COUNTIF(I58:AF58,"Pass")</f>
        <v>7</v>
      </c>
      <c r="G58" s="124" t="s">
        <v>26</v>
      </c>
      <c r="H58" s="124"/>
      <c r="I58" s="125" t="s">
        <v>27</v>
      </c>
      <c r="J58" s="110" t="s">
        <v>28</v>
      </c>
      <c r="K58" s="124" t="s">
        <v>27</v>
      </c>
      <c r="L58" s="110" t="s">
        <v>29</v>
      </c>
      <c r="M58" s="125" t="s">
        <v>26</v>
      </c>
      <c r="N58" s="124" t="s">
        <v>33</v>
      </c>
      <c r="O58" s="124" t="s">
        <v>26</v>
      </c>
      <c r="P58" s="124" t="s">
        <v>33</v>
      </c>
      <c r="Q58" s="125" t="s">
        <v>26</v>
      </c>
      <c r="R58" s="124" t="s">
        <v>33</v>
      </c>
      <c r="S58" s="124" t="s">
        <v>26</v>
      </c>
      <c r="T58" s="124" t="s">
        <v>33</v>
      </c>
      <c r="U58" s="125" t="s">
        <v>26</v>
      </c>
      <c r="V58" s="124" t="s">
        <v>33</v>
      </c>
      <c r="W58" s="110" t="s">
        <v>27</v>
      </c>
      <c r="X58" s="110" t="s">
        <v>29</v>
      </c>
      <c r="Y58" s="125" t="s">
        <v>30</v>
      </c>
      <c r="Z58" s="124" t="s">
        <v>99</v>
      </c>
      <c r="AA58" s="124" t="s">
        <v>26</v>
      </c>
      <c r="AB58" s="124" t="s">
        <v>33</v>
      </c>
      <c r="AC58" s="125" t="s">
        <v>26</v>
      </c>
      <c r="AD58" s="124" t="s">
        <v>33</v>
      </c>
      <c r="AE58" s="124" t="s">
        <v>30</v>
      </c>
      <c r="AF58" s="126" t="s">
        <v>31</v>
      </c>
      <c r="AH58" s="129"/>
      <c r="AJ58" s="127" t="s">
        <v>104</v>
      </c>
      <c r="AN58" s="130"/>
      <c r="AP58" s="130"/>
    </row>
    <row r="59" spans="1:42" s="127" customFormat="1">
      <c r="A59" s="120"/>
      <c r="B59" s="121">
        <v>52</v>
      </c>
      <c r="C59" s="122" t="str">
        <f t="shared" si="0"/>
        <v>FBNK_CUSTOMER_OFF_PHONE</v>
      </c>
      <c r="D59" s="123">
        <v>1</v>
      </c>
      <c r="E59" s="124" t="str" cm="1">
        <f t="array" ref="E59">_xlfn.IFNA(_xlfn.IFS(G59="Pass","Pass",H59="Pass","Pass",I59="Pass","Pass",AA59="Pass","Pass",AC59="Pass","Pass",#REF!="Pass","Pass"), "Not Passed")</f>
        <v>Pass</v>
      </c>
      <c r="F59" s="124">
        <f>COUNTIF(I59:AF59,"Pass")</f>
        <v>7</v>
      </c>
      <c r="G59" s="124" t="s">
        <v>26</v>
      </c>
      <c r="H59" s="124"/>
      <c r="I59" s="125" t="s">
        <v>27</v>
      </c>
      <c r="J59" s="110" t="s">
        <v>28</v>
      </c>
      <c r="K59" s="124" t="s">
        <v>27</v>
      </c>
      <c r="L59" s="110" t="s">
        <v>29</v>
      </c>
      <c r="M59" s="125" t="s">
        <v>26</v>
      </c>
      <c r="N59" s="124" t="s">
        <v>33</v>
      </c>
      <c r="O59" s="124" t="s">
        <v>26</v>
      </c>
      <c r="P59" s="124" t="s">
        <v>33</v>
      </c>
      <c r="Q59" s="125" t="s">
        <v>26</v>
      </c>
      <c r="R59" s="124" t="s">
        <v>33</v>
      </c>
      <c r="S59" s="124" t="s">
        <v>26</v>
      </c>
      <c r="T59" s="124" t="s">
        <v>33</v>
      </c>
      <c r="U59" s="125" t="s">
        <v>30</v>
      </c>
      <c r="V59" s="124" t="s">
        <v>31</v>
      </c>
      <c r="W59" s="110" t="s">
        <v>27</v>
      </c>
      <c r="X59" s="110" t="s">
        <v>29</v>
      </c>
      <c r="Y59" s="125" t="s">
        <v>26</v>
      </c>
      <c r="Z59" s="124" t="s">
        <v>33</v>
      </c>
      <c r="AA59" s="124" t="s">
        <v>26</v>
      </c>
      <c r="AB59" s="124" t="s">
        <v>33</v>
      </c>
      <c r="AC59" s="125" t="s">
        <v>26</v>
      </c>
      <c r="AD59" s="124" t="s">
        <v>33</v>
      </c>
      <c r="AE59" s="124" t="s">
        <v>30</v>
      </c>
      <c r="AF59" s="126" t="s">
        <v>31</v>
      </c>
      <c r="AH59" s="129"/>
      <c r="AJ59" s="127" t="s">
        <v>105</v>
      </c>
      <c r="AN59" s="130"/>
      <c r="AP59" s="130"/>
    </row>
    <row r="60" spans="1:42" s="127" customFormat="1">
      <c r="A60" s="120"/>
      <c r="B60" s="121">
        <v>53</v>
      </c>
      <c r="C60" s="122" t="str">
        <f t="shared" si="0"/>
        <v>FBNK_CUSTOMER_OTHER_OFFICER</v>
      </c>
      <c r="D60" s="123">
        <v>1</v>
      </c>
      <c r="E60" s="124" t="str" cm="1">
        <f t="array" ref="E60">_xlfn.IFNA(_xlfn.IFS(G60="Pass","Pass",H60="Pass","Pass",I60="Pass","Pass",AA60="Pass","Pass",AC60="Pass","Pass",#REF!="Pass","Pass"), "Not Passed")</f>
        <v>Pass</v>
      </c>
      <c r="F60" s="124">
        <f>COUNTIF(I60:AF60,"Pass")</f>
        <v>7</v>
      </c>
      <c r="G60" s="124" t="s">
        <v>26</v>
      </c>
      <c r="H60" s="124"/>
      <c r="I60" s="125" t="s">
        <v>27</v>
      </c>
      <c r="J60" s="110" t="s">
        <v>28</v>
      </c>
      <c r="K60" s="124" t="s">
        <v>27</v>
      </c>
      <c r="L60" s="110" t="s">
        <v>29</v>
      </c>
      <c r="M60" s="125" t="s">
        <v>26</v>
      </c>
      <c r="N60" s="124" t="s">
        <v>33</v>
      </c>
      <c r="O60" s="124" t="s">
        <v>26</v>
      </c>
      <c r="P60" s="124" t="s">
        <v>33</v>
      </c>
      <c r="Q60" s="125" t="s">
        <v>26</v>
      </c>
      <c r="R60" s="124" t="s">
        <v>33</v>
      </c>
      <c r="S60" s="124" t="s">
        <v>26</v>
      </c>
      <c r="T60" s="124" t="s">
        <v>33</v>
      </c>
      <c r="U60" s="125" t="s">
        <v>26</v>
      </c>
      <c r="V60" s="124" t="s">
        <v>33</v>
      </c>
      <c r="W60" s="110" t="s">
        <v>27</v>
      </c>
      <c r="X60" s="110" t="s">
        <v>29</v>
      </c>
      <c r="Y60" s="125" t="s">
        <v>30</v>
      </c>
      <c r="Z60" s="124" t="s">
        <v>99</v>
      </c>
      <c r="AA60" s="124" t="s">
        <v>26</v>
      </c>
      <c r="AB60" s="124" t="s">
        <v>33</v>
      </c>
      <c r="AC60" s="125" t="s">
        <v>26</v>
      </c>
      <c r="AD60" s="124" t="s">
        <v>33</v>
      </c>
      <c r="AE60" s="124" t="s">
        <v>30</v>
      </c>
      <c r="AF60" s="126" t="s">
        <v>31</v>
      </c>
      <c r="AH60" s="129"/>
      <c r="AJ60" s="127" t="s">
        <v>106</v>
      </c>
      <c r="AN60" s="130"/>
      <c r="AP60" s="130"/>
    </row>
    <row r="61" spans="1:42" s="127" customFormat="1">
      <c r="A61" s="120"/>
      <c r="B61" s="121">
        <v>54</v>
      </c>
      <c r="C61" s="122" t="str">
        <f t="shared" si="0"/>
        <v>FBNK_CUSTOMER_PHONE_1</v>
      </c>
      <c r="D61" s="123">
        <v>1</v>
      </c>
      <c r="E61" s="124" t="str" cm="1">
        <f t="array" ref="E61">_xlfn.IFNA(_xlfn.IFS(G61="Pass","Pass",H61="Pass","Pass",I61="Pass","Pass",AA61="Pass","Pass",AC61="Pass","Pass",#REF!="Pass","Pass"), "Not Passed")</f>
        <v>Pass</v>
      </c>
      <c r="F61" s="124">
        <f>COUNTIF(I61:AF61,"Pass")</f>
        <v>7</v>
      </c>
      <c r="G61" s="124" t="s">
        <v>26</v>
      </c>
      <c r="H61" s="124"/>
      <c r="I61" s="125" t="s">
        <v>27</v>
      </c>
      <c r="J61" s="110" t="s">
        <v>28</v>
      </c>
      <c r="K61" s="124" t="s">
        <v>27</v>
      </c>
      <c r="L61" s="110" t="s">
        <v>29</v>
      </c>
      <c r="M61" s="125" t="s">
        <v>26</v>
      </c>
      <c r="N61" s="124" t="s">
        <v>33</v>
      </c>
      <c r="O61" s="124" t="s">
        <v>26</v>
      </c>
      <c r="P61" s="124" t="s">
        <v>33</v>
      </c>
      <c r="Q61" s="125" t="s">
        <v>26</v>
      </c>
      <c r="R61" s="124" t="s">
        <v>33</v>
      </c>
      <c r="S61" s="124" t="s">
        <v>26</v>
      </c>
      <c r="T61" s="124" t="s">
        <v>33</v>
      </c>
      <c r="U61" s="125" t="s">
        <v>26</v>
      </c>
      <c r="V61" s="124" t="s">
        <v>33</v>
      </c>
      <c r="W61" s="110" t="s">
        <v>27</v>
      </c>
      <c r="X61" s="110" t="s">
        <v>29</v>
      </c>
      <c r="Y61" s="125" t="s">
        <v>30</v>
      </c>
      <c r="Z61" s="124" t="s">
        <v>99</v>
      </c>
      <c r="AA61" s="124" t="s">
        <v>26</v>
      </c>
      <c r="AB61" s="124" t="s">
        <v>33</v>
      </c>
      <c r="AC61" s="125" t="s">
        <v>26</v>
      </c>
      <c r="AD61" s="124" t="s">
        <v>33</v>
      </c>
      <c r="AE61" s="124" t="s">
        <v>30</v>
      </c>
      <c r="AF61" s="126" t="s">
        <v>31</v>
      </c>
      <c r="AH61" s="129"/>
      <c r="AJ61" s="127" t="s">
        <v>107</v>
      </c>
      <c r="AN61" s="130"/>
      <c r="AP61" s="130"/>
    </row>
    <row r="62" spans="1:42" s="127" customFormat="1">
      <c r="A62" s="120"/>
      <c r="B62" s="121">
        <v>55</v>
      </c>
      <c r="C62" s="122" t="str">
        <f t="shared" si="0"/>
        <v>FBNK_CUSTOMER_TAX_ID</v>
      </c>
      <c r="D62" s="123">
        <v>1</v>
      </c>
      <c r="E62" s="124" t="str" cm="1">
        <f t="array" ref="E62">_xlfn.IFNA(_xlfn.IFS(G62="Pass","Pass",H62="Pass","Pass",I62="Pass","Pass",AA62="Pass","Pass",AC62="Pass","Pass",#REF!="Pass","Pass"), "Not Passed")</f>
        <v>Pass</v>
      </c>
      <c r="F62" s="124">
        <f>COUNTIF(I62:AF62,"Pass")</f>
        <v>8</v>
      </c>
      <c r="G62" s="124" t="s">
        <v>26</v>
      </c>
      <c r="H62" s="124"/>
      <c r="I62" s="125" t="s">
        <v>27</v>
      </c>
      <c r="J62" s="110" t="s">
        <v>28</v>
      </c>
      <c r="K62" s="124" t="s">
        <v>27</v>
      </c>
      <c r="L62" s="110" t="s">
        <v>29</v>
      </c>
      <c r="M62" s="125" t="s">
        <v>26</v>
      </c>
      <c r="N62" s="124" t="s">
        <v>33</v>
      </c>
      <c r="O62" s="124" t="s">
        <v>26</v>
      </c>
      <c r="P62" s="124" t="s">
        <v>33</v>
      </c>
      <c r="Q62" s="125" t="s">
        <v>26</v>
      </c>
      <c r="R62" s="124" t="s">
        <v>33</v>
      </c>
      <c r="S62" s="124" t="s">
        <v>26</v>
      </c>
      <c r="T62" s="124" t="s">
        <v>33</v>
      </c>
      <c r="U62" s="125" t="s">
        <v>26</v>
      </c>
      <c r="V62" s="124" t="s">
        <v>33</v>
      </c>
      <c r="W62" s="110" t="s">
        <v>27</v>
      </c>
      <c r="X62" s="110" t="s">
        <v>29</v>
      </c>
      <c r="Y62" s="125" t="s">
        <v>26</v>
      </c>
      <c r="Z62" s="124" t="s">
        <v>33</v>
      </c>
      <c r="AA62" s="124" t="s">
        <v>26</v>
      </c>
      <c r="AB62" s="124" t="s">
        <v>33</v>
      </c>
      <c r="AC62" s="125" t="s">
        <v>26</v>
      </c>
      <c r="AD62" s="124" t="s">
        <v>33</v>
      </c>
      <c r="AE62" s="124" t="s">
        <v>30</v>
      </c>
      <c r="AF62" s="126" t="s">
        <v>31</v>
      </c>
      <c r="AH62" s="129"/>
      <c r="AJ62" s="127" t="s">
        <v>108</v>
      </c>
      <c r="AN62" s="130"/>
      <c r="AP62" s="130"/>
    </row>
    <row r="63" spans="1:42" s="127" customFormat="1">
      <c r="A63" s="120"/>
      <c r="B63" s="121">
        <v>56</v>
      </c>
      <c r="C63" s="122" t="str">
        <f t="shared" si="0"/>
        <v>FBNK_CUSTOMER_VIB_ADDR_TYPE</v>
      </c>
      <c r="D63" s="123">
        <v>1</v>
      </c>
      <c r="E63" s="124" t="str" cm="1">
        <f t="array" ref="E63">_xlfn.IFNA(_xlfn.IFS(G63="Pass","Pass",H63="Pass","Pass",I63="Pass","Pass",AA63="Pass","Pass",AC63="Pass","Pass",#REF!="Pass","Pass"), "Not Passed")</f>
        <v>Pass</v>
      </c>
      <c r="F63" s="124">
        <f>COUNTIF(I63:AF63,"Pass")</f>
        <v>8</v>
      </c>
      <c r="G63" s="124" t="s">
        <v>26</v>
      </c>
      <c r="H63" s="124"/>
      <c r="I63" s="125" t="s">
        <v>27</v>
      </c>
      <c r="J63" s="110" t="s">
        <v>28</v>
      </c>
      <c r="K63" s="124" t="s">
        <v>27</v>
      </c>
      <c r="L63" s="110" t="s">
        <v>29</v>
      </c>
      <c r="M63" s="125" t="s">
        <v>26</v>
      </c>
      <c r="N63" s="124" t="s">
        <v>33</v>
      </c>
      <c r="O63" s="124" t="s">
        <v>26</v>
      </c>
      <c r="P63" s="124" t="s">
        <v>33</v>
      </c>
      <c r="Q63" s="125" t="s">
        <v>26</v>
      </c>
      <c r="R63" s="124" t="s">
        <v>33</v>
      </c>
      <c r="S63" s="124" t="s">
        <v>26</v>
      </c>
      <c r="T63" s="124" t="s">
        <v>33</v>
      </c>
      <c r="U63" s="125" t="s">
        <v>26</v>
      </c>
      <c r="V63" s="124" t="s">
        <v>33</v>
      </c>
      <c r="W63" s="110" t="s">
        <v>27</v>
      </c>
      <c r="X63" s="110" t="s">
        <v>29</v>
      </c>
      <c r="Y63" s="125" t="s">
        <v>30</v>
      </c>
      <c r="Z63" s="124" t="s">
        <v>109</v>
      </c>
      <c r="AA63" s="124" t="s">
        <v>26</v>
      </c>
      <c r="AB63" s="124" t="s">
        <v>33</v>
      </c>
      <c r="AC63" s="125" t="s">
        <v>26</v>
      </c>
      <c r="AD63" s="124" t="s">
        <v>33</v>
      </c>
      <c r="AE63" s="124" t="s">
        <v>26</v>
      </c>
      <c r="AF63" s="126" t="s">
        <v>33</v>
      </c>
      <c r="AH63" s="129"/>
      <c r="AJ63" s="127" t="s">
        <v>110</v>
      </c>
      <c r="AN63" s="130"/>
      <c r="AP63" s="130"/>
    </row>
    <row r="64" spans="1:42" s="127" customFormat="1">
      <c r="A64" s="120"/>
      <c r="B64" s="121">
        <v>57</v>
      </c>
      <c r="C64" s="122" t="str">
        <f t="shared" si="0"/>
        <v>FBNK_CUSTOMER_VIB_CUS_NAME</v>
      </c>
      <c r="D64" s="123">
        <v>1</v>
      </c>
      <c r="E64" s="124" t="str" cm="1">
        <f t="array" ref="E64">_xlfn.IFNA(_xlfn.IFS(G64="Pass","Pass",H64="Pass","Pass",I64="Pass","Pass",AA64="Pass","Pass",AC64="Pass","Pass",#REF!="Pass","Pass"), "Not Passed")</f>
        <v>Pass</v>
      </c>
      <c r="F64" s="124">
        <f>COUNTIF(I64:AF64,"Pass")</f>
        <v>7</v>
      </c>
      <c r="G64" s="124" t="s">
        <v>26</v>
      </c>
      <c r="H64" s="124"/>
      <c r="I64" s="125" t="s">
        <v>27</v>
      </c>
      <c r="J64" s="110" t="s">
        <v>28</v>
      </c>
      <c r="K64" s="124" t="s">
        <v>27</v>
      </c>
      <c r="L64" s="110" t="s">
        <v>29</v>
      </c>
      <c r="M64" s="125" t="s">
        <v>26</v>
      </c>
      <c r="N64" s="124" t="s">
        <v>33</v>
      </c>
      <c r="O64" s="124" t="s">
        <v>26</v>
      </c>
      <c r="P64" s="124" t="s">
        <v>33</v>
      </c>
      <c r="Q64" s="125" t="s">
        <v>26</v>
      </c>
      <c r="R64" s="124" t="s">
        <v>33</v>
      </c>
      <c r="S64" s="124" t="s">
        <v>26</v>
      </c>
      <c r="T64" s="124" t="s">
        <v>33</v>
      </c>
      <c r="U64" s="125" t="s">
        <v>26</v>
      </c>
      <c r="V64" s="124" t="s">
        <v>33</v>
      </c>
      <c r="W64" s="110" t="s">
        <v>27</v>
      </c>
      <c r="X64" s="110" t="s">
        <v>29</v>
      </c>
      <c r="Y64" s="125" t="s">
        <v>30</v>
      </c>
      <c r="Z64" s="124" t="s">
        <v>99</v>
      </c>
      <c r="AA64" s="124" t="s">
        <v>26</v>
      </c>
      <c r="AB64" s="124" t="s">
        <v>33</v>
      </c>
      <c r="AC64" s="125" t="s">
        <v>26</v>
      </c>
      <c r="AD64" s="124" t="s">
        <v>33</v>
      </c>
      <c r="AE64" s="124" t="s">
        <v>30</v>
      </c>
      <c r="AF64" s="126" t="s">
        <v>31</v>
      </c>
      <c r="AH64" s="129"/>
      <c r="AJ64" s="127" t="s">
        <v>111</v>
      </c>
      <c r="AN64" s="130"/>
      <c r="AP64" s="130"/>
    </row>
    <row r="65" spans="1:42" s="127" customFormat="1">
      <c r="A65" s="120"/>
      <c r="B65" s="121">
        <v>58</v>
      </c>
      <c r="C65" s="122" t="str">
        <f t="shared" si="0"/>
        <v>FBNK_CUSTOMER_VIB_DOC_TYPE</v>
      </c>
      <c r="D65" s="123">
        <v>1</v>
      </c>
      <c r="E65" s="124" t="str" cm="1">
        <f t="array" ref="E65">_xlfn.IFNA(_xlfn.IFS(G65="Pass","Pass",H65="Pass","Pass",I65="Pass","Pass",AA65="Pass","Pass",AC65="Pass","Pass",#REF!="Pass","Pass"), "Not Passed")</f>
        <v>Pass</v>
      </c>
      <c r="F65" s="124">
        <f>COUNTIF(I65:AF65,"Pass")</f>
        <v>8</v>
      </c>
      <c r="G65" s="124" t="s">
        <v>26</v>
      </c>
      <c r="H65" s="124"/>
      <c r="I65" s="125" t="s">
        <v>27</v>
      </c>
      <c r="J65" s="110" t="s">
        <v>28</v>
      </c>
      <c r="K65" s="124" t="s">
        <v>27</v>
      </c>
      <c r="L65" s="110" t="s">
        <v>29</v>
      </c>
      <c r="M65" s="125" t="s">
        <v>26</v>
      </c>
      <c r="N65" s="124" t="s">
        <v>33</v>
      </c>
      <c r="O65" s="124" t="s">
        <v>26</v>
      </c>
      <c r="P65" s="124" t="s">
        <v>33</v>
      </c>
      <c r="Q65" s="125" t="s">
        <v>26</v>
      </c>
      <c r="R65" s="124" t="s">
        <v>33</v>
      </c>
      <c r="S65" s="124" t="s">
        <v>26</v>
      </c>
      <c r="T65" s="124" t="s">
        <v>33</v>
      </c>
      <c r="U65" s="125" t="s">
        <v>26</v>
      </c>
      <c r="V65" s="124" t="s">
        <v>33</v>
      </c>
      <c r="W65" s="110" t="s">
        <v>27</v>
      </c>
      <c r="X65" s="110" t="s">
        <v>29</v>
      </c>
      <c r="Y65" s="125" t="s">
        <v>26</v>
      </c>
      <c r="Z65" s="124" t="s">
        <v>33</v>
      </c>
      <c r="AA65" s="124" t="s">
        <v>26</v>
      </c>
      <c r="AB65" s="124" t="s">
        <v>33</v>
      </c>
      <c r="AC65" s="125" t="s">
        <v>26</v>
      </c>
      <c r="AD65" s="124" t="s">
        <v>33</v>
      </c>
      <c r="AE65" s="124" t="s">
        <v>30</v>
      </c>
      <c r="AF65" s="126" t="s">
        <v>31</v>
      </c>
      <c r="AH65" s="129"/>
      <c r="AJ65" s="127" t="s">
        <v>112</v>
      </c>
      <c r="AN65" s="130"/>
      <c r="AP65" s="130"/>
    </row>
    <row r="66" spans="1:42" s="127" customFormat="1">
      <c r="A66" s="120"/>
      <c r="B66" s="121">
        <v>59</v>
      </c>
      <c r="C66" s="122" t="str">
        <f t="shared" si="0"/>
        <v>FBNK_CUSTOMER_VIB_ID_NATIONAL</v>
      </c>
      <c r="D66" s="123">
        <v>1</v>
      </c>
      <c r="E66" s="124" t="str" cm="1">
        <f t="array" ref="E66">_xlfn.IFNA(_xlfn.IFS(G66="Pass","Pass",H66="Pass","Pass",I66="Pass","Pass",AA66="Pass","Pass",AC66="Pass","Pass",#REF!="Pass","Pass"), "Not Passed")</f>
        <v>Pass</v>
      </c>
      <c r="F66" s="124">
        <f>COUNTIF(I66:AF66,"Pass")</f>
        <v>8</v>
      </c>
      <c r="G66" s="124" t="s">
        <v>26</v>
      </c>
      <c r="H66" s="124"/>
      <c r="I66" s="125" t="s">
        <v>27</v>
      </c>
      <c r="J66" s="110" t="s">
        <v>28</v>
      </c>
      <c r="K66" s="124" t="s">
        <v>27</v>
      </c>
      <c r="L66" s="110" t="s">
        <v>29</v>
      </c>
      <c r="M66" s="125" t="s">
        <v>26</v>
      </c>
      <c r="N66" s="124" t="s">
        <v>33</v>
      </c>
      <c r="O66" s="124" t="s">
        <v>26</v>
      </c>
      <c r="P66" s="124" t="s">
        <v>33</v>
      </c>
      <c r="Q66" s="125" t="s">
        <v>26</v>
      </c>
      <c r="R66" s="124" t="s">
        <v>33</v>
      </c>
      <c r="S66" s="124" t="s">
        <v>26</v>
      </c>
      <c r="T66" s="124" t="s">
        <v>33</v>
      </c>
      <c r="U66" s="125" t="s">
        <v>26</v>
      </c>
      <c r="V66" s="124" t="s">
        <v>33</v>
      </c>
      <c r="W66" s="110" t="s">
        <v>27</v>
      </c>
      <c r="X66" s="110" t="s">
        <v>29</v>
      </c>
      <c r="Y66" s="125" t="s">
        <v>30</v>
      </c>
      <c r="Z66" s="124" t="s">
        <v>99</v>
      </c>
      <c r="AA66" s="124" t="s">
        <v>26</v>
      </c>
      <c r="AB66" s="124" t="s">
        <v>33</v>
      </c>
      <c r="AC66" s="125" t="s">
        <v>26</v>
      </c>
      <c r="AD66" s="124" t="s">
        <v>33</v>
      </c>
      <c r="AE66" s="124" t="s">
        <v>26</v>
      </c>
      <c r="AF66" s="126" t="s">
        <v>33</v>
      </c>
      <c r="AH66" s="129"/>
      <c r="AJ66" s="127" t="s">
        <v>113</v>
      </c>
      <c r="AN66" s="130"/>
      <c r="AP66" s="130"/>
    </row>
    <row r="67" spans="1:42" s="127" customFormat="1">
      <c r="A67" s="120"/>
      <c r="B67" s="121">
        <v>60</v>
      </c>
      <c r="C67" s="122" t="str">
        <f t="shared" si="0"/>
        <v>FBNK_CUSTOMER_VIB_RELATION</v>
      </c>
      <c r="D67" s="123">
        <v>1</v>
      </c>
      <c r="E67" s="124" t="str" cm="1">
        <f t="array" ref="E67">_xlfn.IFNA(_xlfn.IFS(G67="Pass","Pass",H67="Pass","Pass",I67="Pass","Pass",AA67="Pass","Pass",AC67="Pass","Pass",#REF!="Pass","Pass"), "Not Passed")</f>
        <v>Pass</v>
      </c>
      <c r="F67" s="124">
        <f>COUNTIF(I67:AF67,"Pass")</f>
        <v>8</v>
      </c>
      <c r="G67" s="124" t="s">
        <v>26</v>
      </c>
      <c r="H67" s="124"/>
      <c r="I67" s="125" t="s">
        <v>27</v>
      </c>
      <c r="J67" s="110" t="s">
        <v>28</v>
      </c>
      <c r="K67" s="124" t="s">
        <v>27</v>
      </c>
      <c r="L67" s="110" t="s">
        <v>29</v>
      </c>
      <c r="M67" s="125" t="s">
        <v>26</v>
      </c>
      <c r="N67" s="124" t="s">
        <v>33</v>
      </c>
      <c r="O67" s="124" t="s">
        <v>26</v>
      </c>
      <c r="P67" s="124" t="s">
        <v>33</v>
      </c>
      <c r="Q67" s="125" t="s">
        <v>26</v>
      </c>
      <c r="R67" s="124" t="s">
        <v>33</v>
      </c>
      <c r="S67" s="124" t="s">
        <v>26</v>
      </c>
      <c r="T67" s="124" t="s">
        <v>33</v>
      </c>
      <c r="U67" s="125" t="s">
        <v>26</v>
      </c>
      <c r="V67" s="124" t="s">
        <v>33</v>
      </c>
      <c r="W67" s="110" t="s">
        <v>27</v>
      </c>
      <c r="X67" s="110" t="s">
        <v>29</v>
      </c>
      <c r="Y67" s="125" t="s">
        <v>26</v>
      </c>
      <c r="Z67" s="124" t="s">
        <v>33</v>
      </c>
      <c r="AA67" s="124" t="s">
        <v>26</v>
      </c>
      <c r="AB67" s="124" t="s">
        <v>33</v>
      </c>
      <c r="AC67" s="125" t="s">
        <v>26</v>
      </c>
      <c r="AD67" s="124" t="s">
        <v>33</v>
      </c>
      <c r="AE67" s="124" t="s">
        <v>30</v>
      </c>
      <c r="AF67" s="126" t="s">
        <v>31</v>
      </c>
      <c r="AH67" s="129"/>
      <c r="AJ67" s="127" t="s">
        <v>114</v>
      </c>
      <c r="AN67" s="130"/>
      <c r="AP67" s="130"/>
    </row>
    <row r="68" spans="1:42" s="127" customFormat="1">
      <c r="A68" s="120"/>
      <c r="B68" s="121">
        <v>61</v>
      </c>
      <c r="C68" s="122" t="str">
        <f t="shared" si="0"/>
        <v>FBNK_CUSTOMER_VIB_VISA_TYPE</v>
      </c>
      <c r="D68" s="123">
        <v>1</v>
      </c>
      <c r="E68" s="124" t="str" cm="1">
        <f t="array" ref="E68">_xlfn.IFNA(_xlfn.IFS(G68="Pass","Pass",H68="Pass","Pass",I68="Pass","Pass",AA68="Pass","Pass",AC68="Pass","Pass",#REF!="Pass","Pass"), "Not Passed")</f>
        <v>Pass</v>
      </c>
      <c r="F68" s="124">
        <f>COUNTIF(I68:AF68,"Pass")</f>
        <v>7</v>
      </c>
      <c r="G68" s="124" t="s">
        <v>26</v>
      </c>
      <c r="H68" s="124"/>
      <c r="I68" s="125" t="s">
        <v>27</v>
      </c>
      <c r="J68" s="110" t="s">
        <v>28</v>
      </c>
      <c r="K68" s="124" t="s">
        <v>27</v>
      </c>
      <c r="L68" s="110" t="s">
        <v>29</v>
      </c>
      <c r="M68" s="125" t="s">
        <v>26</v>
      </c>
      <c r="N68" s="124" t="s">
        <v>33</v>
      </c>
      <c r="O68" s="124" t="s">
        <v>26</v>
      </c>
      <c r="P68" s="124" t="s">
        <v>33</v>
      </c>
      <c r="Q68" s="125" t="s">
        <v>26</v>
      </c>
      <c r="R68" s="124" t="s">
        <v>33</v>
      </c>
      <c r="S68" s="124" t="s">
        <v>26</v>
      </c>
      <c r="T68" s="124" t="s">
        <v>33</v>
      </c>
      <c r="U68" s="125" t="s">
        <v>30</v>
      </c>
      <c r="V68" s="124" t="s">
        <v>31</v>
      </c>
      <c r="W68" s="110" t="s">
        <v>27</v>
      </c>
      <c r="X68" s="110" t="s">
        <v>29</v>
      </c>
      <c r="Y68" s="125" t="s">
        <v>26</v>
      </c>
      <c r="Z68" s="124" t="s">
        <v>33</v>
      </c>
      <c r="AA68" s="124" t="s">
        <v>30</v>
      </c>
      <c r="AB68" s="124" t="s">
        <v>31</v>
      </c>
      <c r="AC68" s="125" t="s">
        <v>26</v>
      </c>
      <c r="AD68" s="124" t="s">
        <v>33</v>
      </c>
      <c r="AE68" s="124" t="s">
        <v>26</v>
      </c>
      <c r="AF68" s="126" t="s">
        <v>33</v>
      </c>
      <c r="AH68" s="129"/>
      <c r="AJ68" s="127" t="s">
        <v>115</v>
      </c>
      <c r="AN68" s="130"/>
      <c r="AP68" s="130"/>
    </row>
    <row r="69" spans="1:42" s="127" customFormat="1">
      <c r="A69" s="120"/>
      <c r="B69" s="121">
        <v>62</v>
      </c>
      <c r="C69" s="122" t="str">
        <f t="shared" si="0"/>
        <v>FBNK_EB_VIB_UPLOAD_RATE_RATE_CODE</v>
      </c>
      <c r="D69" s="123">
        <v>1</v>
      </c>
      <c r="E69" s="124" t="str" cm="1">
        <f t="array" ref="E69">_xlfn.IFNA(_xlfn.IFS(G69="Pass","Pass",H69="Pass","Pass",I69="Pass","Pass",AA69="Pass","Pass",AC69="Pass","Pass",#REF!="Pass","Pass"), "Not Passed")</f>
        <v>Pass</v>
      </c>
      <c r="F69" s="124">
        <f>COUNTIF(I69:AF69,"Pass")</f>
        <v>0</v>
      </c>
      <c r="G69" s="124" t="s">
        <v>26</v>
      </c>
      <c r="H69" s="124"/>
      <c r="I69" s="125" t="s">
        <v>27</v>
      </c>
      <c r="J69" s="110" t="s">
        <v>28</v>
      </c>
      <c r="K69" s="124" t="s">
        <v>27</v>
      </c>
      <c r="L69" s="110" t="s">
        <v>29</v>
      </c>
      <c r="M69" s="125" t="s">
        <v>30</v>
      </c>
      <c r="N69" s="124" t="s">
        <v>31</v>
      </c>
      <c r="O69" s="124" t="s">
        <v>30</v>
      </c>
      <c r="P69" s="124" t="s">
        <v>31</v>
      </c>
      <c r="Q69" s="125" t="s">
        <v>30</v>
      </c>
      <c r="R69" s="124" t="s">
        <v>31</v>
      </c>
      <c r="S69" s="124" t="s">
        <v>30</v>
      </c>
      <c r="T69" s="124" t="s">
        <v>31</v>
      </c>
      <c r="U69" s="125" t="s">
        <v>30</v>
      </c>
      <c r="V69" s="124" t="s">
        <v>31</v>
      </c>
      <c r="W69" s="110" t="s">
        <v>27</v>
      </c>
      <c r="X69" s="110" t="s">
        <v>29</v>
      </c>
      <c r="Y69" s="125" t="s">
        <v>30</v>
      </c>
      <c r="Z69" s="124" t="s">
        <v>31</v>
      </c>
      <c r="AA69" s="124" t="s">
        <v>30</v>
      </c>
      <c r="AB69" s="124" t="s">
        <v>31</v>
      </c>
      <c r="AC69" s="125" t="s">
        <v>30</v>
      </c>
      <c r="AD69" s="124" t="s">
        <v>31</v>
      </c>
      <c r="AE69" s="124" t="s">
        <v>30</v>
      </c>
      <c r="AF69" s="126" t="s">
        <v>31</v>
      </c>
      <c r="AH69" s="129"/>
      <c r="AJ69" s="127" t="s">
        <v>116</v>
      </c>
      <c r="AN69" s="130"/>
      <c r="AP69" s="130"/>
    </row>
    <row r="70" spans="1:42" s="127" customFormat="1">
      <c r="A70" s="120"/>
      <c r="B70" s="121">
        <v>63</v>
      </c>
      <c r="C70" s="122" t="str">
        <f t="shared" si="0"/>
        <v>FBNK_FATCA_CUSTOMER_SUPPLEMENTARY_INFO</v>
      </c>
      <c r="D70" s="123">
        <v>1</v>
      </c>
      <c r="E70" s="124" t="str" cm="1">
        <f t="array" ref="E70">_xlfn.IFNA(_xlfn.IFS(G70="Pass","Pass",H70="Pass","Pass",I70="Pass","Pass",AA70="Pass","Pass",AC70="Pass","Pass",#REF!="Pass","Pass"), "Not Passed")</f>
        <v>Pass</v>
      </c>
      <c r="F70" s="124">
        <f>COUNTIF(I70:AF70,"Pass")</f>
        <v>1</v>
      </c>
      <c r="G70" s="124" t="s">
        <v>26</v>
      </c>
      <c r="H70" s="124"/>
      <c r="I70" s="125" t="s">
        <v>27</v>
      </c>
      <c r="J70" s="110" t="s">
        <v>28</v>
      </c>
      <c r="K70" s="124" t="s">
        <v>27</v>
      </c>
      <c r="L70" s="110" t="s">
        <v>29</v>
      </c>
      <c r="M70" s="125" t="s">
        <v>30</v>
      </c>
      <c r="N70" s="124" t="s">
        <v>31</v>
      </c>
      <c r="O70" s="124" t="s">
        <v>30</v>
      </c>
      <c r="P70" s="124" t="s">
        <v>31</v>
      </c>
      <c r="Q70" s="125" t="s">
        <v>30</v>
      </c>
      <c r="R70" s="124" t="s">
        <v>31</v>
      </c>
      <c r="S70" s="124" t="s">
        <v>30</v>
      </c>
      <c r="T70" s="124" t="s">
        <v>31</v>
      </c>
      <c r="U70" s="125" t="s">
        <v>30</v>
      </c>
      <c r="V70" s="124" t="s">
        <v>31</v>
      </c>
      <c r="W70" s="110" t="s">
        <v>27</v>
      </c>
      <c r="X70" s="110" t="s">
        <v>29</v>
      </c>
      <c r="Y70" s="125" t="s">
        <v>30</v>
      </c>
      <c r="Z70" s="124" t="s">
        <v>31</v>
      </c>
      <c r="AA70" s="124" t="s">
        <v>30</v>
      </c>
      <c r="AB70" s="124" t="s">
        <v>31</v>
      </c>
      <c r="AC70" s="125" t="s">
        <v>26</v>
      </c>
      <c r="AD70" s="124" t="s">
        <v>33</v>
      </c>
      <c r="AE70" s="124" t="s">
        <v>30</v>
      </c>
      <c r="AF70" s="126" t="s">
        <v>31</v>
      </c>
      <c r="AH70" s="128"/>
      <c r="AJ70" s="127" t="s">
        <v>117</v>
      </c>
      <c r="AN70" s="130"/>
      <c r="AP70" s="130"/>
    </row>
    <row r="71" spans="1:42" s="127" customFormat="1">
      <c r="A71" s="120"/>
      <c r="B71" s="121">
        <v>64</v>
      </c>
      <c r="C71" s="122" t="str">
        <f t="shared" si="0"/>
        <v>FBNK_FATCA_CUSTOMER_SUPPLEMENTARY_INFO_ADDR_COUNTRY</v>
      </c>
      <c r="D71" s="123">
        <v>1</v>
      </c>
      <c r="E71" s="124" t="str" cm="1">
        <f t="array" ref="E71">_xlfn.IFNA(_xlfn.IFS(G71="Pass","Pass",H71="Pass","Pass",I71="Pass","Pass",AA71="Pass","Pass",AC71="Pass","Pass",#REF!="Pass","Pass"), "Not Passed")</f>
        <v>Pass</v>
      </c>
      <c r="F71" s="124">
        <f>COUNTIF(I71:AF71,"Pass")</f>
        <v>0</v>
      </c>
      <c r="G71" s="124" t="s">
        <v>26</v>
      </c>
      <c r="H71" s="124"/>
      <c r="I71" s="125" t="s">
        <v>27</v>
      </c>
      <c r="J71" s="110" t="s">
        <v>28</v>
      </c>
      <c r="K71" s="124" t="s">
        <v>27</v>
      </c>
      <c r="L71" s="110" t="s">
        <v>29</v>
      </c>
      <c r="M71" s="125" t="s">
        <v>30</v>
      </c>
      <c r="N71" s="124" t="s">
        <v>31</v>
      </c>
      <c r="O71" s="124" t="s">
        <v>30</v>
      </c>
      <c r="P71" s="124" t="s">
        <v>31</v>
      </c>
      <c r="Q71" s="125" t="s">
        <v>30</v>
      </c>
      <c r="R71" s="124" t="s">
        <v>31</v>
      </c>
      <c r="S71" s="124" t="s">
        <v>30</v>
      </c>
      <c r="T71" s="124" t="s">
        <v>31</v>
      </c>
      <c r="U71" s="125" t="s">
        <v>30</v>
      </c>
      <c r="V71" s="124" t="s">
        <v>31</v>
      </c>
      <c r="W71" s="110" t="s">
        <v>27</v>
      </c>
      <c r="X71" s="110" t="s">
        <v>29</v>
      </c>
      <c r="Y71" s="125" t="s">
        <v>30</v>
      </c>
      <c r="Z71" s="124" t="s">
        <v>31</v>
      </c>
      <c r="AA71" s="124" t="s">
        <v>30</v>
      </c>
      <c r="AB71" s="124" t="s">
        <v>31</v>
      </c>
      <c r="AC71" s="125" t="s">
        <v>30</v>
      </c>
      <c r="AD71" s="124" t="s">
        <v>31</v>
      </c>
      <c r="AE71" s="124" t="s">
        <v>30</v>
      </c>
      <c r="AF71" s="126" t="s">
        <v>31</v>
      </c>
      <c r="AH71" s="128"/>
      <c r="AJ71" s="127" t="s">
        <v>118</v>
      </c>
      <c r="AN71" s="130"/>
      <c r="AP71" s="130"/>
    </row>
    <row r="72" spans="1:42" s="127" customFormat="1">
      <c r="A72" s="120"/>
      <c r="B72" s="121">
        <v>65</v>
      </c>
      <c r="C72" s="122" t="str">
        <f t="shared" si="0"/>
        <v>FBNK_FATCA_CUSTOMER_SUPPLEMENTARY_INFO_ADDR_TYPE</v>
      </c>
      <c r="D72" s="123">
        <v>1</v>
      </c>
      <c r="E72" s="124" t="str" cm="1">
        <f t="array" ref="E72">_xlfn.IFNA(_xlfn.IFS(G72="Pass","Pass",H72="Pass","Pass",I72="Pass","Pass",AA72="Pass","Pass",AC72="Pass","Pass",#REF!="Pass","Pass"), "Not Passed")</f>
        <v>Pass</v>
      </c>
      <c r="F72" s="124">
        <f>COUNTIF(I72:AF72,"Pass")</f>
        <v>0</v>
      </c>
      <c r="G72" s="124" t="s">
        <v>26</v>
      </c>
      <c r="H72" s="124"/>
      <c r="I72" s="125" t="s">
        <v>27</v>
      </c>
      <c r="J72" s="110" t="s">
        <v>28</v>
      </c>
      <c r="K72" s="124" t="s">
        <v>27</v>
      </c>
      <c r="L72" s="110" t="s">
        <v>29</v>
      </c>
      <c r="M72" s="125" t="s">
        <v>30</v>
      </c>
      <c r="N72" s="124" t="s">
        <v>31</v>
      </c>
      <c r="O72" s="124" t="s">
        <v>30</v>
      </c>
      <c r="P72" s="124" t="s">
        <v>31</v>
      </c>
      <c r="Q72" s="125" t="s">
        <v>30</v>
      </c>
      <c r="R72" s="124" t="s">
        <v>31</v>
      </c>
      <c r="S72" s="124" t="s">
        <v>30</v>
      </c>
      <c r="T72" s="124" t="s">
        <v>31</v>
      </c>
      <c r="U72" s="125" t="s">
        <v>30</v>
      </c>
      <c r="V72" s="124" t="s">
        <v>31</v>
      </c>
      <c r="W72" s="110" t="s">
        <v>27</v>
      </c>
      <c r="X72" s="110" t="s">
        <v>29</v>
      </c>
      <c r="Y72" s="125" t="s">
        <v>30</v>
      </c>
      <c r="Z72" s="124" t="s">
        <v>31</v>
      </c>
      <c r="AA72" s="124" t="s">
        <v>30</v>
      </c>
      <c r="AB72" s="124" t="s">
        <v>31</v>
      </c>
      <c r="AC72" s="125" t="s">
        <v>30</v>
      </c>
      <c r="AD72" s="124" t="s">
        <v>31</v>
      </c>
      <c r="AE72" s="124" t="s">
        <v>30</v>
      </c>
      <c r="AF72" s="126" t="s">
        <v>31</v>
      </c>
      <c r="AH72" s="128"/>
      <c r="AJ72" s="127" t="s">
        <v>119</v>
      </c>
      <c r="AN72" s="130"/>
      <c r="AP72" s="130"/>
    </row>
    <row r="73" spans="1:42" s="127" customFormat="1">
      <c r="A73" s="120"/>
      <c r="B73" s="121">
        <v>66</v>
      </c>
      <c r="C73" s="122" t="str">
        <f t="shared" ref="C73:C87" si="1">HYPERLINK("#'"&amp;AJ73&amp;"'!A1",AJ73)</f>
        <v>FBNK_FOREX</v>
      </c>
      <c r="D73" s="123">
        <v>1</v>
      </c>
      <c r="E73" s="124" t="str" cm="1">
        <f t="array" ref="E73">_xlfn.IFNA(_xlfn.IFS(G73="Pass","Pass",H73="Pass","Pass",I73="Pass","Pass",AA73="Pass","Pass",AC73="Pass","Pass",#REF!="Pass","Pass"), "Not Passed")</f>
        <v>Pass</v>
      </c>
      <c r="F73" s="124">
        <f>COUNTIF(I73:AF73,"Pass")</f>
        <v>5</v>
      </c>
      <c r="G73" s="124" t="s">
        <v>26</v>
      </c>
      <c r="H73" s="124"/>
      <c r="I73" s="125" t="s">
        <v>27</v>
      </c>
      <c r="J73" s="110" t="s">
        <v>28</v>
      </c>
      <c r="K73" s="124" t="s">
        <v>27</v>
      </c>
      <c r="L73" s="110" t="s">
        <v>29</v>
      </c>
      <c r="M73" s="125" t="s">
        <v>26</v>
      </c>
      <c r="N73" s="124" t="s">
        <v>33</v>
      </c>
      <c r="O73" s="124" t="s">
        <v>30</v>
      </c>
      <c r="P73" s="124" t="s">
        <v>31</v>
      </c>
      <c r="Q73" s="125" t="s">
        <v>30</v>
      </c>
      <c r="R73" s="124" t="s">
        <v>31</v>
      </c>
      <c r="S73" s="124" t="s">
        <v>30</v>
      </c>
      <c r="T73" s="124" t="s">
        <v>31</v>
      </c>
      <c r="U73" s="125" t="s">
        <v>30</v>
      </c>
      <c r="V73" s="124" t="s">
        <v>31</v>
      </c>
      <c r="W73" s="110" t="s">
        <v>27</v>
      </c>
      <c r="X73" s="110" t="s">
        <v>29</v>
      </c>
      <c r="Y73" s="125" t="s">
        <v>26</v>
      </c>
      <c r="Z73" s="124" t="s">
        <v>33</v>
      </c>
      <c r="AA73" s="124" t="s">
        <v>26</v>
      </c>
      <c r="AB73" s="124" t="s">
        <v>33</v>
      </c>
      <c r="AC73" s="125" t="s">
        <v>26</v>
      </c>
      <c r="AD73" s="124" t="s">
        <v>33</v>
      </c>
      <c r="AE73" s="124" t="s">
        <v>26</v>
      </c>
      <c r="AF73" s="126" t="s">
        <v>33</v>
      </c>
      <c r="AH73" s="128"/>
      <c r="AJ73" s="127" t="s">
        <v>120</v>
      </c>
      <c r="AN73" s="130"/>
      <c r="AP73" s="130"/>
    </row>
    <row r="74" spans="1:42" s="127" customFormat="1">
      <c r="A74" s="120"/>
      <c r="B74" s="121">
        <v>67</v>
      </c>
      <c r="C74" s="122" t="str">
        <f t="shared" si="1"/>
        <v>FBNK_FT_BULK_MASTER</v>
      </c>
      <c r="D74" s="123">
        <v>1</v>
      </c>
      <c r="E74" s="124" t="str" cm="1">
        <f t="array" ref="E74">_xlfn.IFNA(_xlfn.IFS(G74="Pass","Pass",H74="Pass","Pass",I74="Pass","Pass",AA74="Pass","Pass",AC74="Pass","Pass",#REF!="Pass","Pass"), "Not Passed")</f>
        <v>Pass</v>
      </c>
      <c r="F74" s="124">
        <f>COUNTIF(I74:AF74,"Pass")</f>
        <v>0</v>
      </c>
      <c r="G74" s="124" t="s">
        <v>26</v>
      </c>
      <c r="H74" s="124"/>
      <c r="I74" s="125" t="s">
        <v>27</v>
      </c>
      <c r="J74" s="110" t="s">
        <v>28</v>
      </c>
      <c r="K74" s="124" t="s">
        <v>27</v>
      </c>
      <c r="L74" s="110" t="s">
        <v>29</v>
      </c>
      <c r="M74" s="125" t="s">
        <v>30</v>
      </c>
      <c r="N74" s="124" t="s">
        <v>31</v>
      </c>
      <c r="O74" s="124" t="s">
        <v>30</v>
      </c>
      <c r="P74" s="124" t="s">
        <v>31</v>
      </c>
      <c r="Q74" s="125" t="s">
        <v>30</v>
      </c>
      <c r="R74" s="124" t="s">
        <v>31</v>
      </c>
      <c r="S74" s="124" t="s">
        <v>30</v>
      </c>
      <c r="T74" s="124" t="s">
        <v>31</v>
      </c>
      <c r="U74" s="125" t="s">
        <v>30</v>
      </c>
      <c r="V74" s="124" t="s">
        <v>31</v>
      </c>
      <c r="W74" s="110" t="s">
        <v>27</v>
      </c>
      <c r="X74" s="110" t="s">
        <v>29</v>
      </c>
      <c r="Y74" s="125" t="s">
        <v>30</v>
      </c>
      <c r="Z74" s="124" t="s">
        <v>31</v>
      </c>
      <c r="AA74" s="124" t="s">
        <v>30</v>
      </c>
      <c r="AB74" s="124" t="s">
        <v>31</v>
      </c>
      <c r="AC74" s="125" t="s">
        <v>30</v>
      </c>
      <c r="AD74" s="124" t="s">
        <v>31</v>
      </c>
      <c r="AE74" s="124" t="s">
        <v>30</v>
      </c>
      <c r="AF74" s="126" t="s">
        <v>31</v>
      </c>
      <c r="AH74" s="128"/>
      <c r="AJ74" s="127" t="s">
        <v>121</v>
      </c>
      <c r="AN74" s="130"/>
      <c r="AP74" s="130"/>
    </row>
    <row r="75" spans="1:42" s="127" customFormat="1">
      <c r="A75" s="120"/>
      <c r="B75" s="121">
        <v>68</v>
      </c>
      <c r="C75" s="122" t="str">
        <f t="shared" si="1"/>
        <v>FBNK_FUNDS_TRANSFER</v>
      </c>
      <c r="D75" s="123">
        <v>2</v>
      </c>
      <c r="E75" s="124" t="str" cm="1">
        <f t="array" ref="E75">_xlfn.IFNA(_xlfn.IFS(G75="Pass","Pass",H75="Pass","Pass",I75="Pass","Pass",AA75="Pass","Pass",AC75="Pass","Pass",#REF!="Pass","Pass"), "Not Passed")</f>
        <v>Pass</v>
      </c>
      <c r="F75" s="124">
        <f>COUNTIF(I75:AF75,"Pass")</f>
        <v>6</v>
      </c>
      <c r="G75" s="124" t="s">
        <v>26</v>
      </c>
      <c r="H75" s="124"/>
      <c r="I75" s="125" t="s">
        <v>26</v>
      </c>
      <c r="J75" s="124" t="s">
        <v>33</v>
      </c>
      <c r="K75" s="124" t="s">
        <v>27</v>
      </c>
      <c r="L75" s="110" t="s">
        <v>29</v>
      </c>
      <c r="M75" s="125" t="s">
        <v>27</v>
      </c>
      <c r="N75" s="110" t="s">
        <v>28</v>
      </c>
      <c r="O75" s="124" t="s">
        <v>30</v>
      </c>
      <c r="P75" s="124" t="s">
        <v>51</v>
      </c>
      <c r="Q75" s="125" t="s">
        <v>26</v>
      </c>
      <c r="R75" s="124" t="s">
        <v>33</v>
      </c>
      <c r="S75" s="124" t="s">
        <v>26</v>
      </c>
      <c r="T75" s="124" t="s">
        <v>33</v>
      </c>
      <c r="U75" s="125" t="s">
        <v>27</v>
      </c>
      <c r="V75" s="110" t="s">
        <v>29</v>
      </c>
      <c r="W75" s="124" t="s">
        <v>30</v>
      </c>
      <c r="X75" s="110" t="s">
        <v>29</v>
      </c>
      <c r="Y75" s="125" t="s">
        <v>30</v>
      </c>
      <c r="Z75" s="124" t="s">
        <v>52</v>
      </c>
      <c r="AA75" s="124" t="s">
        <v>26</v>
      </c>
      <c r="AB75" s="124" t="s">
        <v>33</v>
      </c>
      <c r="AC75" s="125" t="s">
        <v>26</v>
      </c>
      <c r="AD75" s="124" t="s">
        <v>33</v>
      </c>
      <c r="AE75" s="124" t="s">
        <v>26</v>
      </c>
      <c r="AF75" s="126" t="s">
        <v>33</v>
      </c>
      <c r="AH75" s="128"/>
      <c r="AJ75" s="127" t="s">
        <v>122</v>
      </c>
      <c r="AN75" s="130"/>
      <c r="AP75" s="130"/>
    </row>
    <row r="76" spans="1:42" s="127" customFormat="1">
      <c r="A76" s="120"/>
      <c r="B76" s="121">
        <v>69</v>
      </c>
      <c r="C76" s="122" t="str">
        <f t="shared" si="1"/>
        <v>FBNK_FUNDS_TRANSFER_DATE_TIME</v>
      </c>
      <c r="D76" s="123">
        <v>2</v>
      </c>
      <c r="E76" s="124" t="str" cm="1">
        <f t="array" ref="E76">_xlfn.IFNA(_xlfn.IFS(G76="Pass","Pass",H76="Pass","Pass",I76="Pass","Pass",AA76="Pass","Pass",AC76="Pass","Pass",#REF!="Pass","Pass"), "Not Passed")</f>
        <v>Pass</v>
      </c>
      <c r="F76" s="124">
        <f>COUNTIF(I76:AF76,"Pass")</f>
        <v>6</v>
      </c>
      <c r="G76" s="124" t="s">
        <v>26</v>
      </c>
      <c r="H76" s="124"/>
      <c r="I76" s="125" t="s">
        <v>26</v>
      </c>
      <c r="J76" s="124" t="s">
        <v>33</v>
      </c>
      <c r="K76" s="124" t="s">
        <v>27</v>
      </c>
      <c r="L76" s="110" t="s">
        <v>29</v>
      </c>
      <c r="M76" s="125" t="s">
        <v>27</v>
      </c>
      <c r="N76" s="110" t="s">
        <v>28</v>
      </c>
      <c r="O76" s="124" t="s">
        <v>30</v>
      </c>
      <c r="P76" s="124" t="s">
        <v>123</v>
      </c>
      <c r="Q76" s="125" t="s">
        <v>26</v>
      </c>
      <c r="R76" s="124" t="s">
        <v>33</v>
      </c>
      <c r="S76" s="124" t="s">
        <v>26</v>
      </c>
      <c r="T76" s="124" t="s">
        <v>33</v>
      </c>
      <c r="U76" s="125" t="s">
        <v>27</v>
      </c>
      <c r="V76" s="110" t="s">
        <v>29</v>
      </c>
      <c r="W76" s="124" t="s">
        <v>30</v>
      </c>
      <c r="X76" s="110" t="s">
        <v>29</v>
      </c>
      <c r="Y76" s="125" t="s">
        <v>30</v>
      </c>
      <c r="Z76" s="124" t="s">
        <v>99</v>
      </c>
      <c r="AA76" s="124" t="s">
        <v>26</v>
      </c>
      <c r="AB76" s="124" t="s">
        <v>33</v>
      </c>
      <c r="AC76" s="125" t="s">
        <v>26</v>
      </c>
      <c r="AD76" s="124" t="s">
        <v>33</v>
      </c>
      <c r="AE76" s="124" t="s">
        <v>26</v>
      </c>
      <c r="AF76" s="126" t="s">
        <v>33</v>
      </c>
      <c r="AH76" s="128"/>
      <c r="AJ76" s="127" t="s">
        <v>124</v>
      </c>
      <c r="AN76" s="130"/>
      <c r="AP76" s="130"/>
    </row>
    <row r="77" spans="1:42" s="127" customFormat="1">
      <c r="A77" s="120"/>
      <c r="B77" s="121">
        <v>70</v>
      </c>
      <c r="C77" s="122" t="str">
        <f t="shared" si="1"/>
        <v>FBNK_FUNDS_TRANSFER_INPUTTER</v>
      </c>
      <c r="D77" s="123">
        <v>2</v>
      </c>
      <c r="E77" s="124" t="str" cm="1">
        <f t="array" ref="E77">_xlfn.IFNA(_xlfn.IFS(G77="Pass","Pass",H77="Pass","Pass",I77="Pass","Pass",AA77="Pass","Pass",AC77="Pass","Pass",#REF!="Pass","Pass"), "Not Passed")</f>
        <v>Pass</v>
      </c>
      <c r="F77" s="124">
        <f>COUNTIF(I77:AF77,"Pass")</f>
        <v>6</v>
      </c>
      <c r="G77" s="124" t="s">
        <v>26</v>
      </c>
      <c r="H77" s="124"/>
      <c r="I77" s="125" t="s">
        <v>26</v>
      </c>
      <c r="J77" s="124" t="s">
        <v>33</v>
      </c>
      <c r="K77" s="124" t="s">
        <v>27</v>
      </c>
      <c r="L77" s="110" t="s">
        <v>29</v>
      </c>
      <c r="M77" s="125" t="s">
        <v>27</v>
      </c>
      <c r="N77" s="110" t="s">
        <v>28</v>
      </c>
      <c r="O77" s="124" t="s">
        <v>30</v>
      </c>
      <c r="P77" s="124" t="s">
        <v>51</v>
      </c>
      <c r="Q77" s="125" t="s">
        <v>26</v>
      </c>
      <c r="R77" s="124" t="s">
        <v>33</v>
      </c>
      <c r="S77" s="124" t="s">
        <v>26</v>
      </c>
      <c r="T77" s="124" t="s">
        <v>33</v>
      </c>
      <c r="U77" s="125" t="s">
        <v>27</v>
      </c>
      <c r="V77" s="110" t="s">
        <v>29</v>
      </c>
      <c r="W77" s="124" t="s">
        <v>30</v>
      </c>
      <c r="X77" s="110" t="s">
        <v>29</v>
      </c>
      <c r="Y77" s="125" t="s">
        <v>30</v>
      </c>
      <c r="Z77" s="124" t="s">
        <v>52</v>
      </c>
      <c r="AA77" s="124" t="s">
        <v>26</v>
      </c>
      <c r="AB77" s="124" t="s">
        <v>33</v>
      </c>
      <c r="AC77" s="125" t="s">
        <v>26</v>
      </c>
      <c r="AD77" s="124" t="s">
        <v>33</v>
      </c>
      <c r="AE77" s="124" t="s">
        <v>26</v>
      </c>
      <c r="AF77" s="126" t="s">
        <v>33</v>
      </c>
      <c r="AH77" s="128"/>
      <c r="AJ77" s="127" t="s">
        <v>125</v>
      </c>
      <c r="AN77" s="130"/>
      <c r="AP77" s="130"/>
    </row>
    <row r="78" spans="1:42" s="127" customFormat="1">
      <c r="A78" s="120"/>
      <c r="B78" s="121">
        <v>71</v>
      </c>
      <c r="C78" s="122" t="str">
        <f t="shared" si="1"/>
        <v>FBNK_LIMIT</v>
      </c>
      <c r="D78" s="123">
        <v>1</v>
      </c>
      <c r="E78" s="124" t="str" cm="1">
        <f t="array" ref="E78">_xlfn.IFNA(_xlfn.IFS(G78="Pass","Pass",H78="Pass","Pass",I78="Pass","Pass",AA78="Pass","Pass",AC78="Pass","Pass",#REF!="Pass","Pass"), "Not Passed")</f>
        <v>Pass</v>
      </c>
      <c r="F78" s="124">
        <f>COUNTIF(I78:AF78,"Pass")</f>
        <v>7</v>
      </c>
      <c r="G78" s="124" t="s">
        <v>26</v>
      </c>
      <c r="H78" s="124"/>
      <c r="I78" s="125" t="s">
        <v>27</v>
      </c>
      <c r="J78" s="110" t="s">
        <v>28</v>
      </c>
      <c r="K78" s="124" t="s">
        <v>27</v>
      </c>
      <c r="L78" s="110" t="s">
        <v>29</v>
      </c>
      <c r="M78" s="125" t="s">
        <v>26</v>
      </c>
      <c r="N78" s="124" t="s">
        <v>33</v>
      </c>
      <c r="O78" s="124" t="s">
        <v>30</v>
      </c>
      <c r="P78" s="124" t="s">
        <v>78</v>
      </c>
      <c r="Q78" s="125" t="s">
        <v>26</v>
      </c>
      <c r="R78" s="124" t="s">
        <v>33</v>
      </c>
      <c r="S78" s="124" t="s">
        <v>26</v>
      </c>
      <c r="T78" s="124" t="s">
        <v>33</v>
      </c>
      <c r="U78" s="125" t="s">
        <v>26</v>
      </c>
      <c r="V78" s="124" t="s">
        <v>33</v>
      </c>
      <c r="W78" s="110" t="s">
        <v>27</v>
      </c>
      <c r="X78" s="110" t="s">
        <v>29</v>
      </c>
      <c r="Y78" s="125" t="s">
        <v>30</v>
      </c>
      <c r="Z78" s="124" t="s">
        <v>31</v>
      </c>
      <c r="AA78" s="124" t="s">
        <v>26</v>
      </c>
      <c r="AB78" s="124" t="s">
        <v>33</v>
      </c>
      <c r="AC78" s="125" t="s">
        <v>26</v>
      </c>
      <c r="AD78" s="124" t="s">
        <v>33</v>
      </c>
      <c r="AE78" s="124" t="s">
        <v>26</v>
      </c>
      <c r="AF78" s="126" t="s">
        <v>33</v>
      </c>
      <c r="AH78" s="128"/>
      <c r="AJ78" s="127" t="s">
        <v>126</v>
      </c>
      <c r="AN78" s="130"/>
      <c r="AP78" s="130"/>
    </row>
    <row r="79" spans="1:42" s="127" customFormat="1">
      <c r="A79" s="120"/>
      <c r="B79" s="121">
        <v>72</v>
      </c>
      <c r="C79" s="122" t="str">
        <f t="shared" si="1"/>
        <v>FBNK_RELATION_ML</v>
      </c>
      <c r="D79" s="123">
        <v>1</v>
      </c>
      <c r="E79" s="124" t="str" cm="1">
        <f t="array" ref="E79">_xlfn.IFNA(_xlfn.IFS(G79="Pass","Pass",H79="Pass","Pass",I79="Pass","Pass",AA79="Pass","Pass",AC79="Pass","Pass",#REF!="Pass","Pass"), "Not Passed")</f>
        <v>Pass</v>
      </c>
      <c r="F79" s="124">
        <f>COUNTIF(I79:AF79,"Pass")</f>
        <v>0</v>
      </c>
      <c r="G79" s="124" t="s">
        <v>26</v>
      </c>
      <c r="H79" s="124"/>
      <c r="I79" s="125" t="s">
        <v>27</v>
      </c>
      <c r="J79" s="110" t="s">
        <v>28</v>
      </c>
      <c r="K79" s="124" t="s">
        <v>27</v>
      </c>
      <c r="L79" s="110" t="s">
        <v>29</v>
      </c>
      <c r="M79" s="125" t="s">
        <v>30</v>
      </c>
      <c r="N79" s="124" t="s">
        <v>31</v>
      </c>
      <c r="O79" s="124" t="s">
        <v>30</v>
      </c>
      <c r="P79" s="124" t="s">
        <v>31</v>
      </c>
      <c r="Q79" s="125" t="s">
        <v>30</v>
      </c>
      <c r="R79" s="124" t="s">
        <v>31</v>
      </c>
      <c r="S79" s="124" t="s">
        <v>30</v>
      </c>
      <c r="T79" s="124" t="s">
        <v>31</v>
      </c>
      <c r="U79" s="125" t="s">
        <v>30</v>
      </c>
      <c r="V79" s="124" t="s">
        <v>31</v>
      </c>
      <c r="W79" s="110" t="s">
        <v>27</v>
      </c>
      <c r="X79" s="110" t="s">
        <v>29</v>
      </c>
      <c r="Y79" s="125" t="s">
        <v>30</v>
      </c>
      <c r="Z79" s="124" t="s">
        <v>31</v>
      </c>
      <c r="AA79" s="124" t="s">
        <v>30</v>
      </c>
      <c r="AB79" s="124" t="s">
        <v>31</v>
      </c>
      <c r="AC79" s="125" t="s">
        <v>30</v>
      </c>
      <c r="AD79" s="124" t="s">
        <v>31</v>
      </c>
      <c r="AE79" s="124" t="s">
        <v>30</v>
      </c>
      <c r="AF79" s="126" t="s">
        <v>31</v>
      </c>
      <c r="AH79" s="128"/>
      <c r="AJ79" s="127" t="s">
        <v>127</v>
      </c>
      <c r="AN79" s="130"/>
      <c r="AP79" s="130"/>
    </row>
    <row r="80" spans="1:42" s="127" customFormat="1">
      <c r="A80" s="120"/>
      <c r="B80" s="121">
        <v>73</v>
      </c>
      <c r="C80" s="122" t="str">
        <f t="shared" si="1"/>
        <v>FBNK_SEC_TRADE</v>
      </c>
      <c r="D80" s="123">
        <v>1</v>
      </c>
      <c r="E80" s="124" t="str" cm="1">
        <f t="array" ref="E80">_xlfn.IFNA(_xlfn.IFS(G80="Pass","Pass",H80="Pass","Pass",I80="Pass","Pass",AA80="Pass","Pass",AC80="Pass","Pass",#REF!="Pass","Pass"), "Not Passed")</f>
        <v>Pass</v>
      </c>
      <c r="F80" s="124">
        <f>COUNTIF(I80:AF80,"Pass")</f>
        <v>0</v>
      </c>
      <c r="G80" s="124" t="s">
        <v>68</v>
      </c>
      <c r="H80" s="124" t="s">
        <v>26</v>
      </c>
      <c r="I80" s="125" t="s">
        <v>27</v>
      </c>
      <c r="J80" s="110" t="s">
        <v>28</v>
      </c>
      <c r="K80" s="124" t="s">
        <v>27</v>
      </c>
      <c r="L80" s="110" t="s">
        <v>29</v>
      </c>
      <c r="M80" s="125" t="s">
        <v>30</v>
      </c>
      <c r="N80" s="124" t="s">
        <v>31</v>
      </c>
      <c r="O80" s="124" t="s">
        <v>30</v>
      </c>
      <c r="P80" s="124" t="s">
        <v>31</v>
      </c>
      <c r="Q80" s="125" t="s">
        <v>30</v>
      </c>
      <c r="R80" s="124" t="s">
        <v>31</v>
      </c>
      <c r="S80" s="124" t="s">
        <v>30</v>
      </c>
      <c r="T80" s="124" t="s">
        <v>31</v>
      </c>
      <c r="U80" s="125" t="s">
        <v>30</v>
      </c>
      <c r="V80" s="124" t="s">
        <v>31</v>
      </c>
      <c r="W80" s="110" t="s">
        <v>27</v>
      </c>
      <c r="X80" s="110" t="s">
        <v>29</v>
      </c>
      <c r="Y80" s="125" t="s">
        <v>30</v>
      </c>
      <c r="Z80" s="124" t="s">
        <v>31</v>
      </c>
      <c r="AA80" s="124" t="s">
        <v>30</v>
      </c>
      <c r="AB80" s="124" t="s">
        <v>31</v>
      </c>
      <c r="AC80" s="125" t="s">
        <v>30</v>
      </c>
      <c r="AD80" s="124" t="s">
        <v>31</v>
      </c>
      <c r="AE80" s="124" t="s">
        <v>30</v>
      </c>
      <c r="AF80" s="126" t="s">
        <v>31</v>
      </c>
      <c r="AH80" s="128"/>
      <c r="AJ80" s="127" t="s">
        <v>128</v>
      </c>
      <c r="AN80" s="130"/>
      <c r="AP80" s="130"/>
    </row>
    <row r="81" spans="1:42" s="127" customFormat="1">
      <c r="A81" s="120"/>
      <c r="B81" s="121">
        <v>74</v>
      </c>
      <c r="C81" s="122" t="str">
        <f t="shared" si="1"/>
        <v>FBNK_SEC_TRADE_BROKER_NO</v>
      </c>
      <c r="D81" s="123">
        <v>1</v>
      </c>
      <c r="E81" s="124" t="str" cm="1">
        <f t="array" ref="E81">_xlfn.IFNA(_xlfn.IFS(G81="Pass","Pass",H81="Pass","Pass",I81="Pass","Pass",AA81="Pass","Pass",AC81="Pass","Pass",#REF!="Pass","Pass"), "Not Passed")</f>
        <v>Pass</v>
      </c>
      <c r="F81" s="124">
        <f>COUNTIF(I81:AF81,"Pass")</f>
        <v>0</v>
      </c>
      <c r="G81" s="124" t="s">
        <v>26</v>
      </c>
      <c r="H81" s="124"/>
      <c r="I81" s="125" t="s">
        <v>27</v>
      </c>
      <c r="J81" s="110" t="s">
        <v>28</v>
      </c>
      <c r="K81" s="124" t="s">
        <v>27</v>
      </c>
      <c r="L81" s="110" t="s">
        <v>29</v>
      </c>
      <c r="M81" s="125" t="s">
        <v>30</v>
      </c>
      <c r="N81" s="124" t="s">
        <v>31</v>
      </c>
      <c r="O81" s="124" t="s">
        <v>30</v>
      </c>
      <c r="P81" s="124" t="s">
        <v>31</v>
      </c>
      <c r="Q81" s="125" t="s">
        <v>30</v>
      </c>
      <c r="R81" s="124" t="s">
        <v>31</v>
      </c>
      <c r="S81" s="124" t="s">
        <v>30</v>
      </c>
      <c r="T81" s="124" t="s">
        <v>31</v>
      </c>
      <c r="U81" s="125" t="s">
        <v>30</v>
      </c>
      <c r="V81" s="124" t="s">
        <v>31</v>
      </c>
      <c r="W81" s="110" t="s">
        <v>27</v>
      </c>
      <c r="X81" s="110" t="s">
        <v>29</v>
      </c>
      <c r="Y81" s="125" t="s">
        <v>30</v>
      </c>
      <c r="Z81" s="124" t="s">
        <v>31</v>
      </c>
      <c r="AA81" s="124" t="s">
        <v>30</v>
      </c>
      <c r="AB81" s="124" t="s">
        <v>31</v>
      </c>
      <c r="AC81" s="125" t="s">
        <v>30</v>
      </c>
      <c r="AD81" s="124" t="s">
        <v>31</v>
      </c>
      <c r="AE81" s="124" t="s">
        <v>30</v>
      </c>
      <c r="AF81" s="126" t="s">
        <v>31</v>
      </c>
      <c r="AH81" s="128"/>
      <c r="AJ81" s="127" t="s">
        <v>129</v>
      </c>
      <c r="AN81" s="130"/>
      <c r="AP81" s="130"/>
    </row>
    <row r="82" spans="1:42" s="127" customFormat="1">
      <c r="A82" s="120"/>
      <c r="B82" s="121">
        <v>75</v>
      </c>
      <c r="C82" s="122" t="str">
        <f t="shared" si="1"/>
        <v>FBNK_SEC_TRADE_CU_NARRATIVE</v>
      </c>
      <c r="D82" s="123">
        <v>1</v>
      </c>
      <c r="E82" s="124" t="str" cm="1">
        <f t="array" ref="E82">_xlfn.IFNA(_xlfn.IFS(G82="Pass","Pass",H82="Pass","Pass",I82="Pass","Pass",AA82="Pass","Pass",AC82="Pass","Pass",#REF!="Pass","Pass"), "Not Passed")</f>
        <v>Pass</v>
      </c>
      <c r="F82" s="124">
        <f>COUNTIF(I82:AF82,"Pass")</f>
        <v>0</v>
      </c>
      <c r="G82" s="124" t="s">
        <v>26</v>
      </c>
      <c r="H82" s="124"/>
      <c r="I82" s="125" t="s">
        <v>27</v>
      </c>
      <c r="J82" s="110" t="s">
        <v>28</v>
      </c>
      <c r="K82" s="124" t="s">
        <v>27</v>
      </c>
      <c r="L82" s="110" t="s">
        <v>29</v>
      </c>
      <c r="M82" s="125" t="s">
        <v>30</v>
      </c>
      <c r="N82" s="124" t="s">
        <v>31</v>
      </c>
      <c r="O82" s="124" t="s">
        <v>30</v>
      </c>
      <c r="P82" s="124" t="s">
        <v>31</v>
      </c>
      <c r="Q82" s="125" t="s">
        <v>30</v>
      </c>
      <c r="R82" s="124" t="s">
        <v>31</v>
      </c>
      <c r="S82" s="124" t="s">
        <v>30</v>
      </c>
      <c r="T82" s="124" t="s">
        <v>31</v>
      </c>
      <c r="U82" s="125" t="s">
        <v>30</v>
      </c>
      <c r="V82" s="124" t="s">
        <v>31</v>
      </c>
      <c r="W82" s="110" t="s">
        <v>27</v>
      </c>
      <c r="X82" s="110" t="s">
        <v>29</v>
      </c>
      <c r="Y82" s="125" t="s">
        <v>30</v>
      </c>
      <c r="Z82" s="124" t="s">
        <v>31</v>
      </c>
      <c r="AA82" s="124" t="s">
        <v>30</v>
      </c>
      <c r="AB82" s="124" t="s">
        <v>31</v>
      </c>
      <c r="AC82" s="125" t="s">
        <v>30</v>
      </c>
      <c r="AD82" s="124" t="s">
        <v>31</v>
      </c>
      <c r="AE82" s="124" t="s">
        <v>30</v>
      </c>
      <c r="AF82" s="126" t="s">
        <v>31</v>
      </c>
      <c r="AH82" s="128"/>
      <c r="AJ82" s="127" t="s">
        <v>130</v>
      </c>
      <c r="AN82" s="130"/>
      <c r="AP82" s="130"/>
    </row>
    <row r="83" spans="1:42" s="127" customFormat="1">
      <c r="A83" s="120"/>
      <c r="B83" s="121">
        <v>76</v>
      </c>
      <c r="C83" s="122" t="str">
        <f t="shared" si="1"/>
        <v>FBNK_SEC_TRADE_CUST_NO_NOM</v>
      </c>
      <c r="D83" s="123">
        <v>1</v>
      </c>
      <c r="E83" s="124" t="str" cm="1">
        <f t="array" ref="E83">_xlfn.IFNA(_xlfn.IFS(G83="Pass","Pass",H83="Pass","Pass",I83="Pass","Pass",AA83="Pass","Pass",AC83="Pass","Pass",#REF!="Pass","Pass"), "Not Passed")</f>
        <v>Pass</v>
      </c>
      <c r="F83" s="124">
        <f>COUNTIF(I83:AF83,"Pass")</f>
        <v>0</v>
      </c>
      <c r="G83" s="124" t="s">
        <v>26</v>
      </c>
      <c r="H83" s="124"/>
      <c r="I83" s="125" t="s">
        <v>27</v>
      </c>
      <c r="J83" s="110" t="s">
        <v>28</v>
      </c>
      <c r="K83" s="124" t="s">
        <v>27</v>
      </c>
      <c r="L83" s="110" t="s">
        <v>29</v>
      </c>
      <c r="M83" s="125" t="s">
        <v>30</v>
      </c>
      <c r="N83" s="124" t="s">
        <v>31</v>
      </c>
      <c r="O83" s="124" t="s">
        <v>30</v>
      </c>
      <c r="P83" s="124" t="s">
        <v>31</v>
      </c>
      <c r="Q83" s="125" t="s">
        <v>30</v>
      </c>
      <c r="R83" s="124" t="s">
        <v>31</v>
      </c>
      <c r="S83" s="124" t="s">
        <v>30</v>
      </c>
      <c r="T83" s="124" t="s">
        <v>31</v>
      </c>
      <c r="U83" s="125" t="s">
        <v>30</v>
      </c>
      <c r="V83" s="124" t="s">
        <v>31</v>
      </c>
      <c r="W83" s="110" t="s">
        <v>27</v>
      </c>
      <c r="X83" s="110" t="s">
        <v>29</v>
      </c>
      <c r="Y83" s="125" t="s">
        <v>30</v>
      </c>
      <c r="Z83" s="124" t="s">
        <v>31</v>
      </c>
      <c r="AA83" s="124" t="s">
        <v>30</v>
      </c>
      <c r="AB83" s="124" t="s">
        <v>31</v>
      </c>
      <c r="AC83" s="125" t="s">
        <v>30</v>
      </c>
      <c r="AD83" s="124" t="s">
        <v>31</v>
      </c>
      <c r="AE83" s="124" t="s">
        <v>30</v>
      </c>
      <c r="AF83" s="126" t="s">
        <v>31</v>
      </c>
      <c r="AH83" s="128"/>
      <c r="AJ83" s="127" t="s">
        <v>131</v>
      </c>
      <c r="AN83" s="130"/>
      <c r="AP83" s="130"/>
    </row>
    <row r="84" spans="1:42" s="127" customFormat="1">
      <c r="A84" s="120"/>
      <c r="B84" s="121">
        <v>77</v>
      </c>
      <c r="C84" s="122" t="str">
        <f t="shared" si="1"/>
        <v>FBNK_SEC_TRADE_CUSTOMER_NO</v>
      </c>
      <c r="D84" s="123">
        <v>1</v>
      </c>
      <c r="E84" s="124" t="str" cm="1">
        <f t="array" ref="E84">_xlfn.IFNA(_xlfn.IFS(G84="Pass","Pass",H84="Pass","Pass",I84="Pass","Pass",AA84="Pass","Pass",AC84="Pass","Pass",#REF!="Pass","Pass"), "Not Passed")</f>
        <v>Pass</v>
      </c>
      <c r="F84" s="124">
        <f>COUNTIF(I84:AF84,"Pass")</f>
        <v>0</v>
      </c>
      <c r="G84" s="124" t="s">
        <v>26</v>
      </c>
      <c r="H84" s="124"/>
      <c r="I84" s="125" t="s">
        <v>27</v>
      </c>
      <c r="J84" s="110" t="s">
        <v>28</v>
      </c>
      <c r="K84" s="124" t="s">
        <v>27</v>
      </c>
      <c r="L84" s="110" t="s">
        <v>29</v>
      </c>
      <c r="M84" s="125" t="s">
        <v>30</v>
      </c>
      <c r="N84" s="124" t="s">
        <v>31</v>
      </c>
      <c r="O84" s="124" t="s">
        <v>30</v>
      </c>
      <c r="P84" s="124" t="s">
        <v>31</v>
      </c>
      <c r="Q84" s="125" t="s">
        <v>30</v>
      </c>
      <c r="R84" s="124" t="s">
        <v>31</v>
      </c>
      <c r="S84" s="124" t="s">
        <v>30</v>
      </c>
      <c r="T84" s="124" t="s">
        <v>31</v>
      </c>
      <c r="U84" s="125" t="s">
        <v>30</v>
      </c>
      <c r="V84" s="124" t="s">
        <v>31</v>
      </c>
      <c r="W84" s="110" t="s">
        <v>27</v>
      </c>
      <c r="X84" s="110" t="s">
        <v>29</v>
      </c>
      <c r="Y84" s="125" t="s">
        <v>30</v>
      </c>
      <c r="Z84" s="124" t="s">
        <v>31</v>
      </c>
      <c r="AA84" s="124" t="s">
        <v>30</v>
      </c>
      <c r="AB84" s="124" t="s">
        <v>31</v>
      </c>
      <c r="AC84" s="125" t="s">
        <v>30</v>
      </c>
      <c r="AD84" s="124" t="s">
        <v>31</v>
      </c>
      <c r="AE84" s="124" t="s">
        <v>30</v>
      </c>
      <c r="AF84" s="126" t="s">
        <v>31</v>
      </c>
      <c r="AH84" s="128"/>
      <c r="AJ84" s="127" t="s">
        <v>132</v>
      </c>
      <c r="AN84" s="130"/>
      <c r="AP84" s="130"/>
    </row>
    <row r="85" spans="1:42" s="127" customFormat="1">
      <c r="A85" s="120"/>
      <c r="B85" s="121">
        <v>78</v>
      </c>
      <c r="C85" s="122" t="str">
        <f t="shared" si="1"/>
        <v>FBNK_SECTOR_ML</v>
      </c>
      <c r="D85" s="123">
        <v>1</v>
      </c>
      <c r="E85" s="124" t="s">
        <v>49</v>
      </c>
      <c r="F85" s="124">
        <f>COUNTIF(I85:AF85,"Pass")</f>
        <v>0</v>
      </c>
      <c r="G85" s="124" t="s">
        <v>27</v>
      </c>
      <c r="H85" s="124"/>
      <c r="I85" s="125" t="s">
        <v>27</v>
      </c>
      <c r="J85" s="110" t="s">
        <v>28</v>
      </c>
      <c r="K85" s="124" t="s">
        <v>27</v>
      </c>
      <c r="L85" s="110" t="s">
        <v>29</v>
      </c>
      <c r="M85" s="125" t="s">
        <v>30</v>
      </c>
      <c r="N85" s="124" t="s">
        <v>31</v>
      </c>
      <c r="O85" s="124" t="s">
        <v>30</v>
      </c>
      <c r="P85" s="124" t="s">
        <v>31</v>
      </c>
      <c r="Q85" s="125" t="s">
        <v>30</v>
      </c>
      <c r="R85" s="124" t="s">
        <v>31</v>
      </c>
      <c r="S85" s="124" t="s">
        <v>68</v>
      </c>
      <c r="T85" s="124" t="s">
        <v>133</v>
      </c>
      <c r="U85" s="125" t="s">
        <v>30</v>
      </c>
      <c r="V85" s="124" t="s">
        <v>31</v>
      </c>
      <c r="W85" s="110" t="s">
        <v>27</v>
      </c>
      <c r="X85" s="110" t="s">
        <v>29</v>
      </c>
      <c r="Y85" s="125" t="s">
        <v>30</v>
      </c>
      <c r="Z85" s="124" t="s">
        <v>31</v>
      </c>
      <c r="AA85" s="124" t="s">
        <v>30</v>
      </c>
      <c r="AB85" s="124" t="s">
        <v>31</v>
      </c>
      <c r="AC85" s="125" t="s">
        <v>30</v>
      </c>
      <c r="AD85" s="124" t="s">
        <v>31</v>
      </c>
      <c r="AE85" s="124" t="s">
        <v>30</v>
      </c>
      <c r="AF85" s="126" t="s">
        <v>31</v>
      </c>
      <c r="AH85" s="128"/>
      <c r="AJ85" s="127" t="s">
        <v>134</v>
      </c>
      <c r="AN85" s="130"/>
      <c r="AP85" s="130"/>
    </row>
    <row r="86" spans="1:42" s="127" customFormat="1" ht="36">
      <c r="A86" s="120"/>
      <c r="B86" s="121">
        <v>79</v>
      </c>
      <c r="C86" s="122" t="str">
        <f t="shared" si="1"/>
        <v>FBNK_STMT_ENTRY</v>
      </c>
      <c r="D86" s="123">
        <v>2</v>
      </c>
      <c r="E86" s="124" t="str" cm="1">
        <f t="array" ref="E86">_xlfn.IFNA(_xlfn.IFS(G86="Pass","Pass",H86="Pass","Pass",I86="Pass","Pass",AA86="Pass","Pass",AC86="Pass","Pass",#REF!="Pass","Pass"), "Not Passed")</f>
        <v>Pass</v>
      </c>
      <c r="F86" s="124">
        <f>COUNTIF(I86:AF86,"Pass")</f>
        <v>2</v>
      </c>
      <c r="G86" s="124" t="s">
        <v>26</v>
      </c>
      <c r="H86" s="124"/>
      <c r="I86" s="125" t="s">
        <v>49</v>
      </c>
      <c r="J86" s="124" t="s">
        <v>99</v>
      </c>
      <c r="K86" s="124" t="s">
        <v>27</v>
      </c>
      <c r="L86" s="110" t="s">
        <v>29</v>
      </c>
      <c r="M86" s="125" t="s">
        <v>27</v>
      </c>
      <c r="N86" s="110" t="s">
        <v>28</v>
      </c>
      <c r="O86" s="124" t="s">
        <v>30</v>
      </c>
      <c r="P86" s="124" t="s">
        <v>135</v>
      </c>
      <c r="Q86" s="125" t="s">
        <v>26</v>
      </c>
      <c r="R86" s="124" t="s">
        <v>33</v>
      </c>
      <c r="S86" s="124" t="s">
        <v>26</v>
      </c>
      <c r="T86" s="124" t="s">
        <v>33</v>
      </c>
      <c r="U86" s="125" t="s">
        <v>27</v>
      </c>
      <c r="V86" s="110" t="s">
        <v>29</v>
      </c>
      <c r="W86" s="124" t="s">
        <v>30</v>
      </c>
      <c r="X86" s="110" t="s">
        <v>29</v>
      </c>
      <c r="Y86" s="125" t="s">
        <v>30</v>
      </c>
      <c r="Z86" s="124" t="s">
        <v>136</v>
      </c>
      <c r="AA86" s="124" t="s">
        <v>30</v>
      </c>
      <c r="AB86" s="124" t="s">
        <v>137</v>
      </c>
      <c r="AC86" s="125" t="s">
        <v>30</v>
      </c>
      <c r="AD86" s="124" t="s">
        <v>138</v>
      </c>
      <c r="AE86" s="125" t="s">
        <v>30</v>
      </c>
      <c r="AF86" s="210" t="s">
        <v>139</v>
      </c>
      <c r="AH86" s="128"/>
      <c r="AJ86" s="127" t="s">
        <v>140</v>
      </c>
      <c r="AN86" s="130"/>
      <c r="AP86" s="130"/>
    </row>
    <row r="87" spans="1:42" s="127" customFormat="1" ht="36">
      <c r="A87" s="120"/>
      <c r="B87" s="121">
        <v>80</v>
      </c>
      <c r="C87" s="122" t="str">
        <f t="shared" si="1"/>
        <v>FBNK_STMT_ENTRY_NARRATIVE</v>
      </c>
      <c r="D87" s="123">
        <v>2</v>
      </c>
      <c r="E87" s="124" t="str" cm="1">
        <f t="array" ref="E87">_xlfn.IFNA(_xlfn.IFS(G87="Pass","Pass",H87="Pass","Pass",I87="Pass","Pass",AA87="Pass","Pass",AC87="Pass","Pass",#REF!="Pass","Pass"), "Not Passed")</f>
        <v>Pass</v>
      </c>
      <c r="F87" s="124">
        <f>COUNTIF(I87:AF87,"Pass")</f>
        <v>2</v>
      </c>
      <c r="G87" s="124" t="s">
        <v>26</v>
      </c>
      <c r="H87" s="124"/>
      <c r="I87" s="125" t="s">
        <v>49</v>
      </c>
      <c r="J87" s="124" t="s">
        <v>52</v>
      </c>
      <c r="K87" s="124" t="s">
        <v>27</v>
      </c>
      <c r="L87" s="110" t="s">
        <v>29</v>
      </c>
      <c r="M87" s="125" t="s">
        <v>27</v>
      </c>
      <c r="N87" s="110" t="s">
        <v>28</v>
      </c>
      <c r="O87" s="124" t="s">
        <v>30</v>
      </c>
      <c r="P87" s="124" t="s">
        <v>135</v>
      </c>
      <c r="Q87" s="125" t="s">
        <v>26</v>
      </c>
      <c r="R87" s="124" t="s">
        <v>33</v>
      </c>
      <c r="S87" s="124" t="s">
        <v>26</v>
      </c>
      <c r="T87" s="124" t="s">
        <v>33</v>
      </c>
      <c r="U87" s="125" t="s">
        <v>27</v>
      </c>
      <c r="V87" s="110" t="s">
        <v>29</v>
      </c>
      <c r="W87" s="124" t="s">
        <v>30</v>
      </c>
      <c r="X87" s="110" t="s">
        <v>29</v>
      </c>
      <c r="Y87" s="125" t="s">
        <v>30</v>
      </c>
      <c r="Z87" s="124" t="s">
        <v>141</v>
      </c>
      <c r="AA87" s="124" t="s">
        <v>30</v>
      </c>
      <c r="AB87" s="124" t="s">
        <v>142</v>
      </c>
      <c r="AC87" s="125" t="s">
        <v>30</v>
      </c>
      <c r="AD87" s="124" t="s">
        <v>143</v>
      </c>
      <c r="AE87" s="125" t="s">
        <v>30</v>
      </c>
      <c r="AF87" s="210" t="s">
        <v>144</v>
      </c>
      <c r="AH87" s="128"/>
      <c r="AJ87" s="127" t="s">
        <v>145</v>
      </c>
      <c r="AN87" s="130"/>
      <c r="AP87" s="130"/>
    </row>
    <row r="88" spans="1:42">
      <c r="A88" s="15"/>
      <c r="B88" s="113"/>
      <c r="C88" s="114" t="s">
        <v>146</v>
      </c>
      <c r="D88" s="114"/>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6"/>
    </row>
    <row r="91" spans="1:42">
      <c r="E91">
        <f>COUNTIF(E8:E87,"=Pass")</f>
        <v>78</v>
      </c>
    </row>
  </sheetData>
  <autoFilter ref="A7:AP7" xr:uid="{B5DC2ABD-BE73-4A87-AE90-6A620FAD8A6A}"/>
  <conditionalFormatting sqref="K6 E6:I6 O6 S6 W6 AA6 AE6 M6 Q6 U6 Y6 AC6 M1:AE4 M5:AF5 E7:AF1048576 E1:L5">
    <cfRule type="cellIs" dxfId="91" priority="6" operator="equal">
      <formula>"Pass"</formula>
    </cfRule>
  </conditionalFormatting>
  <conditionalFormatting sqref="K6 E6:I6 O6 S6 W6 AA6 AE6 M6 Q6 U6 Y6 AC6 M1:AE4 M5:AF5 E7:AF1048576 E1:L5">
    <cfRule type="cellIs" dxfId="90" priority="3" operator="equal">
      <formula>"Fail"</formula>
    </cfRule>
  </conditionalFormatting>
  <conditionalFormatting sqref="D7">
    <cfRule type="cellIs" dxfId="89" priority="2" operator="equal">
      <formula>"Pass"</formula>
    </cfRule>
  </conditionalFormatting>
  <conditionalFormatting sqref="D7">
    <cfRule type="cellIs" dxfId="88" priority="1" operator="equal">
      <formula>"Fail"</formula>
    </cfRule>
  </conditionalFormatting>
  <hyperlinks>
    <hyperlink ref="C8" location="'F_COMPANY'!A1" display="F_COMPANY" xr:uid="{ADD54729-0BE8-4835-95DF-407D36CD4827}"/>
    <hyperlink ref="C9:C87" location="'F_COMPANY'!A1" display="F_COMPANY" xr:uid="{A75270DD-5CC4-41C0-80EC-1D1E660AE8E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D635C-35C1-4339-8819-29DA9671D4B2}">
  <dimension ref="A1:AG92"/>
  <sheetViews>
    <sheetView showGridLines="0" workbookViewId="0">
      <pane ySplit="8" topLeftCell="A9" activePane="bottomLeft" state="frozen"/>
      <selection pane="bottomLeft" activeCell="C86" sqref="C86"/>
    </sheetView>
  </sheetViews>
  <sheetFormatPr defaultRowHeight="15"/>
  <cols>
    <col min="3" max="3" width="66.140625" bestFit="1" customWidth="1"/>
    <col min="4" max="5" width="12.7109375" customWidth="1"/>
    <col min="6" max="11" width="9.140625" customWidth="1"/>
    <col min="12" max="12" width="9.85546875" customWidth="1"/>
    <col min="13" max="17" width="9.140625" customWidth="1"/>
    <col min="21" max="23" width="9.28515625" customWidth="1"/>
  </cols>
  <sheetData>
    <row r="1" spans="1:33" ht="20.25">
      <c r="A1" s="15"/>
      <c r="B1" s="16" t="s">
        <v>147</v>
      </c>
      <c r="C1" s="15"/>
      <c r="D1" s="15"/>
      <c r="E1" s="15"/>
      <c r="F1" s="15"/>
      <c r="G1" s="15"/>
      <c r="H1" s="15"/>
      <c r="I1" s="15"/>
      <c r="J1" s="15"/>
      <c r="K1" s="15"/>
      <c r="L1" s="15"/>
      <c r="M1" s="15"/>
      <c r="N1" s="15"/>
      <c r="O1" s="15"/>
      <c r="P1" s="15"/>
      <c r="Q1" s="15"/>
    </row>
    <row r="2" spans="1:33">
      <c r="A2" s="15"/>
      <c r="B2" s="15"/>
      <c r="C2" s="15"/>
      <c r="D2" s="15"/>
      <c r="E2" s="15"/>
      <c r="F2" s="15"/>
      <c r="G2" s="15"/>
      <c r="H2" s="15"/>
      <c r="I2" s="15"/>
      <c r="J2" s="15"/>
      <c r="K2" s="15"/>
      <c r="L2" s="15"/>
      <c r="M2" s="15"/>
      <c r="N2" s="15"/>
      <c r="O2" s="15"/>
      <c r="P2" s="15"/>
      <c r="Q2" s="15"/>
    </row>
    <row r="3" spans="1:33">
      <c r="A3" s="15"/>
      <c r="B3" s="17" t="s">
        <v>1</v>
      </c>
      <c r="C3" s="17" t="s">
        <v>2</v>
      </c>
      <c r="D3" s="15"/>
      <c r="E3" s="15"/>
      <c r="F3" s="15"/>
      <c r="G3" s="15"/>
      <c r="H3" s="15"/>
      <c r="I3" s="15"/>
      <c r="J3" s="15"/>
      <c r="K3" s="15"/>
      <c r="L3" s="15"/>
      <c r="M3" s="15"/>
      <c r="N3" s="15"/>
      <c r="O3" s="15"/>
      <c r="P3" s="15"/>
      <c r="Q3" s="15"/>
    </row>
    <row r="4" spans="1:33">
      <c r="A4" s="15"/>
      <c r="B4" s="17" t="s">
        <v>3</v>
      </c>
      <c r="C4" s="15"/>
      <c r="D4" s="15"/>
      <c r="E4" s="15"/>
      <c r="F4" s="15"/>
      <c r="G4" s="15"/>
      <c r="H4" s="15"/>
      <c r="I4" s="15"/>
      <c r="J4" s="15"/>
      <c r="K4" s="15"/>
      <c r="L4" s="15"/>
      <c r="M4" s="15"/>
      <c r="N4" s="15"/>
      <c r="O4" s="15"/>
      <c r="P4" s="15"/>
      <c r="Q4" s="15"/>
    </row>
    <row r="5" spans="1:33">
      <c r="A5" s="15"/>
      <c r="B5" s="15"/>
      <c r="C5" s="15"/>
      <c r="D5" s="15"/>
      <c r="E5" s="15"/>
      <c r="F5" s="15"/>
      <c r="G5" s="15"/>
      <c r="H5" s="15"/>
      <c r="I5" s="15"/>
      <c r="J5" s="15"/>
      <c r="K5" s="15"/>
      <c r="L5" s="15"/>
      <c r="M5" s="15"/>
      <c r="N5" s="15"/>
      <c r="O5" s="15"/>
      <c r="P5" s="15"/>
      <c r="Q5" s="15"/>
    </row>
    <row r="6" spans="1:33">
      <c r="A6" s="15"/>
      <c r="B6" s="15"/>
      <c r="C6" s="15"/>
      <c r="D6" s="15"/>
      <c r="E6" s="15"/>
      <c r="F6" s="15"/>
      <c r="G6" s="15"/>
      <c r="H6" s="15"/>
      <c r="I6" s="15"/>
      <c r="J6" s="15"/>
      <c r="K6" s="15"/>
      <c r="L6" s="15"/>
      <c r="M6" s="15"/>
      <c r="N6" s="15"/>
      <c r="O6" s="15"/>
      <c r="P6" s="15"/>
      <c r="Q6" s="15"/>
    </row>
    <row r="7" spans="1:33">
      <c r="A7" s="15"/>
      <c r="B7" s="22" t="s">
        <v>4</v>
      </c>
      <c r="C7" s="23" t="s">
        <v>5</v>
      </c>
      <c r="D7" s="24"/>
      <c r="E7" s="24"/>
      <c r="F7" s="216" t="s">
        <v>148</v>
      </c>
      <c r="G7" s="217"/>
      <c r="H7" s="218"/>
      <c r="I7" s="216" t="s">
        <v>149</v>
      </c>
      <c r="J7" s="217"/>
      <c r="K7" s="218"/>
      <c r="L7" s="216" t="s">
        <v>150</v>
      </c>
      <c r="M7" s="217"/>
      <c r="N7" s="218"/>
      <c r="O7" s="23" t="s">
        <v>151</v>
      </c>
      <c r="P7" s="24"/>
      <c r="Q7" s="24"/>
      <c r="R7" s="23" t="s">
        <v>152</v>
      </c>
      <c r="S7" s="23"/>
      <c r="T7" s="23"/>
      <c r="U7" s="23" t="s">
        <v>153</v>
      </c>
      <c r="V7" s="23"/>
      <c r="W7" s="23"/>
      <c r="X7" s="23" t="s">
        <v>6</v>
      </c>
      <c r="Y7" s="24"/>
      <c r="Z7" s="25"/>
    </row>
    <row r="8" spans="1:33" ht="24">
      <c r="A8" s="15"/>
      <c r="B8" s="26"/>
      <c r="C8" s="19"/>
      <c r="D8" s="18" t="s">
        <v>21</v>
      </c>
      <c r="E8" s="18" t="s">
        <v>154</v>
      </c>
      <c r="F8" s="18" t="s">
        <v>155</v>
      </c>
      <c r="G8" s="18" t="s">
        <v>23</v>
      </c>
      <c r="H8" s="18" t="s">
        <v>24</v>
      </c>
      <c r="I8" s="18" t="s">
        <v>155</v>
      </c>
      <c r="J8" s="18" t="s">
        <v>23</v>
      </c>
      <c r="K8" s="18" t="s">
        <v>24</v>
      </c>
      <c r="L8" s="18" t="s">
        <v>155</v>
      </c>
      <c r="M8" s="18" t="s">
        <v>23</v>
      </c>
      <c r="N8" s="18" t="s">
        <v>24</v>
      </c>
      <c r="O8" s="18" t="s">
        <v>155</v>
      </c>
      <c r="P8" s="18" t="s">
        <v>23</v>
      </c>
      <c r="Q8" s="18" t="s">
        <v>24</v>
      </c>
      <c r="R8" s="52" t="s">
        <v>155</v>
      </c>
      <c r="S8" s="52" t="s">
        <v>23</v>
      </c>
      <c r="T8" s="52" t="s">
        <v>24</v>
      </c>
      <c r="U8" s="52" t="s">
        <v>155</v>
      </c>
      <c r="V8" s="52" t="s">
        <v>23</v>
      </c>
      <c r="W8" s="52" t="s">
        <v>24</v>
      </c>
      <c r="X8" s="52" t="s">
        <v>155</v>
      </c>
      <c r="Y8" s="18" t="s">
        <v>23</v>
      </c>
      <c r="Z8" s="27" t="s">
        <v>24</v>
      </c>
    </row>
    <row r="9" spans="1:33">
      <c r="A9" s="15"/>
      <c r="B9" s="28">
        <v>1</v>
      </c>
      <c r="C9" s="20" t="s">
        <v>32</v>
      </c>
      <c r="D9" s="20" t="str" cm="1">
        <f t="array" ref="D9">_xlfn.IFNA(_xlfn.IFS(G9="Pass","Pass",J9="Pass","Pass",M9="Pass","Pass",P9="Pass","Pass",S9="Pass","Pass",V9="Pass","Pass"), "Not Passed")</f>
        <v>Pass</v>
      </c>
      <c r="E9" s="20" t="str" cm="1">
        <f t="array" ref="E9">_xlfn.IFNA(_xlfn.IFS(H9="Pass","Pass",K9="Pass","Pass",N9="Pass","Pass",Q9="Pass","Pass",T9="Pass","Pass",W9="Pass","Pass"), "Not Passed")</f>
        <v>Not Passed</v>
      </c>
      <c r="F9" s="20">
        <v>245</v>
      </c>
      <c r="G9" s="20"/>
      <c r="H9" s="20"/>
      <c r="I9" s="20">
        <v>245</v>
      </c>
      <c r="J9" s="20"/>
      <c r="K9" s="20"/>
      <c r="L9" s="20">
        <v>245</v>
      </c>
      <c r="M9" s="20"/>
      <c r="N9" s="20"/>
      <c r="O9" s="20">
        <v>245</v>
      </c>
      <c r="P9" s="20" t="s">
        <v>26</v>
      </c>
      <c r="Q9" s="21"/>
      <c r="R9" s="20">
        <v>245</v>
      </c>
      <c r="S9" s="20"/>
      <c r="T9" s="20"/>
      <c r="U9" s="20">
        <v>245</v>
      </c>
      <c r="V9" s="20"/>
      <c r="W9" s="20"/>
      <c r="X9" s="20">
        <v>245</v>
      </c>
      <c r="Y9" s="20"/>
      <c r="Z9" s="29"/>
      <c r="AF9" t="s">
        <v>140</v>
      </c>
      <c r="AG9">
        <v>23489973</v>
      </c>
    </row>
    <row r="10" spans="1:33">
      <c r="A10" s="15"/>
      <c r="B10" s="28">
        <v>2</v>
      </c>
      <c r="C10" s="20" t="s">
        <v>34</v>
      </c>
      <c r="D10" s="20" t="str" cm="1">
        <f t="array" ref="D10">_xlfn.IFNA(_xlfn.IFS(G10="Pass","Pass",J10="Pass","Pass",M10="Pass","Pass",P10="Pass","Pass",S10="Pass","Pass",V10="Pass","Pass"), "Not Passed")</f>
        <v>Pass</v>
      </c>
      <c r="E10" s="20" t="str" cm="1">
        <f t="array" ref="E10">_xlfn.IFNA(_xlfn.IFS(H10="Pass","Pass",K10="Pass","Pass",N10="Pass","Pass",Q10="Pass","Pass",W10="Pass","Pass"), "Not Passed")</f>
        <v>Not Passed</v>
      </c>
      <c r="F10" s="20">
        <v>276</v>
      </c>
      <c r="G10" s="20"/>
      <c r="H10" s="20"/>
      <c r="I10" s="20">
        <v>276</v>
      </c>
      <c r="J10" s="20"/>
      <c r="K10" s="20"/>
      <c r="L10" s="20">
        <v>276</v>
      </c>
      <c r="M10" s="20"/>
      <c r="N10" s="20"/>
      <c r="O10" s="20">
        <v>276</v>
      </c>
      <c r="P10" s="20" t="s">
        <v>26</v>
      </c>
      <c r="Q10" s="21"/>
      <c r="R10" s="20">
        <v>281</v>
      </c>
      <c r="S10" s="20"/>
      <c r="T10" s="20"/>
      <c r="U10" s="20">
        <v>281</v>
      </c>
      <c r="V10" s="20"/>
      <c r="W10" s="20"/>
      <c r="X10" s="20">
        <v>281</v>
      </c>
      <c r="Y10" s="20"/>
      <c r="Z10" s="29"/>
      <c r="AF10" t="s">
        <v>55</v>
      </c>
      <c r="AG10">
        <v>23792030</v>
      </c>
    </row>
    <row r="11" spans="1:33">
      <c r="A11" s="15"/>
      <c r="B11" s="28">
        <v>3</v>
      </c>
      <c r="C11" s="20" t="s">
        <v>35</v>
      </c>
      <c r="D11" s="20" t="str" cm="1">
        <f t="array" ref="D11">_xlfn.IFNA(_xlfn.IFS(G11="Pass","Pass",J11="Pass","Pass",M11="Pass","Pass",P11="Pass","Pass",S11="Pass","Pass",V11="Pass","Pass"), "Not Passed")</f>
        <v>Pass</v>
      </c>
      <c r="E11" s="20" t="str" cm="1">
        <f t="array" ref="E11">_xlfn.IFNA(_xlfn.IFS(H11="Pass","Pass",K11="Pass","Pass",N11="Pass","Pass",Q11="Pass","Pass",W11="Pass","Pass"), "Not Passed")</f>
        <v>Not Passed</v>
      </c>
      <c r="F11" s="20">
        <v>500</v>
      </c>
      <c r="G11" s="20"/>
      <c r="H11" s="20"/>
      <c r="I11" s="20">
        <v>500</v>
      </c>
      <c r="J11" s="20"/>
      <c r="K11" s="20"/>
      <c r="L11" s="20">
        <v>500</v>
      </c>
      <c r="M11" s="20"/>
      <c r="N11" s="20"/>
      <c r="O11" s="20">
        <v>500</v>
      </c>
      <c r="P11" s="20" t="s">
        <v>26</v>
      </c>
      <c r="Q11" s="21"/>
      <c r="R11" s="20">
        <v>500</v>
      </c>
      <c r="S11" s="20"/>
      <c r="T11" s="20"/>
      <c r="U11" s="20">
        <v>500</v>
      </c>
      <c r="V11" s="20"/>
      <c r="W11" s="20"/>
      <c r="X11" s="20">
        <v>500</v>
      </c>
      <c r="Y11" s="20"/>
      <c r="Z11" s="29"/>
      <c r="AF11" t="s">
        <v>145</v>
      </c>
      <c r="AG11">
        <v>42902838</v>
      </c>
    </row>
    <row r="12" spans="1:33">
      <c r="A12" s="15"/>
      <c r="B12" s="28">
        <v>4</v>
      </c>
      <c r="C12" s="20" t="s">
        <v>36</v>
      </c>
      <c r="D12" s="20" t="str" cm="1">
        <f t="array" ref="D12">_xlfn.IFNA(_xlfn.IFS(G12="Pass","Pass",J12="Pass","Pass",M12="Pass","Pass",P12="Pass","Pass",S12="Pass","Pass",V12="Pass","Pass"), "Not Passed")</f>
        <v>Pass</v>
      </c>
      <c r="E12" s="20" t="str" cm="1">
        <f t="array" ref="E12">_xlfn.IFNA(_xlfn.IFS(H12="Pass","Pass",K12="Pass","Pass",N12="Pass","Pass",Q12="Pass","Pass",W12="Pass","Pass"), "Not Passed")</f>
        <v>Not Passed</v>
      </c>
      <c r="F12" s="20">
        <v>490</v>
      </c>
      <c r="G12" s="20"/>
      <c r="H12" s="20"/>
      <c r="I12" s="20">
        <v>490</v>
      </c>
      <c r="J12" s="20"/>
      <c r="K12" s="20"/>
      <c r="L12" s="20">
        <v>490</v>
      </c>
      <c r="M12" s="20"/>
      <c r="N12" s="20"/>
      <c r="O12" s="20">
        <v>490</v>
      </c>
      <c r="P12" s="20" t="s">
        <v>26</v>
      </c>
      <c r="Q12" s="21"/>
      <c r="R12" s="20">
        <v>490</v>
      </c>
      <c r="S12" s="20"/>
      <c r="T12" s="20"/>
      <c r="U12" s="20">
        <v>490</v>
      </c>
      <c r="V12" s="20"/>
      <c r="W12" s="20"/>
      <c r="X12" s="20">
        <v>490</v>
      </c>
      <c r="Y12" s="20"/>
      <c r="Z12" s="29"/>
      <c r="AF12" t="s">
        <v>65</v>
      </c>
      <c r="AG12">
        <v>13632030</v>
      </c>
    </row>
    <row r="13" spans="1:33">
      <c r="A13" s="15"/>
      <c r="B13" s="28">
        <v>5</v>
      </c>
      <c r="C13" s="20" t="s">
        <v>37</v>
      </c>
      <c r="D13" s="20" t="str" cm="1">
        <f t="array" ref="D13">_xlfn.IFNA(_xlfn.IFS(G13="Pass","Pass",J13="Pass","Pass",M13="Pass","Pass",P13="Pass","Pass",S13="Pass","Pass",V13="Pass","Pass"), "Not Passed")</f>
        <v>Pass</v>
      </c>
      <c r="E13" s="20" t="str" cm="1">
        <f t="array" ref="E13">_xlfn.IFNA(_xlfn.IFS(H13="Pass","Pass",K13="Pass","Pass",N13="Pass","Pass",Q13="Pass","Pass",W13="Pass","Pass"), "Not Passed")</f>
        <v>Not Passed</v>
      </c>
      <c r="F13" s="20">
        <v>13125</v>
      </c>
      <c r="G13" s="20"/>
      <c r="H13" s="20"/>
      <c r="I13" s="20">
        <v>13125</v>
      </c>
      <c r="J13" s="20"/>
      <c r="K13" s="20"/>
      <c r="L13" s="20">
        <v>13125</v>
      </c>
      <c r="M13" s="20"/>
      <c r="N13" s="20"/>
      <c r="O13" s="20">
        <v>13125</v>
      </c>
      <c r="P13" s="20" t="s">
        <v>26</v>
      </c>
      <c r="Q13" s="21"/>
      <c r="R13" s="20">
        <v>13125</v>
      </c>
      <c r="S13" s="20"/>
      <c r="T13" s="20"/>
      <c r="U13" s="20">
        <v>13125</v>
      </c>
      <c r="V13" s="20"/>
      <c r="W13" s="20"/>
      <c r="X13" s="20">
        <v>13125</v>
      </c>
      <c r="Y13" s="20"/>
      <c r="Z13" s="29"/>
      <c r="AF13" t="s">
        <v>56</v>
      </c>
      <c r="AG13">
        <v>23792030</v>
      </c>
    </row>
    <row r="14" spans="1:33">
      <c r="A14" s="15"/>
      <c r="B14" s="28">
        <v>6</v>
      </c>
      <c r="C14" s="20" t="s">
        <v>38</v>
      </c>
      <c r="D14" s="20" t="str" cm="1">
        <f t="array" ref="D14">_xlfn.IFNA(_xlfn.IFS(G14="Pass","Pass",J14="Pass","Pass",M14="Pass","Pass",P14="Pass","Pass",S14="Pass","Pass",V14="Pass","Pass"), "Not Passed")</f>
        <v>Pass</v>
      </c>
      <c r="E14" s="20" t="str" cm="1">
        <f t="array" ref="E14">_xlfn.IFNA(_xlfn.IFS(H14="Pass","Pass",K14="Pass","Pass",N14="Pass","Pass",Q14="Pass","Pass",W14="Pass","Pass"), "Not Passed")</f>
        <v>Not Passed</v>
      </c>
      <c r="F14" s="20">
        <v>63</v>
      </c>
      <c r="G14" s="20"/>
      <c r="H14" s="20"/>
      <c r="I14" s="20">
        <v>63</v>
      </c>
      <c r="J14" s="20"/>
      <c r="K14" s="20"/>
      <c r="L14" s="20">
        <v>63</v>
      </c>
      <c r="M14" s="20"/>
      <c r="N14" s="20"/>
      <c r="O14" s="20">
        <v>63</v>
      </c>
      <c r="P14" s="20" t="s">
        <v>26</v>
      </c>
      <c r="Q14" s="21"/>
      <c r="R14" s="20">
        <v>63</v>
      </c>
      <c r="S14" s="20"/>
      <c r="T14" s="20"/>
      <c r="U14" s="20">
        <v>63</v>
      </c>
      <c r="V14" s="20"/>
      <c r="W14" s="20"/>
      <c r="X14" s="20">
        <v>63</v>
      </c>
      <c r="Y14" s="20"/>
      <c r="Z14" s="29"/>
      <c r="AF14" t="s">
        <v>110</v>
      </c>
      <c r="AG14">
        <v>12054987</v>
      </c>
    </row>
    <row r="15" spans="1:33">
      <c r="A15" s="15"/>
      <c r="B15" s="28">
        <v>7</v>
      </c>
      <c r="C15" s="20" t="s">
        <v>39</v>
      </c>
      <c r="D15" s="20" t="str" cm="1">
        <f t="array" ref="D15">_xlfn.IFNA(_xlfn.IFS(G15="Pass","Pass",J15="Pass","Pass",M15="Pass","Pass",P15="Pass","Pass",S15="Pass","Pass",V15="Pass","Pass"), "Not Passed")</f>
        <v>Pass</v>
      </c>
      <c r="E15" s="20" t="str" cm="1">
        <f t="array" ref="E15">_xlfn.IFNA(_xlfn.IFS(H15="Pass","Pass",K15="Pass","Pass",N15="Pass","Pass",Q15="Pass","Pass",W15="Pass","Pass"), "Not Passed")</f>
        <v>Not Passed</v>
      </c>
      <c r="F15" s="20">
        <v>5815</v>
      </c>
      <c r="G15" s="20"/>
      <c r="H15" s="20"/>
      <c r="I15" s="20">
        <v>5815</v>
      </c>
      <c r="J15" s="20"/>
      <c r="K15" s="20"/>
      <c r="L15" s="20">
        <v>5816</v>
      </c>
      <c r="M15" s="20"/>
      <c r="N15" s="20"/>
      <c r="O15" s="20">
        <v>5816</v>
      </c>
      <c r="P15" s="20" t="s">
        <v>26</v>
      </c>
      <c r="Q15" s="21"/>
      <c r="R15" s="20">
        <v>5817</v>
      </c>
      <c r="S15" s="20"/>
      <c r="T15" s="20"/>
      <c r="U15" s="20">
        <v>5842</v>
      </c>
      <c r="V15" s="20"/>
      <c r="W15" s="20"/>
      <c r="X15" s="20">
        <v>5842</v>
      </c>
      <c r="Y15" s="20"/>
      <c r="Z15" s="29"/>
      <c r="AF15" t="s">
        <v>84</v>
      </c>
      <c r="AG15">
        <v>11815257</v>
      </c>
    </row>
    <row r="16" spans="1:33">
      <c r="A16" s="15"/>
      <c r="B16" s="28">
        <v>8</v>
      </c>
      <c r="C16" s="20" t="s">
        <v>40</v>
      </c>
      <c r="D16" s="20" t="str" cm="1">
        <f t="array" ref="D16">_xlfn.IFNA(_xlfn.IFS(G16="Pass","Pass",J16="Pass","Pass",M16="Pass","Pass",P16="Pass","Pass",S16="Pass","Pass",V16="Pass","Pass"), "Not Passed")</f>
        <v>Pass</v>
      </c>
      <c r="E16" s="20" t="str" cm="1">
        <f t="array" ref="E16">_xlfn.IFNA(_xlfn.IFS(H16="Pass","Pass",K16="Pass","Pass",N16="Pass","Pass",Q16="Pass","Pass",W16="Pass","Pass"), "Not Passed")</f>
        <v>Not Passed</v>
      </c>
      <c r="F16" s="20">
        <v>6340</v>
      </c>
      <c r="G16" s="20"/>
      <c r="H16" s="20"/>
      <c r="I16" s="20">
        <v>6341</v>
      </c>
      <c r="J16" s="20"/>
      <c r="K16" s="20"/>
      <c r="L16" s="20">
        <v>6341</v>
      </c>
      <c r="M16" s="20"/>
      <c r="N16" s="20"/>
      <c r="O16" s="20">
        <v>6341</v>
      </c>
      <c r="P16" s="20" t="s">
        <v>26</v>
      </c>
      <c r="Q16" s="21"/>
      <c r="R16" s="20">
        <v>6342</v>
      </c>
      <c r="S16" s="20"/>
      <c r="T16" s="20"/>
      <c r="U16" s="20">
        <v>6390</v>
      </c>
      <c r="V16" s="20"/>
      <c r="W16" s="20"/>
      <c r="X16" s="20">
        <v>6390</v>
      </c>
      <c r="Y16" s="20"/>
      <c r="Z16" s="29"/>
      <c r="AF16" t="s">
        <v>76</v>
      </c>
      <c r="AG16">
        <v>12350367</v>
      </c>
    </row>
    <row r="17" spans="1:33">
      <c r="A17" s="15"/>
      <c r="B17" s="28">
        <v>9</v>
      </c>
      <c r="C17" s="20" t="s">
        <v>41</v>
      </c>
      <c r="D17" s="20" t="str" cm="1">
        <f t="array" ref="D17">_xlfn.IFNA(_xlfn.IFS(G17="Pass","Pass",J17="Pass","Pass",M17="Pass","Pass",P17="Pass","Pass",S17="Pass","Pass",V17="Pass","Pass"), "Not Passed")</f>
        <v>Pass</v>
      </c>
      <c r="E17" s="20" t="str" cm="1">
        <f t="array" ref="E17">_xlfn.IFNA(_xlfn.IFS(H17="Pass","Pass",K17="Pass","Pass",N17="Pass","Pass",Q17="Pass","Pass",W17="Pass","Pass"), "Not Passed")</f>
        <v>Not Passed</v>
      </c>
      <c r="F17" s="20">
        <v>1500</v>
      </c>
      <c r="G17" s="20"/>
      <c r="H17" s="20"/>
      <c r="I17" s="20">
        <v>1500</v>
      </c>
      <c r="J17" s="20"/>
      <c r="K17" s="20"/>
      <c r="L17" s="20">
        <v>1514</v>
      </c>
      <c r="M17" s="20"/>
      <c r="N17" s="20"/>
      <c r="O17" s="20">
        <v>1514</v>
      </c>
      <c r="P17" s="20" t="s">
        <v>26</v>
      </c>
      <c r="Q17" s="21"/>
      <c r="R17" s="20">
        <v>1514</v>
      </c>
      <c r="S17" s="20"/>
      <c r="T17" s="20"/>
      <c r="U17" s="20">
        <v>1514</v>
      </c>
      <c r="V17" s="20"/>
      <c r="W17" s="20"/>
      <c r="X17" s="20">
        <v>1514</v>
      </c>
      <c r="Y17" s="20"/>
      <c r="Z17" s="29"/>
      <c r="AF17" t="s">
        <v>57</v>
      </c>
      <c r="AG17">
        <v>13726627</v>
      </c>
    </row>
    <row r="18" spans="1:33">
      <c r="A18" s="15"/>
      <c r="B18" s="28">
        <v>10</v>
      </c>
      <c r="C18" s="20" t="s">
        <v>42</v>
      </c>
      <c r="D18" s="20" t="str" cm="1">
        <f t="array" ref="D18">_xlfn.IFNA(_xlfn.IFS(G18="Pass","Pass",J18="Pass","Pass",M18="Pass","Pass",P18="Pass","Pass",S18="Pass","Pass",V18="Pass","Pass"), "Not Passed")</f>
        <v>Pass</v>
      </c>
      <c r="E18" s="20" t="str" cm="1">
        <f t="array" ref="E18">_xlfn.IFNA(_xlfn.IFS(H18="Pass","Pass",K18="Pass","Pass",N18="Pass","Pass",Q18="Pass","Pass",W18="Pass","Pass"), "Not Passed")</f>
        <v>Not Passed</v>
      </c>
      <c r="F18" s="20">
        <v>130</v>
      </c>
      <c r="G18" s="20"/>
      <c r="H18" s="20"/>
      <c r="I18" s="20">
        <v>130</v>
      </c>
      <c r="J18" s="20"/>
      <c r="K18" s="20"/>
      <c r="L18" s="20">
        <v>130</v>
      </c>
      <c r="M18" s="20"/>
      <c r="N18" s="20"/>
      <c r="O18" s="20">
        <v>130</v>
      </c>
      <c r="P18" s="20" t="s">
        <v>26</v>
      </c>
      <c r="Q18" s="21"/>
      <c r="R18" s="20">
        <v>130</v>
      </c>
      <c r="S18" s="20"/>
      <c r="T18" s="20"/>
      <c r="U18" s="20">
        <v>130</v>
      </c>
      <c r="V18" s="20"/>
      <c r="W18" s="20"/>
      <c r="X18" s="20">
        <v>130</v>
      </c>
      <c r="Y18" s="20"/>
      <c r="Z18" s="29"/>
      <c r="AF18" t="s">
        <v>87</v>
      </c>
      <c r="AG18">
        <v>8251187</v>
      </c>
    </row>
    <row r="19" spans="1:33">
      <c r="A19" s="15"/>
      <c r="B19" s="28">
        <v>11</v>
      </c>
      <c r="C19" s="20" t="s">
        <v>43</v>
      </c>
      <c r="D19" s="20" t="str" cm="1">
        <f t="array" ref="D19">_xlfn.IFNA(_xlfn.IFS(G19="Pass","Pass",J19="Pass","Pass",M19="Pass","Pass",P19="Pass","Pass",S19="Pass","Pass",V19="Pass","Pass"), "Not Passed")</f>
        <v>Pass</v>
      </c>
      <c r="E19" s="20" t="str" cm="1">
        <f t="array" ref="E19">_xlfn.IFNA(_xlfn.IFS(H19="Pass","Pass",K19="Pass","Pass",N19="Pass","Pass",Q19="Pass","Pass",W19="Pass","Pass"), "Not Passed")</f>
        <v>Not Passed</v>
      </c>
      <c r="F19" s="20">
        <v>27832</v>
      </c>
      <c r="G19" s="20"/>
      <c r="H19" s="20"/>
      <c r="I19" s="20">
        <v>27832</v>
      </c>
      <c r="J19" s="20"/>
      <c r="K19" s="20"/>
      <c r="L19" s="20">
        <v>29490</v>
      </c>
      <c r="M19" s="20"/>
      <c r="N19" s="20"/>
      <c r="O19" s="20">
        <v>29490</v>
      </c>
      <c r="P19" s="20" t="s">
        <v>26</v>
      </c>
      <c r="Q19" s="21"/>
      <c r="R19" s="20">
        <v>29490</v>
      </c>
      <c r="S19" s="20"/>
      <c r="T19" s="20"/>
      <c r="U19" s="20">
        <v>29490</v>
      </c>
      <c r="V19" s="20"/>
      <c r="W19" s="20"/>
      <c r="X19" s="20">
        <v>29490</v>
      </c>
      <c r="Y19" s="20"/>
      <c r="Z19" s="29"/>
      <c r="AF19" t="s">
        <v>66</v>
      </c>
      <c r="AG19">
        <v>13615958</v>
      </c>
    </row>
    <row r="20" spans="1:33">
      <c r="A20" s="15"/>
      <c r="B20" s="28">
        <v>12</v>
      </c>
      <c r="C20" s="20" t="s">
        <v>44</v>
      </c>
      <c r="D20" s="20" t="str" cm="1">
        <f t="array" ref="D20">_xlfn.IFNA(_xlfn.IFS(G20="Pass","Pass",J20="Pass","Pass",M20="Pass","Pass",P20="Pass","Pass",S20="Pass","Pass",V20="Pass","Pass"), "Not Passed")</f>
        <v>Pass</v>
      </c>
      <c r="E20" s="20" t="str" cm="1">
        <f t="array" ref="E20">_xlfn.IFNA(_xlfn.IFS(H20="Pass","Pass",K20="Pass","Pass",N20="Pass","Pass",Q20="Pass","Pass",W20="Pass","Pass"), "Not Passed")</f>
        <v>Not Passed</v>
      </c>
      <c r="F20" s="20">
        <v>765</v>
      </c>
      <c r="G20" s="20"/>
      <c r="H20" s="20"/>
      <c r="I20" s="20">
        <v>765</v>
      </c>
      <c r="J20" s="20"/>
      <c r="K20" s="20"/>
      <c r="L20" s="20">
        <v>765</v>
      </c>
      <c r="M20" s="20"/>
      <c r="N20" s="20"/>
      <c r="O20" s="20">
        <v>765</v>
      </c>
      <c r="P20" s="20" t="s">
        <v>26</v>
      </c>
      <c r="Q20" s="21"/>
      <c r="R20" s="20">
        <v>765</v>
      </c>
      <c r="S20" s="20"/>
      <c r="T20" s="20"/>
      <c r="U20" s="20">
        <v>765</v>
      </c>
      <c r="V20" s="20"/>
      <c r="W20" s="20"/>
      <c r="X20" s="20">
        <v>765</v>
      </c>
      <c r="Y20" s="20"/>
      <c r="Z20" s="29"/>
      <c r="AF20" t="s">
        <v>79</v>
      </c>
      <c r="AG20">
        <v>7994383</v>
      </c>
    </row>
    <row r="21" spans="1:33">
      <c r="A21" s="15"/>
      <c r="B21" s="28">
        <v>13</v>
      </c>
      <c r="C21" s="20" t="s">
        <v>45</v>
      </c>
      <c r="D21" s="20" t="str" cm="1">
        <f t="array" ref="D21">_xlfn.IFNA(_xlfn.IFS(G21="Pass","Pass",J21="Pass","Pass",M21="Pass","Pass",P21="Pass","Pass",S21="Pass","Pass",V21="Pass","Pass"), "Not Passed")</f>
        <v>Pass</v>
      </c>
      <c r="E21" s="20" t="str" cm="1">
        <f t="array" ref="E21">_xlfn.IFNA(_xlfn.IFS(H21="Pass","Pass",K21="Pass","Pass",N21="Pass","Pass",Q21="Pass","Pass",W21="Pass","Pass"), "Not Passed")</f>
        <v>Not Passed</v>
      </c>
      <c r="F21" s="20">
        <v>20</v>
      </c>
      <c r="G21" s="20"/>
      <c r="H21" s="20"/>
      <c r="I21" s="20">
        <v>20</v>
      </c>
      <c r="J21" s="20"/>
      <c r="K21" s="20"/>
      <c r="L21" s="20">
        <v>20</v>
      </c>
      <c r="M21" s="20"/>
      <c r="N21" s="20"/>
      <c r="O21" s="20">
        <v>20</v>
      </c>
      <c r="P21" s="20" t="s">
        <v>26</v>
      </c>
      <c r="Q21" s="21"/>
      <c r="R21" s="20">
        <v>20</v>
      </c>
      <c r="S21" s="20"/>
      <c r="T21" s="20"/>
      <c r="U21" s="20">
        <v>20</v>
      </c>
      <c r="V21" s="20"/>
      <c r="W21" s="20"/>
      <c r="X21" s="20">
        <v>20</v>
      </c>
      <c r="Y21" s="20"/>
      <c r="Z21" s="29"/>
      <c r="AF21" t="s">
        <v>107</v>
      </c>
      <c r="AG21">
        <v>10835844</v>
      </c>
    </row>
    <row r="22" spans="1:33">
      <c r="A22" s="15"/>
      <c r="B22" s="28">
        <v>14</v>
      </c>
      <c r="C22" s="20" t="s">
        <v>46</v>
      </c>
      <c r="D22" s="20" t="str" cm="1">
        <f t="array" ref="D22">_xlfn.IFNA(_xlfn.IFS(G22="Pass","Pass",J22="Pass","Pass",M22="Pass","Pass",P22="Pass","Pass",S22="Pass","Pass",V22="Pass","Pass"), "Not Passed")</f>
        <v>Pass</v>
      </c>
      <c r="E22" s="20" t="str" cm="1">
        <f t="array" ref="E22">_xlfn.IFNA(_xlfn.IFS(H22="Pass","Pass",K22="Pass","Pass",N22="Pass","Pass",Q22="Pass","Pass",W22="Pass","Pass"), "Not Passed")</f>
        <v>Not Passed</v>
      </c>
      <c r="F22" s="20">
        <v>28</v>
      </c>
      <c r="G22" s="20"/>
      <c r="H22" s="20"/>
      <c r="I22" s="20">
        <v>28</v>
      </c>
      <c r="J22" s="20"/>
      <c r="K22" s="20"/>
      <c r="L22" s="20">
        <v>28</v>
      </c>
      <c r="M22" s="20"/>
      <c r="N22" s="20"/>
      <c r="O22" s="20">
        <v>28</v>
      </c>
      <c r="P22" s="20" t="s">
        <v>26</v>
      </c>
      <c r="Q22" s="21"/>
      <c r="R22" s="20">
        <v>28</v>
      </c>
      <c r="S22" s="20"/>
      <c r="T22" s="20"/>
      <c r="U22" s="20">
        <v>28</v>
      </c>
      <c r="V22" s="20"/>
      <c r="W22" s="20"/>
      <c r="X22" s="20">
        <v>29</v>
      </c>
      <c r="Y22" s="20"/>
      <c r="Z22" s="29"/>
      <c r="AF22" t="s">
        <v>100</v>
      </c>
      <c r="AG22">
        <v>6465547</v>
      </c>
    </row>
    <row r="23" spans="1:33">
      <c r="A23" s="15"/>
      <c r="B23" s="28">
        <v>15</v>
      </c>
      <c r="C23" s="20" t="s">
        <v>47</v>
      </c>
      <c r="D23" s="20" t="str" cm="1">
        <f t="array" ref="D23">_xlfn.IFNA(_xlfn.IFS(G23="Pass","Pass",J23="Pass","Pass",M23="Pass","Pass",P23="Pass","Pass",S23="Pass","Pass",V23="Pass","Pass"), "Not Passed")</f>
        <v>Pass</v>
      </c>
      <c r="E23" s="20" t="str" cm="1">
        <f t="array" ref="E23">_xlfn.IFNA(_xlfn.IFS(H23="Pass","Pass",K23="Pass","Pass",N23="Pass","Pass",Q23="Pass","Pass",W23="Pass","Pass"), "Not Passed")</f>
        <v>Not Passed</v>
      </c>
      <c r="F23" s="20">
        <v>28</v>
      </c>
      <c r="G23" s="20"/>
      <c r="H23" s="20"/>
      <c r="I23" s="20">
        <v>28</v>
      </c>
      <c r="J23" s="20"/>
      <c r="K23" s="20"/>
      <c r="L23" s="20">
        <v>28</v>
      </c>
      <c r="M23" s="20"/>
      <c r="N23" s="20"/>
      <c r="O23" s="20">
        <v>28</v>
      </c>
      <c r="P23" s="20" t="s">
        <v>26</v>
      </c>
      <c r="Q23" s="21"/>
      <c r="R23" s="20">
        <v>28</v>
      </c>
      <c r="S23" s="20"/>
      <c r="T23" s="20"/>
      <c r="U23" s="20">
        <v>28</v>
      </c>
      <c r="V23" s="20"/>
      <c r="W23" s="20"/>
      <c r="X23" s="20">
        <v>29</v>
      </c>
      <c r="Y23" s="20"/>
      <c r="Z23" s="29"/>
      <c r="AF23" t="s">
        <v>113</v>
      </c>
      <c r="AG23">
        <v>8553139</v>
      </c>
    </row>
    <row r="24" spans="1:33">
      <c r="A24" s="15"/>
      <c r="B24" s="28">
        <v>16</v>
      </c>
      <c r="C24" s="20" t="s">
        <v>48</v>
      </c>
      <c r="D24" s="20" t="str" cm="1">
        <f t="array" ref="D24">_xlfn.IFNA(_xlfn.IFS(G24="Pass","Pass",J24="Pass","Pass",M24="Pass","Pass",P24="Pass","Pass",S24="Pass","Pass",V24="Pass","Pass"), "Not Passed")</f>
        <v>Pass</v>
      </c>
      <c r="E24" s="20" t="str" cm="1">
        <f t="array" ref="E24">_xlfn.IFNA(_xlfn.IFS(H24="Pass","Pass",K24="Pass","Pass",N24="Pass","Pass",Q24="Pass","Pass",W24="Pass","Pass"), "Not Passed")</f>
        <v>Not Passed</v>
      </c>
      <c r="F24" s="20">
        <v>29</v>
      </c>
      <c r="G24" s="20"/>
      <c r="H24" s="20"/>
      <c r="I24" s="20">
        <v>29</v>
      </c>
      <c r="J24" s="20"/>
      <c r="K24" s="20"/>
      <c r="L24" s="20">
        <v>29</v>
      </c>
      <c r="M24" s="20"/>
      <c r="N24" s="20"/>
      <c r="O24" s="20">
        <v>29</v>
      </c>
      <c r="P24" s="20" t="s">
        <v>26</v>
      </c>
      <c r="Q24" s="21"/>
      <c r="R24" s="20">
        <v>29</v>
      </c>
      <c r="S24" s="20"/>
      <c r="T24" s="20"/>
      <c r="U24" s="20">
        <v>29</v>
      </c>
      <c r="V24" s="20"/>
      <c r="W24" s="20"/>
      <c r="X24" s="20">
        <v>30</v>
      </c>
      <c r="Y24" s="20"/>
      <c r="Z24" s="29"/>
      <c r="AF24" t="s">
        <v>104</v>
      </c>
      <c r="AG24">
        <v>6465573</v>
      </c>
    </row>
    <row r="25" spans="1:33">
      <c r="A25" s="15"/>
      <c r="B25" s="28">
        <v>17</v>
      </c>
      <c r="C25" s="20" t="s">
        <v>50</v>
      </c>
      <c r="D25" s="20" t="str" cm="1">
        <f t="array" ref="D25">_xlfn.IFNA(_xlfn.IFS(G25="Pass","Pass",J25="Pass","Pass",M25="Pass","Pass",P25="Pass","Pass",S25="Pass","Pass",V25="Pass","Pass"), "Not Passed")</f>
        <v>Not Passed</v>
      </c>
      <c r="E25" s="20" t="str" cm="1">
        <f t="array" ref="E25">_xlfn.IFNA(_xlfn.IFS(H25="Pass","Pass",K25="Pass","Pass",N25="Pass","Pass",Q25="Pass","Pass",W25="Pass","Pass"), "Not Passed")</f>
        <v>Not Passed</v>
      </c>
      <c r="F25" s="20">
        <v>0</v>
      </c>
      <c r="G25" s="20"/>
      <c r="H25" s="20"/>
      <c r="I25" s="20">
        <v>0</v>
      </c>
      <c r="J25" s="20"/>
      <c r="K25" s="20"/>
      <c r="L25" s="20">
        <v>0</v>
      </c>
      <c r="M25" s="20"/>
      <c r="N25" s="20"/>
      <c r="O25" s="20">
        <v>0</v>
      </c>
      <c r="P25" s="20" t="s">
        <v>156</v>
      </c>
      <c r="Q25" s="21"/>
      <c r="R25" s="20">
        <v>0</v>
      </c>
      <c r="S25" s="20"/>
      <c r="T25" s="20"/>
      <c r="U25" s="20">
        <v>0</v>
      </c>
      <c r="V25" s="20"/>
      <c r="W25" s="20"/>
      <c r="X25" s="20">
        <v>0</v>
      </c>
      <c r="Y25" s="20"/>
      <c r="Z25" s="29"/>
      <c r="AF25" t="s">
        <v>80</v>
      </c>
      <c r="AG25">
        <v>8003069</v>
      </c>
    </row>
    <row r="26" spans="1:33">
      <c r="A26" s="15"/>
      <c r="B26" s="28">
        <v>18</v>
      </c>
      <c r="C26" s="20" t="s">
        <v>55</v>
      </c>
      <c r="D26" s="20" t="str" cm="1">
        <f t="array" ref="D26">_xlfn.IFNA(_xlfn.IFS(G26="Pass","Pass",J26="Pass","Pass",M26="Pass","Pass",P26="Pass","Pass",S26="Pass","Pass",V26="Pass","Pass"), "Not Passed")</f>
        <v>Pass</v>
      </c>
      <c r="E26" s="20" t="str" cm="1">
        <f t="array" ref="E26">_xlfn.IFNA(_xlfn.IFS(H26="Pass","Pass",K26="Pass","Pass",N26="Pass","Pass",Q26="Pass","Pass",W26="Pass","Pass"), "Not Passed")</f>
        <v>Not Passed</v>
      </c>
      <c r="F26" s="20">
        <v>23740398</v>
      </c>
      <c r="G26" s="20"/>
      <c r="H26" s="20"/>
      <c r="I26" s="20">
        <v>23744768</v>
      </c>
      <c r="J26" s="20"/>
      <c r="K26" s="20"/>
      <c r="L26" s="20">
        <v>23788161</v>
      </c>
      <c r="M26" s="20"/>
      <c r="N26" s="20"/>
      <c r="O26" s="20">
        <v>23788352</v>
      </c>
      <c r="P26" s="20" t="s">
        <v>26</v>
      </c>
      <c r="Q26" s="21"/>
      <c r="R26" s="20">
        <v>23788584</v>
      </c>
      <c r="S26" s="20"/>
      <c r="T26" s="20"/>
      <c r="U26" s="20">
        <v>23790984</v>
      </c>
      <c r="V26" s="20"/>
      <c r="W26" s="20"/>
      <c r="X26" s="20">
        <v>23792030</v>
      </c>
      <c r="Y26" s="20"/>
      <c r="Z26" s="29"/>
      <c r="AF26" t="s">
        <v>89</v>
      </c>
      <c r="AG26">
        <v>7999981</v>
      </c>
    </row>
    <row r="27" spans="1:33">
      <c r="A27" s="15"/>
      <c r="B27" s="28">
        <v>19</v>
      </c>
      <c r="C27" s="54" t="s">
        <v>56</v>
      </c>
      <c r="D27" s="20" t="str" cm="1">
        <f t="array" ref="D27">_xlfn.IFNA(_xlfn.IFS(G27="Pass","Pass",J27="Pass","Pass",M27="Pass","Pass",P27="Pass","Pass",S27="Pass","Pass",V27="Pass","Pass"), "Not Passed")</f>
        <v>Not Passed</v>
      </c>
      <c r="E27" s="20" t="str" cm="1">
        <f t="array" ref="E27">_xlfn.IFNA(_xlfn.IFS(H27="Pass","Pass",K27="Pass","Pass",N27="Pass","Pass",Q27="Pass","Pass",W27="Pass","Pass"), "Not Passed")</f>
        <v>Not Passed</v>
      </c>
      <c r="F27" s="20">
        <v>23740398</v>
      </c>
      <c r="G27" s="20"/>
      <c r="H27" s="20"/>
      <c r="I27" s="20">
        <v>23744768</v>
      </c>
      <c r="J27" s="20"/>
      <c r="K27" s="20"/>
      <c r="L27" s="20">
        <v>23788161</v>
      </c>
      <c r="M27" s="20"/>
      <c r="N27" s="20"/>
      <c r="O27" s="20">
        <v>23788352</v>
      </c>
      <c r="P27" s="20" t="s">
        <v>156</v>
      </c>
      <c r="Q27" s="21"/>
      <c r="R27" s="20">
        <v>23788584</v>
      </c>
      <c r="S27" s="20"/>
      <c r="T27" s="20"/>
      <c r="U27" s="20">
        <v>23790984</v>
      </c>
      <c r="V27" s="20"/>
      <c r="W27" s="20"/>
      <c r="X27" s="20">
        <v>23792030</v>
      </c>
      <c r="Y27" s="20"/>
      <c r="Z27" s="29"/>
      <c r="AF27" t="s">
        <v>63</v>
      </c>
      <c r="AG27">
        <v>5687945</v>
      </c>
    </row>
    <row r="28" spans="1:33">
      <c r="A28" s="15"/>
      <c r="B28" s="28">
        <v>20</v>
      </c>
      <c r="C28" s="54" t="s">
        <v>57</v>
      </c>
      <c r="D28" s="20" t="str" cm="1">
        <f t="array" ref="D28">_xlfn.IFNA(_xlfn.IFS(G28="Pass","Pass",J28="Pass","Pass",M28="Pass","Pass",P28="Pass","Pass",S28="Pass","Pass",V28="Pass","Pass"), "Not Passed")</f>
        <v>Not Passed</v>
      </c>
      <c r="E28" s="20" t="str" cm="1">
        <f t="array" ref="E28">_xlfn.IFNA(_xlfn.IFS(H28="Pass","Pass",K28="Pass","Pass",N28="Pass","Pass",Q28="Pass","Pass",W28="Pass","Pass"), "Not Passed")</f>
        <v>Not Passed</v>
      </c>
      <c r="F28" s="20">
        <v>13691258</v>
      </c>
      <c r="G28" s="20"/>
      <c r="H28" s="20"/>
      <c r="I28" s="20">
        <v>13695612</v>
      </c>
      <c r="J28" s="20"/>
      <c r="K28" s="20"/>
      <c r="L28" s="20">
        <v>13722790</v>
      </c>
      <c r="M28" s="20"/>
      <c r="N28" s="20"/>
      <c r="O28" s="20">
        <v>13722978</v>
      </c>
      <c r="P28" s="20" t="s">
        <v>156</v>
      </c>
      <c r="Q28" s="21"/>
      <c r="R28" s="20">
        <v>13723206</v>
      </c>
      <c r="S28" s="20"/>
      <c r="T28" s="20"/>
      <c r="U28" s="20">
        <v>13725593</v>
      </c>
      <c r="V28" s="20"/>
      <c r="W28" s="20"/>
      <c r="X28" s="20">
        <v>13726627</v>
      </c>
      <c r="Y28" s="20"/>
      <c r="Z28" s="29"/>
      <c r="AF28" t="s">
        <v>111</v>
      </c>
      <c r="AG28">
        <v>6465381</v>
      </c>
    </row>
    <row r="29" spans="1:33">
      <c r="A29" s="15"/>
      <c r="B29" s="28">
        <v>21</v>
      </c>
      <c r="C29" s="20" t="s">
        <v>59</v>
      </c>
      <c r="D29" s="20" t="str" cm="1">
        <f t="array" ref="D29">_xlfn.IFNA(_xlfn.IFS(G29="Pass","Pass",J29="Pass","Pass",M29="Pass","Pass",P29="Pass","Pass",S29="Pass","Pass",V29="Pass","Pass"), "Not Passed")</f>
        <v>Pass</v>
      </c>
      <c r="E29" s="20" t="str" cm="1">
        <f t="array" ref="E29">_xlfn.IFNA(_xlfn.IFS(H29="Pass","Pass",K29="Pass","Pass",N29="Pass","Pass",Q29="Pass","Pass",W29="Pass","Pass"), "Not Passed")</f>
        <v>Not Passed</v>
      </c>
      <c r="F29" s="20">
        <v>733898</v>
      </c>
      <c r="G29" s="20"/>
      <c r="H29" s="20"/>
      <c r="I29" s="20">
        <v>738191</v>
      </c>
      <c r="J29" s="20"/>
      <c r="K29" s="20"/>
      <c r="L29" s="20">
        <v>764900</v>
      </c>
      <c r="M29" s="20"/>
      <c r="N29" s="20"/>
      <c r="O29" s="20">
        <v>765006</v>
      </c>
      <c r="P29" s="20" t="s">
        <v>26</v>
      </c>
      <c r="Q29" s="21"/>
      <c r="R29" s="20">
        <v>765171</v>
      </c>
      <c r="S29" s="20"/>
      <c r="T29" s="20"/>
      <c r="U29" s="20">
        <v>767491</v>
      </c>
      <c r="V29" s="20"/>
      <c r="W29" s="20"/>
      <c r="X29" s="20">
        <v>769230</v>
      </c>
      <c r="Y29" s="20"/>
      <c r="Z29" s="29"/>
      <c r="AF29" t="s">
        <v>103</v>
      </c>
      <c r="AG29">
        <v>6462882</v>
      </c>
    </row>
    <row r="30" spans="1:33">
      <c r="A30" s="15"/>
      <c r="B30" s="28">
        <v>22</v>
      </c>
      <c r="C30" s="20" t="s">
        <v>61</v>
      </c>
      <c r="D30" s="20" t="str" cm="1">
        <f t="array" ref="D30">_xlfn.IFNA(_xlfn.IFS(G30="Pass","Pass",J30="Pass","Pass",M30="Pass","Pass",P30="Pass","Pass",S30="Pass","Pass",V30="Pass","Pass"), "Not Passed")</f>
        <v>Pass</v>
      </c>
      <c r="E30" s="20" t="str" cm="1">
        <f t="array" ref="E30">_xlfn.IFNA(_xlfn.IFS(H30="Pass","Pass",K30="Pass","Pass",N30="Pass","Pass",Q30="Pass","Pass",W30="Pass","Pass"), "Not Passed")</f>
        <v>Not Passed</v>
      </c>
      <c r="F30" s="20">
        <v>2438767</v>
      </c>
      <c r="G30" s="20"/>
      <c r="H30" s="20"/>
      <c r="I30" s="20">
        <v>2522457</v>
      </c>
      <c r="J30" s="20"/>
      <c r="K30" s="20"/>
      <c r="L30" s="20">
        <v>2565920</v>
      </c>
      <c r="M30" s="20"/>
      <c r="N30" s="20"/>
      <c r="O30" s="20">
        <v>2566270</v>
      </c>
      <c r="P30" s="20" t="s">
        <v>26</v>
      </c>
      <c r="Q30" s="21"/>
      <c r="R30" s="20">
        <v>2566792</v>
      </c>
      <c r="S30" s="20"/>
      <c r="T30" s="20"/>
      <c r="U30" s="20">
        <v>2616105</v>
      </c>
      <c r="V30" s="20"/>
      <c r="W30" s="20"/>
      <c r="X30" s="20">
        <v>2620598</v>
      </c>
      <c r="Y30" s="20"/>
      <c r="Z30" s="29"/>
      <c r="AF30" t="s">
        <v>61</v>
      </c>
      <c r="AG30">
        <v>2620598</v>
      </c>
    </row>
    <row r="31" spans="1:33">
      <c r="A31" s="15"/>
      <c r="B31" s="28">
        <v>23</v>
      </c>
      <c r="C31" s="20" t="s">
        <v>63</v>
      </c>
      <c r="D31" s="20" t="str" cm="1">
        <f t="array" ref="D31">_xlfn.IFNA(_xlfn.IFS(G31="Pass","Pass",J31="Pass","Pass",M31="Pass","Pass",P31="Pass","Pass",S31="Pass","Pass",V31="Pass","Pass"), "Not Passed")</f>
        <v>Pass</v>
      </c>
      <c r="E31" s="20" t="str" cm="1">
        <f t="array" ref="E31">_xlfn.IFNA(_xlfn.IFS(H31="Pass","Pass",K31="Pass","Pass",N31="Pass","Pass",Q31="Pass","Pass",W31="Pass","Pass"), "Not Passed")</f>
        <v>Not Passed</v>
      </c>
      <c r="F31" s="20">
        <v>5450202</v>
      </c>
      <c r="G31" s="20"/>
      <c r="H31" s="20"/>
      <c r="I31" s="20">
        <v>5533916</v>
      </c>
      <c r="J31" s="20"/>
      <c r="K31" s="20"/>
      <c r="L31" s="20">
        <v>5630469</v>
      </c>
      <c r="M31" s="20"/>
      <c r="N31" s="20"/>
      <c r="O31" s="20">
        <v>5630877</v>
      </c>
      <c r="P31" s="20" t="s">
        <v>26</v>
      </c>
      <c r="Q31" s="21"/>
      <c r="R31" s="20">
        <v>5631491</v>
      </c>
      <c r="S31" s="20"/>
      <c r="T31" s="20"/>
      <c r="U31" s="20">
        <v>5683062</v>
      </c>
      <c r="V31" s="20"/>
      <c r="W31" s="20"/>
      <c r="X31" s="20">
        <v>5687945</v>
      </c>
      <c r="Y31" s="20"/>
      <c r="Z31" s="29"/>
      <c r="AF31" t="s">
        <v>106</v>
      </c>
      <c r="AG31">
        <v>6465336</v>
      </c>
    </row>
    <row r="32" spans="1:33">
      <c r="A32" s="15"/>
      <c r="B32" s="28">
        <v>24</v>
      </c>
      <c r="C32" s="54" t="s">
        <v>65</v>
      </c>
      <c r="D32" s="20" t="str" cm="1">
        <f t="array" ref="D32">_xlfn.IFNA(_xlfn.IFS(G32="Pass","Pass",J32="Pass","Pass",M32="Pass","Pass",P32="Pass","Pass",S32="Pass","Pass",V32="Pass","Pass"), "Not Passed")</f>
        <v>Not Passed</v>
      </c>
      <c r="E32" s="20" t="str" cm="1">
        <f t="array" ref="E32">_xlfn.IFNA(_xlfn.IFS(H32="Pass","Pass",K32="Pass","Pass",N32="Pass","Pass",Q32="Pass","Pass",W32="Pass","Pass"), "Not Passed")</f>
        <v>Not Passed</v>
      </c>
      <c r="F32" s="20">
        <v>13597501</v>
      </c>
      <c r="G32" s="20"/>
      <c r="H32" s="20"/>
      <c r="I32" s="20">
        <v>13601835</v>
      </c>
      <c r="J32" s="20"/>
      <c r="K32" s="20"/>
      <c r="L32" s="20">
        <v>13628658</v>
      </c>
      <c r="M32" s="20"/>
      <c r="N32" s="20"/>
      <c r="O32" s="20">
        <v>13628783</v>
      </c>
      <c r="P32" s="20" t="s">
        <v>156</v>
      </c>
      <c r="Q32" s="21"/>
      <c r="R32" s="20">
        <v>13628960</v>
      </c>
      <c r="S32" s="20"/>
      <c r="T32" s="20"/>
      <c r="U32" s="20">
        <v>13631300</v>
      </c>
      <c r="V32" s="20"/>
      <c r="W32" s="20"/>
      <c r="X32" s="20">
        <v>13632030</v>
      </c>
      <c r="Y32" s="20"/>
      <c r="Z32" s="29"/>
      <c r="AF32" t="s">
        <v>77</v>
      </c>
      <c r="AG32">
        <v>2473753</v>
      </c>
    </row>
    <row r="33" spans="1:33">
      <c r="A33" s="15"/>
      <c r="B33" s="28">
        <v>25</v>
      </c>
      <c r="C33" s="54" t="s">
        <v>66</v>
      </c>
      <c r="D33" s="20" t="str" cm="1">
        <f t="array" ref="D33">_xlfn.IFNA(_xlfn.IFS(G33="Pass","Pass",J33="Pass","Pass",M33="Pass","Pass",P33="Pass","Pass",S33="Pass","Pass",V33="Pass","Pass"), "Not Passed")</f>
        <v>Not Passed</v>
      </c>
      <c r="E33" s="20" t="str" cm="1">
        <f t="array" ref="E33">_xlfn.IFNA(_xlfn.IFS(H33="Pass","Pass",K33="Pass","Pass",N33="Pass","Pass",Q33="Pass","Pass",W33="Pass","Pass"), "Not Passed")</f>
        <v>Not Passed</v>
      </c>
      <c r="F33" s="20">
        <v>13581523</v>
      </c>
      <c r="G33" s="20"/>
      <c r="H33" s="20"/>
      <c r="I33" s="20">
        <v>13585849</v>
      </c>
      <c r="J33" s="20"/>
      <c r="K33" s="20"/>
      <c r="L33" s="20">
        <v>13612658</v>
      </c>
      <c r="M33" s="20"/>
      <c r="N33" s="20"/>
      <c r="O33" s="20">
        <v>13612738</v>
      </c>
      <c r="P33" s="20" t="s">
        <v>156</v>
      </c>
      <c r="Q33" s="21"/>
      <c r="R33" s="20">
        <v>13612905</v>
      </c>
      <c r="S33" s="20"/>
      <c r="T33" s="20"/>
      <c r="U33" s="20">
        <v>13615235</v>
      </c>
      <c r="V33" s="20"/>
      <c r="W33" s="20"/>
      <c r="X33" s="20">
        <v>13615958</v>
      </c>
      <c r="Y33" s="20"/>
      <c r="Z33" s="29"/>
      <c r="AF33" t="s">
        <v>71</v>
      </c>
      <c r="AG33">
        <v>1692303</v>
      </c>
    </row>
    <row r="34" spans="1:33">
      <c r="A34" s="15"/>
      <c r="B34" s="28">
        <v>26</v>
      </c>
      <c r="C34" s="20" t="s">
        <v>71</v>
      </c>
      <c r="D34" s="20" t="str" cm="1">
        <f t="array" ref="D34">_xlfn.IFNA(_xlfn.IFS(G34="Pass","Pass",J34="Pass","Pass",M34="Pass","Pass",P34="Pass","Pass",S34="Pass","Pass",V34="Pass","Pass"), "Not Passed")</f>
        <v>Pass</v>
      </c>
      <c r="E34" s="20" t="str" cm="1">
        <f t="array" ref="E34">_xlfn.IFNA(_xlfn.IFS(H34="Pass","Pass",K34="Pass","Pass",N34="Pass","Pass",Q34="Pass","Pass",W34="Pass","Pass"), "Not Passed")</f>
        <v>Not Passed</v>
      </c>
      <c r="F34" s="20">
        <v>1551529</v>
      </c>
      <c r="G34" s="20"/>
      <c r="H34" s="20"/>
      <c r="I34" s="20">
        <v>1591339</v>
      </c>
      <c r="J34" s="20"/>
      <c r="K34" s="20"/>
      <c r="L34" s="20">
        <v>1637157</v>
      </c>
      <c r="M34" s="20"/>
      <c r="N34" s="20"/>
      <c r="O34" s="20">
        <v>1637368</v>
      </c>
      <c r="P34" s="20" t="s">
        <v>26</v>
      </c>
      <c r="Q34" s="21"/>
      <c r="R34" s="20">
        <v>1637654</v>
      </c>
      <c r="S34" s="20"/>
      <c r="T34" s="20"/>
      <c r="U34" s="20">
        <v>1678398</v>
      </c>
      <c r="V34" s="20"/>
      <c r="W34" s="20"/>
      <c r="X34" s="20">
        <v>1692303</v>
      </c>
      <c r="Y34" s="20"/>
      <c r="Z34" s="29"/>
      <c r="AF34" t="s">
        <v>81</v>
      </c>
      <c r="AG34">
        <v>2454538</v>
      </c>
    </row>
    <row r="35" spans="1:33">
      <c r="A35" s="15"/>
      <c r="B35" s="28">
        <v>27</v>
      </c>
      <c r="C35" s="55" t="s">
        <v>76</v>
      </c>
      <c r="D35" s="20" t="str" cm="1">
        <f t="array" ref="D35">_xlfn.IFNA(_xlfn.IFS(G35="Pass","Pass",J35="Pass","Pass",M35="Pass","Pass",P35="Pass","Pass",S35="Pass","Pass",V35="Pass","Pass"), "Not Passed")</f>
        <v>Not Passed</v>
      </c>
      <c r="E35" s="20" t="str" cm="1">
        <f t="array" ref="E35">_xlfn.IFNA(_xlfn.IFS(H35="Pass","Pass",K35="Pass","Pass",N35="Pass","Pass",Q35="Pass","Pass",W35="Pass","Pass"), "Not Passed")</f>
        <v>Not Passed</v>
      </c>
      <c r="F35" s="20">
        <v>11518952</v>
      </c>
      <c r="G35" s="20"/>
      <c r="H35" s="20"/>
      <c r="I35" s="20">
        <v>11566928</v>
      </c>
      <c r="J35" s="20"/>
      <c r="K35" s="20"/>
      <c r="L35" s="20">
        <v>12038349</v>
      </c>
      <c r="M35" s="20"/>
      <c r="N35" s="20"/>
      <c r="O35" s="20">
        <v>12039809</v>
      </c>
      <c r="P35" s="20" t="s">
        <v>156</v>
      </c>
      <c r="Q35" s="21"/>
      <c r="R35" s="20">
        <v>12040965</v>
      </c>
      <c r="S35" s="20"/>
      <c r="T35" s="20"/>
      <c r="U35" s="20">
        <v>12156579</v>
      </c>
      <c r="V35" s="20"/>
      <c r="W35" s="20"/>
      <c r="X35" s="20">
        <v>12350367</v>
      </c>
      <c r="Y35" s="20"/>
      <c r="Z35" s="29"/>
      <c r="AF35" t="s">
        <v>82</v>
      </c>
      <c r="AG35">
        <v>2902087</v>
      </c>
    </row>
    <row r="36" spans="1:33">
      <c r="A36" s="15"/>
      <c r="B36" s="28">
        <v>28</v>
      </c>
      <c r="C36" s="20" t="s">
        <v>77</v>
      </c>
      <c r="D36" s="20" t="str" cm="1">
        <f t="array" ref="D36">_xlfn.IFNA(_xlfn.IFS(G36="Pass","Pass",J36="Pass","Pass",M36="Pass","Pass",P36="Pass","Pass",S36="Pass","Pass",V36="Pass","Pass"), "Not Passed")</f>
        <v>Pass</v>
      </c>
      <c r="E36" s="20" t="str" cm="1">
        <f t="array" ref="E36">_xlfn.IFNA(_xlfn.IFS(H36="Pass","Pass",K36="Pass","Pass",N36="Pass","Pass",Q36="Pass","Pass",W36="Pass","Pass"), "Not Passed")</f>
        <v>Not Passed</v>
      </c>
      <c r="F36" s="20">
        <v>2467236</v>
      </c>
      <c r="G36" s="20"/>
      <c r="H36" s="20"/>
      <c r="I36" s="20">
        <v>2471549</v>
      </c>
      <c r="J36" s="20"/>
      <c r="K36" s="20"/>
      <c r="L36" s="20">
        <v>2471810</v>
      </c>
      <c r="M36" s="20"/>
      <c r="N36" s="20"/>
      <c r="O36" s="20">
        <v>2471897</v>
      </c>
      <c r="P36" s="20" t="s">
        <v>26</v>
      </c>
      <c r="Q36" s="21"/>
      <c r="R36" s="20">
        <v>2472036</v>
      </c>
      <c r="S36" s="20"/>
      <c r="T36" s="20"/>
      <c r="U36" s="20">
        <v>2473222</v>
      </c>
      <c r="V36" s="20"/>
      <c r="W36" s="20"/>
      <c r="X36" s="20">
        <v>2473753</v>
      </c>
      <c r="Y36" s="20"/>
      <c r="Z36" s="29"/>
      <c r="AF36" t="s">
        <v>126</v>
      </c>
      <c r="AG36">
        <v>725882</v>
      </c>
    </row>
    <row r="37" spans="1:33">
      <c r="A37" s="15"/>
      <c r="B37" s="28">
        <v>29</v>
      </c>
      <c r="C37" s="54" t="s">
        <v>79</v>
      </c>
      <c r="D37" s="20" t="str" cm="1">
        <f t="array" ref="D37">_xlfn.IFNA(_xlfn.IFS(G37="Pass","Pass",J37="Pass","Pass",M37="Pass","Pass",P37="Pass","Pass",S37="Pass","Pass",V37="Pass","Pass"), "Not Passed")</f>
        <v>Not Passed</v>
      </c>
      <c r="E37" s="20" t="str" cm="1">
        <f t="array" ref="E37">_xlfn.IFNA(_xlfn.IFS(H37="Pass","Pass",K37="Pass","Pass",N37="Pass","Pass",Q37="Pass","Pass",W37="Pass","Pass"), "Not Passed")</f>
        <v>Not Passed</v>
      </c>
      <c r="F37" s="20">
        <v>7988230</v>
      </c>
      <c r="G37" s="20"/>
      <c r="H37" s="20"/>
      <c r="I37" s="20">
        <v>7988230</v>
      </c>
      <c r="J37" s="20"/>
      <c r="K37" s="20"/>
      <c r="L37" s="20">
        <v>7988230</v>
      </c>
      <c r="M37" s="20"/>
      <c r="N37" s="20"/>
      <c r="O37" s="20">
        <v>7988392</v>
      </c>
      <c r="P37" s="20" t="s">
        <v>156</v>
      </c>
      <c r="Q37" s="21"/>
      <c r="R37" s="20">
        <v>7988588</v>
      </c>
      <c r="S37" s="20"/>
      <c r="T37" s="20"/>
      <c r="U37" s="20">
        <v>7989923</v>
      </c>
      <c r="V37" s="20"/>
      <c r="W37" s="20"/>
      <c r="X37" s="20">
        <v>7994383</v>
      </c>
      <c r="Y37" s="20"/>
      <c r="Z37" s="29"/>
      <c r="AF37" t="s">
        <v>59</v>
      </c>
      <c r="AG37">
        <v>769230</v>
      </c>
    </row>
    <row r="38" spans="1:33">
      <c r="A38" s="15"/>
      <c r="B38" s="28">
        <v>30</v>
      </c>
      <c r="C38" s="54" t="s">
        <v>80</v>
      </c>
      <c r="D38" s="20" t="str" cm="1">
        <f t="array" ref="D38">_xlfn.IFNA(_xlfn.IFS(G38="Pass","Pass",J38="Pass","Pass",M38="Pass","Pass",P38="Pass","Pass",S38="Pass","Pass",V38="Pass","Pass"), "Not Passed")</f>
        <v>Not Passed</v>
      </c>
      <c r="E38" s="20" t="str" cm="1">
        <f t="array" ref="E38">_xlfn.IFNA(_xlfn.IFS(H38="Pass","Pass",K38="Pass","Pass",N38="Pass","Pass",Q38="Pass","Pass",W38="Pass","Pass"), "Not Passed")</f>
        <v>Not Passed</v>
      </c>
      <c r="F38" s="20">
        <v>7996789</v>
      </c>
      <c r="G38" s="20"/>
      <c r="H38" s="20"/>
      <c r="I38" s="20">
        <v>7996789</v>
      </c>
      <c r="J38" s="20"/>
      <c r="K38" s="20"/>
      <c r="L38" s="20">
        <v>7996789</v>
      </c>
      <c r="M38" s="20"/>
      <c r="N38" s="20"/>
      <c r="O38" s="20">
        <v>7996964</v>
      </c>
      <c r="P38" s="20" t="s">
        <v>156</v>
      </c>
      <c r="Q38" s="21"/>
      <c r="R38" s="20">
        <v>7997195</v>
      </c>
      <c r="S38" s="20"/>
      <c r="T38" s="20"/>
      <c r="U38" s="20">
        <v>7998558</v>
      </c>
      <c r="V38" s="20"/>
      <c r="W38" s="20"/>
      <c r="X38" s="20">
        <v>8003069</v>
      </c>
      <c r="Y38" s="20"/>
      <c r="Z38" s="29"/>
      <c r="AF38" t="s">
        <v>90</v>
      </c>
      <c r="AG38">
        <v>238478</v>
      </c>
    </row>
    <row r="39" spans="1:33">
      <c r="A39" s="15"/>
      <c r="B39" s="28">
        <v>31</v>
      </c>
      <c r="C39" s="20" t="s">
        <v>81</v>
      </c>
      <c r="D39" s="20" t="str" cm="1">
        <f t="array" ref="D39">_xlfn.IFNA(_xlfn.IFS(G39="Pass","Pass",J39="Pass","Pass",M39="Pass","Pass",P39="Pass","Pass",S39="Pass","Pass",V39="Pass","Pass"), "Not Passed")</f>
        <v>Pass</v>
      </c>
      <c r="E39" s="20" t="str" cm="1">
        <f t="array" ref="E39">_xlfn.IFNA(_xlfn.IFS(H39="Pass","Pass",K39="Pass","Pass",N39="Pass","Pass",Q39="Pass","Pass",W39="Pass","Pass"), "Not Passed")</f>
        <v>Not Passed</v>
      </c>
      <c r="F39" s="20">
        <v>2387273</v>
      </c>
      <c r="G39" s="20"/>
      <c r="H39" s="20"/>
      <c r="I39" s="20">
        <v>2443722</v>
      </c>
      <c r="J39" s="20"/>
      <c r="K39" s="20"/>
      <c r="L39" s="20">
        <v>2444786</v>
      </c>
      <c r="M39" s="20"/>
      <c r="N39" s="20"/>
      <c r="O39" s="20">
        <v>2444901</v>
      </c>
      <c r="P39" s="20" t="s">
        <v>26</v>
      </c>
      <c r="Q39" s="21"/>
      <c r="R39" s="20">
        <v>2444970</v>
      </c>
      <c r="S39" s="20"/>
      <c r="T39" s="20"/>
      <c r="U39" s="20">
        <v>2453779</v>
      </c>
      <c r="V39" s="20"/>
      <c r="W39" s="20"/>
      <c r="X39" s="20">
        <v>2454538</v>
      </c>
      <c r="Y39" s="20"/>
      <c r="Z39" s="29"/>
      <c r="AF39" t="s">
        <v>122</v>
      </c>
      <c r="AG39">
        <v>35027</v>
      </c>
    </row>
    <row r="40" spans="1:33">
      <c r="A40" s="15"/>
      <c r="B40" s="28">
        <v>32</v>
      </c>
      <c r="C40" s="20" t="s">
        <v>82</v>
      </c>
      <c r="D40" s="20" t="str" cm="1">
        <f t="array" ref="D40">_xlfn.IFNA(_xlfn.IFS(G40="Pass","Pass",J40="Pass","Pass",M40="Pass","Pass",P40="Pass","Pass",S40="Pass","Pass",V40="Pass","Pass"), "Not Passed")</f>
        <v>Pass</v>
      </c>
      <c r="E40" s="20" t="str" cm="1">
        <f t="array" ref="E40">_xlfn.IFNA(_xlfn.IFS(H40="Pass","Pass",K40="Pass","Pass",N40="Pass","Pass",Q40="Pass","Pass",W40="Pass","Pass"), "Not Passed")</f>
        <v>Not Passed</v>
      </c>
      <c r="F40" s="20">
        <v>2814199</v>
      </c>
      <c r="G40" s="20"/>
      <c r="H40" s="20"/>
      <c r="I40" s="20">
        <v>2889044</v>
      </c>
      <c r="J40" s="20"/>
      <c r="K40" s="20"/>
      <c r="L40" s="20">
        <v>2890581</v>
      </c>
      <c r="M40" s="20"/>
      <c r="N40" s="20"/>
      <c r="O40" s="20">
        <v>2890713</v>
      </c>
      <c r="P40" s="20" t="s">
        <v>26</v>
      </c>
      <c r="Q40" s="21"/>
      <c r="R40" s="20">
        <v>2890787</v>
      </c>
      <c r="S40" s="20"/>
      <c r="T40" s="20"/>
      <c r="U40" s="20">
        <v>2901270</v>
      </c>
      <c r="V40" s="20"/>
      <c r="W40" s="20"/>
      <c r="X40" s="20">
        <v>2902087</v>
      </c>
      <c r="Y40" s="20"/>
      <c r="Z40" s="29"/>
      <c r="AF40" t="s">
        <v>91</v>
      </c>
      <c r="AG40">
        <v>212434</v>
      </c>
    </row>
    <row r="41" spans="1:33">
      <c r="A41" s="15"/>
      <c r="B41" s="28">
        <v>33</v>
      </c>
      <c r="C41" s="20" t="s">
        <v>84</v>
      </c>
      <c r="D41" s="20" t="str" cm="1">
        <f t="array" ref="D41">_xlfn.IFNA(_xlfn.IFS(G41="Pass","Pass",J41="Pass","Pass",M41="Pass","Pass",P41="Pass","Pass",S41="Pass","Pass",V41="Pass","Pass"), "Not Passed")</f>
        <v>Not Passed</v>
      </c>
      <c r="E41" s="20" t="str" cm="1">
        <f t="array" ref="E41">_xlfn.IFNA(_xlfn.IFS(H41="Pass","Pass",K41="Pass","Pass",N41="Pass","Pass",Q41="Pass","Pass",W41="Pass","Pass"), "Not Passed")</f>
        <v>Not Passed</v>
      </c>
      <c r="F41" s="20">
        <v>11748414</v>
      </c>
      <c r="G41" s="20"/>
      <c r="H41" s="20"/>
      <c r="I41" s="20">
        <v>11754489</v>
      </c>
      <c r="J41" s="20"/>
      <c r="K41" s="20"/>
      <c r="L41" s="20">
        <v>11791747</v>
      </c>
      <c r="M41" s="20"/>
      <c r="N41" s="20"/>
      <c r="O41" s="20">
        <v>11791984</v>
      </c>
      <c r="P41" s="20" t="s">
        <v>156</v>
      </c>
      <c r="Q41" s="21"/>
      <c r="R41" s="20">
        <v>11792127</v>
      </c>
      <c r="S41" s="20"/>
      <c r="T41" s="20"/>
      <c r="U41" s="20">
        <v>11813772</v>
      </c>
      <c r="V41" s="20"/>
      <c r="W41" s="20"/>
      <c r="X41" s="20">
        <v>11815257</v>
      </c>
      <c r="Y41" s="20"/>
      <c r="Z41" s="29"/>
      <c r="AF41" t="s">
        <v>93</v>
      </c>
      <c r="AG41">
        <v>234806</v>
      </c>
    </row>
    <row r="42" spans="1:33">
      <c r="A42" s="15"/>
      <c r="B42" s="28">
        <v>34</v>
      </c>
      <c r="C42" s="20" t="s">
        <v>85</v>
      </c>
      <c r="D42" s="20" t="str" cm="1">
        <f t="array" ref="D42">_xlfn.IFNA(_xlfn.IFS(G42="Pass","Pass",J42="Pass","Pass",M42="Pass","Pass",P42="Pass","Pass",S42="Pass","Pass",V42="Pass","Pass"), "Not Passed")</f>
        <v>Pass</v>
      </c>
      <c r="E42" s="20" t="str" cm="1">
        <f t="array" ref="E42">_xlfn.IFNA(_xlfn.IFS(H42="Pass","Pass",K42="Pass","Pass",N42="Pass","Pass",Q42="Pass","Pass",W42="Pass","Pass"), "Not Passed")</f>
        <v>Not Passed</v>
      </c>
      <c r="F42" s="20">
        <v>518</v>
      </c>
      <c r="G42" s="20"/>
      <c r="H42" s="20"/>
      <c r="I42" s="20">
        <v>518</v>
      </c>
      <c r="J42" s="20"/>
      <c r="K42" s="20"/>
      <c r="L42" s="20">
        <v>521</v>
      </c>
      <c r="M42" s="20"/>
      <c r="N42" s="20"/>
      <c r="O42" s="20">
        <v>522</v>
      </c>
      <c r="P42" s="20" t="s">
        <v>26</v>
      </c>
      <c r="Q42" s="21"/>
      <c r="R42" s="20">
        <v>522</v>
      </c>
      <c r="S42" s="20"/>
      <c r="T42" s="20"/>
      <c r="U42" s="20">
        <v>525</v>
      </c>
      <c r="V42" s="20"/>
      <c r="W42" s="20"/>
      <c r="X42" s="20">
        <v>525</v>
      </c>
      <c r="Y42" s="20"/>
      <c r="Z42" s="29"/>
      <c r="AF42" t="s">
        <v>124</v>
      </c>
      <c r="AG42">
        <v>70054</v>
      </c>
    </row>
    <row r="43" spans="1:33">
      <c r="A43" s="15"/>
      <c r="B43" s="28">
        <v>35</v>
      </c>
      <c r="C43" s="20" t="s">
        <v>86</v>
      </c>
      <c r="D43" s="20" t="str" cm="1">
        <f t="array" ref="D43">_xlfn.IFNA(_xlfn.IFS(G43="Pass","Pass",J43="Pass","Pass",M43="Pass","Pass",P43="Pass","Pass",S43="Pass","Pass",V43="Pass","Pass"), "Not Passed")</f>
        <v>Pass</v>
      </c>
      <c r="E43" s="20" t="str" cm="1">
        <f t="array" ref="E43">_xlfn.IFNA(_xlfn.IFS(H43="Pass","Pass",K43="Pass","Pass",N43="Pass","Pass",Q43="Pass","Pass",W43="Pass","Pass"), "Not Passed")</f>
        <v>Not Passed</v>
      </c>
      <c r="F43" s="20">
        <v>572</v>
      </c>
      <c r="G43" s="20"/>
      <c r="H43" s="20"/>
      <c r="I43" s="20">
        <v>572</v>
      </c>
      <c r="J43" s="20"/>
      <c r="K43" s="20"/>
      <c r="L43" s="20">
        <v>576</v>
      </c>
      <c r="M43" s="20"/>
      <c r="N43" s="20"/>
      <c r="O43" s="20">
        <v>578</v>
      </c>
      <c r="P43" s="20" t="s">
        <v>26</v>
      </c>
      <c r="Q43" s="21"/>
      <c r="R43" s="20">
        <v>578</v>
      </c>
      <c r="S43" s="20"/>
      <c r="T43" s="20"/>
      <c r="U43" s="20">
        <v>581</v>
      </c>
      <c r="V43" s="20"/>
      <c r="W43" s="20"/>
      <c r="X43" s="20">
        <v>581</v>
      </c>
      <c r="Y43" s="20"/>
      <c r="Z43" s="29"/>
      <c r="AF43" t="s">
        <v>94</v>
      </c>
      <c r="AG43">
        <v>212455</v>
      </c>
    </row>
    <row r="44" spans="1:33">
      <c r="A44" s="15"/>
      <c r="B44" s="28">
        <v>36</v>
      </c>
      <c r="C44" s="20" t="s">
        <v>87</v>
      </c>
      <c r="D44" s="20" t="str" cm="1">
        <f t="array" ref="D44">_xlfn.IFNA(_xlfn.IFS(G44="Pass","Pass",J44="Pass","Pass",M44="Pass","Pass",P44="Pass","Pass",S44="Pass","Pass",V44="Pass","Pass"), "Not Passed")</f>
        <v>Pass</v>
      </c>
      <c r="E44" s="20" t="str" cm="1">
        <f t="array" ref="E44">_xlfn.IFNA(_xlfn.IFS(H44="Pass","Pass",K44="Pass","Pass",N44="Pass","Pass",Q44="Pass","Pass",W44="Pass","Pass"), "Not Passed")</f>
        <v>Not Passed</v>
      </c>
      <c r="F44" s="20">
        <v>8224603</v>
      </c>
      <c r="G44" s="20"/>
      <c r="H44" s="20"/>
      <c r="I44" s="20">
        <v>8224207</v>
      </c>
      <c r="J44" s="20"/>
      <c r="K44" s="20"/>
      <c r="L44" s="20">
        <v>8251050</v>
      </c>
      <c r="M44" s="20"/>
      <c r="N44" s="20"/>
      <c r="O44" s="20">
        <v>8251156</v>
      </c>
      <c r="P44" s="20"/>
      <c r="Q44" s="21"/>
      <c r="R44" s="20">
        <v>8251267</v>
      </c>
      <c r="S44" s="20" t="s">
        <v>26</v>
      </c>
      <c r="T44" s="20"/>
      <c r="U44" s="20">
        <v>8250174</v>
      </c>
      <c r="V44" s="20"/>
      <c r="W44" s="20"/>
      <c r="X44" s="20">
        <v>8251187</v>
      </c>
      <c r="Y44" s="20"/>
      <c r="Z44" s="29"/>
      <c r="AF44" t="s">
        <v>95</v>
      </c>
      <c r="AG44">
        <v>212975</v>
      </c>
    </row>
    <row r="45" spans="1:33">
      <c r="A45" s="15"/>
      <c r="B45" s="28">
        <v>37</v>
      </c>
      <c r="C45" s="51" t="s">
        <v>88</v>
      </c>
      <c r="D45" s="20" t="str" cm="1">
        <f t="array" ref="D45">_xlfn.IFNA(_xlfn.IFS(G45="Pass","Pass",J45="Pass","Pass",M45="Pass","Pass",P45="Pass","Pass",S45="Pass","Pass",V45="Pass","Pass"), "Not Passed")</f>
        <v>Pass</v>
      </c>
      <c r="E45" s="20" t="str" cm="1">
        <f t="array" ref="E45">_xlfn.IFNA(_xlfn.IFS(H45="Pass","Pass",K45="Pass","Pass",N45="Pass","Pass",Q45="Pass","Pass",W45="Pass","Pass"), "Not Passed")</f>
        <v>Not Passed</v>
      </c>
      <c r="F45" s="20">
        <v>1704</v>
      </c>
      <c r="G45" s="20"/>
      <c r="H45" s="20"/>
      <c r="I45" s="20">
        <v>2420</v>
      </c>
      <c r="J45" s="20"/>
      <c r="K45" s="20"/>
      <c r="L45" s="20">
        <v>2428</v>
      </c>
      <c r="M45" s="20"/>
      <c r="N45" s="20"/>
      <c r="O45" s="20">
        <v>2432</v>
      </c>
      <c r="P45" s="20"/>
      <c r="Q45" s="21"/>
      <c r="R45" s="20">
        <v>2434</v>
      </c>
      <c r="S45" s="20" t="s">
        <v>26</v>
      </c>
      <c r="T45" s="20"/>
      <c r="U45" s="20">
        <v>6</v>
      </c>
      <c r="V45" s="20"/>
      <c r="W45" s="20"/>
      <c r="X45" s="20">
        <v>23</v>
      </c>
      <c r="Y45" s="20"/>
      <c r="Z45" s="29"/>
      <c r="AF45" t="s">
        <v>125</v>
      </c>
      <c r="AG45">
        <v>35027</v>
      </c>
    </row>
    <row r="46" spans="1:33">
      <c r="A46" s="15"/>
      <c r="B46" s="28">
        <v>38</v>
      </c>
      <c r="C46" s="20" t="s">
        <v>89</v>
      </c>
      <c r="D46" s="20" t="str" cm="1">
        <f t="array" ref="D46">_xlfn.IFNA(_xlfn.IFS(G46="Pass","Pass",J46="Pass","Pass",M46="Pass","Pass",P46="Pass","Pass",S46="Pass","Pass",V46="Pass","Pass"), "Not Passed")</f>
        <v>Not Passed</v>
      </c>
      <c r="E46" s="20" t="str" cm="1">
        <f t="array" ref="E46">_xlfn.IFNA(_xlfn.IFS(H46="Pass","Pass",K46="Pass","Pass",N46="Pass","Pass",Q46="Pass","Pass",W46="Pass","Pass"), "Not Passed")</f>
        <v>Not Passed</v>
      </c>
      <c r="F46" s="20">
        <v>7973756</v>
      </c>
      <c r="G46" s="20"/>
      <c r="H46" s="20"/>
      <c r="I46" s="20">
        <v>7973348</v>
      </c>
      <c r="J46" s="20"/>
      <c r="K46" s="20"/>
      <c r="L46" s="20">
        <v>8000131</v>
      </c>
      <c r="M46" s="20"/>
      <c r="N46" s="20"/>
      <c r="O46" s="20">
        <v>8000210</v>
      </c>
      <c r="P46" s="20"/>
      <c r="Q46" s="21"/>
      <c r="R46" s="20">
        <v>8000298</v>
      </c>
      <c r="S46" s="20" t="s">
        <v>156</v>
      </c>
      <c r="T46" s="20"/>
      <c r="U46" s="20">
        <v>7999114</v>
      </c>
      <c r="V46" s="20"/>
      <c r="W46" s="20"/>
      <c r="X46" s="20">
        <v>7999981</v>
      </c>
      <c r="Y46" s="20"/>
      <c r="Z46" s="29"/>
      <c r="AF46" t="s">
        <v>114</v>
      </c>
      <c r="AG46">
        <v>47880</v>
      </c>
    </row>
    <row r="47" spans="1:33">
      <c r="A47" s="15"/>
      <c r="B47" s="28">
        <v>39</v>
      </c>
      <c r="C47" s="51" t="s">
        <v>90</v>
      </c>
      <c r="D47" s="20" t="str" cm="1">
        <f t="array" ref="D47">_xlfn.IFNA(_xlfn.IFS(G47="Pass","Pass",J47="Pass","Pass",M47="Pass","Pass",P47="Pass","Pass",S47="Pass","Pass",V47="Pass","Pass"), "Not Passed")</f>
        <v>Pass</v>
      </c>
      <c r="E47" s="20" t="str" cm="1">
        <f t="array" ref="E47">_xlfn.IFNA(_xlfn.IFS(H47="Pass","Pass",K47="Pass","Pass",N47="Pass","Pass",Q47="Pass","Pass",W47="Pass","Pass"), "Not Passed")</f>
        <v>Not Passed</v>
      </c>
      <c r="F47" s="20">
        <v>238441</v>
      </c>
      <c r="G47" s="20"/>
      <c r="H47" s="20"/>
      <c r="I47" s="20">
        <v>238441</v>
      </c>
      <c r="J47" s="20"/>
      <c r="K47" s="20"/>
      <c r="L47" s="20">
        <v>238451</v>
      </c>
      <c r="M47" s="20"/>
      <c r="N47" s="20"/>
      <c r="O47" s="20">
        <v>238457</v>
      </c>
      <c r="P47" s="20"/>
      <c r="Q47" s="21"/>
      <c r="R47" s="20">
        <v>238459</v>
      </c>
      <c r="S47" s="20" t="s">
        <v>26</v>
      </c>
      <c r="T47" s="20"/>
      <c r="U47" s="20">
        <v>238466</v>
      </c>
      <c r="V47" s="20"/>
      <c r="W47" s="20"/>
      <c r="X47" s="20">
        <v>238478</v>
      </c>
      <c r="Y47" s="20"/>
      <c r="Z47" s="29"/>
      <c r="AF47" t="s">
        <v>108</v>
      </c>
      <c r="AG47">
        <v>64257</v>
      </c>
    </row>
    <row r="48" spans="1:33">
      <c r="A48" s="15"/>
      <c r="B48" s="28">
        <v>40</v>
      </c>
      <c r="C48" s="20" t="s">
        <v>91</v>
      </c>
      <c r="D48" s="20" t="str" cm="1">
        <f t="array" ref="D48">_xlfn.IFNA(_xlfn.IFS(G48="Pass","Pass",J48="Pass","Pass",M48="Pass","Pass",P48="Pass","Pass",S48="Pass","Pass",V48="Pass","Pass"), "Not Passed")</f>
        <v>Pass</v>
      </c>
      <c r="E48" s="20" t="str" cm="1">
        <f t="array" ref="E48">_xlfn.IFNA(_xlfn.IFS(H48="Pass","Pass",K48="Pass","Pass",N48="Pass","Pass",Q48="Pass","Pass",W48="Pass","Pass"), "Not Passed")</f>
        <v>Not Passed</v>
      </c>
      <c r="F48" s="20">
        <v>212397</v>
      </c>
      <c r="G48" s="20"/>
      <c r="H48" s="20"/>
      <c r="I48" s="20">
        <v>212397</v>
      </c>
      <c r="J48" s="20"/>
      <c r="K48" s="20"/>
      <c r="L48" s="20">
        <v>212408</v>
      </c>
      <c r="M48" s="20"/>
      <c r="N48" s="20"/>
      <c r="O48" s="20">
        <v>212414</v>
      </c>
      <c r="P48" s="20"/>
      <c r="Q48" s="21"/>
      <c r="R48" s="20">
        <v>212416</v>
      </c>
      <c r="S48" s="20" t="s">
        <v>26</v>
      </c>
      <c r="T48" s="20"/>
      <c r="U48" s="20">
        <v>212422</v>
      </c>
      <c r="V48" s="20"/>
      <c r="W48" s="20"/>
      <c r="X48" s="20">
        <v>212434</v>
      </c>
      <c r="Y48" s="20"/>
      <c r="Z48" s="29"/>
      <c r="AF48" t="s">
        <v>117</v>
      </c>
      <c r="AG48">
        <v>29538</v>
      </c>
    </row>
    <row r="49" spans="1:33">
      <c r="A49" s="15"/>
      <c r="B49" s="28">
        <v>41</v>
      </c>
      <c r="C49" s="20" t="s">
        <v>93</v>
      </c>
      <c r="D49" s="20" t="str" cm="1">
        <f t="array" ref="D49">_xlfn.IFNA(_xlfn.IFS(G49="Pass","Pass",J49="Pass","Pass",M49="Pass","Pass",P49="Pass","Pass",S49="Pass","Pass",V49="Pass","Pass"), "Not Passed")</f>
        <v>Pass</v>
      </c>
      <c r="E49" s="20" t="str" cm="1">
        <f t="array" ref="E49">_xlfn.IFNA(_xlfn.IFS(H49="Pass","Pass",K49="Pass","Pass",N49="Pass","Pass",Q49="Pass","Pass",W49="Pass","Pass"), "Not Passed")</f>
        <v>Not Passed</v>
      </c>
      <c r="F49" s="20">
        <v>234807</v>
      </c>
      <c r="G49" s="20"/>
      <c r="H49" s="20"/>
      <c r="I49" s="20">
        <v>234792</v>
      </c>
      <c r="J49" s="20"/>
      <c r="K49" s="20"/>
      <c r="L49" s="20">
        <v>234805</v>
      </c>
      <c r="M49" s="20"/>
      <c r="N49" s="20"/>
      <c r="O49" s="20">
        <v>234813</v>
      </c>
      <c r="P49" s="20"/>
      <c r="Q49" s="21"/>
      <c r="R49" s="20">
        <v>234816</v>
      </c>
      <c r="S49" s="20" t="s">
        <v>26</v>
      </c>
      <c r="T49" s="20"/>
      <c r="U49" s="20">
        <v>234792</v>
      </c>
      <c r="V49" s="20"/>
      <c r="W49" s="20"/>
      <c r="X49" s="20">
        <v>234806</v>
      </c>
      <c r="Y49" s="20"/>
      <c r="Z49" s="29"/>
      <c r="AF49" t="s">
        <v>43</v>
      </c>
      <c r="AG49">
        <v>29490</v>
      </c>
    </row>
    <row r="50" spans="1:33">
      <c r="A50" s="15"/>
      <c r="B50" s="28">
        <v>42</v>
      </c>
      <c r="C50" s="20" t="s">
        <v>94</v>
      </c>
      <c r="D50" s="20" t="str" cm="1">
        <f t="array" ref="D50">_xlfn.IFNA(_xlfn.IFS(G50="Pass","Pass",J50="Pass","Pass",M50="Pass","Pass",P50="Pass","Pass",S50="Pass","Pass",V50="Pass","Pass"), "Not Passed")</f>
        <v>Pass</v>
      </c>
      <c r="E50" s="20" t="str" cm="1">
        <f t="array" ref="E50">_xlfn.IFNA(_xlfn.IFS(H50="Pass","Pass",K50="Pass","Pass",N50="Pass","Pass",Q50="Pass","Pass",W50="Pass","Pass"), "Not Passed")</f>
        <v>Not Passed</v>
      </c>
      <c r="F50" s="20">
        <v>212417</v>
      </c>
      <c r="G50" s="20"/>
      <c r="H50" s="20"/>
      <c r="I50" s="20">
        <v>212417</v>
      </c>
      <c r="J50" s="20"/>
      <c r="K50" s="20"/>
      <c r="L50" s="20">
        <v>212429</v>
      </c>
      <c r="M50" s="20"/>
      <c r="N50" s="20"/>
      <c r="O50" s="20">
        <v>212435</v>
      </c>
      <c r="P50" s="20"/>
      <c r="Q50" s="21"/>
      <c r="R50" s="20">
        <v>212437</v>
      </c>
      <c r="S50" s="20" t="s">
        <v>26</v>
      </c>
      <c r="T50" s="20"/>
      <c r="U50" s="20">
        <v>212443</v>
      </c>
      <c r="V50" s="20"/>
      <c r="W50" s="20"/>
      <c r="X50" s="20">
        <v>212455</v>
      </c>
      <c r="Y50" s="20"/>
      <c r="Z50" s="29"/>
      <c r="AF50" t="s">
        <v>105</v>
      </c>
      <c r="AG50">
        <v>24287</v>
      </c>
    </row>
    <row r="51" spans="1:33">
      <c r="A51" s="15"/>
      <c r="B51" s="28">
        <v>43</v>
      </c>
      <c r="C51" s="20" t="s">
        <v>95</v>
      </c>
      <c r="D51" s="20" t="str" cm="1">
        <f t="array" ref="D51">_xlfn.IFNA(_xlfn.IFS(G51="Pass","Pass",J51="Pass","Pass",M51="Pass","Pass",P51="Pass","Pass",S51="Pass","Pass",V51="Pass","Pass"), "Not Passed")</f>
        <v>Pass</v>
      </c>
      <c r="E51" s="20" t="str" cm="1">
        <f t="array" ref="E51">_xlfn.IFNA(_xlfn.IFS(H51="Pass","Pass",K51="Pass","Pass",N51="Pass","Pass",Q51="Pass","Pass",W51="Pass","Pass"), "Not Passed")</f>
        <v>Not Passed</v>
      </c>
      <c r="F51" s="20">
        <v>212840</v>
      </c>
      <c r="G51" s="20"/>
      <c r="H51" s="20"/>
      <c r="I51" s="20">
        <v>212862</v>
      </c>
      <c r="J51" s="20"/>
      <c r="K51" s="20"/>
      <c r="L51" s="20">
        <v>212887</v>
      </c>
      <c r="M51" s="20"/>
      <c r="N51" s="20"/>
      <c r="O51" s="20">
        <v>212899</v>
      </c>
      <c r="P51" s="20"/>
      <c r="Q51" s="21"/>
      <c r="R51" s="20">
        <v>212903</v>
      </c>
      <c r="S51" s="20" t="s">
        <v>26</v>
      </c>
      <c r="T51" s="20"/>
      <c r="U51" s="20">
        <v>212945</v>
      </c>
      <c r="V51" s="20"/>
      <c r="W51" s="20"/>
      <c r="X51" s="20">
        <v>212975</v>
      </c>
      <c r="Y51" s="20"/>
      <c r="Z51" s="29"/>
      <c r="AF51" t="s">
        <v>119</v>
      </c>
      <c r="AG51">
        <v>29016</v>
      </c>
    </row>
    <row r="52" spans="1:33">
      <c r="A52" s="15"/>
      <c r="B52" s="28">
        <v>44</v>
      </c>
      <c r="C52" s="20" t="s">
        <v>96</v>
      </c>
      <c r="D52" s="20" t="str" cm="1">
        <f t="array" ref="D52">_xlfn.IFNA(_xlfn.IFS(G52="Pass","Pass",J52="Pass","Pass",M52="Pass","Pass",P52="Pass","Pass",S52="Pass","Pass",V52="Pass","Pass"), "Not Passed")</f>
        <v>Pass</v>
      </c>
      <c r="E52" s="20" t="str" cm="1">
        <f t="array" ref="E52">_xlfn.IFNA(_xlfn.IFS(H52="Pass","Pass",K52="Pass","Pass",N52="Pass","Pass",Q52="Pass","Pass",W52="Pass","Pass"), "Not Passed")</f>
        <v>Not Passed</v>
      </c>
      <c r="F52" s="20">
        <v>58</v>
      </c>
      <c r="G52" s="20"/>
      <c r="H52" s="20"/>
      <c r="I52" s="20">
        <v>58</v>
      </c>
      <c r="J52" s="20"/>
      <c r="K52" s="20"/>
      <c r="L52" s="20">
        <v>58</v>
      </c>
      <c r="M52" s="20"/>
      <c r="N52" s="20"/>
      <c r="O52" s="20">
        <v>58</v>
      </c>
      <c r="P52" s="20"/>
      <c r="Q52" s="21"/>
      <c r="R52" s="20">
        <v>58</v>
      </c>
      <c r="S52" s="20" t="s">
        <v>26</v>
      </c>
      <c r="T52" s="20"/>
      <c r="U52" s="20">
        <v>58</v>
      </c>
      <c r="V52" s="20"/>
      <c r="W52" s="20"/>
      <c r="X52" s="20">
        <v>58</v>
      </c>
      <c r="Y52" s="20"/>
      <c r="Z52" s="29"/>
      <c r="AF52" t="s">
        <v>118</v>
      </c>
      <c r="AG52">
        <v>29016</v>
      </c>
    </row>
    <row r="53" spans="1:33">
      <c r="A53" s="15"/>
      <c r="B53" s="28">
        <v>45</v>
      </c>
      <c r="C53" s="20" t="s">
        <v>97</v>
      </c>
      <c r="D53" s="20" t="str" cm="1">
        <f t="array" ref="D53">_xlfn.IFNA(_xlfn.IFS(G53="Pass","Pass",J53="Pass","Pass",M53="Pass","Pass",P53="Pass","Pass",S53="Pass","Pass",V53="Pass","Pass"), "Not Passed")</f>
        <v>Pass</v>
      </c>
      <c r="E53" s="20" t="str" cm="1">
        <f t="array" ref="E53">_xlfn.IFNA(_xlfn.IFS(H53="Pass","Pass",K53="Pass","Pass",N53="Pass","Pass",Q53="Pass","Pass",W53="Pass","Pass"), "Not Passed")</f>
        <v>Not Passed</v>
      </c>
      <c r="F53" s="20">
        <v>116</v>
      </c>
      <c r="G53" s="20"/>
      <c r="H53" s="20"/>
      <c r="I53" s="20">
        <v>116</v>
      </c>
      <c r="J53" s="20"/>
      <c r="K53" s="20"/>
      <c r="L53" s="20">
        <v>116</v>
      </c>
      <c r="M53" s="20"/>
      <c r="N53" s="20"/>
      <c r="O53" s="20">
        <v>116</v>
      </c>
      <c r="P53" s="20"/>
      <c r="Q53" s="21"/>
      <c r="R53" s="20">
        <v>116</v>
      </c>
      <c r="S53" s="20" t="s">
        <v>26</v>
      </c>
      <c r="T53" s="20"/>
      <c r="U53" s="20">
        <v>116</v>
      </c>
      <c r="V53" s="20"/>
      <c r="W53" s="20"/>
      <c r="X53" s="20">
        <v>116</v>
      </c>
      <c r="Y53" s="20"/>
      <c r="Z53" s="29"/>
      <c r="AF53" t="s">
        <v>37</v>
      </c>
      <c r="AG53">
        <v>13125</v>
      </c>
    </row>
    <row r="54" spans="1:33">
      <c r="A54" s="15"/>
      <c r="B54" s="28">
        <v>46</v>
      </c>
      <c r="C54" s="20" t="s">
        <v>98</v>
      </c>
      <c r="D54" s="20" t="str" cm="1">
        <f t="array" ref="D54">_xlfn.IFNA(_xlfn.IFS(G54="Pass","Pass",J54="Pass","Pass",M54="Pass","Pass",P54="Pass","Pass",S54="Pass","Pass",V54="Pass","Pass"), "Not Passed")</f>
        <v>Pass</v>
      </c>
      <c r="E54" s="20" t="str" cm="1">
        <f t="array" ref="E54">_xlfn.IFNA(_xlfn.IFS(H54="Pass","Pass",K54="Pass","Pass",N54="Pass","Pass",Q54="Pass","Pass",W54="Pass","Pass"), "Not Passed")</f>
        <v>Not Passed</v>
      </c>
      <c r="F54" s="20">
        <v>66</v>
      </c>
      <c r="G54" s="20"/>
      <c r="H54" s="20"/>
      <c r="I54" s="20">
        <v>66</v>
      </c>
      <c r="J54" s="20"/>
      <c r="K54" s="20"/>
      <c r="L54" s="20">
        <v>66</v>
      </c>
      <c r="M54" s="20"/>
      <c r="N54" s="20"/>
      <c r="O54" s="20">
        <v>66</v>
      </c>
      <c r="P54" s="20"/>
      <c r="Q54" s="21"/>
      <c r="R54" s="20">
        <v>66</v>
      </c>
      <c r="S54" s="20" t="s">
        <v>26</v>
      </c>
      <c r="T54" s="20"/>
      <c r="U54" s="20">
        <v>66</v>
      </c>
      <c r="V54" s="20"/>
      <c r="W54" s="20"/>
      <c r="X54" s="20">
        <v>66</v>
      </c>
      <c r="Y54" s="20"/>
      <c r="Z54" s="29"/>
      <c r="AF54" t="s">
        <v>115</v>
      </c>
      <c r="AG54">
        <v>18820</v>
      </c>
    </row>
    <row r="55" spans="1:33">
      <c r="A55" s="15"/>
      <c r="B55" s="28">
        <v>47</v>
      </c>
      <c r="C55" s="20" t="s">
        <v>100</v>
      </c>
      <c r="D55" s="20" t="str" cm="1">
        <f t="array" ref="D55">_xlfn.IFNA(_xlfn.IFS(G55="Pass","Pass",J55="Pass","Pass",M55="Pass","Pass",P55="Pass","Pass",S55="Pass","Pass",V55="Pass","Pass"), "Not Passed")</f>
        <v>Pass</v>
      </c>
      <c r="E55" s="20" t="str" cm="1">
        <f t="array" ref="E55">_xlfn.IFNA(_xlfn.IFS(H55="Pass","Pass",K55="Pass","Pass",N55="Pass","Pass",Q55="Pass","Pass",W55="Pass","Pass"), "Not Passed")</f>
        <v>Not Passed</v>
      </c>
      <c r="F55" s="20">
        <v>6465038</v>
      </c>
      <c r="G55" s="20"/>
      <c r="H55" s="20"/>
      <c r="I55" s="20">
        <v>6465043</v>
      </c>
      <c r="J55" s="20"/>
      <c r="K55" s="20"/>
      <c r="L55" s="20">
        <v>6465072</v>
      </c>
      <c r="M55" s="20"/>
      <c r="N55" s="20"/>
      <c r="O55" s="20">
        <v>6465082</v>
      </c>
      <c r="P55" s="20" t="s">
        <v>26</v>
      </c>
      <c r="Q55" s="21"/>
      <c r="R55" s="20">
        <v>6465096</v>
      </c>
      <c r="S55" s="20"/>
      <c r="T55" s="20"/>
      <c r="U55" s="20">
        <v>6465123</v>
      </c>
      <c r="V55" s="20"/>
      <c r="W55" s="20"/>
      <c r="X55" s="20">
        <v>6465547</v>
      </c>
      <c r="Y55" s="20"/>
      <c r="Z55" s="29"/>
      <c r="AF55" t="s">
        <v>101</v>
      </c>
      <c r="AG55">
        <v>14779</v>
      </c>
    </row>
    <row r="56" spans="1:33">
      <c r="A56" s="15"/>
      <c r="B56" s="28">
        <v>48</v>
      </c>
      <c r="C56" s="20" t="s">
        <v>101</v>
      </c>
      <c r="D56" s="20" t="str" cm="1">
        <f t="array" ref="D56">_xlfn.IFNA(_xlfn.IFS(G56="Pass","Pass",J56="Pass","Pass",M56="Pass","Pass",P56="Pass","Pass",S56="Pass","Pass",V56="Pass","Pass"), "Not Passed")</f>
        <v>Pass</v>
      </c>
      <c r="E56" s="20" t="str" cm="1">
        <f t="array" ref="E56">_xlfn.IFNA(_xlfn.IFS(H56="Pass","Pass",K56="Pass","Pass",N56="Pass","Pass",Q56="Pass","Pass",W56="Pass","Pass"), "Not Passed")</f>
        <v>Not Passed</v>
      </c>
      <c r="F56" s="20">
        <v>14290</v>
      </c>
      <c r="G56" s="20"/>
      <c r="H56" s="20"/>
      <c r="I56" s="20">
        <v>14294</v>
      </c>
      <c r="J56" s="20"/>
      <c r="K56" s="20"/>
      <c r="L56" s="20">
        <v>14321</v>
      </c>
      <c r="M56" s="20"/>
      <c r="N56" s="20"/>
      <c r="O56" s="20">
        <v>14327</v>
      </c>
      <c r="P56" s="20"/>
      <c r="Q56" s="21"/>
      <c r="R56" s="20">
        <v>14337</v>
      </c>
      <c r="S56" s="20" t="s">
        <v>26</v>
      </c>
      <c r="T56" s="20"/>
      <c r="U56" s="20">
        <v>14358</v>
      </c>
      <c r="V56" s="20"/>
      <c r="W56" s="20"/>
      <c r="X56" s="20">
        <v>14779</v>
      </c>
      <c r="Y56" s="20"/>
      <c r="Z56" s="29"/>
      <c r="AF56" t="s">
        <v>39</v>
      </c>
      <c r="AG56">
        <v>5842</v>
      </c>
    </row>
    <row r="57" spans="1:33">
      <c r="A57" s="15"/>
      <c r="B57" s="28">
        <v>49</v>
      </c>
      <c r="C57" s="51" t="s">
        <v>102</v>
      </c>
      <c r="D57" s="20" t="str" cm="1">
        <f t="array" ref="D57">_xlfn.IFNA(_xlfn.IFS(G57="Pass","Pass",J57="Pass","Pass",M57="Pass","Pass",P57="Pass","Pass",S57="Pass","Pass",V57="Pass","Pass"), "Not Passed")</f>
        <v>Pass</v>
      </c>
      <c r="E57" s="20" t="str" cm="1">
        <f t="array" ref="E57">_xlfn.IFNA(_xlfn.IFS(H57="Pass","Pass",K57="Pass","Pass",N57="Pass","Pass",Q57="Pass","Pass",W57="Pass","Pass"), "Not Passed")</f>
        <v>Not Passed</v>
      </c>
      <c r="F57" s="20">
        <v>2074</v>
      </c>
      <c r="G57" s="20"/>
      <c r="H57" s="20"/>
      <c r="I57" s="20">
        <v>2074</v>
      </c>
      <c r="J57" s="20"/>
      <c r="K57" s="20"/>
      <c r="L57" s="20">
        <v>2074</v>
      </c>
      <c r="M57" s="20"/>
      <c r="N57" s="20"/>
      <c r="O57" s="20">
        <v>2074</v>
      </c>
      <c r="P57" s="20"/>
      <c r="Q57" s="21"/>
      <c r="R57" s="20">
        <v>2074</v>
      </c>
      <c r="S57" s="20" t="s">
        <v>26</v>
      </c>
      <c r="T57" s="20"/>
      <c r="U57" s="20">
        <v>2074</v>
      </c>
      <c r="V57" s="20"/>
      <c r="W57" s="20"/>
      <c r="X57" s="20">
        <v>2074</v>
      </c>
      <c r="Y57" s="20"/>
      <c r="Z57" s="29"/>
      <c r="AF57" t="s">
        <v>40</v>
      </c>
      <c r="AG57">
        <v>6390</v>
      </c>
    </row>
    <row r="58" spans="1:33">
      <c r="A58" s="15"/>
      <c r="B58" s="28">
        <v>50</v>
      </c>
      <c r="C58" s="20" t="s">
        <v>103</v>
      </c>
      <c r="D58" s="20" t="str" cm="1">
        <f t="array" ref="D58">_xlfn.IFNA(_xlfn.IFS(G58="Pass","Pass",J58="Pass","Pass",M58="Pass","Pass",P58="Pass","Pass",S58="Pass","Pass",V58="Pass","Pass"), "Not Passed")</f>
        <v>Pass</v>
      </c>
      <c r="E58" s="20" t="str" cm="1">
        <f t="array" ref="E58">_xlfn.IFNA(_xlfn.IFS(H58="Pass","Pass",K58="Pass","Pass",N58="Pass","Pass",Q58="Pass","Pass",W58="Pass","Pass"), "Not Passed")</f>
        <v>Not Passed</v>
      </c>
      <c r="F58" s="20">
        <v>6462449</v>
      </c>
      <c r="G58" s="20"/>
      <c r="H58" s="20"/>
      <c r="I58" s="20">
        <v>6462450</v>
      </c>
      <c r="J58" s="20"/>
      <c r="K58" s="20"/>
      <c r="L58" s="20">
        <v>6462469</v>
      </c>
      <c r="M58" s="20"/>
      <c r="N58" s="20"/>
      <c r="O58" s="20">
        <v>6462473</v>
      </c>
      <c r="P58" s="20"/>
      <c r="Q58" s="21"/>
      <c r="R58" s="20">
        <v>6462479</v>
      </c>
      <c r="S58" s="20" t="s">
        <v>26</v>
      </c>
      <c r="T58" s="20"/>
      <c r="U58" s="20">
        <v>6462494</v>
      </c>
      <c r="V58" s="20"/>
      <c r="W58" s="20"/>
      <c r="X58" s="20">
        <v>6462882</v>
      </c>
      <c r="Y58" s="20"/>
      <c r="Z58" s="29"/>
      <c r="AF58" t="s">
        <v>120</v>
      </c>
      <c r="AG58">
        <v>3247</v>
      </c>
    </row>
    <row r="59" spans="1:33">
      <c r="A59" s="15"/>
      <c r="B59" s="28">
        <v>51</v>
      </c>
      <c r="C59" s="20" t="s">
        <v>104</v>
      </c>
      <c r="D59" s="20" t="str" cm="1">
        <f t="array" ref="D59">_xlfn.IFNA(_xlfn.IFS(G59="Pass","Pass",J59="Pass","Pass",M59="Pass","Pass",P59="Pass","Pass",S59="Pass","Pass",V59="Pass","Pass"), "Not Passed")</f>
        <v>Pass</v>
      </c>
      <c r="E59" s="20" t="str" cm="1">
        <f t="array" ref="E59">_xlfn.IFNA(_xlfn.IFS(H59="Pass","Pass",K59="Pass","Pass",N59="Pass","Pass",Q59="Pass","Pass",W59="Pass","Pass"), "Not Passed")</f>
        <v>Not Passed</v>
      </c>
      <c r="F59" s="20">
        <v>6465049</v>
      </c>
      <c r="G59" s="20"/>
      <c r="H59" s="20"/>
      <c r="I59" s="20">
        <v>6465053</v>
      </c>
      <c r="J59" s="20"/>
      <c r="K59" s="20"/>
      <c r="L59" s="20">
        <v>6465087</v>
      </c>
      <c r="M59" s="20"/>
      <c r="N59" s="20"/>
      <c r="O59" s="20">
        <v>6465098</v>
      </c>
      <c r="P59" s="20"/>
      <c r="Q59" s="21"/>
      <c r="R59" s="20">
        <v>6465114</v>
      </c>
      <c r="S59" s="20" t="s">
        <v>26</v>
      </c>
      <c r="T59" s="20"/>
      <c r="U59" s="20">
        <v>6465141</v>
      </c>
      <c r="V59" s="20"/>
      <c r="W59" s="20"/>
      <c r="X59" s="20">
        <v>6465573</v>
      </c>
      <c r="Y59" s="20"/>
      <c r="Z59" s="29"/>
      <c r="AF59" t="s">
        <v>102</v>
      </c>
      <c r="AG59">
        <v>2074</v>
      </c>
    </row>
    <row r="60" spans="1:33">
      <c r="A60" s="15"/>
      <c r="B60" s="28">
        <v>52</v>
      </c>
      <c r="C60" s="20" t="s">
        <v>105</v>
      </c>
      <c r="D60" s="20" t="str" cm="1">
        <f t="array" ref="D60">_xlfn.IFNA(_xlfn.IFS(G60="Pass","Pass",J60="Pass","Pass",M60="Pass","Pass",P60="Pass","Pass",S60="Pass","Pass",V60="Pass","Pass"), "Not Passed")</f>
        <v>Pass</v>
      </c>
      <c r="E60" s="20" t="str" cm="1">
        <f t="array" ref="E60">_xlfn.IFNA(_xlfn.IFS(H60="Pass","Pass",K60="Pass","Pass",N60="Pass","Pass",Q60="Pass","Pass",W60="Pass","Pass"), "Not Passed")</f>
        <v>Not Passed</v>
      </c>
      <c r="F60" s="20">
        <v>23848</v>
      </c>
      <c r="G60" s="20"/>
      <c r="H60" s="20"/>
      <c r="I60" s="20">
        <v>23850</v>
      </c>
      <c r="J60" s="20"/>
      <c r="K60" s="20"/>
      <c r="L60" s="20">
        <v>23869</v>
      </c>
      <c r="M60" s="20"/>
      <c r="N60" s="20"/>
      <c r="O60" s="20">
        <v>23873</v>
      </c>
      <c r="P60" s="20"/>
      <c r="Q60" s="21"/>
      <c r="R60" s="20">
        <v>23882</v>
      </c>
      <c r="S60" s="20" t="s">
        <v>26</v>
      </c>
      <c r="T60" s="20"/>
      <c r="U60" s="20">
        <v>23901</v>
      </c>
      <c r="V60" s="20"/>
      <c r="W60" s="20"/>
      <c r="X60" s="20">
        <v>24287</v>
      </c>
      <c r="Y60" s="20"/>
      <c r="Z60" s="29"/>
      <c r="AF60" t="s">
        <v>35</v>
      </c>
      <c r="AG60">
        <v>500</v>
      </c>
    </row>
    <row r="61" spans="1:33">
      <c r="A61" s="15"/>
      <c r="B61" s="28">
        <v>53</v>
      </c>
      <c r="C61" s="20" t="s">
        <v>106</v>
      </c>
      <c r="D61" s="20" t="str" cm="1">
        <f t="array" ref="D61">_xlfn.IFNA(_xlfn.IFS(G61="Pass","Pass",J61="Pass","Pass",M61="Pass","Pass",P61="Pass","Pass",S61="Pass","Pass",V61="Pass","Pass"), "Not Passed")</f>
        <v>Not Passed</v>
      </c>
      <c r="E61" s="20" t="str" cm="1">
        <f t="array" ref="E61">_xlfn.IFNA(_xlfn.IFS(H61="Pass","Pass",K61="Pass","Pass",N61="Pass","Pass",Q61="Pass","Pass",W61="Pass","Pass"), "Not Passed")</f>
        <v>Not Passed</v>
      </c>
      <c r="F61" s="20">
        <v>6464840</v>
      </c>
      <c r="G61" s="20"/>
      <c r="H61" s="20"/>
      <c r="I61" s="20">
        <v>6464844</v>
      </c>
      <c r="J61" s="20"/>
      <c r="K61" s="20"/>
      <c r="L61" s="20">
        <v>6464872</v>
      </c>
      <c r="M61" s="20"/>
      <c r="N61" s="20"/>
      <c r="O61" s="20">
        <v>6464878</v>
      </c>
      <c r="P61" s="20"/>
      <c r="Q61" s="21"/>
      <c r="R61" s="20">
        <v>6464887</v>
      </c>
      <c r="S61" s="20" t="s">
        <v>156</v>
      </c>
      <c r="T61" s="20"/>
      <c r="U61" s="20">
        <v>6464912</v>
      </c>
      <c r="V61" s="20"/>
      <c r="W61" s="20"/>
      <c r="X61" s="20">
        <v>6465336</v>
      </c>
      <c r="Y61" s="20"/>
      <c r="Z61" s="29"/>
      <c r="AF61" t="s">
        <v>112</v>
      </c>
      <c r="AG61">
        <v>952</v>
      </c>
    </row>
    <row r="62" spans="1:33">
      <c r="A62" s="15"/>
      <c r="B62" s="28">
        <v>54</v>
      </c>
      <c r="C62" s="20" t="s">
        <v>107</v>
      </c>
      <c r="D62" s="20" t="str" cm="1">
        <f t="array" ref="D62">_xlfn.IFNA(_xlfn.IFS(G62="Pass","Pass",J62="Pass","Pass",M62="Pass","Pass",P62="Pass","Pass",S62="Pass","Pass",V62="Pass","Pass"), "Not Passed")</f>
        <v>Not Passed</v>
      </c>
      <c r="E62" s="20" t="str" cm="1">
        <f t="array" ref="E62">_xlfn.IFNA(_xlfn.IFS(H62="Pass","Pass",K62="Pass","Pass",N62="Pass","Pass",Q62="Pass","Pass",W62="Pass","Pass"), "Not Passed")</f>
        <v>Not Passed</v>
      </c>
      <c r="F62" s="20">
        <v>10835342</v>
      </c>
      <c r="G62" s="20"/>
      <c r="H62" s="20"/>
      <c r="I62" s="20">
        <v>10835346</v>
      </c>
      <c r="J62" s="20"/>
      <c r="K62" s="20"/>
      <c r="L62" s="20">
        <v>10835376</v>
      </c>
      <c r="M62" s="20"/>
      <c r="N62" s="20"/>
      <c r="O62" s="20">
        <v>10835382</v>
      </c>
      <c r="P62" s="20"/>
      <c r="Q62" s="21"/>
      <c r="R62" s="20">
        <v>10835394</v>
      </c>
      <c r="S62" s="20" t="s">
        <v>156</v>
      </c>
      <c r="T62" s="20"/>
      <c r="U62" s="20">
        <v>10835420</v>
      </c>
      <c r="V62" s="20"/>
      <c r="W62" s="20"/>
      <c r="X62" s="20">
        <v>10835844</v>
      </c>
      <c r="Y62" s="20"/>
      <c r="Z62" s="29"/>
      <c r="AF62" t="s">
        <v>41</v>
      </c>
      <c r="AG62">
        <v>1514</v>
      </c>
    </row>
    <row r="63" spans="1:33">
      <c r="A63" s="15"/>
      <c r="B63" s="28">
        <v>55</v>
      </c>
      <c r="C63" s="20" t="s">
        <v>108</v>
      </c>
      <c r="D63" s="20" t="str" cm="1">
        <f t="array" ref="D63">_xlfn.IFNA(_xlfn.IFS(G63="Pass","Pass",J63="Pass","Pass",M63="Pass","Pass",P63="Pass","Pass",S63="Pass","Pass",V63="Pass","Pass"), "Not Passed")</f>
        <v>Pass</v>
      </c>
      <c r="E63" s="20" t="str" cm="1">
        <f t="array" ref="E63">_xlfn.IFNA(_xlfn.IFS(H63="Pass","Pass",K63="Pass","Pass",N63="Pass","Pass",Q63="Pass","Pass",W63="Pass","Pass"), "Not Passed")</f>
        <v>Not Passed</v>
      </c>
      <c r="F63" s="20">
        <v>64183</v>
      </c>
      <c r="G63" s="20"/>
      <c r="H63" s="20"/>
      <c r="I63" s="20">
        <v>64186</v>
      </c>
      <c r="J63" s="20"/>
      <c r="K63" s="20"/>
      <c r="L63" s="20">
        <v>64204</v>
      </c>
      <c r="M63" s="20"/>
      <c r="N63" s="20"/>
      <c r="O63" s="20">
        <v>64207</v>
      </c>
      <c r="P63" s="20" t="s">
        <v>26</v>
      </c>
      <c r="Q63" s="21"/>
      <c r="R63" s="20">
        <v>64210</v>
      </c>
      <c r="S63" s="20"/>
      <c r="T63" s="20"/>
      <c r="U63" s="20">
        <v>64220</v>
      </c>
      <c r="V63" s="20"/>
      <c r="W63" s="20"/>
      <c r="X63" s="20">
        <v>64257</v>
      </c>
      <c r="Y63" s="20"/>
      <c r="Z63" s="29"/>
      <c r="AF63" t="s">
        <v>36</v>
      </c>
      <c r="AG63">
        <v>490</v>
      </c>
    </row>
    <row r="64" spans="1:33">
      <c r="A64" s="15"/>
      <c r="B64" s="28">
        <v>56</v>
      </c>
      <c r="C64" s="20" t="s">
        <v>110</v>
      </c>
      <c r="D64" s="20" t="str" cm="1">
        <f t="array" ref="D64">_xlfn.IFNA(_xlfn.IFS(G64="Pass","Pass",J64="Pass","Pass",M64="Pass","Pass",P64="Pass","Pass",S64="Pass","Pass",V64="Pass","Pass"), "Not Passed")</f>
        <v>Not Passed</v>
      </c>
      <c r="E64" s="20" t="str" cm="1">
        <f t="array" ref="E64">_xlfn.IFNA(_xlfn.IFS(H64="Pass","Pass",K64="Pass","Pass",N64="Pass","Pass",Q64="Pass","Pass",W64="Pass","Pass"), "Not Passed")</f>
        <v>Not Passed</v>
      </c>
      <c r="F64" s="20">
        <v>12053972</v>
      </c>
      <c r="G64" s="20"/>
      <c r="H64" s="20"/>
      <c r="I64" s="20">
        <v>12053980</v>
      </c>
      <c r="J64" s="20"/>
      <c r="K64" s="20"/>
      <c r="L64" s="20">
        <v>12054037</v>
      </c>
      <c r="M64" s="20"/>
      <c r="N64" s="20"/>
      <c r="O64" s="20">
        <v>12054050</v>
      </c>
      <c r="P64" s="20"/>
      <c r="Q64" s="21"/>
      <c r="R64" s="20">
        <v>12054070</v>
      </c>
      <c r="S64" s="20" t="s">
        <v>156</v>
      </c>
      <c r="T64" s="20"/>
      <c r="U64" s="20">
        <v>12054128</v>
      </c>
      <c r="V64" s="20"/>
      <c r="W64" s="20"/>
      <c r="X64" s="20">
        <v>12054987</v>
      </c>
      <c r="Y64" s="20"/>
      <c r="Z64" s="29"/>
      <c r="AF64" t="s">
        <v>44</v>
      </c>
      <c r="AG64">
        <v>765</v>
      </c>
    </row>
    <row r="65" spans="1:33">
      <c r="A65" s="15"/>
      <c r="B65" s="28">
        <v>57</v>
      </c>
      <c r="C65" s="20" t="s">
        <v>111</v>
      </c>
      <c r="D65" s="20" t="str" cm="1">
        <f t="array" ref="D65">_xlfn.IFNA(_xlfn.IFS(G65="Pass","Pass",J65="Pass","Pass",M65="Pass","Pass",P65="Pass","Pass",S65="Pass","Pass",V65="Pass","Pass"), "Not Passed")</f>
        <v>Not Passed</v>
      </c>
      <c r="E65" s="20" t="str" cm="1">
        <f t="array" ref="E65">_xlfn.IFNA(_xlfn.IFS(H65="Pass","Pass",K65="Pass","Pass",N65="Pass","Pass",Q65="Pass","Pass",W65="Pass","Pass"), "Not Passed")</f>
        <v>Not Passed</v>
      </c>
      <c r="F65" s="20">
        <v>6464883</v>
      </c>
      <c r="G65" s="20"/>
      <c r="H65" s="20"/>
      <c r="I65" s="20">
        <v>6464887</v>
      </c>
      <c r="J65" s="20"/>
      <c r="K65" s="20"/>
      <c r="L65" s="20">
        <v>6464916</v>
      </c>
      <c r="M65" s="20"/>
      <c r="N65" s="20"/>
      <c r="O65" s="20">
        <v>6464922</v>
      </c>
      <c r="P65" s="20"/>
      <c r="Q65" s="21"/>
      <c r="R65" s="20">
        <v>6464931</v>
      </c>
      <c r="S65" s="20" t="s">
        <v>156</v>
      </c>
      <c r="T65" s="20"/>
      <c r="U65" s="20">
        <v>6464956</v>
      </c>
      <c r="V65" s="20"/>
      <c r="W65" s="20"/>
      <c r="X65" s="20">
        <v>6465381</v>
      </c>
      <c r="Y65" s="20"/>
      <c r="Z65" s="29"/>
      <c r="AF65" t="s">
        <v>85</v>
      </c>
      <c r="AG65">
        <v>525</v>
      </c>
    </row>
    <row r="66" spans="1:33">
      <c r="A66" s="15"/>
      <c r="B66" s="28">
        <v>58</v>
      </c>
      <c r="C66" s="20" t="s">
        <v>112</v>
      </c>
      <c r="D66" s="20" t="str" cm="1">
        <f t="array" ref="D66">_xlfn.IFNA(_xlfn.IFS(G66="Pass","Pass",J66="Pass","Pass",M66="Pass","Pass",P66="Pass","Pass",S66="Pass","Pass",V66="Pass","Pass"), "Not Passed")</f>
        <v>Pass</v>
      </c>
      <c r="E66" s="20" t="str" cm="1">
        <f t="array" ref="E66">_xlfn.IFNA(_xlfn.IFS(H66="Pass","Pass",K66="Pass","Pass",N66="Pass","Pass",Q66="Pass","Pass",W66="Pass","Pass"), "Not Passed")</f>
        <v>Not Passed</v>
      </c>
      <c r="F66" s="20">
        <v>844</v>
      </c>
      <c r="G66" s="20"/>
      <c r="H66" s="20"/>
      <c r="I66" s="20">
        <v>848</v>
      </c>
      <c r="J66" s="20"/>
      <c r="K66" s="20"/>
      <c r="L66" s="20">
        <v>853</v>
      </c>
      <c r="M66" s="20"/>
      <c r="N66" s="20"/>
      <c r="O66" s="20">
        <v>854</v>
      </c>
      <c r="P66" s="20"/>
      <c r="Q66" s="21"/>
      <c r="R66" s="20">
        <v>854</v>
      </c>
      <c r="S66" s="20" t="s">
        <v>26</v>
      </c>
      <c r="T66" s="20"/>
      <c r="U66" s="20">
        <v>862</v>
      </c>
      <c r="V66" s="20"/>
      <c r="W66" s="20"/>
      <c r="X66" s="20">
        <v>952</v>
      </c>
      <c r="Y66" s="20"/>
      <c r="Z66" s="29"/>
      <c r="AF66" t="s">
        <v>127</v>
      </c>
      <c r="AG66">
        <v>325</v>
      </c>
    </row>
    <row r="67" spans="1:33">
      <c r="A67" s="15"/>
      <c r="B67" s="28">
        <v>59</v>
      </c>
      <c r="C67" s="20" t="s">
        <v>113</v>
      </c>
      <c r="D67" s="20" t="str" cm="1">
        <f t="array" ref="D67">_xlfn.IFNA(_xlfn.IFS(G67="Pass","Pass",J67="Pass","Pass",M67="Pass","Pass",P67="Pass","Pass",S67="Pass","Pass",V67="Pass","Pass"), "Not Passed")</f>
        <v>Not Passed</v>
      </c>
      <c r="E67" s="20" t="str" cm="1">
        <f t="array" ref="E67">_xlfn.IFNA(_xlfn.IFS(H67="Pass","Pass",K67="Pass","Pass",N67="Pass","Pass",Q67="Pass","Pass",W67="Pass","Pass"), "Not Passed")</f>
        <v>Not Passed</v>
      </c>
      <c r="F67" s="20">
        <v>8552597</v>
      </c>
      <c r="G67" s="20"/>
      <c r="H67" s="20"/>
      <c r="I67" s="20">
        <v>8552604</v>
      </c>
      <c r="J67" s="20"/>
      <c r="K67" s="20"/>
      <c r="L67" s="20">
        <v>8552641</v>
      </c>
      <c r="M67" s="20"/>
      <c r="N67" s="20"/>
      <c r="O67" s="20">
        <v>8552651</v>
      </c>
      <c r="P67" s="20"/>
      <c r="Q67" s="21"/>
      <c r="R67" s="20">
        <v>8552662</v>
      </c>
      <c r="S67" s="20" t="s">
        <v>156</v>
      </c>
      <c r="T67" s="20"/>
      <c r="U67" s="20">
        <v>8552695</v>
      </c>
      <c r="V67" s="20"/>
      <c r="W67" s="20"/>
      <c r="X67" s="20">
        <v>8553139</v>
      </c>
      <c r="Y67" s="20"/>
      <c r="Z67" s="29"/>
      <c r="AF67" t="s">
        <v>32</v>
      </c>
      <c r="AG67">
        <v>245</v>
      </c>
    </row>
    <row r="68" spans="1:33">
      <c r="A68" s="15"/>
      <c r="B68" s="28">
        <v>60</v>
      </c>
      <c r="C68" s="20" t="s">
        <v>114</v>
      </c>
      <c r="D68" s="20" t="str" cm="1">
        <f t="array" ref="D68">_xlfn.IFNA(_xlfn.IFS(G68="Pass","Pass",J68="Pass","Pass",M68="Pass","Pass",P68="Pass","Pass",S68="Pass","Pass",V68="Pass","Pass"), "Not Passed")</f>
        <v>Pass</v>
      </c>
      <c r="E68" s="20" t="str" cm="1">
        <f t="array" ref="E68">_xlfn.IFNA(_xlfn.IFS(H68="Pass","Pass",K68="Pass","Pass",N68="Pass","Pass",Q68="Pass","Pass",W68="Pass","Pass"), "Not Passed")</f>
        <v>Not Passed</v>
      </c>
      <c r="F68" s="20">
        <v>47771</v>
      </c>
      <c r="G68" s="20"/>
      <c r="H68" s="20"/>
      <c r="I68" s="20">
        <v>47774</v>
      </c>
      <c r="J68" s="20"/>
      <c r="K68" s="20"/>
      <c r="L68" s="20">
        <v>47793</v>
      </c>
      <c r="M68" s="20"/>
      <c r="N68" s="20"/>
      <c r="O68" s="20">
        <v>47798</v>
      </c>
      <c r="P68" s="20"/>
      <c r="Q68" s="21"/>
      <c r="R68" s="20">
        <v>47807</v>
      </c>
      <c r="S68" s="20" t="s">
        <v>26</v>
      </c>
      <c r="T68" s="20"/>
      <c r="U68" s="20">
        <v>47825</v>
      </c>
      <c r="V68" s="20"/>
      <c r="W68" s="20"/>
      <c r="X68" s="20">
        <v>47880</v>
      </c>
      <c r="Y68" s="20"/>
      <c r="Z68" s="29"/>
      <c r="AF68" t="s">
        <v>116</v>
      </c>
      <c r="AG68">
        <v>475</v>
      </c>
    </row>
    <row r="69" spans="1:33">
      <c r="A69" s="15"/>
      <c r="B69" s="28">
        <v>61</v>
      </c>
      <c r="C69" s="20" t="s">
        <v>115</v>
      </c>
      <c r="D69" s="20" t="str" cm="1">
        <f t="array" ref="D69">_xlfn.IFNA(_xlfn.IFS(G69="Pass","Pass",J69="Pass","Pass",M69="Pass","Pass",P69="Pass","Pass",S69="Pass","Pass",V69="Pass","Pass"), "Not Passed")</f>
        <v>Pass</v>
      </c>
      <c r="E69" s="20" t="str" cm="1">
        <f t="array" ref="E69">_xlfn.IFNA(_xlfn.IFS(H69="Pass","Pass",K69="Pass","Pass",N69="Pass","Pass",Q69="Pass","Pass",W69="Pass","Pass"), "Not Passed")</f>
        <v>Not Passed</v>
      </c>
      <c r="F69" s="20">
        <v>18405</v>
      </c>
      <c r="G69" s="20"/>
      <c r="H69" s="20"/>
      <c r="I69" s="20">
        <v>18407</v>
      </c>
      <c r="J69" s="20"/>
      <c r="K69" s="20"/>
      <c r="L69" s="20">
        <v>18422</v>
      </c>
      <c r="M69" s="20"/>
      <c r="N69" s="20"/>
      <c r="O69" s="20">
        <v>18424</v>
      </c>
      <c r="P69" s="20"/>
      <c r="Q69" s="21"/>
      <c r="R69" s="20">
        <v>18431</v>
      </c>
      <c r="S69" s="20" t="s">
        <v>26</v>
      </c>
      <c r="T69" s="20"/>
      <c r="U69" s="20">
        <v>18445</v>
      </c>
      <c r="V69" s="20"/>
      <c r="W69" s="20"/>
      <c r="X69" s="20">
        <v>18820</v>
      </c>
      <c r="Y69" s="20"/>
      <c r="Z69" s="29"/>
      <c r="AF69" t="s">
        <v>128</v>
      </c>
      <c r="AG69">
        <v>96</v>
      </c>
    </row>
    <row r="70" spans="1:33">
      <c r="A70" s="15"/>
      <c r="B70" s="28">
        <v>62</v>
      </c>
      <c r="C70" s="20" t="s">
        <v>116</v>
      </c>
      <c r="D70" s="20" t="str" cm="1">
        <f t="array" ref="D70">_xlfn.IFNA(_xlfn.IFS(G70="Pass","Pass",J70="Pass","Pass",M70="Pass","Pass",P70="Pass","Pass",S70="Pass","Pass",V70="Pass","Pass"), "Not Passed")</f>
        <v>Pass</v>
      </c>
      <c r="E70" s="20" t="str" cm="1">
        <f t="array" ref="E70">_xlfn.IFNA(_xlfn.IFS(H70="Pass","Pass",K70="Pass","Pass",N70="Pass","Pass",Q70="Pass","Pass",W70="Pass","Pass"), "Not Passed")</f>
        <v>Not Passed</v>
      </c>
      <c r="F70" s="20">
        <v>475</v>
      </c>
      <c r="G70" s="20"/>
      <c r="H70" s="20"/>
      <c r="I70" s="20">
        <v>475</v>
      </c>
      <c r="J70" s="20"/>
      <c r="K70" s="20"/>
      <c r="L70" s="20">
        <v>475</v>
      </c>
      <c r="M70" s="20"/>
      <c r="N70" s="20"/>
      <c r="O70" s="20">
        <v>475</v>
      </c>
      <c r="P70" s="20"/>
      <c r="Q70" s="21"/>
      <c r="R70" s="20">
        <v>475</v>
      </c>
      <c r="S70" s="20" t="s">
        <v>26</v>
      </c>
      <c r="T70" s="20"/>
      <c r="U70" s="20">
        <v>475</v>
      </c>
      <c r="V70" s="20"/>
      <c r="W70" s="20"/>
      <c r="X70" s="20">
        <v>475</v>
      </c>
      <c r="Y70" s="20"/>
      <c r="Z70" s="29"/>
      <c r="AF70" t="s">
        <v>86</v>
      </c>
      <c r="AG70">
        <v>581</v>
      </c>
    </row>
    <row r="71" spans="1:33">
      <c r="A71" s="15"/>
      <c r="B71" s="28">
        <v>63</v>
      </c>
      <c r="C71" s="20" t="s">
        <v>117</v>
      </c>
      <c r="D71" s="20" t="str" cm="1">
        <f t="array" ref="D71">_xlfn.IFNA(_xlfn.IFS(G71="Pass","Pass",J71="Pass","Pass",M71="Pass","Pass",P71="Pass","Pass",S71="Pass","Pass",V71="Pass","Pass"), "Not Passed")</f>
        <v>Pass</v>
      </c>
      <c r="E71" s="20" t="str" cm="1">
        <f t="array" ref="E71">_xlfn.IFNA(_xlfn.IFS(H71="Pass","Pass",K71="Pass","Pass",N71="Pass","Pass",Q71="Pass","Pass",W71="Pass","Pass"), "Not Passed")</f>
        <v>Not Passed</v>
      </c>
      <c r="F71" s="20">
        <v>29508</v>
      </c>
      <c r="G71" s="20"/>
      <c r="H71" s="20"/>
      <c r="I71" s="20">
        <v>29508</v>
      </c>
      <c r="J71" s="20"/>
      <c r="K71" s="20"/>
      <c r="L71" s="20">
        <v>29509</v>
      </c>
      <c r="M71" s="20"/>
      <c r="N71" s="20"/>
      <c r="O71" s="20">
        <v>29509</v>
      </c>
      <c r="P71" s="20"/>
      <c r="Q71" s="21"/>
      <c r="R71" s="20">
        <v>29510</v>
      </c>
      <c r="S71" s="20" t="s">
        <v>26</v>
      </c>
      <c r="T71" s="20"/>
      <c r="U71" s="20">
        <v>29515</v>
      </c>
      <c r="V71" s="20"/>
      <c r="W71" s="20"/>
      <c r="X71" s="20">
        <v>29538</v>
      </c>
      <c r="Y71" s="20"/>
      <c r="Z71" s="29"/>
      <c r="AF71" t="s">
        <v>97</v>
      </c>
      <c r="AG71">
        <v>116</v>
      </c>
    </row>
    <row r="72" spans="1:33">
      <c r="A72" s="15"/>
      <c r="B72" s="28">
        <v>64</v>
      </c>
      <c r="C72" s="21" t="s">
        <v>118</v>
      </c>
      <c r="D72" s="20" t="str" cm="1">
        <f t="array" ref="D72">_xlfn.IFNA(_xlfn.IFS(G72="Pass","Pass",J72="Pass","Pass",M72="Pass","Pass",P72="Pass","Pass",S72="Pass","Pass",V72="Pass","Pass"), "Not Passed")</f>
        <v>Pass</v>
      </c>
      <c r="E72" s="20" t="str" cm="1">
        <f t="array" ref="E72">_xlfn.IFNA(_xlfn.IFS(H72="Pass","Pass",K72="Pass","Pass",N72="Pass","Pass",Q72="Pass","Pass",W72="Pass","Pass"), "Not Passed")</f>
        <v>Not Passed</v>
      </c>
      <c r="F72" s="20">
        <v>29016</v>
      </c>
      <c r="G72" s="20"/>
      <c r="H72" s="20"/>
      <c r="I72" s="20">
        <v>29016</v>
      </c>
      <c r="J72" s="20"/>
      <c r="K72" s="20"/>
      <c r="L72" s="20">
        <v>29016</v>
      </c>
      <c r="M72" s="20"/>
      <c r="N72" s="20"/>
      <c r="O72" s="20">
        <v>29016</v>
      </c>
      <c r="P72" s="20"/>
      <c r="Q72" s="21"/>
      <c r="R72" s="20">
        <v>29016</v>
      </c>
      <c r="S72" s="20" t="s">
        <v>26</v>
      </c>
      <c r="T72" s="20"/>
      <c r="U72" s="20">
        <v>29016</v>
      </c>
      <c r="V72" s="20"/>
      <c r="W72" s="20"/>
      <c r="X72" s="20">
        <v>29016</v>
      </c>
      <c r="Y72" s="20"/>
      <c r="Z72" s="29"/>
      <c r="AF72" t="s">
        <v>98</v>
      </c>
      <c r="AG72">
        <v>66</v>
      </c>
    </row>
    <row r="73" spans="1:33">
      <c r="A73" s="15"/>
      <c r="B73" s="28">
        <v>65</v>
      </c>
      <c r="C73" s="21" t="s">
        <v>119</v>
      </c>
      <c r="D73" s="20" t="str" cm="1">
        <f t="array" ref="D73">_xlfn.IFNA(_xlfn.IFS(G73="Pass","Pass",J73="Pass","Pass",M73="Pass","Pass",P73="Pass","Pass",S73="Pass","Pass",V73="Pass","Pass"), "Not Passed")</f>
        <v>Pass</v>
      </c>
      <c r="E73" s="20" t="str" cm="1">
        <f t="array" ref="E73">_xlfn.IFNA(_xlfn.IFS(H73="Pass","Pass",K73="Pass","Pass",N73="Pass","Pass",Q73="Pass","Pass",W73="Pass","Pass"), "Not Passed")</f>
        <v>Not Passed</v>
      </c>
      <c r="F73" s="20">
        <v>29016</v>
      </c>
      <c r="G73" s="20"/>
      <c r="H73" s="20"/>
      <c r="I73" s="20">
        <v>29016</v>
      </c>
      <c r="J73" s="20"/>
      <c r="K73" s="20"/>
      <c r="L73" s="20">
        <v>29016</v>
      </c>
      <c r="M73" s="20"/>
      <c r="N73" s="20"/>
      <c r="O73" s="20">
        <v>29016</v>
      </c>
      <c r="P73" s="20"/>
      <c r="Q73" s="21"/>
      <c r="R73" s="20">
        <v>29016</v>
      </c>
      <c r="S73" s="20" t="s">
        <v>26</v>
      </c>
      <c r="T73" s="20"/>
      <c r="U73" s="20">
        <v>29016</v>
      </c>
      <c r="V73" s="20"/>
      <c r="W73" s="20"/>
      <c r="X73" s="20">
        <v>29016</v>
      </c>
      <c r="Y73" s="20"/>
      <c r="Z73" s="29"/>
      <c r="AF73" t="s">
        <v>96</v>
      </c>
      <c r="AG73">
        <v>58</v>
      </c>
    </row>
    <row r="74" spans="1:33">
      <c r="A74" s="15"/>
      <c r="B74" s="28">
        <v>66</v>
      </c>
      <c r="C74" s="20" t="s">
        <v>120</v>
      </c>
      <c r="D74" s="20" t="str" cm="1">
        <f t="array" ref="D74">_xlfn.IFNA(_xlfn.IFS(G74="Pass","Pass",J74="Pass","Pass",M74="Pass","Pass",P74="Pass","Pass",S74="Pass","Pass",V74="Pass","Pass"), "Not Passed")</f>
        <v>Pass</v>
      </c>
      <c r="E74" s="20" t="str" cm="1">
        <f t="array" ref="E74">_xlfn.IFNA(_xlfn.IFS(H74="Pass","Pass",K74="Pass","Pass",N74="Pass","Pass",Q74="Pass","Pass",W74="Pass","Pass"), "Not Passed")</f>
        <v>Not Passed</v>
      </c>
      <c r="F74" s="20">
        <v>2787</v>
      </c>
      <c r="G74" s="20"/>
      <c r="H74" s="20"/>
      <c r="I74" s="20">
        <v>2822</v>
      </c>
      <c r="J74" s="20"/>
      <c r="K74" s="20"/>
      <c r="L74" s="20">
        <v>2917</v>
      </c>
      <c r="M74" s="20"/>
      <c r="N74" s="20"/>
      <c r="O74" s="20">
        <v>2949</v>
      </c>
      <c r="P74" s="20"/>
      <c r="Q74" s="21"/>
      <c r="R74" s="20">
        <v>2982</v>
      </c>
      <c r="S74" s="20" t="s">
        <v>26</v>
      </c>
      <c r="T74" s="20"/>
      <c r="U74" s="20">
        <v>3020</v>
      </c>
      <c r="V74" s="20"/>
      <c r="W74" s="20"/>
      <c r="X74" s="20">
        <v>3247</v>
      </c>
      <c r="Y74" s="20"/>
      <c r="Z74" s="29"/>
      <c r="AF74" t="s">
        <v>47</v>
      </c>
      <c r="AG74">
        <v>29</v>
      </c>
    </row>
    <row r="75" spans="1:33">
      <c r="A75" s="15"/>
      <c r="B75" s="28">
        <v>67</v>
      </c>
      <c r="C75" s="20" t="s">
        <v>121</v>
      </c>
      <c r="D75" s="20" t="str" cm="1">
        <f t="array" ref="D75">_xlfn.IFNA(_xlfn.IFS(G75="Pass","Pass",J75="Pass","Pass",M75="Pass","Pass",P75="Pass","Pass",S75="Pass","Pass",V75="Pass","Pass"), "Not Passed")</f>
        <v>Pass</v>
      </c>
      <c r="E75" s="20" t="str" cm="1">
        <f t="array" ref="E75">_xlfn.IFNA(_xlfn.IFS(H75="Pass","Pass",K75="Pass","Pass",N75="Pass","Pass",Q75="Pass","Pass",W75="Pass","Pass"), "Not Passed")</f>
        <v>Not Passed</v>
      </c>
      <c r="F75" s="20">
        <v>43</v>
      </c>
      <c r="G75" s="20"/>
      <c r="H75" s="20"/>
      <c r="I75" s="20">
        <v>43</v>
      </c>
      <c r="J75" s="20"/>
      <c r="K75" s="20"/>
      <c r="L75" s="20">
        <v>43</v>
      </c>
      <c r="M75" s="20"/>
      <c r="N75" s="20"/>
      <c r="O75" s="20">
        <v>43</v>
      </c>
      <c r="P75" s="20"/>
      <c r="Q75" s="21"/>
      <c r="R75" s="20">
        <v>43</v>
      </c>
      <c r="S75" s="20" t="s">
        <v>26</v>
      </c>
      <c r="T75" s="20"/>
      <c r="U75" s="20">
        <v>43</v>
      </c>
      <c r="V75" s="20"/>
      <c r="W75" s="20"/>
      <c r="X75" s="20">
        <v>43</v>
      </c>
      <c r="Y75" s="20"/>
      <c r="Z75" s="29"/>
      <c r="AF75" t="s">
        <v>46</v>
      </c>
      <c r="AG75">
        <v>29</v>
      </c>
    </row>
    <row r="76" spans="1:33">
      <c r="A76" s="15"/>
      <c r="B76" s="28">
        <v>68</v>
      </c>
      <c r="C76" s="20" t="s">
        <v>122</v>
      </c>
      <c r="D76" s="20" t="str" cm="1">
        <f t="array" ref="D76">_xlfn.IFNA(_xlfn.IFS(G76="Pass","Pass",J76="Pass","Pass",M76="Pass","Pass",P76="Pass","Pass",S76="Pass","Pass",V76="Pass","Pass"), "Not Passed")</f>
        <v>Pass</v>
      </c>
      <c r="E76" s="20" t="str" cm="1">
        <f t="array" ref="E76">_xlfn.IFNA(_xlfn.IFS(H76="Pass","Pass",K76="Pass","Pass",N76="Pass","Pass",Q76="Pass","Pass",W76="Pass","Pass"), "Not Passed")</f>
        <v>Not Passed</v>
      </c>
      <c r="F76" s="20">
        <v>179425</v>
      </c>
      <c r="G76" s="20"/>
      <c r="H76" s="20"/>
      <c r="I76" s="20">
        <v>539</v>
      </c>
      <c r="J76" s="20"/>
      <c r="K76" s="20"/>
      <c r="L76" s="20">
        <v>45004</v>
      </c>
      <c r="M76" s="20"/>
      <c r="N76" s="20"/>
      <c r="O76" s="20">
        <v>130951</v>
      </c>
      <c r="P76" s="20"/>
      <c r="Q76" s="21"/>
      <c r="R76" s="20">
        <v>218917</v>
      </c>
      <c r="S76" s="20" t="s">
        <v>26</v>
      </c>
      <c r="T76" s="20"/>
      <c r="U76" s="20">
        <v>461</v>
      </c>
      <c r="V76" s="20"/>
      <c r="W76" s="20"/>
      <c r="X76" s="20">
        <v>35027</v>
      </c>
      <c r="Y76" s="20"/>
      <c r="Z76" s="29"/>
      <c r="AF76" t="s">
        <v>34</v>
      </c>
      <c r="AG76">
        <v>281</v>
      </c>
    </row>
    <row r="77" spans="1:33">
      <c r="A77" s="15"/>
      <c r="B77" s="28">
        <v>69</v>
      </c>
      <c r="C77" s="20" t="s">
        <v>124</v>
      </c>
      <c r="D77" s="20" t="str" cm="1">
        <f t="array" ref="D77">_xlfn.IFNA(_xlfn.IFS(G77="Pass","Pass",J77="Pass","Pass",M77="Pass","Pass",P77="Pass","Pass",S77="Pass","Pass",V77="Pass","Pass"), "Not Passed")</f>
        <v>Pass</v>
      </c>
      <c r="E77" s="20" t="str" cm="1">
        <f t="array" ref="E77">_xlfn.IFNA(_xlfn.IFS(H77="Pass","Pass",K77="Pass","Pass",N77="Pass","Pass",Q77="Pass","Pass",W77="Pass","Pass"), "Not Passed")</f>
        <v>Not Passed</v>
      </c>
      <c r="F77" s="20">
        <v>268124</v>
      </c>
      <c r="G77" s="20"/>
      <c r="H77" s="20"/>
      <c r="I77" s="20">
        <v>1077</v>
      </c>
      <c r="J77" s="20"/>
      <c r="K77" s="20"/>
      <c r="L77" s="20">
        <v>90007</v>
      </c>
      <c r="M77" s="20"/>
      <c r="N77" s="20"/>
      <c r="O77" s="20">
        <v>261901</v>
      </c>
      <c r="P77" s="20"/>
      <c r="Q77" s="21"/>
      <c r="R77" s="20">
        <v>437834</v>
      </c>
      <c r="S77" s="20" t="s">
        <v>26</v>
      </c>
      <c r="T77" s="20"/>
      <c r="U77" s="20">
        <v>922</v>
      </c>
      <c r="V77" s="20"/>
      <c r="W77" s="20"/>
      <c r="X77" s="20">
        <v>70054</v>
      </c>
      <c r="Y77" s="20"/>
      <c r="Z77" s="29"/>
      <c r="AF77" t="s">
        <v>130</v>
      </c>
      <c r="AG77">
        <v>2</v>
      </c>
    </row>
    <row r="78" spans="1:33">
      <c r="A78" s="15"/>
      <c r="B78" s="28">
        <v>70</v>
      </c>
      <c r="C78" s="20" t="s">
        <v>125</v>
      </c>
      <c r="D78" s="20" t="str" cm="1">
        <f t="array" ref="D78">_xlfn.IFNA(_xlfn.IFS(G78="Pass","Pass",J78="Pass","Pass",M78="Pass","Pass",P78="Pass","Pass",S78="Pass","Pass",V78="Pass","Pass"), "Not Passed")</f>
        <v>Pass</v>
      </c>
      <c r="E78" s="20" t="str" cm="1">
        <f t="array" ref="E78">_xlfn.IFNA(_xlfn.IFS(H78="Pass","Pass",K78="Pass","Pass",N78="Pass","Pass",Q78="Pass","Pass",W78="Pass","Pass"), "Not Passed")</f>
        <v>Not Passed</v>
      </c>
      <c r="F78" s="20">
        <v>134062</v>
      </c>
      <c r="G78" s="20"/>
      <c r="H78" s="20"/>
      <c r="I78" s="20">
        <v>539</v>
      </c>
      <c r="J78" s="20"/>
      <c r="K78" s="20"/>
      <c r="L78" s="20">
        <v>45004</v>
      </c>
      <c r="M78" s="20"/>
      <c r="N78" s="20"/>
      <c r="O78" s="20">
        <v>130951</v>
      </c>
      <c r="P78" s="20"/>
      <c r="Q78" s="21"/>
      <c r="R78" s="20">
        <v>218918</v>
      </c>
      <c r="S78" s="20" t="s">
        <v>26</v>
      </c>
      <c r="T78" s="20"/>
      <c r="U78" s="20">
        <v>461</v>
      </c>
      <c r="V78" s="20"/>
      <c r="W78" s="20"/>
      <c r="X78" s="20">
        <v>35027</v>
      </c>
      <c r="Y78" s="20"/>
      <c r="Z78" s="29"/>
      <c r="AF78" t="s">
        <v>88</v>
      </c>
      <c r="AG78">
        <v>23</v>
      </c>
    </row>
    <row r="79" spans="1:33">
      <c r="A79" s="15"/>
      <c r="B79" s="28">
        <v>71</v>
      </c>
      <c r="C79" s="20" t="s">
        <v>126</v>
      </c>
      <c r="D79" s="20" t="str" cm="1">
        <f t="array" ref="D79">_xlfn.IFNA(_xlfn.IFS(G79="Pass","Pass",J79="Pass","Pass",M79="Pass","Pass",P79="Pass","Pass",S79="Pass","Pass",V79="Pass","Pass"), "Not Passed")</f>
        <v>Pass</v>
      </c>
      <c r="E79" s="20" t="str" cm="1">
        <f t="array" ref="E79">_xlfn.IFNA(_xlfn.IFS(H79="Pass","Pass",K79="Pass","Pass",N79="Pass","Pass",Q79="Pass","Pass",W79="Pass","Pass"), "Not Passed")</f>
        <v>Not Passed</v>
      </c>
      <c r="F79" s="20">
        <v>725592</v>
      </c>
      <c r="G79" s="20"/>
      <c r="H79" s="20"/>
      <c r="I79" s="20">
        <v>725594</v>
      </c>
      <c r="J79" s="20"/>
      <c r="K79" s="20"/>
      <c r="L79" s="20">
        <v>725645</v>
      </c>
      <c r="M79" s="20"/>
      <c r="N79" s="20"/>
      <c r="O79" s="20">
        <v>725669</v>
      </c>
      <c r="P79" s="20"/>
      <c r="Q79" s="21"/>
      <c r="R79" s="20">
        <v>725687</v>
      </c>
      <c r="S79" s="20" t="s">
        <v>26</v>
      </c>
      <c r="T79" s="20"/>
      <c r="U79" s="20">
        <v>725698</v>
      </c>
      <c r="V79" s="20"/>
      <c r="W79" s="20"/>
      <c r="X79" s="20">
        <v>725882</v>
      </c>
      <c r="Y79" s="20"/>
      <c r="Z79" s="29"/>
      <c r="AF79" t="s">
        <v>42</v>
      </c>
      <c r="AG79">
        <v>130</v>
      </c>
    </row>
    <row r="80" spans="1:33">
      <c r="A80" s="15"/>
      <c r="B80" s="28">
        <v>72</v>
      </c>
      <c r="C80" s="20" t="s">
        <v>127</v>
      </c>
      <c r="D80" s="20" t="str" cm="1">
        <f t="array" ref="D80">_xlfn.IFNA(_xlfn.IFS(G80="Pass","Pass",J80="Pass","Pass",M80="Pass","Pass",P80="Pass","Pass",S80="Pass","Pass",V80="Pass","Pass"), "Not Passed")</f>
        <v>Pass</v>
      </c>
      <c r="E80" s="20" t="str" cm="1">
        <f t="array" ref="E80">_xlfn.IFNA(_xlfn.IFS(H80="Pass","Pass",K80="Pass","Pass",N80="Pass","Pass",Q80="Pass","Pass",W80="Pass","Pass"), "Not Passed")</f>
        <v>Not Passed</v>
      </c>
      <c r="F80" s="20">
        <v>325</v>
      </c>
      <c r="G80" s="20"/>
      <c r="H80" s="20"/>
      <c r="I80" s="20">
        <v>325</v>
      </c>
      <c r="J80" s="20"/>
      <c r="K80" s="20"/>
      <c r="L80" s="20">
        <v>325</v>
      </c>
      <c r="M80" s="20"/>
      <c r="N80" s="20"/>
      <c r="O80" s="20">
        <v>325</v>
      </c>
      <c r="P80" s="20"/>
      <c r="Q80" s="21"/>
      <c r="R80" s="20">
        <v>325</v>
      </c>
      <c r="S80" s="20" t="s">
        <v>26</v>
      </c>
      <c r="T80" s="20"/>
      <c r="U80" s="20">
        <v>325</v>
      </c>
      <c r="V80" s="20"/>
      <c r="W80" s="20"/>
      <c r="X80" s="20">
        <v>325</v>
      </c>
      <c r="Y80" s="20"/>
      <c r="Z80" s="29"/>
      <c r="AF80" t="s">
        <v>129</v>
      </c>
      <c r="AG80">
        <v>96</v>
      </c>
    </row>
    <row r="81" spans="1:33">
      <c r="A81" s="15"/>
      <c r="B81" s="28">
        <v>73</v>
      </c>
      <c r="C81" s="20" t="s">
        <v>128</v>
      </c>
      <c r="D81" s="20" t="str" cm="1">
        <f t="array" ref="D81">_xlfn.IFNA(_xlfn.IFS(G81="Pass","Pass",J81="Pass","Pass",M81="Pass","Pass",P81="Pass","Pass",S81="Pass","Pass",V81="Pass","Pass"), "Not Passed")</f>
        <v>Pass</v>
      </c>
      <c r="E81" s="20" t="str" cm="1">
        <f t="array" ref="E81">_xlfn.IFNA(_xlfn.IFS(H81="Pass","Pass",K81="Pass","Pass",N81="Pass","Pass",Q81="Pass","Pass",W81="Pass","Pass"), "Not Passed")</f>
        <v>Not Passed</v>
      </c>
      <c r="F81" s="20">
        <v>92</v>
      </c>
      <c r="G81" s="20"/>
      <c r="H81" s="20"/>
      <c r="I81" s="20">
        <v>92</v>
      </c>
      <c r="J81" s="20"/>
      <c r="K81" s="20"/>
      <c r="L81" s="20">
        <v>92</v>
      </c>
      <c r="M81" s="20"/>
      <c r="N81" s="20"/>
      <c r="O81" s="20">
        <v>92</v>
      </c>
      <c r="P81" s="20"/>
      <c r="Q81" s="21"/>
      <c r="R81" s="20">
        <v>92</v>
      </c>
      <c r="S81" s="20" t="s">
        <v>26</v>
      </c>
      <c r="T81" s="20"/>
      <c r="U81" s="20">
        <v>93</v>
      </c>
      <c r="V81" s="20"/>
      <c r="W81" s="20"/>
      <c r="X81" s="20">
        <v>96</v>
      </c>
      <c r="Y81" s="20"/>
      <c r="Z81" s="29"/>
      <c r="AF81" t="s">
        <v>132</v>
      </c>
      <c r="AG81">
        <v>96</v>
      </c>
    </row>
    <row r="82" spans="1:33">
      <c r="A82" s="15"/>
      <c r="B82" s="28">
        <v>74</v>
      </c>
      <c r="C82" s="20" t="s">
        <v>129</v>
      </c>
      <c r="D82" s="20" t="str" cm="1">
        <f t="array" ref="D82">_xlfn.IFNA(_xlfn.IFS(G82="Pass","Pass",J82="Pass","Pass",M82="Pass","Pass",P82="Pass","Pass",S82="Pass","Pass",V82="Pass","Pass"), "Not Passed")</f>
        <v>Pass</v>
      </c>
      <c r="E82" s="20" t="str" cm="1">
        <f t="array" ref="E82">_xlfn.IFNA(_xlfn.IFS(H82="Pass","Pass",K82="Pass","Pass",N82="Pass","Pass",Q82="Pass","Pass",W82="Pass","Pass"), "Not Passed")</f>
        <v>Not Passed</v>
      </c>
      <c r="F82" s="20">
        <v>92</v>
      </c>
      <c r="G82" s="20"/>
      <c r="H82" s="20"/>
      <c r="I82" s="20">
        <v>92</v>
      </c>
      <c r="J82" s="20"/>
      <c r="K82" s="20"/>
      <c r="L82" s="20">
        <v>92</v>
      </c>
      <c r="M82" s="20"/>
      <c r="N82" s="20"/>
      <c r="O82" s="20">
        <v>92</v>
      </c>
      <c r="P82" s="20"/>
      <c r="Q82" s="21"/>
      <c r="R82" s="20">
        <v>92</v>
      </c>
      <c r="S82" s="20" t="s">
        <v>26</v>
      </c>
      <c r="T82" s="20"/>
      <c r="U82" s="20">
        <v>93</v>
      </c>
      <c r="V82" s="20"/>
      <c r="W82" s="20"/>
      <c r="X82" s="20">
        <v>96</v>
      </c>
      <c r="Y82" s="20"/>
      <c r="Z82" s="29"/>
      <c r="AF82" t="s">
        <v>121</v>
      </c>
      <c r="AG82">
        <v>43</v>
      </c>
    </row>
    <row r="83" spans="1:33">
      <c r="A83" s="15"/>
      <c r="B83" s="28">
        <v>75</v>
      </c>
      <c r="C83" s="20" t="s">
        <v>130</v>
      </c>
      <c r="D83" s="20" t="str" cm="1">
        <f t="array" ref="D83">_xlfn.IFNA(_xlfn.IFS(G83="Pass","Pass",J83="Pass","Pass",M83="Pass","Pass",P83="Pass","Pass",S83="Pass","Pass",V83="Pass","Pass"), "Not Passed")</f>
        <v>Pass</v>
      </c>
      <c r="E83" s="20" t="str" cm="1">
        <f t="array" ref="E83">_xlfn.IFNA(_xlfn.IFS(H83="Pass","Pass",K83="Pass","Pass",N83="Pass","Pass",Q83="Pass","Pass",W83="Pass","Pass"), "Not Passed")</f>
        <v>Not Passed</v>
      </c>
      <c r="F83" s="20">
        <v>2</v>
      </c>
      <c r="G83" s="20"/>
      <c r="H83" s="20"/>
      <c r="I83" s="20">
        <v>2</v>
      </c>
      <c r="J83" s="20"/>
      <c r="K83" s="20"/>
      <c r="L83" s="20">
        <v>2</v>
      </c>
      <c r="M83" s="20"/>
      <c r="N83" s="20"/>
      <c r="O83" s="20">
        <v>2</v>
      </c>
      <c r="P83" s="20"/>
      <c r="Q83" s="21"/>
      <c r="R83" s="20">
        <v>2</v>
      </c>
      <c r="S83" s="20" t="s">
        <v>26</v>
      </c>
      <c r="T83" s="20"/>
      <c r="U83" s="20">
        <v>2</v>
      </c>
      <c r="V83" s="20"/>
      <c r="W83" s="20"/>
      <c r="X83" s="20">
        <v>2</v>
      </c>
      <c r="Y83" s="20"/>
      <c r="Z83" s="29"/>
      <c r="AF83" t="s">
        <v>131</v>
      </c>
      <c r="AG83">
        <v>96</v>
      </c>
    </row>
    <row r="84" spans="1:33">
      <c r="A84" s="15"/>
      <c r="B84" s="28">
        <v>76</v>
      </c>
      <c r="C84" s="20" t="s">
        <v>131</v>
      </c>
      <c r="D84" s="20" t="str" cm="1">
        <f t="array" ref="D84">_xlfn.IFNA(_xlfn.IFS(G84="Pass","Pass",J84="Pass","Pass",M84="Pass","Pass",P84="Pass","Pass",S84="Pass","Pass",V84="Pass","Pass"), "Not Passed")</f>
        <v>Pass</v>
      </c>
      <c r="E84" s="20" t="str" cm="1">
        <f t="array" ref="E84">_xlfn.IFNA(_xlfn.IFS(H84="Pass","Pass",K84="Pass","Pass",N84="Pass","Pass",Q84="Pass","Pass",W84="Pass","Pass"), "Not Passed")</f>
        <v>Not Passed</v>
      </c>
      <c r="F84" s="20">
        <v>92</v>
      </c>
      <c r="G84" s="20"/>
      <c r="H84" s="20"/>
      <c r="I84" s="20">
        <v>92</v>
      </c>
      <c r="J84" s="20"/>
      <c r="K84" s="20"/>
      <c r="L84" s="20">
        <v>92</v>
      </c>
      <c r="M84" s="20"/>
      <c r="N84" s="20"/>
      <c r="O84" s="20">
        <v>92</v>
      </c>
      <c r="P84" s="20"/>
      <c r="Q84" s="21"/>
      <c r="R84" s="20">
        <v>92</v>
      </c>
      <c r="S84" s="20" t="s">
        <v>26</v>
      </c>
      <c r="T84" s="20"/>
      <c r="U84" s="20">
        <v>93</v>
      </c>
      <c r="V84" s="20"/>
      <c r="W84" s="20"/>
      <c r="X84" s="20">
        <v>96</v>
      </c>
      <c r="Y84" s="20"/>
      <c r="Z84" s="29"/>
      <c r="AF84" t="s">
        <v>38</v>
      </c>
      <c r="AG84">
        <v>63</v>
      </c>
    </row>
    <row r="85" spans="1:33">
      <c r="A85" s="15"/>
      <c r="B85" s="28">
        <v>77</v>
      </c>
      <c r="C85" s="20" t="s">
        <v>132</v>
      </c>
      <c r="D85" s="20" t="str" cm="1">
        <f t="array" ref="D85">_xlfn.IFNA(_xlfn.IFS(G85="Pass","Pass",J85="Pass","Pass",M85="Pass","Pass",P85="Pass","Pass",S85="Pass","Pass",V85="Pass","Pass"), "Not Passed")</f>
        <v>Pass</v>
      </c>
      <c r="E85" s="20" t="str" cm="1">
        <f t="array" ref="E85">_xlfn.IFNA(_xlfn.IFS(H85="Pass","Pass",K85="Pass","Pass",N85="Pass","Pass",Q85="Pass","Pass",W85="Pass","Pass"), "Not Passed")</f>
        <v>Not Passed</v>
      </c>
      <c r="F85" s="20">
        <v>92</v>
      </c>
      <c r="G85" s="20"/>
      <c r="H85" s="20"/>
      <c r="I85" s="20">
        <v>92</v>
      </c>
      <c r="J85" s="20"/>
      <c r="K85" s="20"/>
      <c r="L85" s="20">
        <v>92</v>
      </c>
      <c r="M85" s="20"/>
      <c r="N85" s="20"/>
      <c r="O85" s="20">
        <v>92</v>
      </c>
      <c r="P85" s="20"/>
      <c r="Q85" s="21"/>
      <c r="R85" s="20">
        <v>92</v>
      </c>
      <c r="S85" s="20" t="s">
        <v>26</v>
      </c>
      <c r="T85" s="20"/>
      <c r="U85" s="20">
        <v>93</v>
      </c>
      <c r="V85" s="20"/>
      <c r="W85" s="20"/>
      <c r="X85" s="20">
        <v>96</v>
      </c>
      <c r="Y85" s="20"/>
      <c r="Z85" s="29"/>
      <c r="AF85" t="s">
        <v>48</v>
      </c>
      <c r="AG85">
        <v>30</v>
      </c>
    </row>
    <row r="86" spans="1:33">
      <c r="A86" s="15"/>
      <c r="B86" s="28">
        <v>78</v>
      </c>
      <c r="C86" s="20" t="s">
        <v>134</v>
      </c>
      <c r="D86" s="20" t="str" cm="1">
        <f t="array" ref="D86">_xlfn.IFNA(_xlfn.IFS(G86="Pass","Pass",J86="Pass","Pass",M86="Pass","Pass",P86="Pass","Pass",S86="Pass","Pass",V86="Pass","Pass"), "Not Passed")</f>
        <v>Not Passed</v>
      </c>
      <c r="E86" s="20" t="str" cm="1">
        <f t="array" ref="E86">_xlfn.IFNA(_xlfn.IFS(H86="Pass","Pass",K86="Pass","Pass",N86="Pass","Pass",Q86="Pass","Pass",W86="Pass","Pass"), "Not Passed")</f>
        <v>Not Passed</v>
      </c>
      <c r="F86" s="20">
        <v>0</v>
      </c>
      <c r="G86" s="20"/>
      <c r="H86" s="20"/>
      <c r="I86" s="20">
        <v>0</v>
      </c>
      <c r="J86" s="20"/>
      <c r="K86" s="20"/>
      <c r="L86" s="20">
        <v>0</v>
      </c>
      <c r="M86" s="20"/>
      <c r="N86" s="20"/>
      <c r="O86" s="20">
        <v>0</v>
      </c>
      <c r="P86" s="20"/>
      <c r="Q86" s="21"/>
      <c r="R86" s="20">
        <v>0</v>
      </c>
      <c r="S86" s="20" t="s">
        <v>156</v>
      </c>
      <c r="T86" s="20"/>
      <c r="U86" s="20">
        <v>0</v>
      </c>
      <c r="V86" s="20"/>
      <c r="W86" s="20"/>
      <c r="X86" s="20">
        <v>0</v>
      </c>
      <c r="Y86" s="20"/>
      <c r="Z86" s="29"/>
      <c r="AF86" t="s">
        <v>45</v>
      </c>
      <c r="AG86">
        <v>20</v>
      </c>
    </row>
    <row r="87" spans="1:33">
      <c r="A87" s="15"/>
      <c r="B87" s="28">
        <v>79</v>
      </c>
      <c r="C87" s="20" t="s">
        <v>140</v>
      </c>
      <c r="D87" s="20" t="str" cm="1">
        <f t="array" ref="D87">_xlfn.IFNA(_xlfn.IFS(G87="Pass","Pass",J87="Pass","Pass",M87="Pass","Pass",P87="Pass","Pass",S87="Pass","Pass",V87="Pass","Pass"), "Not Passed")</f>
        <v>Pass</v>
      </c>
      <c r="E87" s="20" t="str" cm="1">
        <f t="array" ref="E87">_xlfn.IFNA(_xlfn.IFS(H87="Pass","Pass",K87="Pass","Pass",N87="Pass","Pass",Q87="Pass","Pass",W87="Pass","Pass"), "Not Passed")</f>
        <v>Not Passed</v>
      </c>
      <c r="F87" s="20">
        <v>21130180</v>
      </c>
      <c r="G87" s="20"/>
      <c r="H87" s="20"/>
      <c r="I87" s="20">
        <v>21409141</v>
      </c>
      <c r="J87" s="20"/>
      <c r="K87" s="20"/>
      <c r="L87" s="20">
        <v>21922114</v>
      </c>
      <c r="M87" s="20"/>
      <c r="N87" s="20"/>
      <c r="O87" s="20">
        <v>22141433</v>
      </c>
      <c r="P87" s="20"/>
      <c r="Q87" s="21"/>
      <c r="R87" s="20">
        <v>22331308</v>
      </c>
      <c r="S87" s="20" t="s">
        <v>26</v>
      </c>
      <c r="T87" s="20"/>
      <c r="U87" s="20">
        <v>23336433</v>
      </c>
      <c r="V87" s="20"/>
      <c r="W87" s="20"/>
      <c r="X87" s="20">
        <v>23489973</v>
      </c>
      <c r="Y87" s="20"/>
      <c r="Z87" s="29"/>
      <c r="AF87" t="s">
        <v>50</v>
      </c>
      <c r="AG87">
        <v>0</v>
      </c>
    </row>
    <row r="88" spans="1:33">
      <c r="A88" s="15"/>
      <c r="B88" s="28">
        <v>80</v>
      </c>
      <c r="C88" s="54" t="s">
        <v>145</v>
      </c>
      <c r="D88" s="20" t="str" cm="1">
        <f t="array" ref="D88">_xlfn.IFNA(_xlfn.IFS(G88="Pass","Pass",J88="Pass","Pass",M88="Pass","Pass",P88="Pass","Pass",S88="Pass","Pass",V88="Pass","Pass"), "Not Passed")</f>
        <v>Not Passed</v>
      </c>
      <c r="E88" s="20" t="str" cm="1">
        <f t="array" ref="E88">_xlfn.IFNA(_xlfn.IFS(H88="Pass","Pass",K88="Pass","Pass",N88="Pass","Pass",Q88="Pass","Pass",W88="Pass","Pass"), "Not Passed")</f>
        <v>Not Passed</v>
      </c>
      <c r="F88" s="20">
        <v>39499173</v>
      </c>
      <c r="G88" s="20"/>
      <c r="H88" s="20"/>
      <c r="I88" s="20">
        <v>40046475</v>
      </c>
      <c r="J88" s="20"/>
      <c r="K88" s="20"/>
      <c r="L88" s="20">
        <v>40730013</v>
      </c>
      <c r="M88" s="20"/>
      <c r="N88" s="20"/>
      <c r="O88" s="20">
        <v>40795518</v>
      </c>
      <c r="P88" s="20"/>
      <c r="Q88" s="21"/>
      <c r="R88" s="20">
        <v>40814924</v>
      </c>
      <c r="S88" s="20" t="s">
        <v>156</v>
      </c>
      <c r="T88" s="20"/>
      <c r="U88" s="20">
        <v>42805988</v>
      </c>
      <c r="V88" s="20"/>
      <c r="W88" s="20"/>
      <c r="X88" s="20">
        <v>42902838</v>
      </c>
      <c r="Y88" s="20"/>
      <c r="Z88" s="29"/>
      <c r="AF88" t="s">
        <v>134</v>
      </c>
      <c r="AG88">
        <v>0</v>
      </c>
    </row>
    <row r="89" spans="1:33">
      <c r="A89" s="15"/>
      <c r="B89" s="30"/>
      <c r="C89" s="31" t="s">
        <v>146</v>
      </c>
      <c r="D89" s="32"/>
      <c r="E89" s="32"/>
      <c r="F89" s="32">
        <v>0</v>
      </c>
      <c r="G89" s="32">
        <v>0</v>
      </c>
      <c r="H89" s="32">
        <v>0</v>
      </c>
      <c r="I89" s="32">
        <v>0</v>
      </c>
      <c r="J89" s="32">
        <v>0</v>
      </c>
      <c r="K89" s="32">
        <v>0</v>
      </c>
      <c r="L89" s="32">
        <v>0</v>
      </c>
      <c r="M89" s="32">
        <v>0</v>
      </c>
      <c r="N89" s="32">
        <v>0</v>
      </c>
      <c r="O89" s="32" t="e">
        <v>#DIV/0!</v>
      </c>
      <c r="P89" s="32"/>
      <c r="Q89" s="32"/>
      <c r="R89" s="32" t="e">
        <v>#DIV/0!</v>
      </c>
      <c r="S89" s="32"/>
      <c r="T89" s="32"/>
      <c r="U89" s="32"/>
      <c r="V89" s="32"/>
      <c r="W89" s="32"/>
      <c r="X89" s="32"/>
      <c r="Y89" s="32"/>
      <c r="Z89" s="33"/>
    </row>
    <row r="92" spans="1:33">
      <c r="D92">
        <f>COUNTIF(D9:D88,"=Pass")</f>
        <v>63</v>
      </c>
    </row>
  </sheetData>
  <autoFilter ref="D1:D89" xr:uid="{B5DC2ABD-BE73-4A87-AE90-6A620FAD8A6A}"/>
  <mergeCells count="3">
    <mergeCell ref="F7:H7"/>
    <mergeCell ref="I7:K7"/>
    <mergeCell ref="L7:N7"/>
  </mergeCells>
  <conditionalFormatting sqref="D9:Q88">
    <cfRule type="cellIs" dxfId="87" priority="3" operator="equal">
      <formula>"Pass"</formula>
    </cfRule>
  </conditionalFormatting>
  <conditionalFormatting sqref="R9:X88">
    <cfRule type="cellIs" dxfId="86" priority="2" operator="equal">
      <formula>"Pass"</formula>
    </cfRule>
  </conditionalFormatting>
  <conditionalFormatting sqref="Y9:Z88">
    <cfRule type="cellIs" dxfId="85" priority="1" operator="equal">
      <formula>"Pass"</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081CC-12AF-4ABC-96D2-514DCFFE494C}">
  <dimension ref="A1:CB89"/>
  <sheetViews>
    <sheetView showGridLines="0" workbookViewId="0">
      <pane ySplit="8" topLeftCell="A9" activePane="bottomLeft" state="frozen"/>
      <selection pane="bottomLeft" activeCell="BZ4" sqref="BZ4"/>
    </sheetView>
  </sheetViews>
  <sheetFormatPr defaultRowHeight="15"/>
  <cols>
    <col min="3" max="3" width="66.140625" bestFit="1" customWidth="1"/>
    <col min="4" max="13" width="13.28515625" bestFit="1" customWidth="1"/>
    <col min="14" max="21" width="12.5703125" customWidth="1"/>
    <col min="22" max="22" width="8.7109375" bestFit="1" customWidth="1"/>
    <col min="23" max="23" width="5.140625" bestFit="1" customWidth="1"/>
    <col min="32" max="32" width="9.85546875" bestFit="1" customWidth="1"/>
    <col min="35" max="35" width="9.85546875" bestFit="1" customWidth="1"/>
    <col min="77" max="77" width="9.85546875" bestFit="1" customWidth="1"/>
  </cols>
  <sheetData>
    <row r="1" spans="1:80" ht="20.25">
      <c r="A1" s="15"/>
      <c r="B1" s="16"/>
      <c r="C1" s="15"/>
      <c r="D1" s="15"/>
      <c r="E1" s="15"/>
      <c r="F1" s="15"/>
      <c r="G1" s="15"/>
      <c r="H1" s="15"/>
      <c r="I1" s="15"/>
      <c r="J1" s="15"/>
      <c r="K1" s="15"/>
      <c r="L1" s="15"/>
      <c r="M1" s="15"/>
    </row>
    <row r="2" spans="1:80" ht="23.25">
      <c r="A2" s="15"/>
      <c r="B2" s="81" t="s">
        <v>157</v>
      </c>
      <c r="C2" s="15"/>
      <c r="D2" s="15"/>
      <c r="E2" s="15"/>
      <c r="F2" s="15"/>
      <c r="G2" s="15"/>
      <c r="H2" s="15"/>
      <c r="I2" s="15"/>
      <c r="J2" s="15"/>
      <c r="K2" s="15"/>
      <c r="L2" s="15"/>
      <c r="M2" s="15"/>
    </row>
    <row r="3" spans="1:80">
      <c r="A3" s="15"/>
      <c r="B3" s="17" t="s">
        <v>1</v>
      </c>
      <c r="C3" s="17" t="s">
        <v>2</v>
      </c>
      <c r="D3" s="15"/>
      <c r="E3" s="15"/>
      <c r="F3" s="15"/>
      <c r="G3" s="15"/>
      <c r="H3" s="15"/>
      <c r="I3" s="15"/>
      <c r="J3" s="15"/>
      <c r="K3" s="15"/>
      <c r="L3" s="15"/>
      <c r="M3" s="15"/>
    </row>
    <row r="4" spans="1:80">
      <c r="A4" s="15"/>
      <c r="B4" s="17" t="s">
        <v>3</v>
      </c>
      <c r="C4" s="15"/>
      <c r="D4" s="15"/>
      <c r="E4" s="15"/>
      <c r="F4" s="15"/>
      <c r="G4" s="15"/>
      <c r="H4" s="15"/>
      <c r="I4" s="15"/>
      <c r="J4" s="15"/>
      <c r="K4" s="15"/>
      <c r="L4" s="15"/>
      <c r="M4" s="15"/>
    </row>
    <row r="5" spans="1:80">
      <c r="A5" s="15"/>
      <c r="B5" s="15"/>
      <c r="C5" s="15"/>
      <c r="D5" s="15"/>
      <c r="E5" s="15"/>
      <c r="F5" s="15"/>
      <c r="G5" s="15"/>
      <c r="H5" s="15"/>
      <c r="I5" s="15"/>
      <c r="J5" s="15"/>
      <c r="K5" s="15"/>
      <c r="L5" s="15"/>
      <c r="M5" s="15"/>
    </row>
    <row r="6" spans="1:80">
      <c r="A6" s="15"/>
      <c r="B6" s="15"/>
      <c r="C6" s="15"/>
      <c r="D6" s="15"/>
      <c r="E6" s="15"/>
      <c r="F6" s="15"/>
      <c r="G6" s="15"/>
      <c r="H6" s="15"/>
      <c r="I6" s="15"/>
      <c r="J6" s="15"/>
      <c r="K6" s="15"/>
      <c r="L6" s="15"/>
      <c r="M6" s="15"/>
    </row>
    <row r="7" spans="1:80" ht="15" customHeight="1">
      <c r="A7" s="15"/>
      <c r="B7" s="22" t="s">
        <v>4</v>
      </c>
      <c r="C7" s="23" t="s">
        <v>5</v>
      </c>
      <c r="D7" s="79" t="s">
        <v>6</v>
      </c>
      <c r="E7" s="79" t="s">
        <v>158</v>
      </c>
      <c r="F7" s="79" t="s">
        <v>159</v>
      </c>
      <c r="G7" s="79" t="s">
        <v>160</v>
      </c>
      <c r="H7" s="79" t="s">
        <v>161</v>
      </c>
      <c r="I7" s="79" t="s">
        <v>162</v>
      </c>
      <c r="J7" s="79" t="s">
        <v>163</v>
      </c>
      <c r="K7" s="79" t="s">
        <v>164</v>
      </c>
      <c r="L7" s="79" t="s">
        <v>165</v>
      </c>
      <c r="M7" s="79" t="s">
        <v>166</v>
      </c>
      <c r="N7" s="82" t="s">
        <v>167</v>
      </c>
      <c r="O7" s="87" t="s">
        <v>168</v>
      </c>
      <c r="P7" s="87" t="s">
        <v>169</v>
      </c>
      <c r="Q7" s="83" t="s">
        <v>170</v>
      </c>
      <c r="R7" s="83" t="s">
        <v>171</v>
      </c>
      <c r="S7" s="83" t="s">
        <v>172</v>
      </c>
      <c r="T7" s="83" t="s">
        <v>173</v>
      </c>
      <c r="U7" s="83" t="s">
        <v>174</v>
      </c>
      <c r="V7" s="83"/>
      <c r="W7" s="84"/>
    </row>
    <row r="8" spans="1:80" ht="24">
      <c r="A8" s="15"/>
      <c r="B8" s="26"/>
      <c r="C8" s="19"/>
      <c r="D8" s="18" t="s">
        <v>175</v>
      </c>
      <c r="E8" s="18" t="s">
        <v>175</v>
      </c>
      <c r="F8" s="18" t="s">
        <v>175</v>
      </c>
      <c r="G8" s="18" t="s">
        <v>175</v>
      </c>
      <c r="H8" s="18" t="s">
        <v>175</v>
      </c>
      <c r="I8" s="18" t="s">
        <v>175</v>
      </c>
      <c r="J8" s="18" t="s">
        <v>175</v>
      </c>
      <c r="K8" s="18" t="s">
        <v>175</v>
      </c>
      <c r="L8" s="18" t="s">
        <v>175</v>
      </c>
      <c r="M8" s="18" t="s">
        <v>175</v>
      </c>
      <c r="N8" s="18" t="s">
        <v>175</v>
      </c>
      <c r="O8" s="88" t="s">
        <v>175</v>
      </c>
      <c r="P8" s="88" t="s">
        <v>175</v>
      </c>
      <c r="Q8" s="88" t="s">
        <v>175</v>
      </c>
      <c r="R8" s="88" t="s">
        <v>175</v>
      </c>
      <c r="S8" s="88" t="s">
        <v>175</v>
      </c>
      <c r="T8" s="88" t="s">
        <v>175</v>
      </c>
      <c r="U8" s="88" t="s">
        <v>175</v>
      </c>
      <c r="V8" s="52" t="s">
        <v>23</v>
      </c>
      <c r="W8" s="53" t="s">
        <v>24</v>
      </c>
    </row>
    <row r="9" spans="1:80">
      <c r="A9" s="15"/>
      <c r="B9" s="28">
        <v>1</v>
      </c>
      <c r="C9" s="20" t="s">
        <v>32</v>
      </c>
      <c r="D9" s="20">
        <v>245</v>
      </c>
      <c r="E9" s="20">
        <v>245</v>
      </c>
      <c r="F9" s="20">
        <v>245</v>
      </c>
      <c r="G9" s="20">
        <v>245</v>
      </c>
      <c r="H9" s="51">
        <v>245</v>
      </c>
      <c r="I9" s="51">
        <v>245</v>
      </c>
      <c r="J9" s="51">
        <v>245</v>
      </c>
      <c r="K9" s="20">
        <v>245</v>
      </c>
      <c r="L9" s="21">
        <v>245</v>
      </c>
      <c r="M9" s="56">
        <v>245</v>
      </c>
      <c r="N9" s="20">
        <v>245</v>
      </c>
      <c r="O9" s="89">
        <v>245</v>
      </c>
      <c r="P9" s="89">
        <v>245</v>
      </c>
      <c r="Q9" s="20">
        <v>245</v>
      </c>
      <c r="R9" s="20">
        <v>245</v>
      </c>
      <c r="S9" s="20">
        <v>245</v>
      </c>
      <c r="T9" s="20">
        <v>245</v>
      </c>
      <c r="U9" s="20">
        <v>245</v>
      </c>
      <c r="V9" s="20"/>
      <c r="W9" s="29"/>
      <c r="Y9" t="str">
        <f>IF(
 OR(
  AND(D9=E9,E9=F9,F9=G9,G9=H9),
  AND(E9=F9,F9=G9,G9=H9,H9=I9),
  AND(F9=G9,G9=H9,H9=I9,I9=J9),
  AND(G9=H9,H9=I9,I9=J9,J9=K9),
  AND(H9=I9,I9=J9,J9=K9,K9=L9),
  AND(I9=J9,J9=K9,K9=L9,L9=M9),
  AND(J9=K9,K9=L9,L9=M9,M9=N9),
  AND(K9=L9,L9=M9,M9=N9,N9=O9),
  AND(L9=M9,M9=N9,N9=O9,O9=P9),
  AND(M9=N9,N9=O9,O9=P9,P9=Q9),
  AND(N9=O9,O9=P9,P9=Q9,Q9=R9),
  AND(O9=P9,P9=Q9,Q9=R9,R9=S9)
 ),
 C9,
 ""
)</f>
        <v>F_COMPANY</v>
      </c>
      <c r="AA9" t="s">
        <v>140</v>
      </c>
      <c r="AB9">
        <v>23489973</v>
      </c>
      <c r="AE9" t="s">
        <v>140</v>
      </c>
      <c r="AF9">
        <v>23515200</v>
      </c>
      <c r="AH9" t="s">
        <v>140</v>
      </c>
      <c r="AI9">
        <v>23515375</v>
      </c>
      <c r="AK9" t="s">
        <v>140</v>
      </c>
      <c r="AL9">
        <v>23703018</v>
      </c>
      <c r="AN9" t="s">
        <v>140</v>
      </c>
      <c r="AO9">
        <v>23734167</v>
      </c>
      <c r="AQ9" t="s">
        <v>140</v>
      </c>
      <c r="AR9">
        <v>23736161</v>
      </c>
      <c r="AT9" t="s">
        <v>140</v>
      </c>
      <c r="AU9">
        <v>23744500</v>
      </c>
      <c r="AW9" t="s">
        <v>140</v>
      </c>
      <c r="AX9">
        <v>23745042</v>
      </c>
      <c r="AZ9" t="s">
        <v>140</v>
      </c>
      <c r="BA9">
        <v>23745876</v>
      </c>
      <c r="BC9" t="s">
        <v>140</v>
      </c>
      <c r="BD9">
        <v>23746073</v>
      </c>
      <c r="BF9" t="s">
        <v>140</v>
      </c>
      <c r="BG9">
        <v>23774122</v>
      </c>
      <c r="BI9" s="90" t="s">
        <v>140</v>
      </c>
      <c r="BJ9" s="90">
        <v>23774538</v>
      </c>
      <c r="BK9" s="90"/>
      <c r="BL9" s="90" t="s">
        <v>140</v>
      </c>
      <c r="BM9" s="90">
        <v>23774977</v>
      </c>
      <c r="BO9" t="s">
        <v>140</v>
      </c>
      <c r="BP9">
        <v>23775303</v>
      </c>
      <c r="BR9" t="s">
        <v>140</v>
      </c>
      <c r="BS9">
        <v>23787587</v>
      </c>
      <c r="BU9" t="s">
        <v>140</v>
      </c>
      <c r="BV9">
        <v>23788778</v>
      </c>
      <c r="BX9" t="s">
        <v>140</v>
      </c>
      <c r="BY9">
        <v>23803223</v>
      </c>
      <c r="CA9" t="s">
        <v>140</v>
      </c>
      <c r="CB9">
        <v>23847820</v>
      </c>
    </row>
    <row r="10" spans="1:80">
      <c r="A10" s="15"/>
      <c r="B10" s="28">
        <v>2</v>
      </c>
      <c r="C10" s="20" t="s">
        <v>34</v>
      </c>
      <c r="D10" s="20">
        <v>281</v>
      </c>
      <c r="E10" s="20">
        <v>281</v>
      </c>
      <c r="F10" s="20">
        <v>281</v>
      </c>
      <c r="G10" s="20">
        <v>281</v>
      </c>
      <c r="H10" s="51">
        <v>281</v>
      </c>
      <c r="I10" s="51">
        <v>281</v>
      </c>
      <c r="J10" s="51">
        <v>281</v>
      </c>
      <c r="K10" s="20">
        <v>281</v>
      </c>
      <c r="L10" s="21">
        <v>281</v>
      </c>
      <c r="M10" s="56">
        <v>281</v>
      </c>
      <c r="N10" s="20">
        <v>281</v>
      </c>
      <c r="O10" s="89">
        <v>281</v>
      </c>
      <c r="P10" s="89">
        <v>281</v>
      </c>
      <c r="Q10" s="20">
        <v>281</v>
      </c>
      <c r="R10" s="20">
        <v>281</v>
      </c>
      <c r="S10" s="20">
        <v>282</v>
      </c>
      <c r="T10" s="20">
        <v>282</v>
      </c>
      <c r="U10" s="20">
        <v>0</v>
      </c>
      <c r="V10" s="20"/>
      <c r="W10" s="29"/>
      <c r="Y10" t="str">
        <f>IF(
 OR(
  AND(D10=E10,E10=F10,F10=G10,G10=H10),
  AND(E10=F10,F10=G10,G10=H10,H10=I10),
  AND(F10=G10,G10=H10,H10=I10,I10=J10),
  AND(G10=H10,H10=I10,I10=J10,J10=K10),
  AND(H10=I10,I10=J10,J10=K10,K10=L10),
  AND(I10=J10,J10=K10,K10=L10,L10=M10),
  AND(J10=K10,K10=L10,L10=M10,M10=N10),
  AND(K10=L10,L10=M10,M10=N10,N10=O10),
  AND(L10=M10,M10=N10,N10=O10,O10=P10),
  AND(M10=N10,N10=O10,O10=P10,P10=Q10),
  AND(N10=O10,O10=P10,P10=Q10,Q10=R10),
  AND(O10=P10,P10=Q10,Q10=R10,R10=S10)
 ),
 C10,
 ""
)</f>
        <v>F_COMPANY_ML</v>
      </c>
      <c r="AA10" t="s">
        <v>55</v>
      </c>
      <c r="AB10">
        <v>23792030</v>
      </c>
      <c r="AE10" t="s">
        <v>55</v>
      </c>
      <c r="AF10">
        <v>23792143</v>
      </c>
      <c r="AH10" t="s">
        <v>55</v>
      </c>
      <c r="AI10">
        <v>23792157</v>
      </c>
      <c r="AK10" t="s">
        <v>55</v>
      </c>
      <c r="AL10">
        <v>23792369</v>
      </c>
      <c r="AN10" t="s">
        <v>55</v>
      </c>
      <c r="AO10">
        <v>23792540</v>
      </c>
      <c r="AQ10" t="s">
        <v>55</v>
      </c>
      <c r="AR10">
        <v>23792606</v>
      </c>
      <c r="AT10" t="s">
        <v>55</v>
      </c>
      <c r="AU10">
        <v>23792641</v>
      </c>
      <c r="AW10" t="s">
        <v>55</v>
      </c>
      <c r="AX10">
        <v>23792709</v>
      </c>
      <c r="AZ10" t="s">
        <v>55</v>
      </c>
      <c r="BA10">
        <v>23792739</v>
      </c>
      <c r="BC10" t="s">
        <v>55</v>
      </c>
      <c r="BD10">
        <v>23792751</v>
      </c>
      <c r="BF10" t="s">
        <v>55</v>
      </c>
      <c r="BG10">
        <v>23792850</v>
      </c>
      <c r="BI10" s="90" t="s">
        <v>145</v>
      </c>
      <c r="BJ10" s="90">
        <v>43225804</v>
      </c>
      <c r="BK10" s="90"/>
      <c r="BL10" s="90" t="s">
        <v>145</v>
      </c>
      <c r="BM10" s="90">
        <v>43226260</v>
      </c>
      <c r="BO10" t="s">
        <v>145</v>
      </c>
      <c r="BP10">
        <v>43226651</v>
      </c>
      <c r="BR10" t="s">
        <v>145</v>
      </c>
      <c r="BS10">
        <v>43240217</v>
      </c>
      <c r="BU10" t="s">
        <v>145</v>
      </c>
      <c r="BV10">
        <v>43241228</v>
      </c>
      <c r="BX10" t="s">
        <v>145</v>
      </c>
      <c r="BY10">
        <v>43259099</v>
      </c>
      <c r="CA10" t="s">
        <v>145</v>
      </c>
      <c r="CB10">
        <v>43308235</v>
      </c>
    </row>
    <row r="11" spans="1:80">
      <c r="A11" s="15"/>
      <c r="B11" s="28">
        <v>3</v>
      </c>
      <c r="C11" s="20" t="s">
        <v>35</v>
      </c>
      <c r="D11" s="20">
        <v>500</v>
      </c>
      <c r="E11" s="20">
        <v>500</v>
      </c>
      <c r="F11" s="20">
        <v>500</v>
      </c>
      <c r="G11" s="20">
        <v>500</v>
      </c>
      <c r="H11" s="51">
        <v>500</v>
      </c>
      <c r="I11" s="51">
        <v>500</v>
      </c>
      <c r="J11" s="51">
        <v>500</v>
      </c>
      <c r="K11" s="20">
        <v>500</v>
      </c>
      <c r="L11" s="21">
        <v>500</v>
      </c>
      <c r="M11" s="56">
        <v>500</v>
      </c>
      <c r="N11" s="20">
        <v>500</v>
      </c>
      <c r="O11" s="89">
        <v>500</v>
      </c>
      <c r="P11" s="89">
        <v>500</v>
      </c>
      <c r="Q11" s="20">
        <v>500</v>
      </c>
      <c r="R11" s="20">
        <v>500</v>
      </c>
      <c r="S11" s="20">
        <v>500</v>
      </c>
      <c r="T11" s="20">
        <v>500</v>
      </c>
      <c r="U11" s="20">
        <v>500</v>
      </c>
      <c r="V11" s="20"/>
      <c r="W11" s="29"/>
      <c r="Y11" t="str">
        <f>IF(
 OR(
  AND(D11=E11,E11=F11,F11=G11,G11=H11),
  AND(E11=F11,F11=G11,G11=H11,H11=I11),
  AND(F11=G11,G11=H11,H11=I11,I11=J11),
  AND(G11=H11,H11=I11,I11=J11,J11=K11),
  AND(H11=I11,I11=J11,J11=K11,K11=L11),
  AND(I11=J11,J11=K11,K11=L11,L11=M11),
  AND(J11=K11,K11=L11,L11=M11,M11=N11),
  AND(K11=L11,L11=M11,M11=N11,N11=O11),
  AND(L11=M11,M11=N11,N11=O11,O11=P11),
  AND(M11=N11,N11=O11,O11=P11,P11=Q11),
  AND(N11=O11,O11=P11,P11=Q11,Q11=R11),
  AND(O11=P11,P11=Q11,Q11=R11,R11=S11)
 ),
 C11,
 ""
)</f>
        <v>F_COUNTRY_ML</v>
      </c>
      <c r="AA11" t="s">
        <v>145</v>
      </c>
      <c r="AB11">
        <v>42902838</v>
      </c>
      <c r="AE11" t="s">
        <v>145</v>
      </c>
      <c r="AF11">
        <v>42934213</v>
      </c>
      <c r="AH11" t="s">
        <v>145</v>
      </c>
      <c r="AI11">
        <v>42934392</v>
      </c>
      <c r="AK11" t="s">
        <v>145</v>
      </c>
      <c r="AL11">
        <v>43142973</v>
      </c>
      <c r="AN11" t="s">
        <v>145</v>
      </c>
      <c r="AO11">
        <v>43178424</v>
      </c>
      <c r="AQ11" t="s">
        <v>145</v>
      </c>
      <c r="AR11">
        <v>43180510</v>
      </c>
      <c r="AT11" t="s">
        <v>145</v>
      </c>
      <c r="AU11">
        <v>43188990</v>
      </c>
      <c r="AW11" t="s">
        <v>145</v>
      </c>
      <c r="AX11">
        <v>43189543</v>
      </c>
      <c r="AZ11" t="s">
        <v>145</v>
      </c>
      <c r="BA11">
        <v>43190432</v>
      </c>
      <c r="BC11" t="s">
        <v>145</v>
      </c>
      <c r="BD11">
        <v>43190657</v>
      </c>
      <c r="BF11" t="s">
        <v>145</v>
      </c>
      <c r="BG11">
        <v>43225305</v>
      </c>
      <c r="BI11" s="90" t="s">
        <v>65</v>
      </c>
      <c r="BJ11" s="90">
        <v>13632724</v>
      </c>
      <c r="BK11" s="90"/>
      <c r="BL11" s="90" t="s">
        <v>65</v>
      </c>
      <c r="BM11" s="90">
        <v>13632743</v>
      </c>
      <c r="BO11" t="s">
        <v>65</v>
      </c>
      <c r="BP11">
        <v>13632773</v>
      </c>
      <c r="BR11" t="s">
        <v>65</v>
      </c>
      <c r="BS11">
        <v>13632795</v>
      </c>
      <c r="BU11" t="s">
        <v>65</v>
      </c>
      <c r="BV11">
        <v>13632807</v>
      </c>
      <c r="BX11" t="s">
        <v>65</v>
      </c>
      <c r="BY11">
        <v>13632887</v>
      </c>
      <c r="CA11" t="s">
        <v>65</v>
      </c>
      <c r="CB11">
        <v>13632950</v>
      </c>
    </row>
    <row r="12" spans="1:80">
      <c r="A12" s="15"/>
      <c r="B12" s="28">
        <v>4</v>
      </c>
      <c r="C12" s="20" t="s">
        <v>36</v>
      </c>
      <c r="D12" s="20">
        <v>490</v>
      </c>
      <c r="E12" s="20">
        <v>490</v>
      </c>
      <c r="F12" s="20">
        <v>490</v>
      </c>
      <c r="G12" s="20">
        <v>490</v>
      </c>
      <c r="H12" s="51">
        <v>490</v>
      </c>
      <c r="I12" s="51">
        <v>490</v>
      </c>
      <c r="J12" s="51">
        <v>490</v>
      </c>
      <c r="K12" s="20">
        <v>490</v>
      </c>
      <c r="L12" s="21">
        <v>490</v>
      </c>
      <c r="M12" s="56">
        <v>490</v>
      </c>
      <c r="N12" s="20">
        <v>490</v>
      </c>
      <c r="O12" s="89">
        <v>490</v>
      </c>
      <c r="P12" s="89">
        <v>490</v>
      </c>
      <c r="Q12" s="20">
        <v>490</v>
      </c>
      <c r="R12" s="20">
        <v>490</v>
      </c>
      <c r="S12" s="20">
        <v>490</v>
      </c>
      <c r="T12" s="20">
        <v>490</v>
      </c>
      <c r="U12" s="20">
        <v>490</v>
      </c>
      <c r="V12" s="20"/>
      <c r="W12" s="29"/>
      <c r="Y12" t="str">
        <f>IF(
 OR(
  AND(D12=E12,E12=F12,F12=G12,G12=H12),
  AND(E12=F12,F12=G12,G12=H12,H12=I12),
  AND(F12=G12,G12=H12,H12=I12,I12=J12),
  AND(G12=H12,H12=I12,I12=J12,J12=K12),
  AND(H12=I12,I12=J12,J12=K12,K12=L12),
  AND(I12=J12,J12=K12,K12=L12,L12=M12),
  AND(J12=K12,K12=L12,L12=M12,M12=N12),
  AND(K12=L12,L12=M12,M12=N12,N12=O12),
  AND(L12=M12,M12=N12,N12=O12,O12=P12),
  AND(M12=N12,N12=O12,O12=P12,P12=Q12),
  AND(N12=O12,O12=P12,P12=Q12,Q12=R12),
  AND(O12=P12,P12=Q12,Q12=R12,R12=S12)
 ),
 C12,
 ""
)</f>
        <v>F_DATES</v>
      </c>
      <c r="AA12" t="s">
        <v>65</v>
      </c>
      <c r="AB12">
        <v>13632030</v>
      </c>
      <c r="AE12" t="s">
        <v>65</v>
      </c>
      <c r="AF12">
        <v>13632106</v>
      </c>
      <c r="AH12" t="s">
        <v>65</v>
      </c>
      <c r="AI12">
        <v>13632120</v>
      </c>
      <c r="AK12" t="s">
        <v>65</v>
      </c>
      <c r="AL12">
        <v>13632284</v>
      </c>
      <c r="AN12" t="s">
        <v>65</v>
      </c>
      <c r="AO12">
        <v>13632449</v>
      </c>
      <c r="AQ12" t="s">
        <v>65</v>
      </c>
      <c r="AR12">
        <v>13632497</v>
      </c>
      <c r="AT12" t="s">
        <v>65</v>
      </c>
      <c r="AU12">
        <v>13632530</v>
      </c>
      <c r="AW12" t="s">
        <v>65</v>
      </c>
      <c r="AX12">
        <v>13632596</v>
      </c>
      <c r="AZ12" t="s">
        <v>65</v>
      </c>
      <c r="BA12">
        <v>13632622</v>
      </c>
      <c r="BC12" t="s">
        <v>65</v>
      </c>
      <c r="BD12">
        <v>13632630</v>
      </c>
      <c r="BF12" t="s">
        <v>65</v>
      </c>
      <c r="BG12">
        <v>13632717</v>
      </c>
      <c r="BI12" s="90" t="s">
        <v>110</v>
      </c>
      <c r="BJ12" s="90">
        <v>12055140</v>
      </c>
      <c r="BK12" s="90"/>
      <c r="BL12" s="90" t="s">
        <v>110</v>
      </c>
      <c r="BM12" s="90">
        <v>12055144</v>
      </c>
      <c r="BO12" t="s">
        <v>110</v>
      </c>
      <c r="BP12">
        <v>12055152</v>
      </c>
      <c r="BR12" t="s">
        <v>110</v>
      </c>
      <c r="BS12">
        <v>12055199</v>
      </c>
      <c r="BU12" t="s">
        <v>110</v>
      </c>
      <c r="BV12">
        <v>12055207</v>
      </c>
      <c r="BX12" t="s">
        <v>84</v>
      </c>
      <c r="BY12">
        <v>11816519</v>
      </c>
      <c r="CA12" t="s">
        <v>84</v>
      </c>
      <c r="CB12">
        <v>11816572</v>
      </c>
    </row>
    <row r="13" spans="1:80">
      <c r="A13" s="15"/>
      <c r="B13" s="28">
        <v>5</v>
      </c>
      <c r="C13" s="20" t="s">
        <v>37</v>
      </c>
      <c r="D13" s="20">
        <v>13125</v>
      </c>
      <c r="E13" s="20">
        <v>13125</v>
      </c>
      <c r="F13" s="20">
        <v>13125</v>
      </c>
      <c r="G13" s="20">
        <v>13125</v>
      </c>
      <c r="H13" s="51">
        <v>13125</v>
      </c>
      <c r="I13" s="51">
        <v>13125</v>
      </c>
      <c r="J13" s="51">
        <v>13125</v>
      </c>
      <c r="K13" s="20">
        <v>13125</v>
      </c>
      <c r="L13" s="21">
        <v>13125</v>
      </c>
      <c r="M13" s="56">
        <v>13125</v>
      </c>
      <c r="N13" s="20">
        <v>13125</v>
      </c>
      <c r="O13" s="89">
        <v>13125</v>
      </c>
      <c r="P13" s="89">
        <v>13125</v>
      </c>
      <c r="Q13" s="20">
        <v>13125</v>
      </c>
      <c r="R13" s="20">
        <v>13125</v>
      </c>
      <c r="S13" s="20">
        <v>13125</v>
      </c>
      <c r="T13" s="20">
        <v>13125</v>
      </c>
      <c r="U13" s="20">
        <v>13125</v>
      </c>
      <c r="V13" s="20"/>
      <c r="W13" s="29"/>
      <c r="Y13" t="str">
        <f>IF(
 OR(
  AND(D13=E13,E13=F13,F13=G13,G13=H13),
  AND(E13=F13,F13=G13,G13=H13,H13=I13),
  AND(F13=G13,G13=H13,H13=I13,I13=J13),
  AND(G13=H13,H13=I13,I13=J13,J13=K13),
  AND(H13=I13,I13=J13,J13=K13,K13=L13),
  AND(I13=J13,J13=K13,K13=L13,L13=M13),
  AND(J13=K13,K13=L13,L13=M13,M13=N13),
  AND(K13=L13,L13=M13,M13=N13,N13=O13),
  AND(L13=M13,M13=N13,N13=O13,O13=P13),
  AND(M13=N13,N13=O13,O13=P13,P13=Q13),
  AND(N13=O13,O13=P13,P13=Q13,Q13=R13),
  AND(O13=P13,P13=Q13,Q13=R13,R13=S13)
 ),
 C13,
 ""
)</f>
        <v>F_DEPT_ACCT_OFFICER</v>
      </c>
      <c r="AA13" t="s">
        <v>56</v>
      </c>
      <c r="AB13">
        <v>23792030</v>
      </c>
      <c r="AE13" t="s">
        <v>56</v>
      </c>
      <c r="AF13">
        <v>23792143</v>
      </c>
      <c r="AH13" t="s">
        <v>56</v>
      </c>
      <c r="AI13">
        <v>23792157</v>
      </c>
      <c r="AK13" t="s">
        <v>56</v>
      </c>
      <c r="AL13">
        <v>23792369</v>
      </c>
      <c r="AN13" t="s">
        <v>56</v>
      </c>
      <c r="AO13">
        <v>23792540</v>
      </c>
      <c r="AQ13" t="s">
        <v>56</v>
      </c>
      <c r="AR13">
        <v>23792606</v>
      </c>
      <c r="AT13" t="s">
        <v>56</v>
      </c>
      <c r="AU13">
        <v>23792641</v>
      </c>
      <c r="AW13" t="s">
        <v>56</v>
      </c>
      <c r="AX13">
        <v>23792709</v>
      </c>
      <c r="AZ13" t="s">
        <v>56</v>
      </c>
      <c r="BA13">
        <v>23792739</v>
      </c>
      <c r="BC13" t="s">
        <v>56</v>
      </c>
      <c r="BD13">
        <v>23792751</v>
      </c>
      <c r="BF13" t="s">
        <v>56</v>
      </c>
      <c r="BG13">
        <v>23792850</v>
      </c>
      <c r="BI13" s="90" t="s">
        <v>84</v>
      </c>
      <c r="BJ13" s="90">
        <v>11816264</v>
      </c>
      <c r="BK13" s="90"/>
      <c r="BL13" s="90" t="s">
        <v>84</v>
      </c>
      <c r="BM13" s="90">
        <v>11816286</v>
      </c>
      <c r="BO13" t="s">
        <v>84</v>
      </c>
      <c r="BP13">
        <v>11816342</v>
      </c>
      <c r="BR13" t="s">
        <v>84</v>
      </c>
      <c r="BS13">
        <v>11816395</v>
      </c>
      <c r="BU13" t="s">
        <v>84</v>
      </c>
      <c r="BV13">
        <v>11816420</v>
      </c>
      <c r="BX13" t="s">
        <v>110</v>
      </c>
      <c r="BY13">
        <v>12055401</v>
      </c>
      <c r="CA13" t="s">
        <v>110</v>
      </c>
      <c r="CB13">
        <v>12055403</v>
      </c>
    </row>
    <row r="14" spans="1:80">
      <c r="A14" s="15"/>
      <c r="B14" s="28">
        <v>6</v>
      </c>
      <c r="C14" s="20" t="s">
        <v>38</v>
      </c>
      <c r="D14" s="20">
        <v>63</v>
      </c>
      <c r="E14" s="20">
        <v>64</v>
      </c>
      <c r="F14" s="20">
        <v>64</v>
      </c>
      <c r="G14" s="20">
        <v>64</v>
      </c>
      <c r="H14" s="51">
        <v>64</v>
      </c>
      <c r="I14" s="51">
        <v>64</v>
      </c>
      <c r="J14" s="51">
        <v>64</v>
      </c>
      <c r="K14" s="20">
        <v>64</v>
      </c>
      <c r="L14" s="21">
        <v>64</v>
      </c>
      <c r="M14" s="56">
        <v>64</v>
      </c>
      <c r="N14" s="20">
        <v>64</v>
      </c>
      <c r="O14" s="89">
        <v>64</v>
      </c>
      <c r="P14" s="89">
        <v>64</v>
      </c>
      <c r="Q14" s="20">
        <v>64</v>
      </c>
      <c r="R14" s="20">
        <v>65</v>
      </c>
      <c r="S14" s="20">
        <v>65</v>
      </c>
      <c r="T14" s="20">
        <v>65</v>
      </c>
      <c r="U14" s="20">
        <v>65</v>
      </c>
      <c r="V14" s="20"/>
      <c r="W14" s="29"/>
      <c r="Y14" t="str">
        <f>IF(
 OR(
  AND(D14=E14,E14=F14,F14=G14,G14=H14),
  AND(E14=F14,F14=G14,G14=H14,H14=I14),
  AND(F14=G14,G14=H14,H14=I14,I14=J14),
  AND(G14=H14,H14=I14,I14=J14,J14=K14),
  AND(H14=I14,I14=J14,J14=K14,K14=L14),
  AND(I14=J14,J14=K14,K14=L14,L14=M14),
  AND(J14=K14,K14=L14,L14=M14,M14=N14),
  AND(K14=L14,L14=M14,M14=N14,N14=O14),
  AND(L14=M14,M14=N14,N14=O14,O14=P14),
  AND(M14=N14,N14=O14,O14=P14,P14=Q14),
  AND(N14=O14,O14=P14,P14=Q14,Q14=R14),
  AND(O14=P14,P14=Q14,Q14=R14,R14=S14)
 ),
 C14,
 ""
)</f>
        <v>F_EB_CHANNEL_ML</v>
      </c>
      <c r="AA14" t="s">
        <v>110</v>
      </c>
      <c r="AB14">
        <v>12054987</v>
      </c>
      <c r="AE14" t="s">
        <v>110</v>
      </c>
      <c r="AF14">
        <v>12055041</v>
      </c>
      <c r="AH14" t="s">
        <v>110</v>
      </c>
      <c r="AI14">
        <v>12055043</v>
      </c>
      <c r="AK14" t="s">
        <v>110</v>
      </c>
      <c r="AL14">
        <v>12055069</v>
      </c>
      <c r="AN14" t="s">
        <v>110</v>
      </c>
      <c r="AO14">
        <v>12055084</v>
      </c>
      <c r="AQ14" t="s">
        <v>110</v>
      </c>
      <c r="AR14">
        <v>12055094</v>
      </c>
      <c r="AT14" t="s">
        <v>110</v>
      </c>
      <c r="AU14">
        <v>12055109</v>
      </c>
      <c r="AW14" t="s">
        <v>110</v>
      </c>
      <c r="AX14">
        <v>12055117</v>
      </c>
      <c r="AZ14" t="s">
        <v>110</v>
      </c>
      <c r="BA14">
        <v>12055123</v>
      </c>
      <c r="BC14" t="s">
        <v>110</v>
      </c>
      <c r="BD14">
        <v>12055123</v>
      </c>
      <c r="BF14" t="s">
        <v>110</v>
      </c>
      <c r="BG14">
        <v>12055140</v>
      </c>
      <c r="BI14" s="90" t="s">
        <v>87</v>
      </c>
      <c r="BJ14" s="90">
        <v>8252414</v>
      </c>
      <c r="BK14" s="90"/>
      <c r="BL14" s="90" t="s">
        <v>87</v>
      </c>
      <c r="BM14" s="90">
        <v>8252436</v>
      </c>
      <c r="BO14" t="s">
        <v>87</v>
      </c>
      <c r="BP14">
        <v>8252468</v>
      </c>
      <c r="BR14" t="s">
        <v>87</v>
      </c>
      <c r="BS14">
        <v>8252523</v>
      </c>
      <c r="BU14" t="s">
        <v>87</v>
      </c>
      <c r="BV14">
        <v>8252536</v>
      </c>
      <c r="BX14" t="s">
        <v>76</v>
      </c>
      <c r="BY14">
        <v>12526599</v>
      </c>
      <c r="CA14" t="s">
        <v>76</v>
      </c>
      <c r="CB14">
        <v>12527607</v>
      </c>
    </row>
    <row r="15" spans="1:80">
      <c r="A15" s="15"/>
      <c r="B15" s="28">
        <v>7</v>
      </c>
      <c r="C15" s="20" t="s">
        <v>39</v>
      </c>
      <c r="D15" s="20">
        <v>5842</v>
      </c>
      <c r="E15" s="20">
        <v>5842</v>
      </c>
      <c r="F15" s="20">
        <v>5842</v>
      </c>
      <c r="G15" s="20">
        <v>5843</v>
      </c>
      <c r="H15" s="51">
        <v>5843</v>
      </c>
      <c r="I15" s="51">
        <v>5843</v>
      </c>
      <c r="J15" s="51">
        <v>5843</v>
      </c>
      <c r="K15" s="20">
        <v>5843</v>
      </c>
      <c r="L15" s="21">
        <v>5843</v>
      </c>
      <c r="M15" s="56">
        <v>5843</v>
      </c>
      <c r="N15" s="20">
        <v>5843</v>
      </c>
      <c r="O15" s="89">
        <v>5843</v>
      </c>
      <c r="P15" s="89">
        <v>5843</v>
      </c>
      <c r="Q15" s="20">
        <v>5843</v>
      </c>
      <c r="R15" s="20">
        <v>5843</v>
      </c>
      <c r="S15" s="20">
        <v>5843</v>
      </c>
      <c r="T15" s="20">
        <v>5843</v>
      </c>
      <c r="U15" s="20">
        <v>5843</v>
      </c>
      <c r="V15" s="20"/>
      <c r="W15" s="29"/>
      <c r="Y15" t="str">
        <f>IF(
 OR(
  AND(D15=E15,E15=F15,F15=G15,G15=H15),
  AND(E15=F15,F15=G15,G15=H15,H15=I15),
  AND(F15=G15,G15=H15,H15=I15,I15=J15),
  AND(G15=H15,H15=I15,I15=J15,J15=K15),
  AND(H15=I15,I15=J15,J15=K15,K15=L15),
  AND(I15=J15,J15=K15,K15=L15,L15=M15),
  AND(J15=K15,K15=L15,L15=M15,M15=N15),
  AND(K15=L15,L15=M15,M15=N15,N15=O15),
  AND(L15=M15,M15=N15,N15=O15,O15=P15),
  AND(M15=N15,N15=O15,O15=P15,P15=Q15),
  AND(N15=O15,O15=P15,P15=Q15,Q15=R15),
  AND(O15=P15,P15=Q15,Q15=R15,R15=S15)
 ),
 C15,
 ""
)</f>
        <v>F_EB_LOOKUP</v>
      </c>
      <c r="AA15" t="s">
        <v>84</v>
      </c>
      <c r="AB15">
        <v>11815257</v>
      </c>
      <c r="AE15" t="s">
        <v>84</v>
      </c>
      <c r="AF15">
        <v>11815387</v>
      </c>
      <c r="AH15" t="s">
        <v>84</v>
      </c>
      <c r="AI15">
        <v>11815404</v>
      </c>
      <c r="AK15" t="s">
        <v>84</v>
      </c>
      <c r="AL15">
        <v>11815671</v>
      </c>
      <c r="AN15" t="s">
        <v>84</v>
      </c>
      <c r="AO15">
        <v>11815857</v>
      </c>
      <c r="AQ15" t="s">
        <v>84</v>
      </c>
      <c r="AR15">
        <v>11815923</v>
      </c>
      <c r="AT15" t="s">
        <v>84</v>
      </c>
      <c r="AU15">
        <v>11815999</v>
      </c>
      <c r="AW15" t="s">
        <v>84</v>
      </c>
      <c r="AX15">
        <v>11816076</v>
      </c>
      <c r="AZ15" t="s">
        <v>84</v>
      </c>
      <c r="BA15">
        <v>11816115</v>
      </c>
      <c r="BC15" t="s">
        <v>84</v>
      </c>
      <c r="BD15">
        <v>11816133</v>
      </c>
      <c r="BF15" t="s">
        <v>84</v>
      </c>
      <c r="BG15">
        <v>11816256</v>
      </c>
      <c r="BI15" s="90" t="s">
        <v>76</v>
      </c>
      <c r="BJ15" s="90">
        <v>12358635</v>
      </c>
      <c r="BK15" s="90"/>
      <c r="BL15" s="90" t="s">
        <v>76</v>
      </c>
      <c r="BM15" s="90">
        <v>12358907</v>
      </c>
      <c r="BO15" t="s">
        <v>76</v>
      </c>
      <c r="BP15">
        <v>12359055</v>
      </c>
      <c r="BR15" t="s">
        <v>76</v>
      </c>
      <c r="BS15">
        <v>12401870</v>
      </c>
      <c r="BU15" t="s">
        <v>76</v>
      </c>
      <c r="BV15">
        <v>12525452</v>
      </c>
      <c r="BX15" t="s">
        <v>87</v>
      </c>
      <c r="BY15">
        <v>8252614</v>
      </c>
      <c r="CA15" t="s">
        <v>87</v>
      </c>
      <c r="CB15">
        <v>8252640</v>
      </c>
    </row>
    <row r="16" spans="1:80">
      <c r="A16" s="15"/>
      <c r="B16" s="28">
        <v>8</v>
      </c>
      <c r="C16" s="20" t="s">
        <v>40</v>
      </c>
      <c r="D16" s="20">
        <v>6390</v>
      </c>
      <c r="E16" s="20">
        <v>6390</v>
      </c>
      <c r="F16" s="20">
        <v>6390</v>
      </c>
      <c r="G16" s="20">
        <v>6391</v>
      </c>
      <c r="H16" s="51">
        <v>6391</v>
      </c>
      <c r="I16" s="51">
        <v>6391</v>
      </c>
      <c r="J16" s="51">
        <v>6391</v>
      </c>
      <c r="K16" s="20">
        <v>6391</v>
      </c>
      <c r="L16" s="21">
        <v>6391</v>
      </c>
      <c r="M16" s="56">
        <v>6391</v>
      </c>
      <c r="N16" s="20">
        <v>6391</v>
      </c>
      <c r="O16" s="89">
        <v>6391</v>
      </c>
      <c r="P16" s="89">
        <v>6391</v>
      </c>
      <c r="Q16" s="20">
        <v>6391</v>
      </c>
      <c r="R16" s="20">
        <v>6391</v>
      </c>
      <c r="S16" s="20">
        <v>6391</v>
      </c>
      <c r="T16" s="20">
        <v>6391</v>
      </c>
      <c r="U16" s="20">
        <v>6391</v>
      </c>
      <c r="V16" s="20"/>
      <c r="W16" s="29"/>
      <c r="Y16" t="str">
        <f>IF(
 OR(
  AND(D16=E16,E16=F16,F16=G16,G16=H16),
  AND(E16=F16,F16=G16,G16=H16,H16=I16),
  AND(F16=G16,G16=H16,H16=I16,I16=J16),
  AND(G16=H16,H16=I16,I16=J16,J16=K16),
  AND(H16=I16,I16=J16,J16=K16,K16=L16),
  AND(I16=J16,J16=K16,K16=L16,L16=M16),
  AND(J16=K16,K16=L16,L16=M16,M16=N16),
  AND(K16=L16,L16=M16,M16=N16,N16=O16),
  AND(L16=M16,M16=N16,N16=O16,O16=P16),
  AND(M16=N16,N16=O16,O16=P16,P16=Q16),
  AND(N16=O16,O16=P16,P16=Q16,Q16=R16),
  AND(O16=P16,P16=Q16,Q16=R16,R16=S16)
 ),
 C16,
 ""
)</f>
        <v>F_EB_LOOKUP_ML</v>
      </c>
      <c r="AA16" t="s">
        <v>76</v>
      </c>
      <c r="AB16">
        <v>12350367</v>
      </c>
      <c r="AE16" t="s">
        <v>76</v>
      </c>
      <c r="AF16">
        <v>12351126</v>
      </c>
      <c r="AH16" t="s">
        <v>76</v>
      </c>
      <c r="AI16">
        <v>12351316</v>
      </c>
      <c r="AK16" t="s">
        <v>87</v>
      </c>
      <c r="AL16">
        <v>8251866</v>
      </c>
      <c r="AN16" t="s">
        <v>87</v>
      </c>
      <c r="AO16">
        <v>8252064</v>
      </c>
      <c r="AQ16" t="s">
        <v>76</v>
      </c>
      <c r="AR16">
        <v>12355640</v>
      </c>
      <c r="AT16" t="s">
        <v>76</v>
      </c>
      <c r="AU16">
        <v>12356028</v>
      </c>
      <c r="AW16" t="s">
        <v>76</v>
      </c>
      <c r="AX16">
        <v>12357001</v>
      </c>
      <c r="AZ16" t="s">
        <v>76</v>
      </c>
      <c r="BA16">
        <v>12357352</v>
      </c>
      <c r="BC16" t="s">
        <v>76</v>
      </c>
      <c r="BD16">
        <v>12357411</v>
      </c>
      <c r="BF16" t="s">
        <v>76</v>
      </c>
      <c r="BG16">
        <v>12358383</v>
      </c>
      <c r="BI16" s="90" t="s">
        <v>66</v>
      </c>
      <c r="BJ16" s="90">
        <v>13616652</v>
      </c>
      <c r="BK16" s="90"/>
      <c r="BL16" s="90" t="s">
        <v>66</v>
      </c>
      <c r="BM16" s="90">
        <v>13616671</v>
      </c>
      <c r="BO16" t="s">
        <v>66</v>
      </c>
      <c r="BP16">
        <v>13616698</v>
      </c>
      <c r="BR16" t="s">
        <v>66</v>
      </c>
      <c r="BS16">
        <v>13616720</v>
      </c>
      <c r="BU16" t="s">
        <v>66</v>
      </c>
      <c r="BV16">
        <v>13616732</v>
      </c>
      <c r="BX16" t="s">
        <v>66</v>
      </c>
      <c r="BY16">
        <v>13616811</v>
      </c>
      <c r="CA16" t="s">
        <v>66</v>
      </c>
      <c r="CB16">
        <v>13616874</v>
      </c>
    </row>
    <row r="17" spans="1:80">
      <c r="A17" s="15"/>
      <c r="B17" s="28">
        <v>9</v>
      </c>
      <c r="C17" s="20" t="s">
        <v>41</v>
      </c>
      <c r="D17" s="20">
        <v>1514</v>
      </c>
      <c r="E17" s="20">
        <v>1514</v>
      </c>
      <c r="F17" s="20">
        <v>1514</v>
      </c>
      <c r="G17" s="20">
        <v>1514</v>
      </c>
      <c r="H17" s="51">
        <v>1514</v>
      </c>
      <c r="I17" s="51">
        <v>1514</v>
      </c>
      <c r="J17" s="51">
        <v>1514</v>
      </c>
      <c r="K17" s="20">
        <v>1514</v>
      </c>
      <c r="L17" s="21">
        <v>1514</v>
      </c>
      <c r="M17" s="56">
        <v>1514</v>
      </c>
      <c r="N17" s="20">
        <v>1514</v>
      </c>
      <c r="O17" s="89">
        <v>1514</v>
      </c>
      <c r="P17" s="89">
        <v>1514</v>
      </c>
      <c r="Q17" s="20">
        <v>1514</v>
      </c>
      <c r="R17" s="20">
        <v>1514</v>
      </c>
      <c r="S17" s="20">
        <v>1514</v>
      </c>
      <c r="T17" s="20">
        <v>1514</v>
      </c>
      <c r="U17" s="20">
        <v>1514</v>
      </c>
      <c r="V17" s="20"/>
      <c r="W17" s="29"/>
      <c r="Y17" t="str">
        <f>IF(
 OR(
  AND(D17=E17,E17=F17,F17=G17,G17=H17),
  AND(E17=F17,F17=G17,G17=H17,H17=I17),
  AND(F17=G17,G17=H17,H17=I17,I17=J17),
  AND(G17=H17,H17=I17,I17=J17,J17=K17),
  AND(H17=I17,I17=J17,J17=K17,K17=L17),
  AND(I17=J17,J17=K17,K17=L17,L17=M17),
  AND(J17=K17,K17=L17,L17=M17,M17=N17),
  AND(K17=L17,L17=M17,M17=N17,N17=O17),
  AND(L17=M17,M17=N17,N17=O17,O17=P17),
  AND(M17=N17,N17=O17,O17=P17,P17=Q17),
  AND(N17=O17,O17=P17,P17=Q17,Q17=R17),
  AND(O17=P17,P17=Q17,Q17=R17,R17=S17)
 ),
 C17,
 ""
)</f>
        <v>F_EB_VIB_DISTRICT_ML</v>
      </c>
      <c r="AA17" t="s">
        <v>57</v>
      </c>
      <c r="AB17">
        <v>13726627</v>
      </c>
      <c r="AE17" t="s">
        <v>57</v>
      </c>
      <c r="AF17">
        <v>13726740</v>
      </c>
      <c r="AH17" t="s">
        <v>57</v>
      </c>
      <c r="AI17">
        <v>13726754</v>
      </c>
      <c r="AK17" t="s">
        <v>76</v>
      </c>
      <c r="AL17">
        <v>12352745</v>
      </c>
      <c r="AN17" t="s">
        <v>76</v>
      </c>
      <c r="AO17">
        <v>12355154</v>
      </c>
      <c r="AQ17" t="s">
        <v>57</v>
      </c>
      <c r="AR17">
        <v>13727065</v>
      </c>
      <c r="AT17" t="s">
        <v>57</v>
      </c>
      <c r="AU17">
        <v>13727100</v>
      </c>
      <c r="AW17" t="s">
        <v>57</v>
      </c>
      <c r="AX17">
        <v>13727168</v>
      </c>
      <c r="AZ17" t="s">
        <v>87</v>
      </c>
      <c r="BA17">
        <v>8252260</v>
      </c>
      <c r="BC17" t="s">
        <v>87</v>
      </c>
      <c r="BD17">
        <v>8252268</v>
      </c>
      <c r="BF17" t="s">
        <v>87</v>
      </c>
      <c r="BG17">
        <v>8252406</v>
      </c>
      <c r="BI17" s="90" t="s">
        <v>79</v>
      </c>
      <c r="BJ17" s="90">
        <v>8008746</v>
      </c>
      <c r="BK17" s="90"/>
      <c r="BL17" s="90" t="s">
        <v>79</v>
      </c>
      <c r="BM17" s="90">
        <v>8008765</v>
      </c>
      <c r="BO17" t="s">
        <v>79</v>
      </c>
      <c r="BP17">
        <v>8008795</v>
      </c>
      <c r="BR17" t="s">
        <v>79</v>
      </c>
      <c r="BS17">
        <v>8008817</v>
      </c>
      <c r="BU17" t="s">
        <v>79</v>
      </c>
      <c r="BV17">
        <v>8008831</v>
      </c>
      <c r="BX17" t="s">
        <v>79</v>
      </c>
      <c r="BY17">
        <v>8008912</v>
      </c>
      <c r="CA17" t="s">
        <v>79</v>
      </c>
      <c r="CB17">
        <v>8008938</v>
      </c>
    </row>
    <row r="18" spans="1:80">
      <c r="A18" s="15"/>
      <c r="B18" s="28">
        <v>10</v>
      </c>
      <c r="C18" s="20" t="s">
        <v>42</v>
      </c>
      <c r="D18" s="20">
        <v>130</v>
      </c>
      <c r="E18" s="20">
        <v>130</v>
      </c>
      <c r="F18" s="20">
        <v>130</v>
      </c>
      <c r="G18" s="20">
        <v>130</v>
      </c>
      <c r="H18" s="51">
        <v>130</v>
      </c>
      <c r="I18" s="51">
        <v>130</v>
      </c>
      <c r="J18" s="51">
        <v>130</v>
      </c>
      <c r="K18" s="20">
        <v>130</v>
      </c>
      <c r="L18" s="21">
        <v>130</v>
      </c>
      <c r="M18" s="56">
        <v>130</v>
      </c>
      <c r="N18" s="20">
        <v>130</v>
      </c>
      <c r="O18" s="89">
        <v>130</v>
      </c>
      <c r="P18" s="89">
        <v>130</v>
      </c>
      <c r="Q18" s="20">
        <v>130</v>
      </c>
      <c r="R18" s="20">
        <v>130</v>
      </c>
      <c r="S18" s="20">
        <v>130</v>
      </c>
      <c r="T18" s="20">
        <v>130</v>
      </c>
      <c r="U18" s="20">
        <v>130</v>
      </c>
      <c r="V18" s="20"/>
      <c r="W18" s="29"/>
      <c r="Y18" t="str">
        <f>IF(
 OR(
  AND(D18=E18,E18=F18,F18=G18,G18=H18),
  AND(E18=F18,F18=G18,G18=H18,H18=I18),
  AND(F18=G18,G18=H18,H18=I18,I18=J18),
  AND(G18=H18,H18=I18,I18=J18,J18=K18),
  AND(H18=I18,I18=J18,J18=K18,K18=L18),
  AND(I18=J18,J18=K18,K18=L18,L18=M18),
  AND(J18=K18,K18=L18,L18=M18,M18=N18),
  AND(K18=L18,L18=M18,M18=N18,N18=O18),
  AND(L18=M18,M18=N18,N18=O18,O18=P18),
  AND(M18=N18,N18=O18,O18=P18,P18=Q18),
  AND(N18=O18,O18=P18,P18=Q18,Q18=R18),
  AND(O18=P18,P18=Q18,Q18=R18,R18=S18)
 ),
 C18,
 ""
)</f>
        <v>F_EB_VIB_PROVINCE_ML</v>
      </c>
      <c r="AA18" t="s">
        <v>87</v>
      </c>
      <c r="AB18">
        <v>8251187</v>
      </c>
      <c r="AE18" t="s">
        <v>87</v>
      </c>
      <c r="AF18">
        <v>8251291</v>
      </c>
      <c r="AH18" t="s">
        <v>87</v>
      </c>
      <c r="AI18">
        <v>8251758</v>
      </c>
      <c r="AK18" t="s">
        <v>57</v>
      </c>
      <c r="AL18">
        <v>13726962</v>
      </c>
      <c r="AN18" t="s">
        <v>57</v>
      </c>
      <c r="AO18">
        <v>13726999</v>
      </c>
      <c r="AQ18" t="s">
        <v>87</v>
      </c>
      <c r="AR18">
        <v>8252106</v>
      </c>
      <c r="AT18" t="s">
        <v>87</v>
      </c>
      <c r="AU18">
        <v>8252142</v>
      </c>
      <c r="AW18" t="s">
        <v>87</v>
      </c>
      <c r="AX18">
        <v>8252216</v>
      </c>
      <c r="AZ18" t="s">
        <v>57</v>
      </c>
      <c r="BA18">
        <v>13727198</v>
      </c>
      <c r="BC18" t="s">
        <v>57</v>
      </c>
      <c r="BD18">
        <v>13727210</v>
      </c>
      <c r="BF18" t="s">
        <v>57</v>
      </c>
      <c r="BG18">
        <v>13727309</v>
      </c>
      <c r="BI18" s="90" t="s">
        <v>107</v>
      </c>
      <c r="BJ18" s="90">
        <v>10835917</v>
      </c>
      <c r="BK18" s="90"/>
      <c r="BL18" s="90" t="s">
        <v>107</v>
      </c>
      <c r="BM18" s="90">
        <v>10835919</v>
      </c>
      <c r="BO18" t="s">
        <v>107</v>
      </c>
      <c r="BP18">
        <v>10835924</v>
      </c>
      <c r="BR18" t="s">
        <v>107</v>
      </c>
      <c r="BS18">
        <v>10835946</v>
      </c>
      <c r="BU18" t="s">
        <v>107</v>
      </c>
      <c r="BV18">
        <v>10835951</v>
      </c>
      <c r="BX18" t="s">
        <v>107</v>
      </c>
      <c r="BY18">
        <v>10836052</v>
      </c>
      <c r="CA18" t="s">
        <v>107</v>
      </c>
      <c r="CB18">
        <v>10836052</v>
      </c>
    </row>
    <row r="19" spans="1:80">
      <c r="A19" s="15"/>
      <c r="B19" s="28">
        <v>11</v>
      </c>
      <c r="C19" s="20" t="s">
        <v>43</v>
      </c>
      <c r="D19" s="20">
        <v>29490</v>
      </c>
      <c r="E19" s="20">
        <v>29490</v>
      </c>
      <c r="F19" s="20">
        <v>29490</v>
      </c>
      <c r="G19" s="20">
        <v>29490</v>
      </c>
      <c r="H19" s="51">
        <v>29490</v>
      </c>
      <c r="I19" s="51">
        <v>29490</v>
      </c>
      <c r="J19" s="51">
        <v>29490</v>
      </c>
      <c r="K19" s="20">
        <v>29490</v>
      </c>
      <c r="L19" s="21">
        <v>29490</v>
      </c>
      <c r="M19" s="56">
        <v>29490</v>
      </c>
      <c r="N19" s="20">
        <v>29490</v>
      </c>
      <c r="O19" s="89">
        <v>29490</v>
      </c>
      <c r="P19" s="89">
        <v>29490</v>
      </c>
      <c r="Q19" s="20">
        <v>29490</v>
      </c>
      <c r="R19" s="20">
        <v>29490</v>
      </c>
      <c r="S19" s="20">
        <v>29490</v>
      </c>
      <c r="T19" s="20">
        <v>29490</v>
      </c>
      <c r="U19" s="20">
        <v>29490</v>
      </c>
      <c r="V19" s="20"/>
      <c r="W19" s="29"/>
      <c r="Y19" t="str">
        <f>IF(
 OR(
  AND(D19=E19,E19=F19,F19=G19,G19=H19),
  AND(E19=F19,F19=G19,G19=H19,H19=I19),
  AND(F19=G19,G19=H19,H19=I19,I19=J19),
  AND(G19=H19,H19=I19,I19=J19,J19=K19),
  AND(H19=I19,I19=J19,J19=K19,K19=L19),
  AND(I19=J19,J19=K19,K19=L19,L19=M19),
  AND(J19=K19,K19=L19,L19=M19,M19=N19),
  AND(K19=L19,L19=M19,M19=N19,N19=O19),
  AND(L19=M19,M19=N19,N19=O19,O19=P19),
  AND(M19=N19,N19=O19,O19=P19,P19=Q19),
  AND(N19=O19,O19=P19,P19=Q19,Q19=R19),
  AND(O19=P19,P19=Q19,Q19=R19,R19=S19)
 ),
 C19,
 ""
)</f>
        <v>F_EB_VIB_WARD_ML</v>
      </c>
      <c r="AA19" t="s">
        <v>66</v>
      </c>
      <c r="AB19">
        <v>13615958</v>
      </c>
      <c r="AE19" t="s">
        <v>66</v>
      </c>
      <c r="AF19">
        <v>13616035</v>
      </c>
      <c r="AH19" t="s">
        <v>66</v>
      </c>
      <c r="AI19">
        <v>13616049</v>
      </c>
      <c r="AK19" t="s">
        <v>66</v>
      </c>
      <c r="AL19">
        <v>13616212</v>
      </c>
      <c r="AN19" t="s">
        <v>66</v>
      </c>
      <c r="AO19">
        <v>13616377</v>
      </c>
      <c r="AQ19" t="s">
        <v>66</v>
      </c>
      <c r="AR19">
        <v>13616425</v>
      </c>
      <c r="AT19" t="s">
        <v>66</v>
      </c>
      <c r="AU19">
        <v>13616458</v>
      </c>
      <c r="AW19" t="s">
        <v>66</v>
      </c>
      <c r="AX19">
        <v>13616524</v>
      </c>
      <c r="AZ19" t="s">
        <v>66</v>
      </c>
      <c r="BA19">
        <v>13616550</v>
      </c>
      <c r="BC19" t="s">
        <v>66</v>
      </c>
      <c r="BD19">
        <v>13616558</v>
      </c>
      <c r="BF19" t="s">
        <v>66</v>
      </c>
      <c r="BG19">
        <v>13616645</v>
      </c>
      <c r="BI19" s="90" t="s">
        <v>100</v>
      </c>
      <c r="BJ19" s="90">
        <v>6465618</v>
      </c>
      <c r="BK19" s="90"/>
      <c r="BL19" s="90" t="s">
        <v>100</v>
      </c>
      <c r="BM19" s="90">
        <v>6465620</v>
      </c>
      <c r="BO19" t="s">
        <v>100</v>
      </c>
      <c r="BP19">
        <v>6465624</v>
      </c>
      <c r="BR19" t="s">
        <v>100</v>
      </c>
      <c r="BS19">
        <v>6465644</v>
      </c>
      <c r="BU19" t="s">
        <v>100</v>
      </c>
      <c r="BV19">
        <v>6465647</v>
      </c>
      <c r="BX19" t="s">
        <v>100</v>
      </c>
      <c r="BY19">
        <v>6465743</v>
      </c>
      <c r="CA19" t="s">
        <v>100</v>
      </c>
      <c r="CB19">
        <v>6465743</v>
      </c>
    </row>
    <row r="20" spans="1:80">
      <c r="A20" s="15"/>
      <c r="B20" s="28">
        <v>12</v>
      </c>
      <c r="C20" s="20" t="s">
        <v>44</v>
      </c>
      <c r="D20" s="20">
        <v>765</v>
      </c>
      <c r="E20" s="20">
        <v>765</v>
      </c>
      <c r="F20" s="20">
        <v>765</v>
      </c>
      <c r="G20" s="20">
        <v>765</v>
      </c>
      <c r="H20" s="51">
        <v>765</v>
      </c>
      <c r="I20" s="51">
        <v>765</v>
      </c>
      <c r="J20" s="51">
        <v>765</v>
      </c>
      <c r="K20" s="20">
        <v>765</v>
      </c>
      <c r="L20" s="21">
        <v>765</v>
      </c>
      <c r="M20" s="56">
        <v>765</v>
      </c>
      <c r="N20" s="20">
        <v>765</v>
      </c>
      <c r="O20" s="89">
        <v>765</v>
      </c>
      <c r="P20" s="89">
        <v>765</v>
      </c>
      <c r="Q20" s="20">
        <v>765</v>
      </c>
      <c r="R20" s="20">
        <v>765</v>
      </c>
      <c r="S20" s="20">
        <v>765</v>
      </c>
      <c r="T20" s="20">
        <v>768</v>
      </c>
      <c r="U20" s="20">
        <v>768</v>
      </c>
      <c r="V20" s="20"/>
      <c r="W20" s="29"/>
      <c r="Y20" t="str">
        <f>IF(
 OR(
  AND(D20=E20,E20=F20,F20=G20,G20=H20),
  AND(E20=F20,F20=G20,G20=H20,H20=I20),
  AND(F20=G20,G20=H20,H20=I20,I20=J20),
  AND(G20=H20,H20=I20,I20=J20,J20=K20),
  AND(H20=I20,I20=J20,J20=K20,K20=L20),
  AND(I20=J20,J20=K20,K20=L20,L20=M20),
  AND(J20=K20,K20=L20,L20=M20,M20=N20),
  AND(K20=L20,L20=M20,M20=N20,N20=O20),
  AND(L20=M20,M20=N20,N20=O20,O20=P20),
  AND(M20=N20,N20=O20,O20=P20,P20=Q20),
  AND(N20=O20,O20=P20,P20=Q20,Q20=R20),
  AND(O20=P20,P20=Q20,Q20=R20,R20=S20)
 ),
 C20,
 ""
)</f>
        <v>F_IM_IMAGE_TYPE_ML</v>
      </c>
      <c r="AA20" t="s">
        <v>79</v>
      </c>
      <c r="AB20">
        <v>7994383</v>
      </c>
      <c r="AE20" t="s">
        <v>79</v>
      </c>
      <c r="AF20">
        <v>7994476</v>
      </c>
      <c r="AH20" t="s">
        <v>79</v>
      </c>
      <c r="AI20">
        <v>7994940</v>
      </c>
      <c r="AK20" t="s">
        <v>79</v>
      </c>
      <c r="AL20">
        <v>7995031</v>
      </c>
      <c r="AN20" t="s">
        <v>79</v>
      </c>
      <c r="AO20">
        <v>7995196</v>
      </c>
      <c r="AQ20" t="s">
        <v>79</v>
      </c>
      <c r="AR20">
        <v>7995234</v>
      </c>
      <c r="AT20" t="s">
        <v>79</v>
      </c>
      <c r="AU20">
        <v>7995268</v>
      </c>
      <c r="AW20" t="s">
        <v>79</v>
      </c>
      <c r="AX20">
        <v>7995337</v>
      </c>
      <c r="AZ20" t="s">
        <v>79</v>
      </c>
      <c r="BA20">
        <v>7995365</v>
      </c>
      <c r="BC20" t="s">
        <v>79</v>
      </c>
      <c r="BD20">
        <v>7995373</v>
      </c>
      <c r="BF20" t="s">
        <v>79</v>
      </c>
      <c r="BG20">
        <v>7995465</v>
      </c>
      <c r="BI20" s="90" t="s">
        <v>113</v>
      </c>
      <c r="BJ20" s="90">
        <v>8553238</v>
      </c>
      <c r="BK20" s="90"/>
      <c r="BL20" s="90" t="s">
        <v>113</v>
      </c>
      <c r="BM20" s="90">
        <v>8553240</v>
      </c>
      <c r="BO20" t="s">
        <v>113</v>
      </c>
      <c r="BP20">
        <v>8553244</v>
      </c>
      <c r="BR20" t="s">
        <v>113</v>
      </c>
      <c r="BS20">
        <v>8553270</v>
      </c>
      <c r="BU20" t="s">
        <v>113</v>
      </c>
      <c r="BV20">
        <v>8553273</v>
      </c>
      <c r="BX20" t="s">
        <v>113</v>
      </c>
      <c r="BY20">
        <v>8553369</v>
      </c>
      <c r="CA20" t="s">
        <v>113</v>
      </c>
      <c r="CB20">
        <v>8553370</v>
      </c>
    </row>
    <row r="21" spans="1:80">
      <c r="A21" s="15"/>
      <c r="B21" s="28">
        <v>13</v>
      </c>
      <c r="C21" s="20" t="s">
        <v>45</v>
      </c>
      <c r="D21" s="20">
        <v>20</v>
      </c>
      <c r="E21" s="20">
        <v>20</v>
      </c>
      <c r="F21" s="20">
        <v>20</v>
      </c>
      <c r="G21" s="20">
        <v>20</v>
      </c>
      <c r="H21" s="51">
        <v>20</v>
      </c>
      <c r="I21" s="51">
        <v>20</v>
      </c>
      <c r="J21" s="51">
        <v>20</v>
      </c>
      <c r="K21" s="20">
        <v>20</v>
      </c>
      <c r="L21" s="21">
        <v>20</v>
      </c>
      <c r="M21" s="56">
        <v>20</v>
      </c>
      <c r="N21" s="20">
        <v>20</v>
      </c>
      <c r="O21" s="89">
        <v>20</v>
      </c>
      <c r="P21" s="89">
        <v>20</v>
      </c>
      <c r="Q21" s="20">
        <v>20</v>
      </c>
      <c r="R21" s="20">
        <v>20</v>
      </c>
      <c r="S21" s="20">
        <v>20</v>
      </c>
      <c r="T21" s="20">
        <v>20</v>
      </c>
      <c r="U21" s="20">
        <v>20</v>
      </c>
      <c r="V21" s="20"/>
      <c r="W21" s="29"/>
      <c r="Y21" t="str">
        <f>IF(
 OR(
  AND(D21=E21,E21=F21,F21=G21,G21=H21),
  AND(E21=F21,F21=G21,G21=H21,H21=I21),
  AND(F21=G21,G21=H21,H21=I21,I21=J21),
  AND(G21=H21,H21=I21,I21=J21,J21=K21),
  AND(H21=I21,I21=J21,J21=K21,K21=L21),
  AND(I21=J21,J21=K21,K21=L21,L21=M21),
  AND(J21=K21,K21=L21,L21=M21,M21=N21),
  AND(K21=L21,L21=M21,M21=N21,N21=O21),
  AND(L21=M21,M21=N21,N21=O21,O21=P21),
  AND(M21=N21,N21=O21,O21=P21,P21=Q21),
  AND(N21=O21,O21=P21,P21=Q21,Q21=R21),
  AND(O21=P21,P21=Q21,Q21=R21,R21=S21)
 ),
 C21,
 ""
)</f>
        <v>F_JOB_TITLE_ML</v>
      </c>
      <c r="AA21" t="s">
        <v>107</v>
      </c>
      <c r="AB21">
        <v>10835844</v>
      </c>
      <c r="AE21" t="s">
        <v>107</v>
      </c>
      <c r="AF21">
        <v>10835865</v>
      </c>
      <c r="AH21" t="s">
        <v>107</v>
      </c>
      <c r="AI21">
        <v>10835866</v>
      </c>
      <c r="AK21" t="s">
        <v>107</v>
      </c>
      <c r="AL21">
        <v>10835881</v>
      </c>
      <c r="AN21" t="s">
        <v>107</v>
      </c>
      <c r="AO21">
        <v>10835891</v>
      </c>
      <c r="AQ21" t="s">
        <v>107</v>
      </c>
      <c r="AR21">
        <v>10835894</v>
      </c>
      <c r="AT21" t="s">
        <v>107</v>
      </c>
      <c r="AU21">
        <v>10835898</v>
      </c>
      <c r="AW21" t="s">
        <v>107</v>
      </c>
      <c r="AX21">
        <v>10835904</v>
      </c>
      <c r="AZ21" t="s">
        <v>107</v>
      </c>
      <c r="BA21">
        <v>10835909</v>
      </c>
      <c r="BC21" t="s">
        <v>107</v>
      </c>
      <c r="BD21">
        <v>10835909</v>
      </c>
      <c r="BF21" t="s">
        <v>107</v>
      </c>
      <c r="BG21">
        <v>10835917</v>
      </c>
      <c r="BI21" s="90" t="s">
        <v>104</v>
      </c>
      <c r="BJ21" s="90">
        <v>6465656</v>
      </c>
      <c r="BK21" s="90"/>
      <c r="BL21" s="90" t="s">
        <v>104</v>
      </c>
      <c r="BM21" s="90">
        <v>6465658</v>
      </c>
      <c r="BO21" t="s">
        <v>104</v>
      </c>
      <c r="BP21">
        <v>6465662</v>
      </c>
      <c r="BR21" t="s">
        <v>104</v>
      </c>
      <c r="BS21">
        <v>6465690</v>
      </c>
      <c r="BU21" t="s">
        <v>104</v>
      </c>
      <c r="BV21">
        <v>6465693</v>
      </c>
      <c r="BX21" t="s">
        <v>104</v>
      </c>
      <c r="BY21">
        <v>6465791</v>
      </c>
      <c r="CA21" t="s">
        <v>104</v>
      </c>
      <c r="CB21">
        <v>6465791</v>
      </c>
    </row>
    <row r="22" spans="1:80">
      <c r="A22" s="15"/>
      <c r="B22" s="28">
        <v>14</v>
      </c>
      <c r="C22" s="20" t="s">
        <v>46</v>
      </c>
      <c r="D22" s="20">
        <v>29</v>
      </c>
      <c r="E22" s="20">
        <v>29</v>
      </c>
      <c r="F22" s="20">
        <v>29</v>
      </c>
      <c r="G22" s="20">
        <v>29</v>
      </c>
      <c r="H22" s="51">
        <v>29</v>
      </c>
      <c r="I22" s="51">
        <v>29</v>
      </c>
      <c r="J22" s="51">
        <v>29</v>
      </c>
      <c r="K22" s="20">
        <v>29</v>
      </c>
      <c r="L22" s="21">
        <v>29</v>
      </c>
      <c r="M22" s="56">
        <v>29</v>
      </c>
      <c r="N22" s="20">
        <v>29</v>
      </c>
      <c r="O22" s="89">
        <v>29</v>
      </c>
      <c r="P22" s="89">
        <v>29</v>
      </c>
      <c r="Q22" s="20">
        <v>29</v>
      </c>
      <c r="R22" s="20">
        <v>29</v>
      </c>
      <c r="S22" s="20">
        <v>29</v>
      </c>
      <c r="T22" s="20">
        <v>29</v>
      </c>
      <c r="U22" s="20">
        <v>29</v>
      </c>
      <c r="V22" s="20"/>
      <c r="W22" s="29"/>
      <c r="Y22" t="str">
        <f>IF(
 OR(
  AND(D22=E22,E22=F22,F22=G22,G22=H22),
  AND(E22=F22,F22=G22,G22=H22,H22=I22),
  AND(F22=G22,G22=H22,H22=I22,I22=J22),
  AND(G22=H22,H22=I22,I22=J22,J22=K22),
  AND(H22=I22,I22=J22,J22=K22,K22=L22),
  AND(I22=J22,J22=K22,K22=L22,L22=M22),
  AND(J22=K22,K22=L22,L22=M22,M22=N22),
  AND(K22=L22,L22=M22,M22=N22,N22=O22),
  AND(L22=M22,M22=N22,N22=O22,O22=P22),
  AND(M22=N22,N22=O22,O22=P22,P22=Q22),
  AND(N22=O22,O22=P22,P22=Q22,Q22=R22),
  AND(O22=P22,P22=Q22,Q22=R22,R22=S22)
 ),
 C22,
 ""
)</f>
        <v>F_SECURITY_MASTER</v>
      </c>
      <c r="AA22" t="s">
        <v>100</v>
      </c>
      <c r="AB22">
        <v>6465547</v>
      </c>
      <c r="AE22" t="s">
        <v>100</v>
      </c>
      <c r="AF22">
        <v>6465570</v>
      </c>
      <c r="AH22" t="s">
        <v>100</v>
      </c>
      <c r="AI22">
        <v>6465571</v>
      </c>
      <c r="AK22" t="s">
        <v>100</v>
      </c>
      <c r="AL22">
        <v>6465584</v>
      </c>
      <c r="AN22" t="s">
        <v>100</v>
      </c>
      <c r="AO22">
        <v>6465591</v>
      </c>
      <c r="AQ22" t="s">
        <v>100</v>
      </c>
      <c r="AR22">
        <v>6465596</v>
      </c>
      <c r="AT22" t="s">
        <v>100</v>
      </c>
      <c r="AU22">
        <v>6465604</v>
      </c>
      <c r="AW22" t="s">
        <v>100</v>
      </c>
      <c r="AX22">
        <v>6465607</v>
      </c>
      <c r="AZ22" t="s">
        <v>100</v>
      </c>
      <c r="BA22">
        <v>6465609</v>
      </c>
      <c r="BC22" t="s">
        <v>100</v>
      </c>
      <c r="BD22">
        <v>6465609</v>
      </c>
      <c r="BF22" t="s">
        <v>100</v>
      </c>
      <c r="BG22">
        <v>6465618</v>
      </c>
      <c r="BI22" s="90" t="s">
        <v>80</v>
      </c>
      <c r="BJ22" s="90">
        <v>8017539</v>
      </c>
      <c r="BK22" s="90"/>
      <c r="BL22" s="90" t="s">
        <v>80</v>
      </c>
      <c r="BM22" s="90">
        <v>8017556</v>
      </c>
      <c r="BO22" t="s">
        <v>80</v>
      </c>
      <c r="BP22">
        <v>8017595</v>
      </c>
      <c r="BR22" t="s">
        <v>80</v>
      </c>
      <c r="BS22">
        <v>8017634</v>
      </c>
      <c r="BU22" t="s">
        <v>80</v>
      </c>
      <c r="BV22">
        <v>8017649</v>
      </c>
      <c r="BX22" t="s">
        <v>80</v>
      </c>
      <c r="BY22">
        <v>8017746</v>
      </c>
      <c r="CA22" t="s">
        <v>80</v>
      </c>
      <c r="CB22">
        <v>8017772</v>
      </c>
    </row>
    <row r="23" spans="1:80">
      <c r="A23" s="15"/>
      <c r="B23" s="28">
        <v>15</v>
      </c>
      <c r="C23" s="20" t="s">
        <v>47</v>
      </c>
      <c r="D23" s="20">
        <v>29</v>
      </c>
      <c r="E23" s="20">
        <v>29</v>
      </c>
      <c r="F23" s="20">
        <v>29</v>
      </c>
      <c r="G23" s="20">
        <v>29</v>
      </c>
      <c r="H23" s="51">
        <v>29</v>
      </c>
      <c r="I23" s="51">
        <v>29</v>
      </c>
      <c r="J23" s="51">
        <v>29</v>
      </c>
      <c r="K23" s="20">
        <v>29</v>
      </c>
      <c r="L23" s="21">
        <v>29</v>
      </c>
      <c r="M23" s="56">
        <v>29</v>
      </c>
      <c r="N23" s="20">
        <v>29</v>
      </c>
      <c r="O23" s="89">
        <v>29</v>
      </c>
      <c r="P23" s="89">
        <v>29</v>
      </c>
      <c r="Q23" s="20">
        <v>29</v>
      </c>
      <c r="R23" s="20">
        <v>29</v>
      </c>
      <c r="S23" s="20">
        <v>29</v>
      </c>
      <c r="T23" s="20">
        <v>29</v>
      </c>
      <c r="U23" s="20">
        <v>29</v>
      </c>
      <c r="V23" s="20"/>
      <c r="W23" s="29"/>
      <c r="Y23" t="str">
        <f>IF(
 OR(
  AND(D23=E23,E23=F23,F23=G23,G23=H23),
  AND(E23=F23,F23=G23,G23=H23,H23=I23),
  AND(F23=G23,G23=H23,H23=I23,I23=J23),
  AND(G23=H23,H23=I23,I23=J23,J23=K23),
  AND(H23=I23,I23=J23,J23=K23,K23=L23),
  AND(I23=J23,J23=K23,K23=L23,L23=M23),
  AND(J23=K23,K23=L23,L23=M23,M23=N23),
  AND(K23=L23,L23=M23,M23=N23,N23=O23),
  AND(L23=M23,M23=N23,N23=O23,O23=P23),
  AND(M23=N23,N23=O23,O23=P23,P23=Q23),
  AND(N23=O23,O23=P23,P23=Q23,Q23=R23),
  AND(O23=P23,P23=Q23,Q23=R23,R23=S23)
 ),
 C23,
 ""
)</f>
        <v>F_SECURITY_MASTER_ML</v>
      </c>
      <c r="AA23" t="s">
        <v>113</v>
      </c>
      <c r="AB23">
        <v>8553139</v>
      </c>
      <c r="AE23" t="s">
        <v>113</v>
      </c>
      <c r="AF23">
        <v>8553170</v>
      </c>
      <c r="AH23" t="s">
        <v>113</v>
      </c>
      <c r="AI23">
        <v>8553171</v>
      </c>
      <c r="AK23" t="s">
        <v>113</v>
      </c>
      <c r="AL23">
        <v>8553192</v>
      </c>
      <c r="AN23" t="s">
        <v>113</v>
      </c>
      <c r="AO23">
        <v>8553200</v>
      </c>
      <c r="AQ23" t="s">
        <v>113</v>
      </c>
      <c r="AR23">
        <v>8553206</v>
      </c>
      <c r="AT23" t="s">
        <v>113</v>
      </c>
      <c r="AU23">
        <v>8553221</v>
      </c>
      <c r="AW23" t="s">
        <v>113</v>
      </c>
      <c r="AX23">
        <v>8553226</v>
      </c>
      <c r="AZ23" t="s">
        <v>113</v>
      </c>
      <c r="BA23">
        <v>8553230</v>
      </c>
      <c r="BC23" t="s">
        <v>113</v>
      </c>
      <c r="BD23">
        <v>8553230</v>
      </c>
      <c r="BF23" t="s">
        <v>113</v>
      </c>
      <c r="BG23">
        <v>8553239</v>
      </c>
      <c r="BI23" s="90" t="s">
        <v>89</v>
      </c>
      <c r="BJ23" s="90">
        <v>8001070</v>
      </c>
      <c r="BK23" s="90"/>
      <c r="BL23" s="90" t="s">
        <v>89</v>
      </c>
      <c r="BM23" s="90">
        <v>8001094</v>
      </c>
      <c r="BO23" t="s">
        <v>89</v>
      </c>
      <c r="BP23">
        <v>8001121</v>
      </c>
      <c r="BR23" t="s">
        <v>89</v>
      </c>
      <c r="BS23">
        <v>8001145</v>
      </c>
      <c r="BU23" t="s">
        <v>89</v>
      </c>
      <c r="BV23">
        <v>8001157</v>
      </c>
      <c r="BX23" t="s">
        <v>89</v>
      </c>
      <c r="BY23">
        <v>8001234</v>
      </c>
      <c r="CA23" t="s">
        <v>89</v>
      </c>
      <c r="CB23">
        <v>8001260</v>
      </c>
    </row>
    <row r="24" spans="1:80">
      <c r="A24" s="15"/>
      <c r="B24" s="28">
        <v>16</v>
      </c>
      <c r="C24" s="20" t="s">
        <v>48</v>
      </c>
      <c r="D24" s="20">
        <v>30</v>
      </c>
      <c r="E24" s="20">
        <v>30</v>
      </c>
      <c r="F24" s="20">
        <v>30</v>
      </c>
      <c r="G24" s="20">
        <v>30</v>
      </c>
      <c r="H24" s="51">
        <v>30</v>
      </c>
      <c r="I24" s="51">
        <v>30</v>
      </c>
      <c r="J24" s="51">
        <v>30</v>
      </c>
      <c r="K24" s="20">
        <v>30</v>
      </c>
      <c r="L24" s="21">
        <v>30</v>
      </c>
      <c r="M24" s="56">
        <v>30</v>
      </c>
      <c r="N24" s="20">
        <v>30</v>
      </c>
      <c r="O24" s="89">
        <v>30</v>
      </c>
      <c r="P24" s="89">
        <v>30</v>
      </c>
      <c r="Q24" s="20">
        <v>30</v>
      </c>
      <c r="R24" s="20">
        <v>30</v>
      </c>
      <c r="S24" s="20">
        <v>30</v>
      </c>
      <c r="T24" s="20">
        <v>30</v>
      </c>
      <c r="U24" s="20">
        <v>30</v>
      </c>
      <c r="V24" s="20"/>
      <c r="W24" s="29"/>
      <c r="Y24" t="str">
        <f>IF(
 OR(
  AND(D24=E24,E24=F24,F24=G24,G24=H24),
  AND(E24=F24,F24=G24,G24=H24,H24=I24),
  AND(F24=G24,G24=H24,H24=I24,I24=J24),
  AND(G24=H24,H24=I24,I24=J24,J24=K24),
  AND(H24=I24,I24=J24,J24=K24,K24=L24),
  AND(I24=J24,J24=K24,K24=L24,L24=M24),
  AND(J24=K24,K24=L24,L24=M24,M24=N24),
  AND(K24=L24,L24=M24,M24=N24,N24=O24),
  AND(L24=M24,M24=N24,N24=O24,O24=P24),
  AND(M24=N24,N24=O24,O24=P24,P24=Q24),
  AND(N24=O24,O24=P24,P24=Q24,Q24=R24),
  AND(O24=P24,P24=Q24,Q24=R24,R24=S24)
 ),
 C24,
 ""
)</f>
        <v>F_SECURITY_MASTER_MV_ML</v>
      </c>
      <c r="AA24" t="s">
        <v>104</v>
      </c>
      <c r="AB24">
        <v>6465573</v>
      </c>
      <c r="AE24" t="s">
        <v>104</v>
      </c>
      <c r="AF24">
        <v>6465601</v>
      </c>
      <c r="AH24" t="s">
        <v>104</v>
      </c>
      <c r="AI24">
        <v>6465602</v>
      </c>
      <c r="AK24" t="s">
        <v>104</v>
      </c>
      <c r="AL24">
        <v>6465616</v>
      </c>
      <c r="AN24" t="s">
        <v>104</v>
      </c>
      <c r="AO24">
        <v>6465624</v>
      </c>
      <c r="AQ24" t="s">
        <v>104</v>
      </c>
      <c r="AR24">
        <v>6465629</v>
      </c>
      <c r="AT24" t="s">
        <v>104</v>
      </c>
      <c r="AU24">
        <v>6465637</v>
      </c>
      <c r="AW24" t="s">
        <v>104</v>
      </c>
      <c r="AX24">
        <v>6465643</v>
      </c>
      <c r="AZ24" t="s">
        <v>104</v>
      </c>
      <c r="BA24">
        <v>6465647</v>
      </c>
      <c r="BC24" t="s">
        <v>104</v>
      </c>
      <c r="BD24">
        <v>6465647</v>
      </c>
      <c r="BF24" t="s">
        <v>104</v>
      </c>
      <c r="BG24">
        <v>6465656</v>
      </c>
      <c r="BI24" s="90" t="s">
        <v>63</v>
      </c>
      <c r="BJ24" s="90">
        <v>5690809</v>
      </c>
      <c r="BK24" s="90"/>
      <c r="BL24" s="90" t="s">
        <v>63</v>
      </c>
      <c r="BM24" s="90">
        <v>5690839</v>
      </c>
      <c r="BO24" t="s">
        <v>63</v>
      </c>
      <c r="BP24">
        <v>5690949</v>
      </c>
      <c r="BR24" t="s">
        <v>63</v>
      </c>
      <c r="BS24">
        <v>5691123</v>
      </c>
      <c r="BU24" t="s">
        <v>63</v>
      </c>
      <c r="BV24">
        <v>5699969</v>
      </c>
      <c r="BX24" t="s">
        <v>63</v>
      </c>
      <c r="BY24">
        <v>5700398</v>
      </c>
      <c r="CA24" t="s">
        <v>63</v>
      </c>
      <c r="CB24">
        <v>5728460</v>
      </c>
    </row>
    <row r="25" spans="1:80">
      <c r="A25" s="15"/>
      <c r="B25" s="28">
        <v>17</v>
      </c>
      <c r="C25" s="20" t="s">
        <v>50</v>
      </c>
      <c r="D25" s="20">
        <v>0</v>
      </c>
      <c r="E25" s="20">
        <v>0</v>
      </c>
      <c r="F25" s="20">
        <v>0</v>
      </c>
      <c r="G25" s="20">
        <v>0</v>
      </c>
      <c r="H25" s="51">
        <v>0</v>
      </c>
      <c r="I25" s="51">
        <v>0</v>
      </c>
      <c r="J25" s="51">
        <v>0</v>
      </c>
      <c r="K25" s="20">
        <v>0</v>
      </c>
      <c r="L25" s="21">
        <v>0</v>
      </c>
      <c r="M25" s="56">
        <v>0</v>
      </c>
      <c r="N25" s="20">
        <v>0</v>
      </c>
      <c r="O25" s="89">
        <v>0</v>
      </c>
      <c r="P25" s="89">
        <v>0</v>
      </c>
      <c r="Q25" s="20">
        <v>0</v>
      </c>
      <c r="R25" s="20">
        <v>0</v>
      </c>
      <c r="S25" s="20">
        <v>0</v>
      </c>
      <c r="T25" s="20">
        <v>0</v>
      </c>
      <c r="U25" s="20">
        <v>0</v>
      </c>
      <c r="V25" s="20"/>
      <c r="W25" s="29"/>
      <c r="Y25" t="str">
        <f>IF(
 OR(
  AND(D25=E25,E25=F25,F25=G25,G25=H25),
  AND(E25=F25,F25=G25,G25=H25,H25=I25),
  AND(F25=G25,G25=H25,H25=I25,I25=J25),
  AND(G25=H25,H25=I25,I25=J25,J25=K25),
  AND(H25=I25,I25=J25,J25=K25,K25=L25),
  AND(I25=J25,J25=K25,K25=L25,L25=M25),
  AND(J25=K25,K25=L25,L25=M25,M25=N25),
  AND(K25=L25,L25=M25,M25=N25,N25=O25),
  AND(L25=M25,M25=N25,N25=O25,O25=P25),
  AND(M25=N25,N25=O25,O25=P25,P25=Q25),
  AND(N25=O25,O25=P25,P25=Q25,Q25=R25),
  AND(O25=P25,P25=Q25,Q25=R25,R25=S25)
 ),
 C25,
 ""
)</f>
        <v>F_SECURITY_MASTER_RATES_EFFECTIVE_DATE</v>
      </c>
      <c r="AA25" t="s">
        <v>80</v>
      </c>
      <c r="AB25">
        <v>8003069</v>
      </c>
      <c r="AE25" t="s">
        <v>80</v>
      </c>
      <c r="AF25">
        <v>8003169</v>
      </c>
      <c r="AH25" t="s">
        <v>80</v>
      </c>
      <c r="AI25">
        <v>8003669</v>
      </c>
      <c r="AK25" t="s">
        <v>80</v>
      </c>
      <c r="AL25">
        <v>8003791</v>
      </c>
      <c r="AN25" t="s">
        <v>80</v>
      </c>
      <c r="AO25">
        <v>8003962</v>
      </c>
      <c r="AQ25" t="s">
        <v>80</v>
      </c>
      <c r="AR25">
        <v>8004002</v>
      </c>
      <c r="AT25" t="s">
        <v>80</v>
      </c>
      <c r="AU25">
        <v>8004042</v>
      </c>
      <c r="AW25" t="s">
        <v>80</v>
      </c>
      <c r="AX25">
        <v>8004120</v>
      </c>
      <c r="AZ25" t="s">
        <v>80</v>
      </c>
      <c r="BA25">
        <v>8004151</v>
      </c>
      <c r="BC25" t="s">
        <v>80</v>
      </c>
      <c r="BD25">
        <v>8004160</v>
      </c>
      <c r="BF25" t="s">
        <v>80</v>
      </c>
      <c r="BG25">
        <v>8004253</v>
      </c>
      <c r="BI25" s="90" t="s">
        <v>111</v>
      </c>
      <c r="BJ25" s="90">
        <v>6465453</v>
      </c>
      <c r="BK25" s="90"/>
      <c r="BL25" s="90" t="s">
        <v>111</v>
      </c>
      <c r="BM25" s="90">
        <v>6465455</v>
      </c>
      <c r="BO25" t="s">
        <v>111</v>
      </c>
      <c r="BP25">
        <v>6465459</v>
      </c>
      <c r="BR25" t="s">
        <v>111</v>
      </c>
      <c r="BS25">
        <v>6465479</v>
      </c>
      <c r="BU25" t="s">
        <v>111</v>
      </c>
      <c r="BV25">
        <v>6465482</v>
      </c>
      <c r="BX25" t="s">
        <v>111</v>
      </c>
      <c r="BY25">
        <v>6465578</v>
      </c>
      <c r="CA25" t="s">
        <v>111</v>
      </c>
      <c r="CB25">
        <v>6465578</v>
      </c>
    </row>
    <row r="26" spans="1:80">
      <c r="A26" s="15"/>
      <c r="B26" s="28">
        <v>18</v>
      </c>
      <c r="C26" s="20" t="s">
        <v>55</v>
      </c>
      <c r="D26" s="20">
        <v>23792030</v>
      </c>
      <c r="E26" s="20">
        <v>23792143</v>
      </c>
      <c r="F26" s="20">
        <v>23792157</v>
      </c>
      <c r="G26" s="20">
        <v>23792369</v>
      </c>
      <c r="H26" s="51">
        <v>23792540</v>
      </c>
      <c r="I26" s="51">
        <v>23792606</v>
      </c>
      <c r="J26" s="51">
        <v>23792641</v>
      </c>
      <c r="K26" s="20">
        <v>23792709</v>
      </c>
      <c r="L26" s="21">
        <v>23792739</v>
      </c>
      <c r="M26" s="56">
        <v>23792751</v>
      </c>
      <c r="N26" s="20">
        <v>23792850</v>
      </c>
      <c r="O26" s="89">
        <v>36</v>
      </c>
      <c r="P26" s="89">
        <v>58</v>
      </c>
      <c r="Q26" s="20">
        <v>90</v>
      </c>
      <c r="R26" s="20">
        <v>1636</v>
      </c>
      <c r="S26" s="20">
        <v>7524</v>
      </c>
      <c r="T26" s="20">
        <v>7610</v>
      </c>
      <c r="U26" s="20">
        <v>19065</v>
      </c>
      <c r="V26" s="20"/>
      <c r="W26" s="29"/>
      <c r="Y26" t="str">
        <f>IF(
 OR(
  AND(D26=E26,E26=F26,F26=G26,G26=H26),
  AND(E26=F26,F26=G26,G26=H26,H26=I26),
  AND(F26=G26,G26=H26,H26=I26,I26=J26),
  AND(G26=H26,H26=I26,I26=J26,J26=K26),
  AND(H26=I26,I26=J26,J26=K26,K26=L26),
  AND(I26=J26,J26=K26,K26=L26,L26=M26),
  AND(J26=K26,K26=L26,L26=M26,M26=N26),
  AND(K26=L26,L26=M26,M26=N26,N26=O26),
  AND(L26=M26,M26=N26,N26=O26,O26=P26),
  AND(M26=N26,N26=O26,O26=P26,P26=Q26),
  AND(N26=O26,O26=P26,P26=Q26,Q26=R26),
  AND(O26=P26,P26=Q26,Q26=R26,R26=S26)
 ),
 C26,
 ""
)</f>
        <v/>
      </c>
      <c r="AA26" t="s">
        <v>89</v>
      </c>
      <c r="AB26">
        <v>7999981</v>
      </c>
      <c r="AE26" t="s">
        <v>89</v>
      </c>
      <c r="AF26">
        <v>8000077</v>
      </c>
      <c r="AH26" t="s">
        <v>89</v>
      </c>
      <c r="AI26">
        <v>8000541</v>
      </c>
      <c r="AK26" t="s">
        <v>89</v>
      </c>
      <c r="AL26">
        <v>8000634</v>
      </c>
      <c r="AN26" t="s">
        <v>89</v>
      </c>
      <c r="AO26">
        <v>8000799</v>
      </c>
      <c r="AQ26" t="s">
        <v>89</v>
      </c>
      <c r="AR26">
        <v>8000837</v>
      </c>
      <c r="AT26" t="s">
        <v>89</v>
      </c>
      <c r="AU26">
        <v>8000871</v>
      </c>
      <c r="AW26" t="s">
        <v>89</v>
      </c>
      <c r="AX26">
        <v>8000939</v>
      </c>
      <c r="AZ26" t="s">
        <v>89</v>
      </c>
      <c r="BA26">
        <v>8000966</v>
      </c>
      <c r="BC26" t="s">
        <v>89</v>
      </c>
      <c r="BD26">
        <v>8000974</v>
      </c>
      <c r="BF26" t="s">
        <v>89</v>
      </c>
      <c r="BG26">
        <v>8001065</v>
      </c>
      <c r="BI26" s="90" t="s">
        <v>103</v>
      </c>
      <c r="BJ26" s="90">
        <v>6462929</v>
      </c>
      <c r="BK26" s="90"/>
      <c r="BL26" s="90" t="s">
        <v>103</v>
      </c>
      <c r="BM26" s="90">
        <v>6462929</v>
      </c>
      <c r="BO26" t="s">
        <v>103</v>
      </c>
      <c r="BP26">
        <v>6462933</v>
      </c>
      <c r="BR26" t="s">
        <v>103</v>
      </c>
      <c r="BS26">
        <v>6462948</v>
      </c>
      <c r="BU26" t="s">
        <v>103</v>
      </c>
      <c r="BV26">
        <v>6462949</v>
      </c>
      <c r="BX26" t="s">
        <v>103</v>
      </c>
      <c r="BY26">
        <v>6463042</v>
      </c>
      <c r="CA26" t="s">
        <v>103</v>
      </c>
      <c r="CB26">
        <v>6463042</v>
      </c>
    </row>
    <row r="27" spans="1:80">
      <c r="A27" s="15"/>
      <c r="B27" s="28">
        <v>19</v>
      </c>
      <c r="C27" s="51" t="s">
        <v>56</v>
      </c>
      <c r="D27" s="20">
        <v>23792030</v>
      </c>
      <c r="E27" s="20">
        <v>23792143</v>
      </c>
      <c r="F27" s="20">
        <v>23792157</v>
      </c>
      <c r="G27" s="20">
        <v>23792369</v>
      </c>
      <c r="H27" s="51">
        <v>23792540</v>
      </c>
      <c r="I27" s="51">
        <v>23792606</v>
      </c>
      <c r="J27" s="51">
        <v>23792641</v>
      </c>
      <c r="K27" s="20">
        <v>23792709</v>
      </c>
      <c r="L27" s="21">
        <v>23792739</v>
      </c>
      <c r="M27" s="56">
        <v>23792751</v>
      </c>
      <c r="N27" s="20">
        <v>23792850</v>
      </c>
      <c r="O27" s="89">
        <v>36</v>
      </c>
      <c r="P27" s="89">
        <v>58</v>
      </c>
      <c r="Q27" s="20">
        <v>90</v>
      </c>
      <c r="R27" s="20">
        <v>1636</v>
      </c>
      <c r="S27" s="20">
        <v>7524</v>
      </c>
      <c r="T27" s="20">
        <v>7610</v>
      </c>
      <c r="U27" s="20">
        <v>19065</v>
      </c>
      <c r="V27" s="20"/>
      <c r="W27" s="29"/>
      <c r="Y27" t="str">
        <f>IF(
 OR(
  AND(D27=E27,E27=F27,F27=G27,G27=H27),
  AND(E27=F27,F27=G27,G27=H27,H27=I27),
  AND(F27=G27,G27=H27,H27=I27,I27=J27),
  AND(G27=H27,H27=I27,I27=J27,J27=K27),
  AND(H27=I27,I27=J27,J27=K27,K27=L27),
  AND(I27=J27,J27=K27,K27=L27,L27=M27),
  AND(J27=K27,K27=L27,L27=M27,M27=N27),
  AND(K27=L27,L27=M27,M27=N27,N27=O27),
  AND(L27=M27,M27=N27,N27=O27,O27=P27),
  AND(M27=N27,N27=O27,O27=P27,P27=Q27),
  AND(N27=O27,O27=P27,P27=Q27,Q27=R27),
  AND(O27=P27,P27=Q27,Q27=R27,R27=S27)
 ),
 C27,
 ""
)</f>
        <v/>
      </c>
      <c r="AA27" t="s">
        <v>63</v>
      </c>
      <c r="AB27">
        <v>5687945</v>
      </c>
      <c r="AE27" t="s">
        <v>63</v>
      </c>
      <c r="AF27">
        <v>5688305</v>
      </c>
      <c r="AH27" t="s">
        <v>63</v>
      </c>
      <c r="AI27">
        <v>5688352</v>
      </c>
      <c r="AK27" t="s">
        <v>63</v>
      </c>
      <c r="AL27">
        <v>5689152</v>
      </c>
      <c r="AN27" t="s">
        <v>63</v>
      </c>
      <c r="AO27">
        <v>5689688</v>
      </c>
      <c r="AQ27" t="s">
        <v>63</v>
      </c>
      <c r="AR27">
        <v>5689897</v>
      </c>
      <c r="AT27" t="s">
        <v>63</v>
      </c>
      <c r="AU27">
        <v>5690217</v>
      </c>
      <c r="AW27" t="s">
        <v>63</v>
      </c>
      <c r="AX27">
        <v>5690379</v>
      </c>
      <c r="AZ27" t="s">
        <v>63</v>
      </c>
      <c r="BA27">
        <v>5690522</v>
      </c>
      <c r="BC27" t="s">
        <v>63</v>
      </c>
      <c r="BD27">
        <v>5690564</v>
      </c>
      <c r="BF27" t="s">
        <v>63</v>
      </c>
      <c r="BG27">
        <v>5690769</v>
      </c>
      <c r="BI27" s="90" t="s">
        <v>61</v>
      </c>
      <c r="BJ27" s="90">
        <v>2622986</v>
      </c>
      <c r="BK27" s="90"/>
      <c r="BL27" s="90" t="s">
        <v>61</v>
      </c>
      <c r="BM27" s="90">
        <v>2623012</v>
      </c>
      <c r="BO27" t="s">
        <v>61</v>
      </c>
      <c r="BP27">
        <v>2623114</v>
      </c>
      <c r="BR27" t="s">
        <v>61</v>
      </c>
      <c r="BS27">
        <v>2623246</v>
      </c>
      <c r="BU27" t="s">
        <v>61</v>
      </c>
      <c r="BV27">
        <v>2626235</v>
      </c>
      <c r="BX27" t="s">
        <v>61</v>
      </c>
      <c r="BY27">
        <v>2626550</v>
      </c>
      <c r="CA27" t="s">
        <v>61</v>
      </c>
      <c r="CB27">
        <v>2654608</v>
      </c>
    </row>
    <row r="28" spans="1:80">
      <c r="A28" s="15"/>
      <c r="B28" s="28">
        <v>20</v>
      </c>
      <c r="C28" s="51" t="s">
        <v>57</v>
      </c>
      <c r="D28" s="20">
        <v>13726627</v>
      </c>
      <c r="E28" s="20">
        <v>13726740</v>
      </c>
      <c r="F28" s="20">
        <v>13726754</v>
      </c>
      <c r="G28" s="20">
        <v>13726962</v>
      </c>
      <c r="H28" s="51">
        <v>13726999</v>
      </c>
      <c r="I28" s="51">
        <v>13727065</v>
      </c>
      <c r="J28" s="51">
        <v>13727100</v>
      </c>
      <c r="K28" s="20">
        <v>13727168</v>
      </c>
      <c r="L28" s="21">
        <v>13727198</v>
      </c>
      <c r="M28" s="56">
        <v>13727210</v>
      </c>
      <c r="N28" s="20">
        <v>13727309</v>
      </c>
      <c r="O28" s="89">
        <v>36</v>
      </c>
      <c r="P28" s="89">
        <v>56</v>
      </c>
      <c r="Q28" s="20">
        <v>87</v>
      </c>
      <c r="R28" s="20">
        <v>1633</v>
      </c>
      <c r="S28" s="20">
        <v>7521</v>
      </c>
      <c r="T28" s="20">
        <v>7553</v>
      </c>
      <c r="U28" s="20">
        <v>18991</v>
      </c>
      <c r="V28" s="20"/>
      <c r="W28" s="29"/>
      <c r="Y28" t="str">
        <f>IF(
 OR(
  AND(D28=E28,E28=F28,F28=G28,G28=H28),
  AND(E28=F28,F28=G28,G28=H28,H28=I28),
  AND(F28=G28,G28=H28,H28=I28,I28=J28),
  AND(G28=H28,H28=I28,I28=J28,J28=K28),
  AND(H28=I28,I28=J28,J28=K28,K28=L28),
  AND(I28=J28,J28=K28,K28=L28,L28=M28),
  AND(J28=K28,K28=L28,L28=M28,M28=N28),
  AND(K28=L28,L28=M28,M28=N28,N28=O28),
  AND(L28=M28,M28=N28,N28=O28,O28=P28),
  AND(M28=N28,N28=O28,O28=P28,P28=Q28),
  AND(N28=O28,O28=P28,P28=Q28,Q28=R28),
  AND(O28=P28,P28=Q28,Q28=R28,R28=S28)
 ),
 C28,
 ""
)</f>
        <v/>
      </c>
      <c r="AA28" t="s">
        <v>111</v>
      </c>
      <c r="AB28">
        <v>6465381</v>
      </c>
      <c r="AE28" t="s">
        <v>111</v>
      </c>
      <c r="AF28">
        <v>6465405</v>
      </c>
      <c r="AH28" t="s">
        <v>111</v>
      </c>
      <c r="AI28">
        <v>6465406</v>
      </c>
      <c r="AK28" t="s">
        <v>111</v>
      </c>
      <c r="AL28">
        <v>6465419</v>
      </c>
      <c r="AN28" t="s">
        <v>111</v>
      </c>
      <c r="AO28">
        <v>6465426</v>
      </c>
      <c r="AQ28" t="s">
        <v>111</v>
      </c>
      <c r="AR28">
        <v>6465431</v>
      </c>
      <c r="AT28" t="s">
        <v>111</v>
      </c>
      <c r="AU28">
        <v>6465439</v>
      </c>
      <c r="AW28" t="s">
        <v>111</v>
      </c>
      <c r="AX28">
        <v>6465442</v>
      </c>
      <c r="AZ28" t="s">
        <v>111</v>
      </c>
      <c r="BA28">
        <v>6465444</v>
      </c>
      <c r="BC28" t="s">
        <v>111</v>
      </c>
      <c r="BD28">
        <v>6465444</v>
      </c>
      <c r="BF28" t="s">
        <v>111</v>
      </c>
      <c r="BG28">
        <v>6465453</v>
      </c>
      <c r="BI28" s="90" t="s">
        <v>106</v>
      </c>
      <c r="BJ28" s="90">
        <v>6465406</v>
      </c>
      <c r="BK28" s="90"/>
      <c r="BL28" s="90" t="s">
        <v>106</v>
      </c>
      <c r="BM28" s="90">
        <v>6465408</v>
      </c>
      <c r="BO28" t="s">
        <v>106</v>
      </c>
      <c r="BP28">
        <v>6465412</v>
      </c>
      <c r="BR28" t="s">
        <v>106</v>
      </c>
      <c r="BS28">
        <v>6465432</v>
      </c>
      <c r="BU28" t="s">
        <v>106</v>
      </c>
      <c r="BV28">
        <v>6465435</v>
      </c>
      <c r="BX28" t="s">
        <v>106</v>
      </c>
      <c r="BY28">
        <v>6465531</v>
      </c>
      <c r="CA28" t="s">
        <v>106</v>
      </c>
      <c r="CB28">
        <v>6465531</v>
      </c>
    </row>
    <row r="29" spans="1:80">
      <c r="A29" s="15"/>
      <c r="B29" s="28">
        <v>21</v>
      </c>
      <c r="C29" s="51" t="s">
        <v>59</v>
      </c>
      <c r="D29" s="20">
        <v>769230</v>
      </c>
      <c r="E29" s="20">
        <v>769273</v>
      </c>
      <c r="F29" s="20">
        <v>769287</v>
      </c>
      <c r="G29" s="20">
        <v>769354</v>
      </c>
      <c r="H29" s="51">
        <v>769516</v>
      </c>
      <c r="I29" s="51">
        <v>769551</v>
      </c>
      <c r="J29" s="51">
        <v>769567</v>
      </c>
      <c r="K29" s="20">
        <v>769628</v>
      </c>
      <c r="L29" s="21">
        <v>769646</v>
      </c>
      <c r="M29" s="56">
        <v>769649</v>
      </c>
      <c r="N29" s="20">
        <v>769726</v>
      </c>
      <c r="O29" s="89">
        <v>769733</v>
      </c>
      <c r="P29" s="89">
        <v>769752</v>
      </c>
      <c r="Q29" s="20">
        <v>769764</v>
      </c>
      <c r="R29" s="20">
        <v>769790</v>
      </c>
      <c r="S29" s="20">
        <v>772729</v>
      </c>
      <c r="T29" s="20">
        <v>772797</v>
      </c>
      <c r="U29" s="20">
        <v>772866</v>
      </c>
      <c r="V29" s="20"/>
      <c r="W29" s="29"/>
      <c r="Y29" t="str">
        <f>IF(
 OR(
  AND(D29=E29,E29=F29,F29=G29,G29=H29),
  AND(E29=F29,F29=G29,G29=H29,H29=I29),
  AND(F29=G29,G29=H29,H29=I29,I29=J29),
  AND(G29=H29,H29=I29,I29=J29,J29=K29),
  AND(H29=I29,I29=J29,J29=K29,K29=L29),
  AND(I29=J29,J29=K29,K29=L29,L29=M29),
  AND(J29=K29,K29=L29,L29=M29,M29=N29),
  AND(K29=L29,L29=M29,M29=N29,N29=O29),
  AND(L29=M29,M29=N29,N29=O29,O29=P29),
  AND(M29=N29,N29=O29,O29=P29,P29=Q29),
  AND(N29=O29,O29=P29,P29=Q29,Q29=R29),
  AND(O29=P29,P29=Q29,Q29=R29,R29=S29)
 ),
 C29,
 ""
)</f>
        <v/>
      </c>
      <c r="AA29" t="s">
        <v>103</v>
      </c>
      <c r="AB29">
        <v>6462882</v>
      </c>
      <c r="AE29" t="s">
        <v>103</v>
      </c>
      <c r="AF29">
        <v>6462898</v>
      </c>
      <c r="AH29" t="s">
        <v>103</v>
      </c>
      <c r="AI29">
        <v>6462899</v>
      </c>
      <c r="AK29" t="s">
        <v>103</v>
      </c>
      <c r="AL29">
        <v>6462908</v>
      </c>
      <c r="AN29" t="s">
        <v>103</v>
      </c>
      <c r="AO29">
        <v>6462914</v>
      </c>
      <c r="AQ29" t="s">
        <v>103</v>
      </c>
      <c r="AR29">
        <v>6462914</v>
      </c>
      <c r="AT29" t="s">
        <v>103</v>
      </c>
      <c r="AU29">
        <v>6462917</v>
      </c>
      <c r="AW29" t="s">
        <v>103</v>
      </c>
      <c r="AX29">
        <v>6462920</v>
      </c>
      <c r="AZ29" t="s">
        <v>103</v>
      </c>
      <c r="BA29">
        <v>6462922</v>
      </c>
      <c r="BC29" t="s">
        <v>103</v>
      </c>
      <c r="BD29">
        <v>6462922</v>
      </c>
      <c r="BF29" t="s">
        <v>103</v>
      </c>
      <c r="BG29">
        <v>6462929</v>
      </c>
      <c r="BI29" s="90" t="s">
        <v>77</v>
      </c>
      <c r="BJ29" s="90">
        <v>2474092</v>
      </c>
      <c r="BK29" s="90"/>
      <c r="BL29" s="90" t="s">
        <v>77</v>
      </c>
      <c r="BM29" s="90">
        <v>2474095</v>
      </c>
      <c r="BO29" t="s">
        <v>77</v>
      </c>
      <c r="BP29">
        <v>2474129</v>
      </c>
      <c r="BR29" t="s">
        <v>77</v>
      </c>
      <c r="BS29">
        <v>2474139</v>
      </c>
      <c r="BU29" t="s">
        <v>77</v>
      </c>
      <c r="BV29">
        <v>2474149</v>
      </c>
      <c r="BX29" t="s">
        <v>77</v>
      </c>
      <c r="BY29">
        <v>2474171</v>
      </c>
      <c r="CA29" t="s">
        <v>77</v>
      </c>
      <c r="CB29">
        <v>2474232</v>
      </c>
    </row>
    <row r="30" spans="1:80">
      <c r="A30" s="15"/>
      <c r="B30" s="28">
        <v>22</v>
      </c>
      <c r="C30" s="51" t="s">
        <v>61</v>
      </c>
      <c r="D30" s="20">
        <v>2620598</v>
      </c>
      <c r="E30" s="20">
        <v>2620912</v>
      </c>
      <c r="F30" s="20">
        <v>2620939</v>
      </c>
      <c r="G30" s="20">
        <v>2621673</v>
      </c>
      <c r="H30" s="51">
        <v>2621925</v>
      </c>
      <c r="I30" s="51">
        <v>2622112</v>
      </c>
      <c r="J30" s="51">
        <v>2622426</v>
      </c>
      <c r="K30" s="20">
        <v>2622582</v>
      </c>
      <c r="L30" s="21">
        <v>2622713</v>
      </c>
      <c r="M30" s="56">
        <v>2622751</v>
      </c>
      <c r="N30" s="20">
        <v>2622948</v>
      </c>
      <c r="O30" s="89">
        <v>2622986</v>
      </c>
      <c r="P30" s="89">
        <v>2623012</v>
      </c>
      <c r="Q30" s="20">
        <v>2623114</v>
      </c>
      <c r="R30" s="20">
        <v>2623246</v>
      </c>
      <c r="S30" s="20">
        <v>2626235</v>
      </c>
      <c r="T30" s="20">
        <v>2626550</v>
      </c>
      <c r="U30" s="20">
        <v>2654608</v>
      </c>
      <c r="V30" s="20"/>
      <c r="W30" s="29"/>
      <c r="Y30" t="str">
        <f>IF(
 OR(
  AND(D30=E30,E30=F30,F30=G30,G30=H30),
  AND(E30=F30,F30=G30,G30=H30,H30=I30),
  AND(F30=G30,G30=H30,H30=I30,I30=J30),
  AND(G30=H30,H30=I30,I30=J30,J30=K30),
  AND(H30=I30,I30=J30,J30=K30,K30=L30),
  AND(I30=J30,J30=K30,K30=L30,L30=M30),
  AND(J30=K30,K30=L30,L30=M30,M30=N30),
  AND(K30=L30,L30=M30,M30=N30,N30=O30),
  AND(L30=M30,M30=N30,N30=O30,O30=P30),
  AND(M30=N30,N30=O30,O30=P30,P30=Q30),
  AND(N30=O30,O30=P30,P30=Q30,Q30=R30),
  AND(O30=P30,P30=Q30,Q30=R30,R30=S30)
 ),
 C30,
 ""
)</f>
        <v/>
      </c>
      <c r="AA30" t="s">
        <v>61</v>
      </c>
      <c r="AB30">
        <v>2620598</v>
      </c>
      <c r="AE30" t="s">
        <v>61</v>
      </c>
      <c r="AF30">
        <v>2620912</v>
      </c>
      <c r="AH30" t="s">
        <v>61</v>
      </c>
      <c r="AI30">
        <v>2620939</v>
      </c>
      <c r="AK30" t="s">
        <v>61</v>
      </c>
      <c r="AL30">
        <v>2621673</v>
      </c>
      <c r="AN30" t="s">
        <v>61</v>
      </c>
      <c r="AO30">
        <v>2621925</v>
      </c>
      <c r="AQ30" t="s">
        <v>61</v>
      </c>
      <c r="AR30">
        <v>2622112</v>
      </c>
      <c r="AT30" t="s">
        <v>61</v>
      </c>
      <c r="AU30">
        <v>2622426</v>
      </c>
      <c r="AW30" t="s">
        <v>61</v>
      </c>
      <c r="AX30">
        <v>2622582</v>
      </c>
      <c r="AZ30" t="s">
        <v>61</v>
      </c>
      <c r="BA30">
        <v>2622713</v>
      </c>
      <c r="BC30" t="s">
        <v>61</v>
      </c>
      <c r="BD30">
        <v>2622751</v>
      </c>
      <c r="BF30" t="s">
        <v>61</v>
      </c>
      <c r="BG30">
        <v>2622948</v>
      </c>
      <c r="BI30" s="90" t="s">
        <v>71</v>
      </c>
      <c r="BJ30" s="90">
        <v>1693695</v>
      </c>
      <c r="BK30" s="90"/>
      <c r="BL30" s="90" t="s">
        <v>71</v>
      </c>
      <c r="BM30" s="90">
        <v>1693717</v>
      </c>
      <c r="BO30" t="s">
        <v>71</v>
      </c>
      <c r="BP30">
        <v>1693771</v>
      </c>
      <c r="BR30" t="s">
        <v>71</v>
      </c>
      <c r="BS30">
        <v>1696872</v>
      </c>
      <c r="BU30" t="s">
        <v>71</v>
      </c>
      <c r="BV30">
        <v>1705725</v>
      </c>
      <c r="BX30" t="s">
        <v>71</v>
      </c>
      <c r="BY30">
        <v>1705910</v>
      </c>
      <c r="CA30" t="s">
        <v>71</v>
      </c>
      <c r="CB30">
        <v>1706780</v>
      </c>
    </row>
    <row r="31" spans="1:80">
      <c r="A31" s="15"/>
      <c r="B31" s="28">
        <v>23</v>
      </c>
      <c r="C31" s="51" t="s">
        <v>63</v>
      </c>
      <c r="D31" s="20">
        <v>5687945</v>
      </c>
      <c r="E31" s="20">
        <v>5688305</v>
      </c>
      <c r="F31" s="20">
        <v>5688352</v>
      </c>
      <c r="G31" s="20">
        <v>5689152</v>
      </c>
      <c r="H31" s="51">
        <v>5689688</v>
      </c>
      <c r="I31" s="51">
        <v>5689897</v>
      </c>
      <c r="J31" s="51">
        <v>5690217</v>
      </c>
      <c r="K31" s="20">
        <v>5690379</v>
      </c>
      <c r="L31" s="21">
        <v>5690522</v>
      </c>
      <c r="M31" s="56">
        <v>5690564</v>
      </c>
      <c r="N31" s="20">
        <v>5690769</v>
      </c>
      <c r="O31" s="89">
        <v>5690809</v>
      </c>
      <c r="P31" s="89">
        <v>5690839</v>
      </c>
      <c r="Q31" s="20">
        <v>5690949</v>
      </c>
      <c r="R31" s="20">
        <v>5691123</v>
      </c>
      <c r="S31" s="20">
        <v>5699969</v>
      </c>
      <c r="T31" s="20">
        <v>5700398</v>
      </c>
      <c r="U31" s="20">
        <v>5728460</v>
      </c>
      <c r="V31" s="20"/>
      <c r="W31" s="29"/>
      <c r="Y31" t="str">
        <f>IF(
 OR(
  AND(D31=E31,E31=F31,F31=G31,G31=H31),
  AND(E31=F31,F31=G31,G31=H31,H31=I31),
  AND(F31=G31,G31=H31,H31=I31,I31=J31),
  AND(G31=H31,H31=I31,I31=J31,J31=K31),
  AND(H31=I31,I31=J31,J31=K31,K31=L31),
  AND(I31=J31,J31=K31,K31=L31,L31=M31),
  AND(J31=K31,K31=L31,L31=M31,M31=N31),
  AND(K31=L31,L31=M31,M31=N31,N31=O31),
  AND(L31=M31,M31=N31,N31=O31,O31=P31),
  AND(M31=N31,N31=O31,O31=P31,P31=Q31),
  AND(N31=O31,O31=P31,P31=Q31,Q31=R31),
  AND(O31=P31,P31=Q31,Q31=R31,R31=S31)
 ),
 C31,
 ""
)</f>
        <v/>
      </c>
      <c r="AA31" t="s">
        <v>106</v>
      </c>
      <c r="AB31">
        <v>6465336</v>
      </c>
      <c r="AE31" t="s">
        <v>106</v>
      </c>
      <c r="AF31">
        <v>6465359</v>
      </c>
      <c r="AH31" t="s">
        <v>106</v>
      </c>
      <c r="AI31">
        <v>6465360</v>
      </c>
      <c r="AK31" t="s">
        <v>106</v>
      </c>
      <c r="AL31">
        <v>6465372</v>
      </c>
      <c r="AN31" t="s">
        <v>106</v>
      </c>
      <c r="AO31">
        <v>6465379</v>
      </c>
      <c r="AQ31" t="s">
        <v>106</v>
      </c>
      <c r="AR31">
        <v>6465384</v>
      </c>
      <c r="AT31" t="s">
        <v>106</v>
      </c>
      <c r="AU31">
        <v>6465392</v>
      </c>
      <c r="AW31" t="s">
        <v>106</v>
      </c>
      <c r="AX31">
        <v>6465395</v>
      </c>
      <c r="AZ31" t="s">
        <v>106</v>
      </c>
      <c r="BA31">
        <v>6465397</v>
      </c>
      <c r="BC31" t="s">
        <v>106</v>
      </c>
      <c r="BD31">
        <v>6465397</v>
      </c>
      <c r="BF31" t="s">
        <v>106</v>
      </c>
      <c r="BG31">
        <v>6465406</v>
      </c>
      <c r="BI31" s="90" t="s">
        <v>81</v>
      </c>
      <c r="BJ31" s="90">
        <v>2455301</v>
      </c>
      <c r="BK31" s="90"/>
      <c r="BL31" s="90" t="s">
        <v>81</v>
      </c>
      <c r="BM31" s="90">
        <v>2455304</v>
      </c>
      <c r="BO31" t="s">
        <v>81</v>
      </c>
      <c r="BP31">
        <v>2455334</v>
      </c>
      <c r="BR31" t="s">
        <v>81</v>
      </c>
      <c r="BS31">
        <v>2455355</v>
      </c>
      <c r="BU31" t="s">
        <v>81</v>
      </c>
      <c r="BV31">
        <v>2455363</v>
      </c>
      <c r="BX31" t="s">
        <v>81</v>
      </c>
      <c r="BY31">
        <v>2455384</v>
      </c>
      <c r="CA31" t="s">
        <v>81</v>
      </c>
      <c r="CB31">
        <v>2455458</v>
      </c>
    </row>
    <row r="32" spans="1:80">
      <c r="A32" s="15"/>
      <c r="B32" s="28">
        <v>24</v>
      </c>
      <c r="C32" s="51" t="s">
        <v>65</v>
      </c>
      <c r="D32" s="20">
        <v>13632030</v>
      </c>
      <c r="E32" s="20">
        <v>13632106</v>
      </c>
      <c r="F32" s="20">
        <v>13632120</v>
      </c>
      <c r="G32" s="20">
        <v>13632284</v>
      </c>
      <c r="H32" s="51">
        <v>13632449</v>
      </c>
      <c r="I32" s="51">
        <v>13632497</v>
      </c>
      <c r="J32" s="51">
        <v>13632530</v>
      </c>
      <c r="K32" s="20">
        <v>13632596</v>
      </c>
      <c r="L32" s="21">
        <v>13632622</v>
      </c>
      <c r="M32" s="56">
        <v>13632630</v>
      </c>
      <c r="N32" s="20">
        <v>13632717</v>
      </c>
      <c r="O32" s="89">
        <v>13632724</v>
      </c>
      <c r="P32" s="89">
        <v>13632743</v>
      </c>
      <c r="Q32" s="20">
        <v>13632773</v>
      </c>
      <c r="R32" s="20">
        <v>13632795</v>
      </c>
      <c r="S32" s="20">
        <v>13632807</v>
      </c>
      <c r="T32" s="20">
        <v>13632887</v>
      </c>
      <c r="U32" s="20">
        <v>13632950</v>
      </c>
      <c r="V32" s="20"/>
      <c r="W32" s="29"/>
      <c r="Y32" t="str">
        <f>IF(
 OR(
  AND(D32=E32,E32=F32,F32=G32,G32=H32),
  AND(E32=F32,F32=G32,G32=H32,H32=I32),
  AND(F32=G32,G32=H32,H32=I32,I32=J32),
  AND(G32=H32,H32=I32,I32=J32,J32=K32),
  AND(H32=I32,I32=J32,J32=K32,K32=L32),
  AND(I32=J32,J32=K32,K32=L32,L32=M32),
  AND(J32=K32,K32=L32,L32=M32,M32=N32),
  AND(K32=L32,L32=M32,M32=N32,N32=O32),
  AND(L32=M32,M32=N32,N32=O32,O32=P32),
  AND(M32=N32,N32=O32,O32=P32,P32=Q32),
  AND(N32=O32,O32=P32,P32=Q32,Q32=R32),
  AND(O32=P32,P32=Q32,Q32=R32,R32=S32)
 ),
 C32,
 ""
)</f>
        <v/>
      </c>
      <c r="AA32" t="s">
        <v>77</v>
      </c>
      <c r="AB32">
        <v>2473753</v>
      </c>
      <c r="AE32" t="s">
        <v>77</v>
      </c>
      <c r="AF32">
        <v>2473808</v>
      </c>
      <c r="AH32" t="s">
        <v>77</v>
      </c>
      <c r="AI32">
        <v>2473812</v>
      </c>
      <c r="AK32" t="s">
        <v>77</v>
      </c>
      <c r="AL32">
        <v>2473944</v>
      </c>
      <c r="AN32" t="s">
        <v>77</v>
      </c>
      <c r="AO32">
        <v>2473968</v>
      </c>
      <c r="AQ32" t="s">
        <v>77</v>
      </c>
      <c r="AR32">
        <v>2473994</v>
      </c>
      <c r="AT32" t="s">
        <v>77</v>
      </c>
      <c r="AU32">
        <v>2474022</v>
      </c>
      <c r="AW32" t="s">
        <v>77</v>
      </c>
      <c r="AX32">
        <v>2474033</v>
      </c>
      <c r="AZ32" t="s">
        <v>77</v>
      </c>
      <c r="BA32">
        <v>2474044</v>
      </c>
      <c r="BC32" t="s">
        <v>77</v>
      </c>
      <c r="BD32">
        <v>2474051</v>
      </c>
      <c r="BF32" t="s">
        <v>77</v>
      </c>
      <c r="BG32">
        <v>2474089</v>
      </c>
      <c r="BI32" s="90" t="s">
        <v>82</v>
      </c>
      <c r="BJ32" s="90">
        <v>2902862</v>
      </c>
      <c r="BK32" s="90"/>
      <c r="BL32" s="90" t="s">
        <v>82</v>
      </c>
      <c r="BM32" s="90">
        <v>2902865</v>
      </c>
      <c r="BO32" t="s">
        <v>82</v>
      </c>
      <c r="BP32">
        <v>2902895</v>
      </c>
      <c r="BR32" t="s">
        <v>82</v>
      </c>
      <c r="BS32">
        <v>2902925</v>
      </c>
      <c r="BU32" t="s">
        <v>82</v>
      </c>
      <c r="BV32">
        <v>2902933</v>
      </c>
      <c r="BX32" t="s">
        <v>82</v>
      </c>
      <c r="BY32">
        <v>2902954</v>
      </c>
      <c r="CA32" t="s">
        <v>82</v>
      </c>
      <c r="CB32">
        <v>2903029</v>
      </c>
    </row>
    <row r="33" spans="1:80">
      <c r="A33" s="15"/>
      <c r="B33" s="28">
        <v>25</v>
      </c>
      <c r="C33" s="51" t="s">
        <v>66</v>
      </c>
      <c r="D33" s="20">
        <v>13615958</v>
      </c>
      <c r="E33" s="20">
        <v>13616035</v>
      </c>
      <c r="F33" s="20">
        <v>13616049</v>
      </c>
      <c r="G33" s="20">
        <v>13616212</v>
      </c>
      <c r="H33" s="51">
        <v>13616377</v>
      </c>
      <c r="I33" s="51">
        <v>13616425</v>
      </c>
      <c r="J33" s="51">
        <v>13616458</v>
      </c>
      <c r="K33" s="20">
        <v>13616524</v>
      </c>
      <c r="L33" s="21">
        <v>13616550</v>
      </c>
      <c r="M33" s="56">
        <v>13616558</v>
      </c>
      <c r="N33" s="20">
        <v>13616645</v>
      </c>
      <c r="O33" s="89">
        <v>13616652</v>
      </c>
      <c r="P33" s="89">
        <v>13616671</v>
      </c>
      <c r="Q33" s="20">
        <v>13616698</v>
      </c>
      <c r="R33" s="20">
        <v>13616720</v>
      </c>
      <c r="S33" s="20">
        <v>13616732</v>
      </c>
      <c r="T33" s="20">
        <v>13616811</v>
      </c>
      <c r="U33" s="20">
        <v>13616874</v>
      </c>
      <c r="V33" s="20"/>
      <c r="W33" s="29"/>
      <c r="Y33" t="str">
        <f>IF(
 OR(
  AND(D33=E33,E33=F33,F33=G33,G33=H33),
  AND(E33=F33,F33=G33,G33=H33,H33=I33),
  AND(F33=G33,G33=H33,H33=I33,I33=J33),
  AND(G33=H33,H33=I33,I33=J33,J33=K33),
  AND(H33=I33,I33=J33,J33=K33,K33=L33),
  AND(I33=J33,J33=K33,K33=L33,L33=M33),
  AND(J33=K33,K33=L33,L33=M33,M33=N33),
  AND(K33=L33,L33=M33,M33=N33,N33=O33),
  AND(L33=M33,M33=N33,N33=O33,O33=P33),
  AND(M33=N33,N33=O33,O33=P33,P33=Q33),
  AND(N33=O33,O33=P33,P33=Q33,Q33=R33),
  AND(O33=P33,P33=Q33,Q33=R33,R33=S33)
 ),
 C33,
 ""
)</f>
        <v/>
      </c>
      <c r="AA33" t="s">
        <v>71</v>
      </c>
      <c r="AB33">
        <v>1692303</v>
      </c>
      <c r="AE33" t="s">
        <v>71</v>
      </c>
      <c r="AF33">
        <v>1692474</v>
      </c>
      <c r="AH33" t="s">
        <v>71</v>
      </c>
      <c r="AI33">
        <v>1692493</v>
      </c>
      <c r="AK33" t="s">
        <v>71</v>
      </c>
      <c r="AL33">
        <v>1692873</v>
      </c>
      <c r="AN33" t="s">
        <v>71</v>
      </c>
      <c r="AO33">
        <v>1693074</v>
      </c>
      <c r="AQ33" t="s">
        <v>71</v>
      </c>
      <c r="AR33">
        <v>1693178</v>
      </c>
      <c r="AT33" t="s">
        <v>71</v>
      </c>
      <c r="AU33">
        <v>1693342</v>
      </c>
      <c r="AW33" t="s">
        <v>71</v>
      </c>
      <c r="AX33">
        <v>1693445</v>
      </c>
      <c r="AZ33" t="s">
        <v>71</v>
      </c>
      <c r="BA33">
        <v>1693516</v>
      </c>
      <c r="BC33" t="s">
        <v>71</v>
      </c>
      <c r="BD33">
        <v>1693534</v>
      </c>
      <c r="BF33" t="s">
        <v>71</v>
      </c>
      <c r="BG33">
        <v>1693662</v>
      </c>
      <c r="BI33" s="90" t="s">
        <v>126</v>
      </c>
      <c r="BJ33" s="90">
        <v>726012</v>
      </c>
      <c r="BK33" s="90"/>
      <c r="BL33" s="90" t="s">
        <v>126</v>
      </c>
      <c r="BM33" s="90">
        <v>726012</v>
      </c>
      <c r="BO33" t="s">
        <v>126</v>
      </c>
      <c r="BP33">
        <v>726019</v>
      </c>
      <c r="BR33" t="s">
        <v>126</v>
      </c>
      <c r="BS33">
        <v>726019</v>
      </c>
      <c r="BU33" t="s">
        <v>126</v>
      </c>
      <c r="BV33">
        <v>726021</v>
      </c>
      <c r="BX33" t="s">
        <v>126</v>
      </c>
      <c r="BY33">
        <v>726036</v>
      </c>
      <c r="CA33" t="s">
        <v>126</v>
      </c>
      <c r="CB33">
        <v>726038</v>
      </c>
    </row>
    <row r="34" spans="1:80">
      <c r="A34" s="15"/>
      <c r="B34" s="28">
        <v>26</v>
      </c>
      <c r="C34" s="51" t="s">
        <v>71</v>
      </c>
      <c r="D34" s="20">
        <v>1692303</v>
      </c>
      <c r="E34" s="20">
        <v>1692474</v>
      </c>
      <c r="F34" s="20">
        <v>1692493</v>
      </c>
      <c r="G34" s="20">
        <v>1692873</v>
      </c>
      <c r="H34" s="51">
        <v>1693074</v>
      </c>
      <c r="I34" s="51">
        <v>1693178</v>
      </c>
      <c r="J34" s="51">
        <v>1693342</v>
      </c>
      <c r="K34" s="20">
        <v>1693445</v>
      </c>
      <c r="L34" s="21">
        <v>1693516</v>
      </c>
      <c r="M34" s="56">
        <v>1693534</v>
      </c>
      <c r="N34" s="20">
        <v>1693662</v>
      </c>
      <c r="O34" s="89">
        <v>1693695</v>
      </c>
      <c r="P34" s="89">
        <v>1693717</v>
      </c>
      <c r="Q34" s="20">
        <v>1693771</v>
      </c>
      <c r="R34" s="20">
        <v>1696872</v>
      </c>
      <c r="S34" s="20">
        <v>1705725</v>
      </c>
      <c r="T34" s="20">
        <v>1705910</v>
      </c>
      <c r="U34" s="20">
        <v>1706780</v>
      </c>
      <c r="V34" s="20"/>
      <c r="W34" s="29"/>
      <c r="Y34" t="str">
        <f>IF(
 OR(
  AND(D34=E34,E34=F34,F34=G34,G34=H34),
  AND(E34=F34,F34=G34,G34=H34,H34=I34),
  AND(F34=G34,G34=H34,H34=I34,I34=J34),
  AND(G34=H34,H34=I34,I34=J34,J34=K34),
  AND(H34=I34,I34=J34,J34=K34,K34=L34),
  AND(I34=J34,J34=K34,K34=L34,L34=M34),
  AND(J34=K34,K34=L34,L34=M34,M34=N34),
  AND(K34=L34,L34=M34,M34=N34,N34=O34),
  AND(L34=M34,M34=N34,N34=O34,O34=P34),
  AND(M34=N34,N34=O34,O34=P34,P34=Q34),
  AND(N34=O34,O34=P34,P34=Q34,Q34=R34),
  AND(O34=P34,P34=Q34,Q34=R34,R34=S34)
 ),
 C34,
 ""
)</f>
        <v/>
      </c>
      <c r="AA34" t="s">
        <v>81</v>
      </c>
      <c r="AB34">
        <v>2454538</v>
      </c>
      <c r="AE34" t="s">
        <v>81</v>
      </c>
      <c r="AF34">
        <v>2454615</v>
      </c>
      <c r="AH34" t="s">
        <v>81</v>
      </c>
      <c r="AI34">
        <v>2455068</v>
      </c>
      <c r="AK34" t="s">
        <v>81</v>
      </c>
      <c r="AL34">
        <v>2455136</v>
      </c>
      <c r="AN34" t="s">
        <v>81</v>
      </c>
      <c r="AO34">
        <v>2455160</v>
      </c>
      <c r="AQ34" t="s">
        <v>81</v>
      </c>
      <c r="AR34">
        <v>2455188</v>
      </c>
      <c r="AT34" t="s">
        <v>81</v>
      </c>
      <c r="AU34">
        <v>2455217</v>
      </c>
      <c r="AW34" t="s">
        <v>81</v>
      </c>
      <c r="AX34">
        <v>2455233</v>
      </c>
      <c r="AZ34" t="s">
        <v>81</v>
      </c>
      <c r="BA34">
        <v>2455252</v>
      </c>
      <c r="BC34" t="s">
        <v>81</v>
      </c>
      <c r="BD34">
        <v>2455259</v>
      </c>
      <c r="BF34" t="s">
        <v>81</v>
      </c>
      <c r="BG34">
        <v>2455298</v>
      </c>
      <c r="BI34" s="90" t="s">
        <v>59</v>
      </c>
      <c r="BJ34" s="90">
        <v>769733</v>
      </c>
      <c r="BK34" s="90"/>
      <c r="BL34" s="90" t="s">
        <v>59</v>
      </c>
      <c r="BM34" s="90">
        <v>769752</v>
      </c>
      <c r="BO34" t="s">
        <v>59</v>
      </c>
      <c r="BP34">
        <v>769764</v>
      </c>
      <c r="BR34" t="s">
        <v>59</v>
      </c>
      <c r="BS34">
        <v>769790</v>
      </c>
      <c r="BU34" t="s">
        <v>59</v>
      </c>
      <c r="BV34">
        <v>772729</v>
      </c>
      <c r="BX34" t="s">
        <v>59</v>
      </c>
      <c r="BY34">
        <v>772797</v>
      </c>
      <c r="CA34" t="s">
        <v>59</v>
      </c>
      <c r="CB34">
        <v>772866</v>
      </c>
    </row>
    <row r="35" spans="1:80">
      <c r="A35" s="15"/>
      <c r="B35" s="28">
        <v>27</v>
      </c>
      <c r="C35" s="71" t="s">
        <v>76</v>
      </c>
      <c r="D35" s="20">
        <v>12350367</v>
      </c>
      <c r="E35" s="20">
        <v>12351126</v>
      </c>
      <c r="F35" s="20">
        <v>12351316</v>
      </c>
      <c r="G35" s="20">
        <v>12352745</v>
      </c>
      <c r="H35" s="51">
        <v>12355154</v>
      </c>
      <c r="I35" s="51">
        <v>12355640</v>
      </c>
      <c r="J35" s="51">
        <v>12356028</v>
      </c>
      <c r="K35" s="20">
        <v>12357001</v>
      </c>
      <c r="L35" s="21">
        <v>12357352</v>
      </c>
      <c r="M35" s="56">
        <v>12357411</v>
      </c>
      <c r="N35" s="20">
        <v>12358383</v>
      </c>
      <c r="O35" s="89">
        <v>12358635</v>
      </c>
      <c r="P35" s="89">
        <v>12358907</v>
      </c>
      <c r="Q35" s="20">
        <v>12359055</v>
      </c>
      <c r="R35" s="20">
        <v>12401870</v>
      </c>
      <c r="S35" s="20">
        <v>12525452</v>
      </c>
      <c r="T35" s="20">
        <v>12526599</v>
      </c>
      <c r="U35" s="20">
        <v>12527607</v>
      </c>
      <c r="V35" s="20"/>
      <c r="W35" s="29"/>
      <c r="Y35" t="str">
        <f>IF(
 OR(
  AND(D35=E35,E35=F35,F35=G35,G35=H35),
  AND(E35=F35,F35=G35,G35=H35,H35=I35),
  AND(F35=G35,G35=H35,H35=I35,I35=J35),
  AND(G35=H35,H35=I35,I35=J35,J35=K35),
  AND(H35=I35,I35=J35,J35=K35,K35=L35),
  AND(I35=J35,J35=K35,K35=L35,L35=M35),
  AND(J35=K35,K35=L35,L35=M35,M35=N35),
  AND(K35=L35,L35=M35,M35=N35,N35=O35),
  AND(L35=M35,M35=N35,N35=O35,O35=P35),
  AND(M35=N35,N35=O35,O35=P35,P35=Q35),
  AND(N35=O35,O35=P35,P35=Q35,Q35=R35),
  AND(O35=P35,P35=Q35,Q35=R35,R35=S35)
 ),
 C35,
 ""
)</f>
        <v/>
      </c>
      <c r="AA35" t="s">
        <v>82</v>
      </c>
      <c r="AB35">
        <v>2902087</v>
      </c>
      <c r="AE35" t="s">
        <v>82</v>
      </c>
      <c r="AF35">
        <v>2902170</v>
      </c>
      <c r="AH35" t="s">
        <v>82</v>
      </c>
      <c r="AI35">
        <v>2902623</v>
      </c>
      <c r="AK35" t="s">
        <v>82</v>
      </c>
      <c r="AL35">
        <v>2902693</v>
      </c>
      <c r="AN35" t="s">
        <v>82</v>
      </c>
      <c r="AO35">
        <v>2902720</v>
      </c>
      <c r="AQ35" t="s">
        <v>82</v>
      </c>
      <c r="AR35">
        <v>2902748</v>
      </c>
      <c r="AT35" t="s">
        <v>82</v>
      </c>
      <c r="AU35">
        <v>2902777</v>
      </c>
      <c r="AW35" t="s">
        <v>82</v>
      </c>
      <c r="AX35">
        <v>2902793</v>
      </c>
      <c r="AZ35" t="s">
        <v>82</v>
      </c>
      <c r="BA35">
        <v>2902812</v>
      </c>
      <c r="BC35" t="s">
        <v>82</v>
      </c>
      <c r="BD35">
        <v>2902819</v>
      </c>
      <c r="BF35" t="s">
        <v>82</v>
      </c>
      <c r="BG35">
        <v>2902859</v>
      </c>
      <c r="BI35" s="90" t="s">
        <v>90</v>
      </c>
      <c r="BJ35" s="90">
        <v>238507</v>
      </c>
      <c r="BK35" s="90"/>
      <c r="BL35" s="90" t="s">
        <v>90</v>
      </c>
      <c r="BM35" s="90">
        <v>238507</v>
      </c>
      <c r="BO35" t="s">
        <v>90</v>
      </c>
      <c r="BP35">
        <v>238507</v>
      </c>
      <c r="BR35" t="s">
        <v>90</v>
      </c>
      <c r="BS35">
        <v>238507</v>
      </c>
      <c r="BU35" t="s">
        <v>90</v>
      </c>
      <c r="BV35">
        <v>238507</v>
      </c>
      <c r="BX35" t="s">
        <v>90</v>
      </c>
      <c r="BY35">
        <v>238507</v>
      </c>
      <c r="CA35" t="s">
        <v>90</v>
      </c>
      <c r="CB35">
        <v>238508</v>
      </c>
    </row>
    <row r="36" spans="1:80">
      <c r="A36" s="15"/>
      <c r="B36" s="28">
        <v>28</v>
      </c>
      <c r="C36" s="51" t="s">
        <v>77</v>
      </c>
      <c r="D36" s="20">
        <v>2473753</v>
      </c>
      <c r="E36" s="20">
        <v>2473808</v>
      </c>
      <c r="F36" s="20">
        <v>2473812</v>
      </c>
      <c r="G36" s="20">
        <v>2473944</v>
      </c>
      <c r="H36" s="51">
        <v>2473968</v>
      </c>
      <c r="I36" s="51">
        <v>2473994</v>
      </c>
      <c r="J36" s="51">
        <v>2474022</v>
      </c>
      <c r="K36" s="20">
        <v>2474033</v>
      </c>
      <c r="L36" s="21">
        <v>2474044</v>
      </c>
      <c r="M36" s="56">
        <v>2474051</v>
      </c>
      <c r="N36" s="20">
        <v>2474089</v>
      </c>
      <c r="O36" s="89">
        <v>2474092</v>
      </c>
      <c r="P36" s="89">
        <v>2474095</v>
      </c>
      <c r="Q36" s="20">
        <v>2474129</v>
      </c>
      <c r="R36" s="20">
        <v>2474139</v>
      </c>
      <c r="S36" s="20">
        <v>2474149</v>
      </c>
      <c r="T36" s="20">
        <v>2474171</v>
      </c>
      <c r="U36" s="20">
        <v>2474232</v>
      </c>
      <c r="V36" s="20"/>
      <c r="W36" s="29"/>
      <c r="Y36" t="str">
        <f>IF(
 OR(
  AND(D36=E36,E36=F36,F36=G36,G36=H36),
  AND(E36=F36,F36=G36,G36=H36,H36=I36),
  AND(F36=G36,G36=H36,H36=I36,I36=J36),
  AND(G36=H36,H36=I36,I36=J36,J36=K36),
  AND(H36=I36,I36=J36,J36=K36,K36=L36),
  AND(I36=J36,J36=K36,K36=L36,L36=M36),
  AND(J36=K36,K36=L36,L36=M36,M36=N36),
  AND(K36=L36,L36=M36,M36=N36,N36=O36),
  AND(L36=M36,M36=N36,N36=O36,O36=P36),
  AND(M36=N36,N36=O36,O36=P36,P36=Q36),
  AND(N36=O36,O36=P36,P36=Q36,Q36=R36),
  AND(O36=P36,P36=Q36,Q36=R36,R36=S36)
 ),
 C36,
 ""
)</f>
        <v/>
      </c>
      <c r="AA36" t="s">
        <v>126</v>
      </c>
      <c r="AB36">
        <v>725882</v>
      </c>
      <c r="AE36" t="s">
        <v>126</v>
      </c>
      <c r="AF36">
        <v>725911</v>
      </c>
      <c r="AH36" t="s">
        <v>126</v>
      </c>
      <c r="AI36">
        <v>725911</v>
      </c>
      <c r="AK36" t="s">
        <v>126</v>
      </c>
      <c r="AL36">
        <v>725965</v>
      </c>
      <c r="AN36" t="s">
        <v>126</v>
      </c>
      <c r="AO36">
        <v>725982</v>
      </c>
      <c r="AQ36" t="s">
        <v>59</v>
      </c>
      <c r="AR36">
        <v>769551</v>
      </c>
      <c r="AT36" t="s">
        <v>59</v>
      </c>
      <c r="AU36">
        <v>769567</v>
      </c>
      <c r="AW36" t="s">
        <v>59</v>
      </c>
      <c r="AX36">
        <v>769628</v>
      </c>
      <c r="AZ36" t="s">
        <v>126</v>
      </c>
      <c r="BA36">
        <v>726006</v>
      </c>
      <c r="BC36" t="s">
        <v>126</v>
      </c>
      <c r="BD36">
        <v>726008</v>
      </c>
      <c r="BF36" t="s">
        <v>126</v>
      </c>
      <c r="BG36">
        <v>726010</v>
      </c>
      <c r="BI36" s="90" t="s">
        <v>122</v>
      </c>
      <c r="BJ36" s="90">
        <v>46186</v>
      </c>
      <c r="BK36" s="90"/>
      <c r="BL36" s="90" t="s">
        <v>122</v>
      </c>
      <c r="BM36" s="90">
        <v>46191</v>
      </c>
      <c r="BO36" t="s">
        <v>122</v>
      </c>
      <c r="BP36">
        <v>46199</v>
      </c>
      <c r="BR36" t="s">
        <v>122</v>
      </c>
      <c r="BS36">
        <v>46230</v>
      </c>
      <c r="BU36" t="s">
        <v>122</v>
      </c>
      <c r="BV36">
        <v>46239</v>
      </c>
      <c r="BX36" t="s">
        <v>122</v>
      </c>
      <c r="BY36">
        <v>46304</v>
      </c>
      <c r="CA36" t="s">
        <v>122</v>
      </c>
      <c r="CB36">
        <v>46314</v>
      </c>
    </row>
    <row r="37" spans="1:80">
      <c r="A37" s="15"/>
      <c r="B37" s="28">
        <v>29</v>
      </c>
      <c r="C37" s="51" t="s">
        <v>79</v>
      </c>
      <c r="D37" s="20">
        <v>7994383</v>
      </c>
      <c r="E37" s="20">
        <v>7994476</v>
      </c>
      <c r="F37" s="20">
        <v>7994940</v>
      </c>
      <c r="G37" s="20">
        <v>7995031</v>
      </c>
      <c r="H37" s="51">
        <v>7995196</v>
      </c>
      <c r="I37" s="51">
        <v>7995234</v>
      </c>
      <c r="J37" s="51">
        <v>7995268</v>
      </c>
      <c r="K37" s="20">
        <v>7995337</v>
      </c>
      <c r="L37" s="21">
        <v>7995365</v>
      </c>
      <c r="M37" s="56">
        <v>7995373</v>
      </c>
      <c r="N37" s="20">
        <v>7995465</v>
      </c>
      <c r="O37" s="89">
        <v>8008746</v>
      </c>
      <c r="P37" s="89">
        <v>8008765</v>
      </c>
      <c r="Q37" s="20">
        <v>8008795</v>
      </c>
      <c r="R37" s="20">
        <v>8008817</v>
      </c>
      <c r="S37" s="20">
        <v>8008831</v>
      </c>
      <c r="T37" s="20">
        <v>8008912</v>
      </c>
      <c r="U37" s="20">
        <v>8008938</v>
      </c>
      <c r="V37" s="20"/>
      <c r="W37" s="29"/>
      <c r="Y37" t="str">
        <f>IF(
 OR(
  AND(D37=E37,E37=F37,F37=G37,G37=H37),
  AND(E37=F37,F37=G37,G37=H37,H37=I37),
  AND(F37=G37,G37=H37,H37=I37,I37=J37),
  AND(G37=H37,H37=I37,I37=J37,J37=K37),
  AND(H37=I37,I37=J37,J37=K37,K37=L37),
  AND(I37=J37,J37=K37,K37=L37,L37=M37),
  AND(J37=K37,K37=L37,L37=M37,M37=N37),
  AND(K37=L37,L37=M37,M37=N37,N37=O37),
  AND(L37=M37,M37=N37,N37=O37,O37=P37),
  AND(M37=N37,N37=O37,O37=P37,P37=Q37),
  AND(N37=O37,O37=P37,P37=Q37,Q37=R37),
  AND(O37=P37,P37=Q37,Q37=R37,R37=S37)
 ),
 C37,
 ""
)</f>
        <v/>
      </c>
      <c r="AA37" t="s">
        <v>59</v>
      </c>
      <c r="AB37">
        <v>769230</v>
      </c>
      <c r="AE37" t="s">
        <v>59</v>
      </c>
      <c r="AF37">
        <v>769273</v>
      </c>
      <c r="AH37" t="s">
        <v>59</v>
      </c>
      <c r="AI37">
        <v>769287</v>
      </c>
      <c r="AK37" t="s">
        <v>59</v>
      </c>
      <c r="AL37">
        <v>769354</v>
      </c>
      <c r="AN37" t="s">
        <v>59</v>
      </c>
      <c r="AO37">
        <v>769516</v>
      </c>
      <c r="AQ37" t="s">
        <v>126</v>
      </c>
      <c r="AR37">
        <v>725990</v>
      </c>
      <c r="AT37" t="s">
        <v>126</v>
      </c>
      <c r="AU37">
        <v>725995</v>
      </c>
      <c r="AW37" t="s">
        <v>126</v>
      </c>
      <c r="AX37">
        <v>725998</v>
      </c>
      <c r="AZ37" t="s">
        <v>59</v>
      </c>
      <c r="BA37">
        <v>769646</v>
      </c>
      <c r="BC37" t="s">
        <v>59</v>
      </c>
      <c r="BD37">
        <v>769649</v>
      </c>
      <c r="BF37" t="s">
        <v>59</v>
      </c>
      <c r="BG37">
        <v>769726</v>
      </c>
      <c r="BI37" s="90" t="s">
        <v>91</v>
      </c>
      <c r="BJ37" s="90">
        <v>212456</v>
      </c>
      <c r="BK37" s="90"/>
      <c r="BL37" s="90" t="s">
        <v>91</v>
      </c>
      <c r="BM37" s="90">
        <v>212456</v>
      </c>
      <c r="BO37" t="s">
        <v>91</v>
      </c>
      <c r="BP37">
        <v>212456</v>
      </c>
      <c r="BR37" t="s">
        <v>91</v>
      </c>
      <c r="BS37">
        <v>212456</v>
      </c>
      <c r="BU37" t="s">
        <v>91</v>
      </c>
      <c r="BV37">
        <v>212456</v>
      </c>
      <c r="BX37" t="s">
        <v>91</v>
      </c>
      <c r="BY37">
        <v>212456</v>
      </c>
      <c r="CA37" t="s">
        <v>91</v>
      </c>
      <c r="CB37">
        <v>212457</v>
      </c>
    </row>
    <row r="38" spans="1:80">
      <c r="A38" s="15"/>
      <c r="B38" s="28">
        <v>30</v>
      </c>
      <c r="C38" s="51" t="s">
        <v>80</v>
      </c>
      <c r="D38" s="20">
        <v>8003069</v>
      </c>
      <c r="E38" s="20">
        <v>8003169</v>
      </c>
      <c r="F38" s="20">
        <v>8003669</v>
      </c>
      <c r="G38" s="20">
        <v>8003791</v>
      </c>
      <c r="H38" s="51">
        <v>8003962</v>
      </c>
      <c r="I38" s="51">
        <v>8004002</v>
      </c>
      <c r="J38" s="51">
        <v>8004042</v>
      </c>
      <c r="K38" s="20">
        <v>8004120</v>
      </c>
      <c r="L38" s="21">
        <v>8004151</v>
      </c>
      <c r="M38" s="56">
        <v>8004160</v>
      </c>
      <c r="N38" s="20">
        <v>8004253</v>
      </c>
      <c r="O38" s="89">
        <v>8017539</v>
      </c>
      <c r="P38" s="89">
        <v>8017556</v>
      </c>
      <c r="Q38" s="20">
        <v>8017595</v>
      </c>
      <c r="R38" s="20">
        <v>8017634</v>
      </c>
      <c r="S38" s="20">
        <v>8017649</v>
      </c>
      <c r="T38" s="20">
        <v>8017746</v>
      </c>
      <c r="U38" s="20">
        <v>8017772</v>
      </c>
      <c r="V38" s="20"/>
      <c r="W38" s="29"/>
      <c r="Y38" t="str">
        <f>IF(
 OR(
  AND(D38=E38,E38=F38,F38=G38,G38=H38),
  AND(E38=F38,F38=G38,G38=H38,H38=I38),
  AND(F38=G38,G38=H38,H38=I38,I38=J38),
  AND(G38=H38,H38=I38,I38=J38,J38=K38),
  AND(H38=I38,I38=J38,J38=K38,K38=L38),
  AND(I38=J38,J38=K38,K38=L38,L38=M38),
  AND(J38=K38,K38=L38,L38=M38,M38=N38),
  AND(K38=L38,L38=M38,M38=N38,N38=O38),
  AND(L38=M38,M38=N38,N38=O38,O38=P38),
  AND(M38=N38,N38=O38,O38=P38,P38=Q38),
  AND(N38=O38,O38=P38,P38=Q38,Q38=R38),
  AND(O38=P38,P38=Q38,Q38=R38,R38=S38)
 ),
 C38,
 ""
)</f>
        <v/>
      </c>
      <c r="AA38" t="s">
        <v>90</v>
      </c>
      <c r="AB38">
        <v>238478</v>
      </c>
      <c r="AE38" t="s">
        <v>90</v>
      </c>
      <c r="AF38">
        <v>238482</v>
      </c>
      <c r="AH38" t="s">
        <v>90</v>
      </c>
      <c r="AI38">
        <v>238482</v>
      </c>
      <c r="AK38" t="s">
        <v>90</v>
      </c>
      <c r="AL38">
        <v>238493</v>
      </c>
      <c r="AN38" t="s">
        <v>90</v>
      </c>
      <c r="AO38">
        <v>238499</v>
      </c>
      <c r="AQ38" t="s">
        <v>90</v>
      </c>
      <c r="AR38">
        <v>238501</v>
      </c>
      <c r="AT38" t="s">
        <v>90</v>
      </c>
      <c r="AU38">
        <v>238501</v>
      </c>
      <c r="AW38" t="s">
        <v>90</v>
      </c>
      <c r="AX38">
        <v>238504</v>
      </c>
      <c r="AZ38" t="s">
        <v>90</v>
      </c>
      <c r="BA38">
        <v>238505</v>
      </c>
      <c r="BC38" t="s">
        <v>90</v>
      </c>
      <c r="BD38">
        <v>238505</v>
      </c>
      <c r="BF38" t="s">
        <v>90</v>
      </c>
      <c r="BG38">
        <v>238507</v>
      </c>
      <c r="BI38" s="90" t="s">
        <v>93</v>
      </c>
      <c r="BJ38" s="90">
        <v>234830</v>
      </c>
      <c r="BK38" s="90"/>
      <c r="BL38" s="90" t="s">
        <v>93</v>
      </c>
      <c r="BM38" s="90">
        <v>234830</v>
      </c>
      <c r="BO38" t="s">
        <v>93</v>
      </c>
      <c r="BP38">
        <v>234830</v>
      </c>
      <c r="BR38" t="s">
        <v>93</v>
      </c>
      <c r="BS38">
        <v>234830</v>
      </c>
      <c r="BU38" t="s">
        <v>93</v>
      </c>
      <c r="BV38">
        <v>234830</v>
      </c>
      <c r="BX38" t="s">
        <v>93</v>
      </c>
      <c r="BY38">
        <v>234829</v>
      </c>
      <c r="CA38" t="s">
        <v>93</v>
      </c>
      <c r="CB38">
        <v>234827</v>
      </c>
    </row>
    <row r="39" spans="1:80">
      <c r="A39" s="15"/>
      <c r="B39" s="28">
        <v>31</v>
      </c>
      <c r="C39" s="20" t="s">
        <v>81</v>
      </c>
      <c r="D39" s="20">
        <v>2454538</v>
      </c>
      <c r="E39" s="20">
        <v>2454615</v>
      </c>
      <c r="F39" s="20">
        <v>2455068</v>
      </c>
      <c r="G39" s="20">
        <v>2455136</v>
      </c>
      <c r="H39" s="51">
        <v>2455160</v>
      </c>
      <c r="I39" s="51">
        <v>2455188</v>
      </c>
      <c r="J39" s="51">
        <v>2455217</v>
      </c>
      <c r="K39" s="20">
        <v>2455233</v>
      </c>
      <c r="L39" s="21">
        <v>2455252</v>
      </c>
      <c r="M39" s="56">
        <v>2455259</v>
      </c>
      <c r="N39" s="20">
        <v>2455298</v>
      </c>
      <c r="O39" s="89">
        <v>2455301</v>
      </c>
      <c r="P39" s="89">
        <v>2455304</v>
      </c>
      <c r="Q39" s="20">
        <v>2455334</v>
      </c>
      <c r="R39" s="20">
        <v>2455355</v>
      </c>
      <c r="S39" s="20">
        <v>2455363</v>
      </c>
      <c r="T39" s="20">
        <v>2455384</v>
      </c>
      <c r="U39" s="20">
        <v>2455458</v>
      </c>
      <c r="V39" s="20"/>
      <c r="W39" s="29"/>
      <c r="Y39" t="str">
        <f>IF(
 OR(
  AND(D39=E39,E39=F39,F39=G39,G39=H39),
  AND(E39=F39,F39=G39,G39=H39,H39=I39),
  AND(F39=G39,G39=H39,H39=I39,I39=J39),
  AND(G39=H39,H39=I39,I39=J39,J39=K39),
  AND(H39=I39,I39=J39,J39=K39,K39=L39),
  AND(I39=J39,J39=K39,K39=L39,L39=M39),
  AND(J39=K39,K39=L39,L39=M39,M39=N39),
  AND(K39=L39,L39=M39,M39=N39,N39=O39),
  AND(L39=M39,M39=N39,N39=O39,O39=P39),
  AND(M39=N39,N39=O39,O39=P39,P39=Q39),
  AND(N39=O39,O39=P39,P39=Q39,Q39=R39),
  AND(O39=P39,P39=Q39,Q39=R39,R39=S39)
 ),
 C39,
 ""
)</f>
        <v/>
      </c>
      <c r="AA39" t="s">
        <v>122</v>
      </c>
      <c r="AB39">
        <v>35027</v>
      </c>
      <c r="AE39" t="s">
        <v>122</v>
      </c>
      <c r="AF39">
        <v>35087</v>
      </c>
      <c r="AH39" t="s">
        <v>122</v>
      </c>
      <c r="AI39">
        <v>35089</v>
      </c>
      <c r="AK39" t="s">
        <v>122</v>
      </c>
      <c r="AL39">
        <v>45891</v>
      </c>
      <c r="AN39" t="s">
        <v>122</v>
      </c>
      <c r="AO39">
        <v>45943</v>
      </c>
      <c r="AQ39" t="s">
        <v>122</v>
      </c>
      <c r="AR39">
        <v>45980</v>
      </c>
      <c r="AT39" t="s">
        <v>122</v>
      </c>
      <c r="AU39">
        <v>46080</v>
      </c>
      <c r="AW39" t="s">
        <v>122</v>
      </c>
      <c r="AX39">
        <v>46110</v>
      </c>
      <c r="AZ39" t="s">
        <v>122</v>
      </c>
      <c r="BA39">
        <v>46144</v>
      </c>
      <c r="BC39" t="s">
        <v>122</v>
      </c>
      <c r="BD39">
        <v>46148</v>
      </c>
      <c r="BF39" t="s">
        <v>122</v>
      </c>
      <c r="BG39">
        <v>46177</v>
      </c>
      <c r="BI39" s="90" t="s">
        <v>124</v>
      </c>
      <c r="BJ39" s="90">
        <v>92373</v>
      </c>
      <c r="BK39" s="90"/>
      <c r="BL39" s="90" t="s">
        <v>124</v>
      </c>
      <c r="BM39" s="90">
        <v>92383</v>
      </c>
      <c r="BO39" t="s">
        <v>124</v>
      </c>
      <c r="BP39">
        <v>92399</v>
      </c>
      <c r="BR39" t="s">
        <v>124</v>
      </c>
      <c r="BS39">
        <v>92461</v>
      </c>
      <c r="BU39" t="s">
        <v>124</v>
      </c>
      <c r="BV39">
        <v>92479</v>
      </c>
      <c r="BX39" t="s">
        <v>124</v>
      </c>
      <c r="BY39">
        <v>92609</v>
      </c>
      <c r="CA39" t="s">
        <v>124</v>
      </c>
      <c r="CB39">
        <v>92629</v>
      </c>
    </row>
    <row r="40" spans="1:80">
      <c r="A40" s="15"/>
      <c r="B40" s="28">
        <v>32</v>
      </c>
      <c r="C40" s="20" t="s">
        <v>82</v>
      </c>
      <c r="D40" s="20">
        <v>2902087</v>
      </c>
      <c r="E40" s="20">
        <v>2902170</v>
      </c>
      <c r="F40" s="20">
        <v>2902623</v>
      </c>
      <c r="G40" s="20">
        <v>2902693</v>
      </c>
      <c r="H40" s="51">
        <v>2902720</v>
      </c>
      <c r="I40" s="51">
        <v>2902748</v>
      </c>
      <c r="J40" s="51">
        <v>2902777</v>
      </c>
      <c r="K40" s="20">
        <v>2902793</v>
      </c>
      <c r="L40" s="21">
        <v>2902812</v>
      </c>
      <c r="M40" s="56">
        <v>2902819</v>
      </c>
      <c r="N40" s="20">
        <v>2902859</v>
      </c>
      <c r="O40" s="89">
        <v>2902862</v>
      </c>
      <c r="P40" s="89">
        <v>2902865</v>
      </c>
      <c r="Q40" s="20">
        <v>2902895</v>
      </c>
      <c r="R40" s="20">
        <v>2902925</v>
      </c>
      <c r="S40" s="20">
        <v>2902933</v>
      </c>
      <c r="T40" s="20">
        <v>2902954</v>
      </c>
      <c r="U40" s="20">
        <v>2903029</v>
      </c>
      <c r="V40" s="20"/>
      <c r="W40" s="29"/>
      <c r="Y40" t="str">
        <f>IF(
 OR(
  AND(D40=E40,E40=F40,F40=G40,G40=H40),
  AND(E40=F40,F40=G40,G40=H40,H40=I40),
  AND(F40=G40,G40=H40,H40=I40,I40=J40),
  AND(G40=H40,H40=I40,I40=J40,J40=K40),
  AND(H40=I40,I40=J40,J40=K40,K40=L40),
  AND(I40=J40,J40=K40,K40=L40,L40=M40),
  AND(J40=K40,K40=L40,L40=M40,M40=N40),
  AND(K40=L40,L40=M40,M40=N40,N40=O40),
  AND(L40=M40,M40=N40,N40=O40,O40=P40),
  AND(M40=N40,N40=O40,O40=P40,P40=Q40),
  AND(N40=O40,O40=P40,P40=Q40,Q40=R40),
  AND(O40=P40,P40=Q40,Q40=R40,R40=S40)
 ),
 C40,
 ""
)</f>
        <v/>
      </c>
      <c r="AA40" t="s">
        <v>91</v>
      </c>
      <c r="AB40">
        <v>212434</v>
      </c>
      <c r="AE40" t="s">
        <v>91</v>
      </c>
      <c r="AF40">
        <v>212438</v>
      </c>
      <c r="AH40" t="s">
        <v>91</v>
      </c>
      <c r="AI40">
        <v>212438</v>
      </c>
      <c r="AK40" t="s">
        <v>91</v>
      </c>
      <c r="AL40">
        <v>212446</v>
      </c>
      <c r="AN40" t="s">
        <v>91</v>
      </c>
      <c r="AO40">
        <v>212449</v>
      </c>
      <c r="AQ40" t="s">
        <v>91</v>
      </c>
      <c r="AR40">
        <v>212449</v>
      </c>
      <c r="AT40" t="s">
        <v>91</v>
      </c>
      <c r="AU40">
        <v>212450</v>
      </c>
      <c r="AW40" t="s">
        <v>91</v>
      </c>
      <c r="AX40">
        <v>212453</v>
      </c>
      <c r="AZ40" t="s">
        <v>91</v>
      </c>
      <c r="BA40">
        <v>212456</v>
      </c>
      <c r="BC40" t="s">
        <v>91</v>
      </c>
      <c r="BD40">
        <v>212456</v>
      </c>
      <c r="BF40" t="s">
        <v>91</v>
      </c>
      <c r="BG40">
        <v>212456</v>
      </c>
      <c r="BI40" s="90" t="s">
        <v>94</v>
      </c>
      <c r="BJ40" s="90">
        <v>212477</v>
      </c>
      <c r="BK40" s="90"/>
      <c r="BL40" s="90" t="s">
        <v>94</v>
      </c>
      <c r="BM40" s="90">
        <v>212477</v>
      </c>
      <c r="BO40" t="s">
        <v>94</v>
      </c>
      <c r="BP40">
        <v>212477</v>
      </c>
      <c r="BR40" t="s">
        <v>94</v>
      </c>
      <c r="BS40">
        <v>212477</v>
      </c>
      <c r="BU40" t="s">
        <v>94</v>
      </c>
      <c r="BV40">
        <v>212477</v>
      </c>
      <c r="BX40" t="s">
        <v>94</v>
      </c>
      <c r="BY40">
        <v>212477</v>
      </c>
      <c r="CA40" t="s">
        <v>94</v>
      </c>
      <c r="CB40">
        <v>212478</v>
      </c>
    </row>
    <row r="41" spans="1:80">
      <c r="A41" s="15"/>
      <c r="B41" s="28">
        <v>33</v>
      </c>
      <c r="C41" s="20" t="s">
        <v>84</v>
      </c>
      <c r="D41" s="20">
        <v>11815257</v>
      </c>
      <c r="E41" s="20">
        <v>11815387</v>
      </c>
      <c r="F41" s="20">
        <v>11815404</v>
      </c>
      <c r="G41" s="20">
        <v>11815671</v>
      </c>
      <c r="H41" s="51">
        <v>11815857</v>
      </c>
      <c r="I41" s="51">
        <v>11815923</v>
      </c>
      <c r="J41" s="51">
        <v>11815999</v>
      </c>
      <c r="K41" s="20">
        <v>11816076</v>
      </c>
      <c r="L41" s="21">
        <v>11816115</v>
      </c>
      <c r="M41" s="56">
        <v>11816133</v>
      </c>
      <c r="N41" s="20">
        <v>11816256</v>
      </c>
      <c r="O41" s="89">
        <v>11816264</v>
      </c>
      <c r="P41" s="89">
        <v>11816286</v>
      </c>
      <c r="Q41" s="20">
        <v>11816342</v>
      </c>
      <c r="R41" s="20">
        <v>11816395</v>
      </c>
      <c r="S41" s="20">
        <v>11816420</v>
      </c>
      <c r="T41" s="20">
        <v>11816519</v>
      </c>
      <c r="U41" s="20">
        <v>11816572</v>
      </c>
      <c r="V41" s="20"/>
      <c r="W41" s="29"/>
      <c r="Y41" t="str">
        <f>IF(
 OR(
  AND(D41=E41,E41=F41,F41=G41,G41=H41),
  AND(E41=F41,F41=G41,G41=H41,H41=I41),
  AND(F41=G41,G41=H41,H41=I41,I41=J41),
  AND(G41=H41,H41=I41,I41=J41,J41=K41),
  AND(H41=I41,I41=J41,J41=K41,K41=L41),
  AND(I41=J41,J41=K41,K41=L41,L41=M41),
  AND(J41=K41,K41=L41,L41=M41,M41=N41),
  AND(K41=L41,L41=M41,M41=N41,N41=O41),
  AND(L41=M41,M41=N41,N41=O41,O41=P41),
  AND(M41=N41,N41=O41,O41=P41,P41=Q41),
  AND(N41=O41,O41=P41,P41=Q41,Q41=R41),
  AND(O41=P41,P41=Q41,Q41=R41,R41=S41)
 ),
 C41,
 ""
)</f>
        <v/>
      </c>
      <c r="AA41" t="s">
        <v>93</v>
      </c>
      <c r="AB41">
        <v>234806</v>
      </c>
      <c r="AE41" t="s">
        <v>93</v>
      </c>
      <c r="AF41">
        <v>234812</v>
      </c>
      <c r="AH41" t="s">
        <v>93</v>
      </c>
      <c r="AI41">
        <v>234812</v>
      </c>
      <c r="AK41" t="s">
        <v>93</v>
      </c>
      <c r="AL41">
        <v>234820</v>
      </c>
      <c r="AN41" t="s">
        <v>93</v>
      </c>
      <c r="AO41">
        <v>234823</v>
      </c>
      <c r="AQ41" t="s">
        <v>93</v>
      </c>
      <c r="AR41">
        <v>234823</v>
      </c>
      <c r="AT41" t="s">
        <v>93</v>
      </c>
      <c r="AU41">
        <v>234825</v>
      </c>
      <c r="AW41" t="s">
        <v>93</v>
      </c>
      <c r="AX41">
        <v>234826</v>
      </c>
      <c r="AZ41" t="s">
        <v>93</v>
      </c>
      <c r="BA41">
        <v>234830</v>
      </c>
      <c r="BC41" t="s">
        <v>93</v>
      </c>
      <c r="BD41">
        <v>234830</v>
      </c>
      <c r="BF41" t="s">
        <v>93</v>
      </c>
      <c r="BG41">
        <v>234830</v>
      </c>
      <c r="BI41" s="90" t="s">
        <v>95</v>
      </c>
      <c r="BJ41" s="90">
        <v>213020</v>
      </c>
      <c r="BK41" s="90"/>
      <c r="BL41" s="90" t="s">
        <v>95</v>
      </c>
      <c r="BM41" s="90">
        <v>213020</v>
      </c>
      <c r="BO41" t="s">
        <v>95</v>
      </c>
      <c r="BP41">
        <v>213020</v>
      </c>
      <c r="BR41" t="s">
        <v>95</v>
      </c>
      <c r="BS41">
        <v>213020</v>
      </c>
      <c r="BU41" t="s">
        <v>95</v>
      </c>
      <c r="BV41">
        <v>213020</v>
      </c>
      <c r="BX41" t="s">
        <v>95</v>
      </c>
      <c r="BY41">
        <v>213020</v>
      </c>
      <c r="CA41" t="s">
        <v>95</v>
      </c>
      <c r="CB41">
        <v>213025</v>
      </c>
    </row>
    <row r="42" spans="1:80">
      <c r="A42" s="15"/>
      <c r="B42" s="28">
        <v>34</v>
      </c>
      <c r="C42" s="20" t="s">
        <v>85</v>
      </c>
      <c r="D42" s="20">
        <v>525</v>
      </c>
      <c r="E42" s="20">
        <v>525</v>
      </c>
      <c r="F42" s="20">
        <v>525</v>
      </c>
      <c r="G42" s="20">
        <v>525</v>
      </c>
      <c r="H42" s="51">
        <v>525</v>
      </c>
      <c r="I42" s="51">
        <v>525</v>
      </c>
      <c r="J42" s="51">
        <v>525</v>
      </c>
      <c r="K42" s="20">
        <v>525</v>
      </c>
      <c r="L42" s="21">
        <v>525</v>
      </c>
      <c r="M42" s="56">
        <v>525</v>
      </c>
      <c r="N42" s="20">
        <v>525</v>
      </c>
      <c r="O42" s="89">
        <v>525</v>
      </c>
      <c r="P42" s="89">
        <v>525</v>
      </c>
      <c r="Q42" s="20">
        <v>527</v>
      </c>
      <c r="R42" s="20">
        <v>527</v>
      </c>
      <c r="S42" s="20">
        <v>527</v>
      </c>
      <c r="T42" s="20">
        <v>527</v>
      </c>
      <c r="U42" s="20">
        <v>527</v>
      </c>
      <c r="V42" s="20"/>
      <c r="W42" s="29"/>
      <c r="Y42" t="str">
        <f>IF(
 OR(
  AND(D42=E42,E42=F42,F42=G42,G42=H42),
  AND(E42=F42,F42=G42,G42=H42,H42=I42),
  AND(F42=G42,G42=H42,H42=I42,I42=J42),
  AND(G42=H42,H42=I42,I42=J42,J42=K42),
  AND(H42=I42,I42=J42,J42=K42,K42=L42),
  AND(I42=J42,J42=K42,K42=L42,L42=M42),
  AND(J42=K42,K42=L42,L42=M42,M42=N42),
  AND(K42=L42,L42=M42,M42=N42,N42=O42),
  AND(L42=M42,M42=N42,N42=O42,O42=P42),
  AND(M42=N42,N42=O42,O42=P42,P42=Q42),
  AND(N42=O42,O42=P42,P42=Q42,Q42=R42),
  AND(O42=P42,P42=Q42,Q42=R42,R42=S42)
 ),
 C42,
 ""
)</f>
        <v>FBNK_AA_PRODUCT</v>
      </c>
      <c r="AA42" t="s">
        <v>124</v>
      </c>
      <c r="AB42">
        <v>70054</v>
      </c>
      <c r="AE42" t="s">
        <v>124</v>
      </c>
      <c r="AF42">
        <v>70174</v>
      </c>
      <c r="AH42" t="s">
        <v>124</v>
      </c>
      <c r="AI42">
        <v>70178</v>
      </c>
      <c r="AK42" t="s">
        <v>124</v>
      </c>
      <c r="AL42">
        <v>91782</v>
      </c>
      <c r="AN42" t="s">
        <v>124</v>
      </c>
      <c r="AO42">
        <v>91886</v>
      </c>
      <c r="AQ42" t="s">
        <v>124</v>
      </c>
      <c r="AR42">
        <v>91960</v>
      </c>
      <c r="AT42" t="s">
        <v>124</v>
      </c>
      <c r="AU42">
        <v>92160</v>
      </c>
      <c r="AW42" t="s">
        <v>124</v>
      </c>
      <c r="AX42">
        <v>92220</v>
      </c>
      <c r="AZ42" t="s">
        <v>124</v>
      </c>
      <c r="BA42">
        <v>92288</v>
      </c>
      <c r="BC42" t="s">
        <v>124</v>
      </c>
      <c r="BD42">
        <v>92296</v>
      </c>
      <c r="BF42" t="s">
        <v>124</v>
      </c>
      <c r="BG42">
        <v>92355</v>
      </c>
      <c r="BI42" s="90" t="s">
        <v>125</v>
      </c>
      <c r="BJ42" s="90">
        <v>46187</v>
      </c>
      <c r="BK42" s="90"/>
      <c r="BL42" s="90" t="s">
        <v>125</v>
      </c>
      <c r="BM42" s="90">
        <v>46192</v>
      </c>
      <c r="BO42" t="s">
        <v>125</v>
      </c>
      <c r="BP42">
        <v>46200</v>
      </c>
      <c r="BR42" t="s">
        <v>125</v>
      </c>
      <c r="BS42">
        <v>46231</v>
      </c>
      <c r="BU42" t="s">
        <v>125</v>
      </c>
      <c r="BV42">
        <v>46240</v>
      </c>
      <c r="BX42" t="s">
        <v>125</v>
      </c>
      <c r="BY42">
        <v>46305</v>
      </c>
      <c r="CA42" t="s">
        <v>125</v>
      </c>
      <c r="CB42">
        <v>46315</v>
      </c>
    </row>
    <row r="43" spans="1:80">
      <c r="A43" s="15"/>
      <c r="B43" s="28">
        <v>35</v>
      </c>
      <c r="C43" s="20" t="s">
        <v>86</v>
      </c>
      <c r="D43" s="20">
        <v>581</v>
      </c>
      <c r="E43" s="20">
        <v>581</v>
      </c>
      <c r="F43" s="20">
        <v>581</v>
      </c>
      <c r="G43" s="20">
        <v>581</v>
      </c>
      <c r="H43" s="51">
        <v>581</v>
      </c>
      <c r="I43" s="51">
        <v>581</v>
      </c>
      <c r="J43" s="51">
        <v>581</v>
      </c>
      <c r="K43" s="20">
        <v>581</v>
      </c>
      <c r="L43" s="21">
        <v>581</v>
      </c>
      <c r="M43" s="56">
        <v>581</v>
      </c>
      <c r="N43" s="20">
        <v>581</v>
      </c>
      <c r="O43" s="89">
        <v>581</v>
      </c>
      <c r="P43" s="89">
        <v>581</v>
      </c>
      <c r="Q43" s="20">
        <v>585</v>
      </c>
      <c r="R43" s="20">
        <v>585</v>
      </c>
      <c r="S43" s="20">
        <v>585</v>
      </c>
      <c r="T43" s="20">
        <v>585</v>
      </c>
      <c r="U43" s="20">
        <v>585</v>
      </c>
      <c r="V43" s="20"/>
      <c r="W43" s="29"/>
      <c r="Y43" t="str">
        <f>IF(
 OR(
  AND(D43=E43,E43=F43,F43=G43,G43=H43),
  AND(E43=F43,F43=G43,G43=H43,H43=I43),
  AND(F43=G43,G43=H43,H43=I43,I43=J43),
  AND(G43=H43,H43=I43,I43=J43,J43=K43),
  AND(H43=I43,I43=J43,J43=K43,K43=L43),
  AND(I43=J43,J43=K43,K43=L43,L43=M43),
  AND(J43=K43,K43=L43,L43=M43,M43=N43),
  AND(K43=L43,L43=M43,M43=N43,N43=O43),
  AND(L43=M43,M43=N43,N43=O43,O43=P43),
  AND(M43=N43,N43=O43,O43=P43,P43=Q43),
  AND(N43=O43,O43=P43,P43=Q43,Q43=R43),
  AND(O43=P43,P43=Q43,Q43=R43,R43=S43)
 ),
 C43,
 ""
)</f>
        <v>FBNK_AA_PRODUCT_ML</v>
      </c>
      <c r="AA43" t="s">
        <v>94</v>
      </c>
      <c r="AB43">
        <v>212455</v>
      </c>
      <c r="AE43" t="s">
        <v>94</v>
      </c>
      <c r="AF43">
        <v>212459</v>
      </c>
      <c r="AH43" t="s">
        <v>94</v>
      </c>
      <c r="AI43">
        <v>212459</v>
      </c>
      <c r="AK43" t="s">
        <v>94</v>
      </c>
      <c r="AL43">
        <v>212467</v>
      </c>
      <c r="AN43" t="s">
        <v>94</v>
      </c>
      <c r="AO43">
        <v>212470</v>
      </c>
      <c r="AQ43" t="s">
        <v>94</v>
      </c>
      <c r="AR43">
        <v>212470</v>
      </c>
      <c r="AT43" t="s">
        <v>94</v>
      </c>
      <c r="AU43">
        <v>212471</v>
      </c>
      <c r="AW43" t="s">
        <v>94</v>
      </c>
      <c r="AX43">
        <v>212474</v>
      </c>
      <c r="AZ43" t="s">
        <v>94</v>
      </c>
      <c r="BA43">
        <v>212477</v>
      </c>
      <c r="BC43" t="s">
        <v>94</v>
      </c>
      <c r="BD43">
        <v>212477</v>
      </c>
      <c r="BF43" t="s">
        <v>94</v>
      </c>
      <c r="BG43">
        <v>212477</v>
      </c>
      <c r="BI43" s="90" t="s">
        <v>114</v>
      </c>
      <c r="BJ43" s="90">
        <v>47952</v>
      </c>
      <c r="BK43" s="90"/>
      <c r="BL43" s="90" t="s">
        <v>114</v>
      </c>
      <c r="BM43" s="90">
        <v>47955</v>
      </c>
      <c r="BO43" t="s">
        <v>114</v>
      </c>
      <c r="BP43">
        <v>47955</v>
      </c>
      <c r="BR43" t="s">
        <v>114</v>
      </c>
      <c r="BS43">
        <v>47975</v>
      </c>
      <c r="BU43" t="s">
        <v>114</v>
      </c>
      <c r="BV43">
        <v>47977</v>
      </c>
      <c r="BX43" t="s">
        <v>114</v>
      </c>
      <c r="BY43">
        <v>47984</v>
      </c>
      <c r="CA43" t="s">
        <v>114</v>
      </c>
      <c r="CB43">
        <v>47984</v>
      </c>
    </row>
    <row r="44" spans="1:80">
      <c r="A44" s="15"/>
      <c r="B44" s="28">
        <v>36</v>
      </c>
      <c r="C44" s="20" t="s">
        <v>87</v>
      </c>
      <c r="D44" s="20">
        <v>8251187</v>
      </c>
      <c r="E44" s="20">
        <v>8251291</v>
      </c>
      <c r="F44" s="20">
        <v>8251758</v>
      </c>
      <c r="G44" s="20">
        <v>8251866</v>
      </c>
      <c r="H44" s="51">
        <v>8252064</v>
      </c>
      <c r="I44" s="51">
        <v>8252106</v>
      </c>
      <c r="J44" s="51">
        <v>8252142</v>
      </c>
      <c r="K44" s="20">
        <v>8252216</v>
      </c>
      <c r="L44" s="21">
        <v>8252260</v>
      </c>
      <c r="M44" s="56">
        <v>8252268</v>
      </c>
      <c r="N44" s="20">
        <v>8252406</v>
      </c>
      <c r="O44" s="89">
        <v>8252414</v>
      </c>
      <c r="P44" s="89">
        <v>8252436</v>
      </c>
      <c r="Q44" s="20">
        <v>8252468</v>
      </c>
      <c r="R44" s="20">
        <v>8252523</v>
      </c>
      <c r="S44" s="20">
        <v>8252536</v>
      </c>
      <c r="T44" s="20">
        <v>8252614</v>
      </c>
      <c r="U44" s="20">
        <v>8252640</v>
      </c>
      <c r="V44" s="20"/>
      <c r="W44" s="29"/>
      <c r="Y44" t="str">
        <f>IF(
 OR(
  AND(D44=E44,E44=F44,F44=G44,G44=H44),
  AND(E44=F44,F44=G44,G44=H44,H44=I44),
  AND(F44=G44,G44=H44,H44=I44,I44=J44),
  AND(G44=H44,H44=I44,I44=J44,J44=K44),
  AND(H44=I44,I44=J44,J44=K44,K44=L44),
  AND(I44=J44,J44=K44,K44=L44,L44=M44),
  AND(J44=K44,K44=L44,L44=M44,M44=N44),
  AND(K44=L44,L44=M44,M44=N44,N44=O44),
  AND(L44=M44,M44=N44,N44=O44,O44=P44),
  AND(M44=N44,N44=O44,O44=P44,P44=Q44),
  AND(N44=O44,O44=P44,P44=Q44,Q44=R44),
  AND(O44=P44,P44=Q44,Q44=R44,R44=S44)
 ),
 C44,
 ""
)</f>
        <v/>
      </c>
      <c r="AA44" t="s">
        <v>95</v>
      </c>
      <c r="AB44">
        <v>212975</v>
      </c>
      <c r="AE44" t="s">
        <v>95</v>
      </c>
      <c r="AF44">
        <v>212983</v>
      </c>
      <c r="AH44" t="s">
        <v>95</v>
      </c>
      <c r="AI44">
        <v>212984</v>
      </c>
      <c r="AK44" t="s">
        <v>95</v>
      </c>
      <c r="AL44">
        <v>213000</v>
      </c>
      <c r="AN44" t="s">
        <v>95</v>
      </c>
      <c r="AO44">
        <v>213006</v>
      </c>
      <c r="AQ44" t="s">
        <v>95</v>
      </c>
      <c r="AR44">
        <v>213006</v>
      </c>
      <c r="AT44" t="s">
        <v>95</v>
      </c>
      <c r="AU44">
        <v>213008</v>
      </c>
      <c r="AW44" t="s">
        <v>95</v>
      </c>
      <c r="AX44">
        <v>213014</v>
      </c>
      <c r="AZ44" t="s">
        <v>95</v>
      </c>
      <c r="BA44">
        <v>213020</v>
      </c>
      <c r="BC44" t="s">
        <v>95</v>
      </c>
      <c r="BD44">
        <v>213020</v>
      </c>
      <c r="BF44" t="s">
        <v>95</v>
      </c>
      <c r="BG44">
        <v>213020</v>
      </c>
      <c r="BI44" s="90" t="s">
        <v>108</v>
      </c>
      <c r="BJ44" s="90">
        <v>64275</v>
      </c>
      <c r="BK44" s="90"/>
      <c r="BL44" s="90" t="s">
        <v>108</v>
      </c>
      <c r="BM44" s="90">
        <v>64277</v>
      </c>
      <c r="BO44" t="s">
        <v>108</v>
      </c>
      <c r="BP44">
        <v>64277</v>
      </c>
      <c r="BR44" t="s">
        <v>108</v>
      </c>
      <c r="BS44">
        <v>64282</v>
      </c>
      <c r="BU44" t="s">
        <v>108</v>
      </c>
      <c r="BV44">
        <v>64284</v>
      </c>
      <c r="BX44" t="s">
        <v>108</v>
      </c>
      <c r="BY44">
        <v>64287</v>
      </c>
      <c r="CA44" t="s">
        <v>108</v>
      </c>
      <c r="CB44">
        <v>64287</v>
      </c>
    </row>
    <row r="45" spans="1:80">
      <c r="A45" s="15"/>
      <c r="B45" s="28">
        <v>37</v>
      </c>
      <c r="C45" s="51" t="s">
        <v>88</v>
      </c>
      <c r="D45" s="20">
        <v>23</v>
      </c>
      <c r="E45" s="20">
        <v>27</v>
      </c>
      <c r="F45" s="20">
        <v>27</v>
      </c>
      <c r="G45" s="20">
        <v>30</v>
      </c>
      <c r="H45" s="51">
        <v>30</v>
      </c>
      <c r="I45" s="51">
        <v>30</v>
      </c>
      <c r="J45" s="51">
        <v>30</v>
      </c>
      <c r="K45" s="20">
        <v>30</v>
      </c>
      <c r="L45" s="21">
        <v>30</v>
      </c>
      <c r="M45" s="56">
        <v>30</v>
      </c>
      <c r="N45" s="20">
        <v>30</v>
      </c>
      <c r="O45" s="89">
        <v>30</v>
      </c>
      <c r="P45" s="89">
        <v>30</v>
      </c>
      <c r="Q45" s="20">
        <v>31</v>
      </c>
      <c r="R45" s="20">
        <v>31</v>
      </c>
      <c r="S45" s="20">
        <v>31</v>
      </c>
      <c r="T45" s="20">
        <v>33</v>
      </c>
      <c r="U45" s="20">
        <v>34</v>
      </c>
      <c r="V45" s="20"/>
      <c r="W45" s="29"/>
      <c r="Y45" t="str">
        <f>IF(
 OR(
  AND(D45=E45,E45=F45,F45=G45,G45=H45),
  AND(E45=F45,F45=G45,G45=H45,H45=I45),
  AND(F45=G45,G45=H45,H45=I45,I45=J45),
  AND(G45=H45,H45=I45,I45=J45,J45=K45),
  AND(H45=I45,I45=J45,J45=K45,K45=L45),
  AND(I45=J45,J45=K45,K45=L45,L45=M45),
  AND(J45=K45,K45=L45,L45=M45,M45=N45),
  AND(K45=L45,L45=M45,M45=N45,N45=O45),
  AND(L45=M45,M45=N45,N45=O45,O45=P45),
  AND(M45=N45,N45=O45,O45=P45,P45=Q45),
  AND(N45=O45,O45=P45,P45=Q45,Q45=R45),
  AND(O45=P45,P45=Q45,Q45=R45,R45=S45)
 ),
 C45,
 ""
)</f>
        <v>FBNK_ACCOUNT_CLOSURE</v>
      </c>
      <c r="AA45" t="s">
        <v>125</v>
      </c>
      <c r="AB45">
        <v>35027</v>
      </c>
      <c r="AE45" t="s">
        <v>125</v>
      </c>
      <c r="AF45">
        <v>35087</v>
      </c>
      <c r="AH45" t="s">
        <v>125</v>
      </c>
      <c r="AI45">
        <v>35089</v>
      </c>
      <c r="AK45" t="s">
        <v>125</v>
      </c>
      <c r="AL45">
        <v>45891</v>
      </c>
      <c r="AN45" t="s">
        <v>125</v>
      </c>
      <c r="AO45">
        <v>45943</v>
      </c>
      <c r="AQ45" t="s">
        <v>125</v>
      </c>
      <c r="AR45">
        <v>45980</v>
      </c>
      <c r="AT45" t="s">
        <v>125</v>
      </c>
      <c r="AU45">
        <v>46080</v>
      </c>
      <c r="AW45" t="s">
        <v>125</v>
      </c>
      <c r="AX45">
        <v>46110</v>
      </c>
      <c r="AZ45" t="s">
        <v>125</v>
      </c>
      <c r="BA45">
        <v>46144</v>
      </c>
      <c r="BC45" t="s">
        <v>125</v>
      </c>
      <c r="BD45">
        <v>46148</v>
      </c>
      <c r="BF45" t="s">
        <v>125</v>
      </c>
      <c r="BG45">
        <v>46178</v>
      </c>
      <c r="BI45" s="90" t="s">
        <v>117</v>
      </c>
      <c r="BJ45" s="90">
        <v>29540</v>
      </c>
      <c r="BK45" s="90"/>
      <c r="BL45" s="90" t="s">
        <v>117</v>
      </c>
      <c r="BM45" s="90">
        <v>29540</v>
      </c>
      <c r="BO45" t="s">
        <v>117</v>
      </c>
      <c r="BP45">
        <v>29540</v>
      </c>
      <c r="BR45" t="s">
        <v>117</v>
      </c>
      <c r="BS45">
        <v>29540</v>
      </c>
      <c r="BU45" t="s">
        <v>117</v>
      </c>
      <c r="BV45">
        <v>29540</v>
      </c>
      <c r="BX45" t="s">
        <v>117</v>
      </c>
      <c r="BY45">
        <v>29541</v>
      </c>
      <c r="CA45" t="s">
        <v>55</v>
      </c>
      <c r="CB45">
        <v>19065</v>
      </c>
    </row>
    <row r="46" spans="1:80">
      <c r="A46" s="15"/>
      <c r="B46" s="28">
        <v>38</v>
      </c>
      <c r="C46" s="20" t="s">
        <v>89</v>
      </c>
      <c r="D46" s="20">
        <v>7999981</v>
      </c>
      <c r="E46" s="20">
        <v>8000077</v>
      </c>
      <c r="F46" s="20">
        <v>8000541</v>
      </c>
      <c r="G46" s="20">
        <v>8000634</v>
      </c>
      <c r="H46" s="51">
        <v>8000799</v>
      </c>
      <c r="I46" s="51">
        <v>8000837</v>
      </c>
      <c r="J46" s="51">
        <v>8000871</v>
      </c>
      <c r="K46" s="20">
        <v>8000939</v>
      </c>
      <c r="L46" s="21">
        <v>8000966</v>
      </c>
      <c r="M46" s="56">
        <v>8000974</v>
      </c>
      <c r="N46" s="20">
        <v>8001065</v>
      </c>
      <c r="O46" s="89">
        <v>8001070</v>
      </c>
      <c r="P46" s="89">
        <v>8001094</v>
      </c>
      <c r="Q46" s="20">
        <v>8001121</v>
      </c>
      <c r="R46" s="20">
        <v>8001145</v>
      </c>
      <c r="S46" s="20">
        <v>8001157</v>
      </c>
      <c r="T46" s="20">
        <v>8001234</v>
      </c>
      <c r="U46" s="20">
        <v>8001260</v>
      </c>
      <c r="V46" s="20"/>
      <c r="W46" s="29"/>
      <c r="Y46" t="str">
        <f>IF(
 OR(
  AND(D46=E46,E46=F46,F46=G46,G46=H46),
  AND(E46=F46,F46=G46,G46=H46,H46=I46),
  AND(F46=G46,G46=H46,H46=I46,I46=J46),
  AND(G46=H46,H46=I46,I46=J46,J46=K46),
  AND(H46=I46,I46=J46,J46=K46,K46=L46),
  AND(I46=J46,J46=K46,K46=L46,L46=M46),
  AND(J46=K46,K46=L46,L46=M46,M46=N46),
  AND(K46=L46,L46=M46,M46=N46,N46=O46),
  AND(L46=M46,M46=N46,N46=O46,O46=P46),
  AND(M46=N46,N46=O46,O46=P46,P46=Q46),
  AND(N46=O46,O46=P46,P46=Q46,Q46=R46),
  AND(O46=P46,P46=Q46,Q46=R46,R46=S46)
 ),
 C46,
 ""
)</f>
        <v/>
      </c>
      <c r="AA46" t="s">
        <v>114</v>
      </c>
      <c r="AB46">
        <v>47880</v>
      </c>
      <c r="AE46" t="s">
        <v>114</v>
      </c>
      <c r="AF46">
        <v>47893</v>
      </c>
      <c r="AH46" t="s">
        <v>114</v>
      </c>
      <c r="AI46">
        <v>47901</v>
      </c>
      <c r="AK46" t="s">
        <v>114</v>
      </c>
      <c r="AL46">
        <v>47916</v>
      </c>
      <c r="AN46" t="s">
        <v>114</v>
      </c>
      <c r="AO46">
        <v>47923</v>
      </c>
      <c r="AQ46" t="s">
        <v>114</v>
      </c>
      <c r="AR46">
        <v>47927</v>
      </c>
      <c r="AT46" t="s">
        <v>114</v>
      </c>
      <c r="AU46">
        <v>47932</v>
      </c>
      <c r="AW46" t="s">
        <v>114</v>
      </c>
      <c r="AX46">
        <v>47939</v>
      </c>
      <c r="AZ46" t="s">
        <v>114</v>
      </c>
      <c r="BA46">
        <v>47943</v>
      </c>
      <c r="BC46" t="s">
        <v>114</v>
      </c>
      <c r="BD46">
        <v>47943</v>
      </c>
      <c r="BF46" t="s">
        <v>114</v>
      </c>
      <c r="BG46">
        <v>47952</v>
      </c>
      <c r="BI46" s="90" t="s">
        <v>43</v>
      </c>
      <c r="BJ46" s="90">
        <v>29490</v>
      </c>
      <c r="BK46" s="90"/>
      <c r="BL46" s="90" t="s">
        <v>43</v>
      </c>
      <c r="BM46" s="90">
        <v>29490</v>
      </c>
      <c r="BO46" t="s">
        <v>43</v>
      </c>
      <c r="BP46">
        <v>29490</v>
      </c>
      <c r="BR46" t="s">
        <v>43</v>
      </c>
      <c r="BS46">
        <v>29490</v>
      </c>
      <c r="BU46" t="s">
        <v>43</v>
      </c>
      <c r="BV46">
        <v>29490</v>
      </c>
      <c r="BX46" t="s">
        <v>43</v>
      </c>
      <c r="BY46">
        <v>29490</v>
      </c>
      <c r="CA46" t="s">
        <v>117</v>
      </c>
      <c r="CB46">
        <v>29541</v>
      </c>
    </row>
    <row r="47" spans="1:80">
      <c r="A47" s="15"/>
      <c r="B47" s="28">
        <v>39</v>
      </c>
      <c r="C47" s="51" t="s">
        <v>90</v>
      </c>
      <c r="D47" s="20">
        <v>238478</v>
      </c>
      <c r="E47" s="20">
        <v>238482</v>
      </c>
      <c r="F47" s="20">
        <v>238482</v>
      </c>
      <c r="G47" s="20">
        <v>238493</v>
      </c>
      <c r="H47" s="51">
        <v>238499</v>
      </c>
      <c r="I47" s="51">
        <v>238501</v>
      </c>
      <c r="J47" s="51">
        <v>238501</v>
      </c>
      <c r="K47" s="20">
        <v>238504</v>
      </c>
      <c r="L47" s="21">
        <v>238505</v>
      </c>
      <c r="M47" s="56">
        <v>238505</v>
      </c>
      <c r="N47" s="20">
        <v>238507</v>
      </c>
      <c r="O47" s="89">
        <v>238507</v>
      </c>
      <c r="P47" s="89">
        <v>238507</v>
      </c>
      <c r="Q47" s="20">
        <v>238507</v>
      </c>
      <c r="R47" s="20">
        <v>238507</v>
      </c>
      <c r="S47" s="20">
        <v>238507</v>
      </c>
      <c r="T47" s="20">
        <v>238507</v>
      </c>
      <c r="U47" s="20">
        <v>238508</v>
      </c>
      <c r="V47" s="20"/>
      <c r="W47" s="29"/>
      <c r="Y47" t="str">
        <f>IF(
 OR(
  AND(D47=E47,E47=F47,F47=G47,G47=H47),
  AND(E47=F47,F47=G47,G47=H47,H47=I47),
  AND(F47=G47,G47=H47,H47=I47,I47=J47),
  AND(G47=H47,H47=I47,I47=J47,J47=K47),
  AND(H47=I47,I47=J47,J47=K47,K47=L47),
  AND(I47=J47,J47=K47,K47=L47,L47=M47),
  AND(J47=K47,K47=L47,L47=M47,M47=N47),
  AND(K47=L47,L47=M47,M47=N47,N47=O47),
  AND(L47=M47,M47=N47,N47=O47,O47=P47),
  AND(M47=N47,N47=O47,O47=P47,P47=Q47),
  AND(N47=O47,O47=P47,P47=Q47,Q47=R47),
  AND(O47=P47,P47=Q47,Q47=R47,R47=S47)
 ),
 C47,
 ""
)</f>
        <v>FBNK_COLLATERAL</v>
      </c>
      <c r="AA47" t="s">
        <v>108</v>
      </c>
      <c r="AB47">
        <v>64257</v>
      </c>
      <c r="AE47" t="s">
        <v>108</v>
      </c>
      <c r="AF47">
        <v>64262</v>
      </c>
      <c r="AH47" t="s">
        <v>108</v>
      </c>
      <c r="AI47">
        <v>64262</v>
      </c>
      <c r="AK47" t="s">
        <v>108</v>
      </c>
      <c r="AL47">
        <v>64265</v>
      </c>
      <c r="AN47" t="s">
        <v>108</v>
      </c>
      <c r="AO47">
        <v>64268</v>
      </c>
      <c r="AQ47" t="s">
        <v>108</v>
      </c>
      <c r="AR47">
        <v>64271</v>
      </c>
      <c r="AT47" t="s">
        <v>108</v>
      </c>
      <c r="AU47">
        <v>64271</v>
      </c>
      <c r="AW47" t="s">
        <v>108</v>
      </c>
      <c r="AX47">
        <v>64272</v>
      </c>
      <c r="AZ47" t="s">
        <v>108</v>
      </c>
      <c r="BA47">
        <v>64273</v>
      </c>
      <c r="BC47" t="s">
        <v>108</v>
      </c>
      <c r="BD47">
        <v>64273</v>
      </c>
      <c r="BF47" t="s">
        <v>108</v>
      </c>
      <c r="BG47">
        <v>64275</v>
      </c>
      <c r="BI47" s="90" t="s">
        <v>105</v>
      </c>
      <c r="BJ47" s="90">
        <v>24321</v>
      </c>
      <c r="BK47" s="90"/>
      <c r="BL47" s="90" t="s">
        <v>105</v>
      </c>
      <c r="BM47" s="90">
        <v>24321</v>
      </c>
      <c r="BO47" t="s">
        <v>105</v>
      </c>
      <c r="BP47">
        <v>24322</v>
      </c>
      <c r="BR47" t="s">
        <v>105</v>
      </c>
      <c r="BS47">
        <v>24327</v>
      </c>
      <c r="BU47" t="s">
        <v>105</v>
      </c>
      <c r="BV47">
        <v>24329</v>
      </c>
      <c r="BX47" t="s">
        <v>105</v>
      </c>
      <c r="BY47">
        <v>24424</v>
      </c>
      <c r="CA47" t="s">
        <v>43</v>
      </c>
      <c r="CB47">
        <v>29490</v>
      </c>
    </row>
    <row r="48" spans="1:80">
      <c r="A48" s="15"/>
      <c r="B48" s="28">
        <v>40</v>
      </c>
      <c r="C48" s="20" t="s">
        <v>91</v>
      </c>
      <c r="D48" s="20">
        <v>212434</v>
      </c>
      <c r="E48" s="20">
        <v>212438</v>
      </c>
      <c r="F48" s="20">
        <v>212438</v>
      </c>
      <c r="G48" s="20">
        <v>212446</v>
      </c>
      <c r="H48" s="51">
        <v>212449</v>
      </c>
      <c r="I48" s="51">
        <v>212449</v>
      </c>
      <c r="J48" s="51">
        <v>212450</v>
      </c>
      <c r="K48" s="20">
        <v>212453</v>
      </c>
      <c r="L48" s="21">
        <v>212456</v>
      </c>
      <c r="M48" s="56">
        <v>212456</v>
      </c>
      <c r="N48" s="20">
        <v>212456</v>
      </c>
      <c r="O48" s="89">
        <v>212456</v>
      </c>
      <c r="P48" s="89">
        <v>212456</v>
      </c>
      <c r="Q48" s="20">
        <v>212456</v>
      </c>
      <c r="R48" s="20">
        <v>212456</v>
      </c>
      <c r="S48" s="20">
        <v>212456</v>
      </c>
      <c r="T48" s="20">
        <v>212456</v>
      </c>
      <c r="U48" s="20">
        <v>212457</v>
      </c>
      <c r="V48" s="20"/>
      <c r="W48" s="29"/>
      <c r="Y48" t="str">
        <f>IF(
 OR(
  AND(D48=E48,E48=F48,F48=G48,G48=H48),
  AND(E48=F48,F48=G48,G48=H48,H48=I48),
  AND(F48=G48,G48=H48,H48=I48,I48=J48),
  AND(G48=H48,H48=I48,I48=J48,J48=K48),
  AND(H48=I48,I48=J48,J48=K48,K48=L48),
  AND(I48=J48,J48=K48,K48=L48,L48=M48),
  AND(J48=K48,K48=L48,L48=M48,M48=N48),
  AND(K48=L48,L48=M48,M48=N48,N48=O48),
  AND(L48=M48,M48=N48,N48=O48,O48=P48),
  AND(M48=N48,N48=O48,O48=P48,P48=Q48),
  AND(N48=O48,O48=P48,P48=Q48,Q48=R48),
  AND(O48=P48,P48=Q48,Q48=R48,R48=S48)
 ),
 C48,
 ""
)</f>
        <v>FBNK_COLLATERAL_RIGHT</v>
      </c>
      <c r="AA48" t="s">
        <v>117</v>
      </c>
      <c r="AB48">
        <v>29538</v>
      </c>
      <c r="AE48" t="s">
        <v>117</v>
      </c>
      <c r="AF48">
        <v>29538</v>
      </c>
      <c r="AH48" t="s">
        <v>117</v>
      </c>
      <c r="AI48">
        <v>29538</v>
      </c>
      <c r="AK48" t="s">
        <v>117</v>
      </c>
      <c r="AL48">
        <v>29540</v>
      </c>
      <c r="AN48" t="s">
        <v>117</v>
      </c>
      <c r="AO48">
        <v>29540</v>
      </c>
      <c r="AQ48" t="s">
        <v>117</v>
      </c>
      <c r="AR48">
        <v>29540</v>
      </c>
      <c r="AT48" t="s">
        <v>117</v>
      </c>
      <c r="AU48">
        <v>29540</v>
      </c>
      <c r="AW48" t="s">
        <v>117</v>
      </c>
      <c r="AX48">
        <v>29540</v>
      </c>
      <c r="AZ48" t="s">
        <v>117</v>
      </c>
      <c r="BA48">
        <v>29540</v>
      </c>
      <c r="BC48" t="s">
        <v>117</v>
      </c>
      <c r="BD48">
        <v>29540</v>
      </c>
      <c r="BF48" t="s">
        <v>117</v>
      </c>
      <c r="BG48">
        <v>29540</v>
      </c>
      <c r="BI48" s="90" t="s">
        <v>119</v>
      </c>
      <c r="BJ48" s="90">
        <v>29016</v>
      </c>
      <c r="BK48" s="90"/>
      <c r="BL48" s="90" t="s">
        <v>119</v>
      </c>
      <c r="BM48" s="90">
        <v>29016</v>
      </c>
      <c r="BO48" t="s">
        <v>119</v>
      </c>
      <c r="BP48">
        <v>29016</v>
      </c>
      <c r="BR48" t="s">
        <v>119</v>
      </c>
      <c r="BS48">
        <v>29016</v>
      </c>
      <c r="BU48" t="s">
        <v>119</v>
      </c>
      <c r="BV48">
        <v>29016</v>
      </c>
      <c r="BX48" t="s">
        <v>119</v>
      </c>
      <c r="BY48">
        <v>29016</v>
      </c>
      <c r="CA48" t="s">
        <v>105</v>
      </c>
      <c r="CB48">
        <v>24424</v>
      </c>
    </row>
    <row r="49" spans="1:80">
      <c r="A49" s="15"/>
      <c r="B49" s="28">
        <v>41</v>
      </c>
      <c r="C49" s="20" t="s">
        <v>93</v>
      </c>
      <c r="D49" s="20">
        <v>234806</v>
      </c>
      <c r="E49" s="20">
        <v>234812</v>
      </c>
      <c r="F49" s="20">
        <v>234812</v>
      </c>
      <c r="G49" s="20">
        <v>234820</v>
      </c>
      <c r="H49" s="51">
        <v>234823</v>
      </c>
      <c r="I49" s="51">
        <v>234823</v>
      </c>
      <c r="J49" s="51">
        <v>234825</v>
      </c>
      <c r="K49" s="20">
        <v>234826</v>
      </c>
      <c r="L49" s="21">
        <v>234830</v>
      </c>
      <c r="M49" s="56">
        <v>234830</v>
      </c>
      <c r="N49" s="20">
        <v>234830</v>
      </c>
      <c r="O49" s="89">
        <v>234830</v>
      </c>
      <c r="P49" s="89">
        <v>234830</v>
      </c>
      <c r="Q49" s="20">
        <v>234830</v>
      </c>
      <c r="R49" s="20">
        <v>234830</v>
      </c>
      <c r="S49" s="20">
        <v>234830</v>
      </c>
      <c r="T49" s="20">
        <v>234829</v>
      </c>
      <c r="U49" s="20">
        <v>234827</v>
      </c>
      <c r="V49" s="20"/>
      <c r="W49" s="29"/>
      <c r="Y49" t="str">
        <f>IF(
 OR(
  AND(D49=E49,E49=F49,F49=G49,G49=H49),
  AND(E49=F49,F49=G49,G49=H49,H49=I49),
  AND(F49=G49,G49=H49,H49=I49,I49=J49),
  AND(G49=H49,H49=I49,I49=J49,J49=K49),
  AND(H49=I49,I49=J49,J49=K49,K49=L49),
  AND(I49=J49,J49=K49,K49=L49,L49=M49),
  AND(J49=K49,K49=L49,L49=M49,M49=N49),
  AND(K49=L49,L49=M49,M49=N49,N49=O49),
  AND(L49=M49,M49=N49,N49=O49,O49=P49),
  AND(M49=N49,N49=O49,O49=P49,P49=Q49),
  AND(N49=O49,O49=P49,P49=Q49,Q49=R49),
  AND(O49=P49,P49=Q49,Q49=R49,R49=S49)
 ),
 C49,
 ""
)</f>
        <v>FBNK_COLLATERAL_RIGHT_COMPANY</v>
      </c>
      <c r="AA49" t="s">
        <v>43</v>
      </c>
      <c r="AB49">
        <v>29490</v>
      </c>
      <c r="AE49" t="s">
        <v>43</v>
      </c>
      <c r="AF49">
        <v>29490</v>
      </c>
      <c r="AH49" t="s">
        <v>43</v>
      </c>
      <c r="AI49">
        <v>29490</v>
      </c>
      <c r="AK49" t="s">
        <v>43</v>
      </c>
      <c r="AL49">
        <v>29490</v>
      </c>
      <c r="AN49" t="s">
        <v>43</v>
      </c>
      <c r="AO49">
        <v>29490</v>
      </c>
      <c r="AQ49" t="s">
        <v>43</v>
      </c>
      <c r="AR49">
        <v>29490</v>
      </c>
      <c r="AT49" t="s">
        <v>43</v>
      </c>
      <c r="AU49">
        <v>29490</v>
      </c>
      <c r="AW49" t="s">
        <v>43</v>
      </c>
      <c r="AX49">
        <v>29490</v>
      </c>
      <c r="AZ49" t="s">
        <v>43</v>
      </c>
      <c r="BA49">
        <v>29490</v>
      </c>
      <c r="BC49" t="s">
        <v>43</v>
      </c>
      <c r="BD49">
        <v>29490</v>
      </c>
      <c r="BF49" t="s">
        <v>43</v>
      </c>
      <c r="BG49">
        <v>29490</v>
      </c>
      <c r="BI49" s="90" t="s">
        <v>118</v>
      </c>
      <c r="BJ49" s="90">
        <v>29016</v>
      </c>
      <c r="BK49" s="90"/>
      <c r="BL49" s="90" t="s">
        <v>118</v>
      </c>
      <c r="BM49" s="90">
        <v>29016</v>
      </c>
      <c r="BO49" t="s">
        <v>118</v>
      </c>
      <c r="BP49">
        <v>29016</v>
      </c>
      <c r="BR49" t="s">
        <v>118</v>
      </c>
      <c r="BS49">
        <v>29016</v>
      </c>
      <c r="BU49" t="s">
        <v>118</v>
      </c>
      <c r="BV49">
        <v>29016</v>
      </c>
      <c r="BX49" t="s">
        <v>118</v>
      </c>
      <c r="BY49">
        <v>29016</v>
      </c>
      <c r="CA49" t="s">
        <v>119</v>
      </c>
      <c r="CB49">
        <v>29016</v>
      </c>
    </row>
    <row r="50" spans="1:80">
      <c r="A50" s="15"/>
      <c r="B50" s="28">
        <v>42</v>
      </c>
      <c r="C50" s="20" t="s">
        <v>94</v>
      </c>
      <c r="D50" s="20">
        <v>212455</v>
      </c>
      <c r="E50" s="20">
        <v>212459</v>
      </c>
      <c r="F50" s="20">
        <v>212459</v>
      </c>
      <c r="G50" s="20">
        <v>212467</v>
      </c>
      <c r="H50" s="51">
        <v>212470</v>
      </c>
      <c r="I50" s="51">
        <v>212470</v>
      </c>
      <c r="J50" s="51">
        <v>212471</v>
      </c>
      <c r="K50" s="20">
        <v>212474</v>
      </c>
      <c r="L50" s="21">
        <v>212477</v>
      </c>
      <c r="M50" s="56">
        <v>212477</v>
      </c>
      <c r="N50" s="20">
        <v>212477</v>
      </c>
      <c r="O50" s="89">
        <v>212477</v>
      </c>
      <c r="P50" s="89">
        <v>212477</v>
      </c>
      <c r="Q50" s="20">
        <v>212477</v>
      </c>
      <c r="R50" s="20">
        <v>212477</v>
      </c>
      <c r="S50" s="20">
        <v>212477</v>
      </c>
      <c r="T50" s="20">
        <v>212477</v>
      </c>
      <c r="U50" s="20">
        <v>212478</v>
      </c>
      <c r="V50" s="20"/>
      <c r="W50" s="29"/>
      <c r="Y50" t="str">
        <f>IF(
 OR(
  AND(D50=E50,E50=F50,F50=G50,G50=H50),
  AND(E50=F50,F50=G50,G50=H50,H50=I50),
  AND(F50=G50,G50=H50,H50=I50,I50=J50),
  AND(G50=H50,H50=I50,I50=J50,J50=K50),
  AND(H50=I50,I50=J50,J50=K50,K50=L50),
  AND(I50=J50,J50=K50,K50=L50,L50=M50),
  AND(J50=K50,K50=L50,L50=M50,M50=N50),
  AND(K50=L50,L50=M50,M50=N50,N50=O50),
  AND(L50=M50,M50=N50,N50=O50,O50=P50),
  AND(M50=N50,N50=O50,O50=P50,P50=Q50),
  AND(N50=O50,O50=P50,P50=Q50,Q50=R50),
  AND(O50=P50,P50=Q50,Q50=R50,R50=S50)
 ),
 C50,
 ""
)</f>
        <v>FBNK_COLLATERAL_RIGHT_CUSTOMER</v>
      </c>
      <c r="AA50" t="s">
        <v>105</v>
      </c>
      <c r="AB50">
        <v>24287</v>
      </c>
      <c r="AE50" t="s">
        <v>105</v>
      </c>
      <c r="AF50">
        <v>24298</v>
      </c>
      <c r="AH50" t="s">
        <v>105</v>
      </c>
      <c r="AI50">
        <v>24298</v>
      </c>
      <c r="AK50" t="s">
        <v>105</v>
      </c>
      <c r="AL50">
        <v>24305</v>
      </c>
      <c r="AN50" t="s">
        <v>105</v>
      </c>
      <c r="AO50">
        <v>24309</v>
      </c>
      <c r="AQ50" t="s">
        <v>105</v>
      </c>
      <c r="AR50">
        <v>24312</v>
      </c>
      <c r="AT50" t="s">
        <v>105</v>
      </c>
      <c r="AU50">
        <v>24314</v>
      </c>
      <c r="AW50" t="s">
        <v>105</v>
      </c>
      <c r="AX50">
        <v>24316</v>
      </c>
      <c r="AZ50" t="s">
        <v>105</v>
      </c>
      <c r="BA50">
        <v>24318</v>
      </c>
      <c r="BC50" t="s">
        <v>105</v>
      </c>
      <c r="BD50">
        <v>24318</v>
      </c>
      <c r="BF50" t="s">
        <v>105</v>
      </c>
      <c r="BG50">
        <v>24321</v>
      </c>
      <c r="BI50" s="90" t="s">
        <v>37</v>
      </c>
      <c r="BJ50" s="90">
        <v>13125</v>
      </c>
      <c r="BK50" s="90"/>
      <c r="BL50" s="90" t="s">
        <v>37</v>
      </c>
      <c r="BM50" s="90">
        <v>13125</v>
      </c>
      <c r="BO50" t="s">
        <v>37</v>
      </c>
      <c r="BP50">
        <v>13125</v>
      </c>
      <c r="BR50" t="s">
        <v>37</v>
      </c>
      <c r="BS50">
        <v>13125</v>
      </c>
      <c r="BU50" t="s">
        <v>37</v>
      </c>
      <c r="BV50">
        <v>13125</v>
      </c>
      <c r="BX50" t="s">
        <v>37</v>
      </c>
      <c r="BY50">
        <v>13125</v>
      </c>
      <c r="CA50" t="s">
        <v>118</v>
      </c>
      <c r="CB50">
        <v>29016</v>
      </c>
    </row>
    <row r="51" spans="1:80">
      <c r="A51" s="15"/>
      <c r="B51" s="28">
        <v>43</v>
      </c>
      <c r="C51" s="20" t="s">
        <v>95</v>
      </c>
      <c r="D51" s="20">
        <v>212975</v>
      </c>
      <c r="E51" s="20">
        <v>212983</v>
      </c>
      <c r="F51" s="20">
        <v>212984</v>
      </c>
      <c r="G51" s="20">
        <v>213000</v>
      </c>
      <c r="H51" s="51">
        <v>213006</v>
      </c>
      <c r="I51" s="51">
        <v>213006</v>
      </c>
      <c r="J51" s="51">
        <v>213008</v>
      </c>
      <c r="K51" s="20">
        <v>213014</v>
      </c>
      <c r="L51" s="21">
        <v>213020</v>
      </c>
      <c r="M51" s="56">
        <v>213020</v>
      </c>
      <c r="N51" s="20">
        <v>213020</v>
      </c>
      <c r="O51" s="89">
        <v>213020</v>
      </c>
      <c r="P51" s="89">
        <v>213020</v>
      </c>
      <c r="Q51" s="20">
        <v>213020</v>
      </c>
      <c r="R51" s="20">
        <v>213020</v>
      </c>
      <c r="S51" s="20">
        <v>213020</v>
      </c>
      <c r="T51" s="20">
        <v>213020</v>
      </c>
      <c r="U51" s="20">
        <v>213025</v>
      </c>
      <c r="V51" s="20"/>
      <c r="W51" s="29"/>
      <c r="Y51" t="str">
        <f>IF(
 OR(
  AND(D51=E51,E51=F51,F51=G51,G51=H51),
  AND(E51=F51,F51=G51,G51=H51,H51=I51),
  AND(F51=G51,G51=H51,H51=I51,I51=J51),
  AND(G51=H51,H51=I51,I51=J51,J51=K51),
  AND(H51=I51,I51=J51,J51=K51,K51=L51),
  AND(I51=J51,J51=K51,K51=L51,L51=M51),
  AND(J51=K51,K51=L51,L51=M51,M51=N51),
  AND(K51=L51,L51=M51,M51=N51,N51=O51),
  AND(L51=M51,M51=N51,N51=O51,O51=P51),
  AND(M51=N51,N51=O51,O51=P51,P51=Q51),
  AND(N51=O51,O51=P51,P51=Q51,Q51=R51),
  AND(O51=P51,P51=Q51,Q51=R51,R51=S51)
 ),
 C51,
 ""
)</f>
        <v>FBNK_COLLATERAL_RIGHT_DATE_TIME</v>
      </c>
      <c r="AA51" t="s">
        <v>119</v>
      </c>
      <c r="AB51">
        <v>29016</v>
      </c>
      <c r="AE51" t="s">
        <v>119</v>
      </c>
      <c r="AF51">
        <v>29016</v>
      </c>
      <c r="AH51" t="s">
        <v>119</v>
      </c>
      <c r="AI51">
        <v>29016</v>
      </c>
      <c r="AK51" t="s">
        <v>119</v>
      </c>
      <c r="AL51">
        <v>29016</v>
      </c>
      <c r="AN51" t="s">
        <v>119</v>
      </c>
      <c r="AO51">
        <v>29016</v>
      </c>
      <c r="AQ51" t="s">
        <v>119</v>
      </c>
      <c r="AR51">
        <v>29016</v>
      </c>
      <c r="AT51" t="s">
        <v>119</v>
      </c>
      <c r="AU51">
        <v>29016</v>
      </c>
      <c r="AW51" t="s">
        <v>119</v>
      </c>
      <c r="AX51">
        <v>29016</v>
      </c>
      <c r="AZ51" t="s">
        <v>119</v>
      </c>
      <c r="BA51">
        <v>29016</v>
      </c>
      <c r="BC51" t="s">
        <v>119</v>
      </c>
      <c r="BD51">
        <v>29016</v>
      </c>
      <c r="BF51" t="s">
        <v>119</v>
      </c>
      <c r="BG51">
        <v>29016</v>
      </c>
      <c r="BI51" s="90" t="s">
        <v>115</v>
      </c>
      <c r="BJ51" s="90">
        <v>18856</v>
      </c>
      <c r="BK51" s="90"/>
      <c r="BL51" s="90" t="s">
        <v>115</v>
      </c>
      <c r="BM51" s="90">
        <v>18856</v>
      </c>
      <c r="BO51" t="s">
        <v>115</v>
      </c>
      <c r="BP51">
        <v>18858</v>
      </c>
      <c r="BR51" t="s">
        <v>115</v>
      </c>
      <c r="BS51">
        <v>18864</v>
      </c>
      <c r="BU51" t="s">
        <v>55</v>
      </c>
      <c r="BV51">
        <v>7524</v>
      </c>
      <c r="BX51" t="s">
        <v>55</v>
      </c>
      <c r="BY51">
        <v>7610</v>
      </c>
      <c r="CA51" t="s">
        <v>56</v>
      </c>
      <c r="CB51">
        <v>19065</v>
      </c>
    </row>
    <row r="52" spans="1:80">
      <c r="A52" s="15"/>
      <c r="B52" s="28">
        <v>44</v>
      </c>
      <c r="C52" s="20" t="s">
        <v>96</v>
      </c>
      <c r="D52" s="20">
        <v>58</v>
      </c>
      <c r="E52" s="20">
        <v>58</v>
      </c>
      <c r="F52" s="20">
        <v>58</v>
      </c>
      <c r="G52" s="20">
        <v>58</v>
      </c>
      <c r="H52" s="51">
        <v>58</v>
      </c>
      <c r="I52" s="51">
        <v>58</v>
      </c>
      <c r="J52" s="51">
        <v>58</v>
      </c>
      <c r="K52" s="20">
        <v>58</v>
      </c>
      <c r="L52" s="21">
        <v>58</v>
      </c>
      <c r="M52" s="56">
        <v>58</v>
      </c>
      <c r="N52" s="20">
        <v>58</v>
      </c>
      <c r="O52" s="89">
        <v>58</v>
      </c>
      <c r="P52" s="89">
        <v>58</v>
      </c>
      <c r="Q52" s="20">
        <v>58</v>
      </c>
      <c r="R52" s="20">
        <v>58</v>
      </c>
      <c r="S52" s="20">
        <v>58</v>
      </c>
      <c r="T52" s="20">
        <v>58</v>
      </c>
      <c r="U52" s="20">
        <v>58</v>
      </c>
      <c r="V52" s="20"/>
      <c r="W52" s="29"/>
      <c r="Y52" t="str">
        <f>IF(
 OR(
  AND(D52=E52,E52=F52,F52=G52,G52=H52),
  AND(E52=F52,F52=G52,G52=H52,H52=I52),
  AND(F52=G52,G52=H52,H52=I52,I52=J52),
  AND(G52=H52,H52=I52,I52=J52,J52=K52),
  AND(H52=I52,I52=J52,J52=K52,K52=L52),
  AND(I52=J52,J52=K52,K52=L52,L52=M52),
  AND(J52=K52,K52=L52,L52=M52,M52=N52),
  AND(K52=L52,L52=M52,M52=N52,N52=O52),
  AND(L52=M52,M52=N52,N52=O52,O52=P52),
  AND(M52=N52,N52=O52,O52=P52,P52=Q52),
  AND(N52=O52,O52=P52,P52=Q52,Q52=R52),
  AND(O52=P52,P52=Q52,Q52=R52,R52=S52)
 ),
 C52,
 ""
)</f>
        <v>FBNK_COLLATERAL_TYPE</v>
      </c>
      <c r="AA52" t="s">
        <v>118</v>
      </c>
      <c r="AB52">
        <v>29016</v>
      </c>
      <c r="AE52" t="s">
        <v>118</v>
      </c>
      <c r="AF52">
        <v>29016</v>
      </c>
      <c r="AH52" t="s">
        <v>118</v>
      </c>
      <c r="AI52">
        <v>29016</v>
      </c>
      <c r="AK52" t="s">
        <v>118</v>
      </c>
      <c r="AL52">
        <v>29016</v>
      </c>
      <c r="AN52" t="s">
        <v>118</v>
      </c>
      <c r="AO52">
        <v>29016</v>
      </c>
      <c r="AQ52" t="s">
        <v>118</v>
      </c>
      <c r="AR52">
        <v>29016</v>
      </c>
      <c r="AT52" t="s">
        <v>118</v>
      </c>
      <c r="AU52">
        <v>29016</v>
      </c>
      <c r="AW52" t="s">
        <v>118</v>
      </c>
      <c r="AX52">
        <v>29016</v>
      </c>
      <c r="AZ52" t="s">
        <v>118</v>
      </c>
      <c r="BA52">
        <v>29016</v>
      </c>
      <c r="BC52" t="s">
        <v>118</v>
      </c>
      <c r="BD52">
        <v>29016</v>
      </c>
      <c r="BF52" t="s">
        <v>118</v>
      </c>
      <c r="BG52">
        <v>29016</v>
      </c>
      <c r="BI52" s="90" t="s">
        <v>101</v>
      </c>
      <c r="BJ52" s="90">
        <v>14841</v>
      </c>
      <c r="BK52" s="90"/>
      <c r="BL52" s="90" t="s">
        <v>101</v>
      </c>
      <c r="BM52" s="90">
        <v>14843</v>
      </c>
      <c r="BO52" t="s">
        <v>101</v>
      </c>
      <c r="BP52">
        <v>14848</v>
      </c>
      <c r="BR52" t="s">
        <v>101</v>
      </c>
      <c r="BS52">
        <v>14868</v>
      </c>
      <c r="BU52" t="s">
        <v>115</v>
      </c>
      <c r="BV52">
        <v>18864</v>
      </c>
      <c r="BX52" t="s">
        <v>115</v>
      </c>
      <c r="BY52">
        <v>18956</v>
      </c>
      <c r="CA52" t="s">
        <v>57</v>
      </c>
      <c r="CB52">
        <v>18991</v>
      </c>
    </row>
    <row r="53" spans="1:80">
      <c r="A53" s="15"/>
      <c r="B53" s="28">
        <v>45</v>
      </c>
      <c r="C53" s="20" t="s">
        <v>97</v>
      </c>
      <c r="D53" s="20">
        <v>116</v>
      </c>
      <c r="E53" s="20">
        <v>116</v>
      </c>
      <c r="F53" s="20">
        <v>116</v>
      </c>
      <c r="G53" s="20">
        <v>116</v>
      </c>
      <c r="H53" s="51">
        <v>116</v>
      </c>
      <c r="I53" s="51">
        <v>116</v>
      </c>
      <c r="J53" s="51">
        <v>116</v>
      </c>
      <c r="K53" s="20">
        <v>116</v>
      </c>
      <c r="L53" s="21">
        <v>116</v>
      </c>
      <c r="M53" s="56">
        <v>116</v>
      </c>
      <c r="N53" s="20">
        <v>116</v>
      </c>
      <c r="O53" s="89">
        <v>116</v>
      </c>
      <c r="P53" s="89">
        <v>116</v>
      </c>
      <c r="Q53" s="20">
        <v>116</v>
      </c>
      <c r="R53" s="20">
        <v>116</v>
      </c>
      <c r="S53" s="20">
        <v>116</v>
      </c>
      <c r="T53" s="20">
        <v>116</v>
      </c>
      <c r="U53" s="20">
        <v>116</v>
      </c>
      <c r="V53" s="20"/>
      <c r="W53" s="29"/>
      <c r="Y53" t="str">
        <f>IF(
 OR(
  AND(D53=E53,E53=F53,F53=G53,G53=H53),
  AND(E53=F53,F53=G53,G53=H53,H53=I53),
  AND(F53=G53,G53=H53,H53=I53,I53=J53),
  AND(G53=H53,H53=I53,I53=J53,J53=K53),
  AND(H53=I53,I53=J53,J53=K53,K53=L53),
  AND(I53=J53,J53=K53,K53=L53,L53=M53),
  AND(J53=K53,K53=L53,L53=M53,M53=N53),
  AND(K53=L53,L53=M53,M53=N53,N53=O53),
  AND(L53=M53,M53=N53,N53=O53,O53=P53),
  AND(M53=N53,N53=O53,O53=P53,P53=Q53),
  AND(N53=O53,O53=P53,P53=Q53,Q53=R53),
  AND(O53=P53,P53=Q53,Q53=R53,R53=S53)
 ),
 C53,
 ""
)</f>
        <v>FBNK_COLLATERAL_TYPE_ML</v>
      </c>
      <c r="AA53" t="s">
        <v>37</v>
      </c>
      <c r="AB53">
        <v>13125</v>
      </c>
      <c r="AE53" t="s">
        <v>37</v>
      </c>
      <c r="AF53">
        <v>13125</v>
      </c>
      <c r="AH53" t="s">
        <v>37</v>
      </c>
      <c r="AI53">
        <v>13125</v>
      </c>
      <c r="AK53" t="s">
        <v>37</v>
      </c>
      <c r="AL53">
        <v>13125</v>
      </c>
      <c r="AN53" t="s">
        <v>37</v>
      </c>
      <c r="AO53">
        <v>13125</v>
      </c>
      <c r="AQ53" t="s">
        <v>37</v>
      </c>
      <c r="AR53">
        <v>13125</v>
      </c>
      <c r="AT53" t="s">
        <v>37</v>
      </c>
      <c r="AU53">
        <v>13125</v>
      </c>
      <c r="AW53" t="s">
        <v>37</v>
      </c>
      <c r="AX53">
        <v>13125</v>
      </c>
      <c r="AZ53" t="s">
        <v>37</v>
      </c>
      <c r="BA53">
        <v>13125</v>
      </c>
      <c r="BC53" t="s">
        <v>37</v>
      </c>
      <c r="BD53">
        <v>13125</v>
      </c>
      <c r="BF53" t="s">
        <v>37</v>
      </c>
      <c r="BG53">
        <v>13125</v>
      </c>
      <c r="BI53" s="90" t="s">
        <v>39</v>
      </c>
      <c r="BJ53" s="90">
        <v>5843</v>
      </c>
      <c r="BK53" s="90"/>
      <c r="BL53" s="90" t="s">
        <v>39</v>
      </c>
      <c r="BM53" s="90">
        <v>5843</v>
      </c>
      <c r="BO53" t="s">
        <v>39</v>
      </c>
      <c r="BP53">
        <v>5843</v>
      </c>
      <c r="BR53" t="s">
        <v>39</v>
      </c>
      <c r="BS53">
        <v>5843</v>
      </c>
      <c r="BU53" t="s">
        <v>101</v>
      </c>
      <c r="BV53">
        <v>14871</v>
      </c>
      <c r="BX53" t="s">
        <v>101</v>
      </c>
      <c r="BY53">
        <v>14969</v>
      </c>
      <c r="CA53" t="s">
        <v>37</v>
      </c>
      <c r="CB53">
        <v>13125</v>
      </c>
    </row>
    <row r="54" spans="1:80">
      <c r="A54" s="15"/>
      <c r="B54" s="28">
        <v>46</v>
      </c>
      <c r="C54" s="20" t="s">
        <v>98</v>
      </c>
      <c r="D54" s="20">
        <v>66</v>
      </c>
      <c r="E54" s="20">
        <v>66</v>
      </c>
      <c r="F54" s="20">
        <v>66</v>
      </c>
      <c r="G54" s="20">
        <v>66</v>
      </c>
      <c r="H54" s="51">
        <v>66</v>
      </c>
      <c r="I54" s="51">
        <v>66</v>
      </c>
      <c r="J54" s="51">
        <v>66</v>
      </c>
      <c r="K54" s="20">
        <v>66</v>
      </c>
      <c r="L54" s="21">
        <v>66</v>
      </c>
      <c r="M54" s="56">
        <v>66</v>
      </c>
      <c r="N54" s="20">
        <v>66</v>
      </c>
      <c r="O54" s="89">
        <v>66</v>
      </c>
      <c r="P54" s="89">
        <v>66</v>
      </c>
      <c r="Q54" s="20">
        <v>66</v>
      </c>
      <c r="R54" s="20">
        <v>66</v>
      </c>
      <c r="S54" s="20">
        <v>66</v>
      </c>
      <c r="T54" s="20">
        <v>66</v>
      </c>
      <c r="U54" s="20">
        <v>66</v>
      </c>
      <c r="V54" s="20"/>
      <c r="W54" s="29"/>
      <c r="Y54" t="str">
        <f>IF(
 OR(
  AND(D54=E54,E54=F54,F54=G54,G54=H54),
  AND(E54=F54,F54=G54,G54=H54,H54=I54),
  AND(F54=G54,G54=H54,H54=I54,I54=J54),
  AND(G54=H54,H54=I54,I54=J54,J54=K54),
  AND(H54=I54,I54=J54,J54=K54,K54=L54),
  AND(I54=J54,J54=K54,K54=L54,L54=M54),
  AND(J54=K54,K54=L54,L54=M54,M54=N54),
  AND(K54=L54,L54=M54,M54=N54,N54=O54),
  AND(L54=M54,M54=N54,N54=O54,O54=P54),
  AND(M54=N54,N54=O54,O54=P54,P54=Q54),
  AND(N54=O54,O54=P54,P54=Q54,Q54=R54),
  AND(O54=P54,P54=Q54,Q54=R54,R54=S54)
 ),
 C54,
 ""
)</f>
        <v>FBNK_CURRENCY</v>
      </c>
      <c r="AA54" t="s">
        <v>115</v>
      </c>
      <c r="AB54">
        <v>18820</v>
      </c>
      <c r="AE54" t="s">
        <v>115</v>
      </c>
      <c r="AF54">
        <v>18832</v>
      </c>
      <c r="AH54" t="s">
        <v>115</v>
      </c>
      <c r="AI54">
        <v>18832</v>
      </c>
      <c r="AK54" t="s">
        <v>115</v>
      </c>
      <c r="AL54">
        <v>18838</v>
      </c>
      <c r="AN54" t="s">
        <v>115</v>
      </c>
      <c r="AO54">
        <v>18841</v>
      </c>
      <c r="AQ54" t="s">
        <v>115</v>
      </c>
      <c r="AR54">
        <v>18841</v>
      </c>
      <c r="AT54" t="s">
        <v>115</v>
      </c>
      <c r="AU54">
        <v>18844</v>
      </c>
      <c r="AW54" t="s">
        <v>115</v>
      </c>
      <c r="AX54">
        <v>18847</v>
      </c>
      <c r="AZ54" t="s">
        <v>115</v>
      </c>
      <c r="BA54">
        <v>18850</v>
      </c>
      <c r="BC54" t="s">
        <v>115</v>
      </c>
      <c r="BD54">
        <v>18850</v>
      </c>
      <c r="BF54" t="s">
        <v>115</v>
      </c>
      <c r="BG54">
        <v>18856</v>
      </c>
      <c r="BI54" s="90" t="s">
        <v>40</v>
      </c>
      <c r="BJ54" s="90">
        <v>6391</v>
      </c>
      <c r="BK54" s="90"/>
      <c r="BL54" s="90" t="s">
        <v>40</v>
      </c>
      <c r="BM54" s="90">
        <v>6391</v>
      </c>
      <c r="BO54" t="s">
        <v>40</v>
      </c>
      <c r="BP54">
        <v>6391</v>
      </c>
      <c r="BR54" t="s">
        <v>40</v>
      </c>
      <c r="BS54">
        <v>6391</v>
      </c>
      <c r="BU54" t="s">
        <v>39</v>
      </c>
      <c r="BV54">
        <v>5843</v>
      </c>
      <c r="BX54" t="s">
        <v>39</v>
      </c>
      <c r="BY54">
        <v>5843</v>
      </c>
      <c r="CA54" t="s">
        <v>115</v>
      </c>
      <c r="CB54">
        <v>18957</v>
      </c>
    </row>
    <row r="55" spans="1:80">
      <c r="A55" s="15"/>
      <c r="B55" s="28">
        <v>47</v>
      </c>
      <c r="C55" s="20" t="s">
        <v>100</v>
      </c>
      <c r="D55" s="20">
        <v>6465547</v>
      </c>
      <c r="E55" s="20">
        <v>6465570</v>
      </c>
      <c r="F55" s="20">
        <v>6465571</v>
      </c>
      <c r="G55" s="20">
        <v>6465584</v>
      </c>
      <c r="H55" s="51">
        <v>6465591</v>
      </c>
      <c r="I55" s="51">
        <v>6465596</v>
      </c>
      <c r="J55" s="51">
        <v>6465604</v>
      </c>
      <c r="K55" s="20">
        <v>6465607</v>
      </c>
      <c r="L55" s="21">
        <v>6465609</v>
      </c>
      <c r="M55" s="56">
        <v>6465609</v>
      </c>
      <c r="N55" s="20">
        <v>6465618</v>
      </c>
      <c r="O55" s="89">
        <v>6465618</v>
      </c>
      <c r="P55" s="89">
        <v>6465620</v>
      </c>
      <c r="Q55" s="20">
        <v>6465624</v>
      </c>
      <c r="R55" s="20">
        <v>6465644</v>
      </c>
      <c r="S55" s="20">
        <v>6465647</v>
      </c>
      <c r="T55" s="20">
        <v>6465743</v>
      </c>
      <c r="U55" s="20">
        <v>6465743</v>
      </c>
      <c r="V55" s="20"/>
      <c r="W55" s="29"/>
      <c r="Y55" t="str">
        <f>IF(
 OR(
  AND(D55=E55,E55=F55,F55=G55,G55=H55),
  AND(E55=F55,F55=G55,G55=H55,H55=I55),
  AND(F55=G55,G55=H55,H55=I55,I55=J55),
  AND(G55=H55,H55=I55,I55=J55,J55=K55),
  AND(H55=I55,I55=J55,J55=K55,K55=L55),
  AND(I55=J55,J55=K55,K55=L55,L55=M55),
  AND(J55=K55,K55=L55,L55=M55,M55=N55),
  AND(K55=L55,L55=M55,M55=N55,N55=O55),
  AND(L55=M55,M55=N55,N55=O55,O55=P55),
  AND(M55=N55,N55=O55,O55=P55,P55=Q55),
  AND(N55=O55,O55=P55,P55=Q55,Q55=R55),
  AND(O55=P55,P55=Q55,Q55=R55,R55=S55)
 ),
 C55,
 ""
)</f>
        <v/>
      </c>
      <c r="AA55" t="s">
        <v>101</v>
      </c>
      <c r="AB55">
        <v>14779</v>
      </c>
      <c r="AE55" t="s">
        <v>101</v>
      </c>
      <c r="AF55">
        <v>14800</v>
      </c>
      <c r="AH55" t="s">
        <v>101</v>
      </c>
      <c r="AI55">
        <v>14801</v>
      </c>
      <c r="AK55" t="s">
        <v>101</v>
      </c>
      <c r="AL55">
        <v>14815</v>
      </c>
      <c r="AN55" t="s">
        <v>101</v>
      </c>
      <c r="AO55">
        <v>14822</v>
      </c>
      <c r="AQ55" t="s">
        <v>101</v>
      </c>
      <c r="AR55">
        <v>14825</v>
      </c>
      <c r="AT55" t="s">
        <v>101</v>
      </c>
      <c r="AU55">
        <v>14828</v>
      </c>
      <c r="AW55" t="s">
        <v>101</v>
      </c>
      <c r="AX55">
        <v>14831</v>
      </c>
      <c r="AZ55" t="s">
        <v>101</v>
      </c>
      <c r="BA55">
        <v>14833</v>
      </c>
      <c r="BC55" t="s">
        <v>101</v>
      </c>
      <c r="BD55">
        <v>14833</v>
      </c>
      <c r="BF55" t="s">
        <v>101</v>
      </c>
      <c r="BG55">
        <v>14841</v>
      </c>
      <c r="BI55" s="90" t="s">
        <v>120</v>
      </c>
      <c r="BJ55" s="90">
        <v>3313</v>
      </c>
      <c r="BK55" s="90"/>
      <c r="BL55" s="90" t="s">
        <v>120</v>
      </c>
      <c r="BM55" s="90">
        <v>3313</v>
      </c>
      <c r="BO55" t="s">
        <v>120</v>
      </c>
      <c r="BP55">
        <v>3313</v>
      </c>
      <c r="BR55" t="s">
        <v>120</v>
      </c>
      <c r="BS55">
        <v>3317</v>
      </c>
      <c r="BU55" t="s">
        <v>40</v>
      </c>
      <c r="BV55">
        <v>6391</v>
      </c>
      <c r="BX55" t="s">
        <v>40</v>
      </c>
      <c r="BY55">
        <v>6391</v>
      </c>
      <c r="CA55" t="s">
        <v>101</v>
      </c>
      <c r="CB55">
        <v>14969</v>
      </c>
    </row>
    <row r="56" spans="1:80">
      <c r="A56" s="15"/>
      <c r="B56" s="28">
        <v>48</v>
      </c>
      <c r="C56" s="20" t="s">
        <v>101</v>
      </c>
      <c r="D56" s="20">
        <v>14779</v>
      </c>
      <c r="E56" s="20">
        <v>14800</v>
      </c>
      <c r="F56" s="20">
        <v>14801</v>
      </c>
      <c r="G56" s="20">
        <v>14815</v>
      </c>
      <c r="H56" s="51">
        <v>14822</v>
      </c>
      <c r="I56" s="51">
        <v>14825</v>
      </c>
      <c r="J56" s="51">
        <v>14828</v>
      </c>
      <c r="K56" s="20">
        <v>14831</v>
      </c>
      <c r="L56" s="21">
        <v>14833</v>
      </c>
      <c r="M56" s="56">
        <v>14833</v>
      </c>
      <c r="N56" s="20">
        <v>14841</v>
      </c>
      <c r="O56" s="89">
        <v>14841</v>
      </c>
      <c r="P56" s="89">
        <v>14843</v>
      </c>
      <c r="Q56" s="20">
        <v>14848</v>
      </c>
      <c r="R56" s="20">
        <v>14868</v>
      </c>
      <c r="S56" s="20">
        <v>14871</v>
      </c>
      <c r="T56" s="20">
        <v>14969</v>
      </c>
      <c r="U56" s="20">
        <v>14969</v>
      </c>
      <c r="V56" s="20"/>
      <c r="W56" s="29"/>
      <c r="Y56" t="str">
        <f>IF(
 OR(
  AND(D56=E56,E56=F56,F56=G56,G56=H56),
  AND(E56=F56,F56=G56,G56=H56,H56=I56),
  AND(F56=G56,G56=H56,H56=I56,I56=J56),
  AND(G56=H56,H56=I56,I56=J56,J56=K56),
  AND(H56=I56,I56=J56,J56=K56,K56=L56),
  AND(I56=J56,J56=K56,K56=L56,L56=M56),
  AND(J56=K56,K56=L56,L56=M56,M56=N56),
  AND(K56=L56,L56=M56,M56=N56,N56=O56),
  AND(L56=M56,M56=N56,N56=O56,O56=P56),
  AND(M56=N56,N56=O56,O56=P56,P56=Q56),
  AND(N56=O56,O56=P56,P56=Q56,Q56=R56),
  AND(O56=P56,P56=Q56,Q56=R56,R56=S56)
 ),
 C56,
 ""
)</f>
        <v/>
      </c>
      <c r="AA56" t="s">
        <v>39</v>
      </c>
      <c r="AB56">
        <v>5842</v>
      </c>
      <c r="AE56" t="s">
        <v>39</v>
      </c>
      <c r="AF56">
        <v>5842</v>
      </c>
      <c r="AH56" t="s">
        <v>39</v>
      </c>
      <c r="AI56">
        <v>5842</v>
      </c>
      <c r="AK56" t="s">
        <v>39</v>
      </c>
      <c r="AL56">
        <v>5843</v>
      </c>
      <c r="AN56" t="s">
        <v>39</v>
      </c>
      <c r="AO56">
        <v>5843</v>
      </c>
      <c r="AQ56" t="s">
        <v>39</v>
      </c>
      <c r="AR56">
        <v>5843</v>
      </c>
      <c r="AT56" t="s">
        <v>39</v>
      </c>
      <c r="AU56">
        <v>5843</v>
      </c>
      <c r="AW56" t="s">
        <v>39</v>
      </c>
      <c r="AX56">
        <v>5843</v>
      </c>
      <c r="AZ56" t="s">
        <v>39</v>
      </c>
      <c r="BA56">
        <v>5843</v>
      </c>
      <c r="BC56" t="s">
        <v>39</v>
      </c>
      <c r="BD56">
        <v>5843</v>
      </c>
      <c r="BF56" t="s">
        <v>39</v>
      </c>
      <c r="BG56">
        <v>5843</v>
      </c>
      <c r="BI56" s="90" t="s">
        <v>102</v>
      </c>
      <c r="BJ56" s="90">
        <v>2074</v>
      </c>
      <c r="BK56" s="90"/>
      <c r="BL56" s="90" t="s">
        <v>102</v>
      </c>
      <c r="BM56" s="90">
        <v>2074</v>
      </c>
      <c r="BO56" t="s">
        <v>102</v>
      </c>
      <c r="BP56">
        <v>2074</v>
      </c>
      <c r="BR56" t="s">
        <v>102</v>
      </c>
      <c r="BS56">
        <v>2074</v>
      </c>
      <c r="BU56" t="s">
        <v>120</v>
      </c>
      <c r="BV56">
        <v>3319</v>
      </c>
      <c r="BX56" t="s">
        <v>120</v>
      </c>
      <c r="BY56">
        <v>3329</v>
      </c>
      <c r="CA56" t="s">
        <v>39</v>
      </c>
      <c r="CB56">
        <v>5843</v>
      </c>
    </row>
    <row r="57" spans="1:80">
      <c r="A57" s="15"/>
      <c r="B57" s="28">
        <v>49</v>
      </c>
      <c r="C57" s="51" t="s">
        <v>102</v>
      </c>
      <c r="D57" s="20">
        <v>2074</v>
      </c>
      <c r="E57" s="20">
        <v>2074</v>
      </c>
      <c r="F57" s="20">
        <v>2074</v>
      </c>
      <c r="G57" s="20">
        <v>2074</v>
      </c>
      <c r="H57" s="51">
        <v>2074</v>
      </c>
      <c r="I57" s="51">
        <v>2074</v>
      </c>
      <c r="J57" s="51">
        <v>2074</v>
      </c>
      <c r="K57" s="20">
        <v>2074</v>
      </c>
      <c r="L57" s="21">
        <v>2074</v>
      </c>
      <c r="M57" s="56">
        <v>2074</v>
      </c>
      <c r="N57" s="20">
        <v>2074</v>
      </c>
      <c r="O57" s="89">
        <v>2074</v>
      </c>
      <c r="P57" s="89">
        <v>2074</v>
      </c>
      <c r="Q57" s="20">
        <v>2074</v>
      </c>
      <c r="R57" s="20">
        <v>2074</v>
      </c>
      <c r="S57" s="20">
        <v>2074</v>
      </c>
      <c r="T57" s="20">
        <v>2074</v>
      </c>
      <c r="U57" s="20">
        <v>2074</v>
      </c>
      <c r="V57" s="20"/>
      <c r="W57" s="29"/>
      <c r="Y57" t="str">
        <f>IF(
 OR(
  AND(D57=E57,E57=F57,F57=G57,G57=H57),
  AND(E57=F57,F57=G57,G57=H57,H57=I57),
  AND(F57=G57,G57=H57,H57=I57,I57=J57),
  AND(G57=H57,H57=I57,I57=J57,J57=K57),
  AND(H57=I57,I57=J57,J57=K57,K57=L57),
  AND(I57=J57,J57=K57,K57=L57,L57=M57),
  AND(J57=K57,K57=L57,L57=M57,M57=N57),
  AND(K57=L57,L57=M57,M57=N57,N57=O57),
  AND(L57=M57,M57=N57,N57=O57,O57=P57),
  AND(M57=N57,N57=O57,O57=P57,P57=Q57),
  AND(N57=O57,O57=P57,P57=Q57,Q57=R57),
  AND(O57=P57,P57=Q57,Q57=R57,R57=S57)
 ),
 C57,
 ""
)</f>
        <v>FBNK_CUSTOMER_CUSTOMER_RATING</v>
      </c>
      <c r="AA57" t="s">
        <v>40</v>
      </c>
      <c r="AB57">
        <v>6390</v>
      </c>
      <c r="AE57" t="s">
        <v>40</v>
      </c>
      <c r="AF57">
        <v>6390</v>
      </c>
      <c r="AH57" t="s">
        <v>40</v>
      </c>
      <c r="AI57">
        <v>6390</v>
      </c>
      <c r="AK57" t="s">
        <v>40</v>
      </c>
      <c r="AL57">
        <v>6391</v>
      </c>
      <c r="AN57" t="s">
        <v>40</v>
      </c>
      <c r="AO57">
        <v>6391</v>
      </c>
      <c r="AQ57" t="s">
        <v>40</v>
      </c>
      <c r="AR57">
        <v>6391</v>
      </c>
      <c r="AT57" t="s">
        <v>40</v>
      </c>
      <c r="AU57">
        <v>6391</v>
      </c>
      <c r="AW57" t="s">
        <v>40</v>
      </c>
      <c r="AX57">
        <v>6391</v>
      </c>
      <c r="AZ57" t="s">
        <v>40</v>
      </c>
      <c r="BA57">
        <v>6391</v>
      </c>
      <c r="BC57" t="s">
        <v>40</v>
      </c>
      <c r="BD57">
        <v>6391</v>
      </c>
      <c r="BF57" t="s">
        <v>40</v>
      </c>
      <c r="BG57">
        <v>6391</v>
      </c>
      <c r="BI57" s="90" t="s">
        <v>35</v>
      </c>
      <c r="BJ57" s="90">
        <v>500</v>
      </c>
      <c r="BK57" s="90"/>
      <c r="BL57" s="90" t="s">
        <v>35</v>
      </c>
      <c r="BM57" s="90">
        <v>500</v>
      </c>
      <c r="BO57" t="s">
        <v>35</v>
      </c>
      <c r="BP57">
        <v>500</v>
      </c>
      <c r="BR57" t="s">
        <v>35</v>
      </c>
      <c r="BS57">
        <v>500</v>
      </c>
      <c r="BU57" t="s">
        <v>57</v>
      </c>
      <c r="BV57">
        <v>7521</v>
      </c>
      <c r="BX57" t="s">
        <v>57</v>
      </c>
      <c r="BY57">
        <v>7553</v>
      </c>
      <c r="CA57" t="s">
        <v>40</v>
      </c>
      <c r="CB57">
        <v>6391</v>
      </c>
    </row>
    <row r="58" spans="1:80">
      <c r="A58" s="15"/>
      <c r="B58" s="28">
        <v>50</v>
      </c>
      <c r="C58" s="20" t="s">
        <v>103</v>
      </c>
      <c r="D58" s="20">
        <v>6462882</v>
      </c>
      <c r="E58" s="20">
        <v>6462898</v>
      </c>
      <c r="F58" s="20">
        <v>6462899</v>
      </c>
      <c r="G58" s="20">
        <v>6462908</v>
      </c>
      <c r="H58" s="51">
        <v>6462914</v>
      </c>
      <c r="I58" s="51">
        <v>6462914</v>
      </c>
      <c r="J58" s="51">
        <v>6462917</v>
      </c>
      <c r="K58" s="20">
        <v>6462920</v>
      </c>
      <c r="L58" s="21">
        <v>6462922</v>
      </c>
      <c r="M58" s="56">
        <v>6462922</v>
      </c>
      <c r="N58" s="20">
        <v>6462929</v>
      </c>
      <c r="O58" s="89">
        <v>6462929</v>
      </c>
      <c r="P58" s="89">
        <v>6462929</v>
      </c>
      <c r="Q58" s="20">
        <v>6462933</v>
      </c>
      <c r="R58" s="20">
        <v>6462948</v>
      </c>
      <c r="S58" s="20">
        <v>6462949</v>
      </c>
      <c r="T58" s="20">
        <v>6463042</v>
      </c>
      <c r="U58" s="20">
        <v>6463042</v>
      </c>
      <c r="V58" s="20"/>
      <c r="W58" s="29"/>
      <c r="Y58" t="str">
        <f>IF(
 OR(
  AND(D58=E58,E58=F58,F58=G58,G58=H58),
  AND(E58=F58,F58=G58,G58=H58,H58=I58),
  AND(F58=G58,G58=H58,H58=I58,I58=J58),
  AND(G58=H58,H58=I58,I58=J58,J58=K58),
  AND(H58=I58,I58=J58,J58=K58,K58=L58),
  AND(I58=J58,J58=K58,K58=L58,L58=M58),
  AND(J58=K58,K58=L58,L58=M58,M58=N58),
  AND(K58=L58,L58=M58,M58=N58,N58=O58),
  AND(L58=M58,M58=N58,N58=O58,O58=P58),
  AND(M58=N58,N58=O58,O58=P58,P58=Q58),
  AND(N58=O58,O58=P58,P58=Q58,Q58=R58),
  AND(O58=P58,P58=Q58,Q58=R58,R58=S58)
 ),
 C58,
 ""
)</f>
        <v/>
      </c>
      <c r="AA58" t="s">
        <v>120</v>
      </c>
      <c r="AB58">
        <v>3247</v>
      </c>
      <c r="AE58" t="s">
        <v>120</v>
      </c>
      <c r="AF58">
        <v>3254</v>
      </c>
      <c r="AH58" t="s">
        <v>120</v>
      </c>
      <c r="AI58">
        <v>3260</v>
      </c>
      <c r="AK58" t="s">
        <v>120</v>
      </c>
      <c r="AL58">
        <v>3288</v>
      </c>
      <c r="AN58" t="s">
        <v>120</v>
      </c>
      <c r="AO58">
        <v>3304</v>
      </c>
      <c r="AQ58" t="s">
        <v>120</v>
      </c>
      <c r="AR58">
        <v>3307</v>
      </c>
      <c r="AT58" t="s">
        <v>120</v>
      </c>
      <c r="AU58">
        <v>3309</v>
      </c>
      <c r="AW58" t="s">
        <v>120</v>
      </c>
      <c r="AX58">
        <v>3313</v>
      </c>
      <c r="AZ58" t="s">
        <v>120</v>
      </c>
      <c r="BA58">
        <v>3313</v>
      </c>
      <c r="BC58" t="s">
        <v>120</v>
      </c>
      <c r="BD58">
        <v>3313</v>
      </c>
      <c r="BF58" t="s">
        <v>120</v>
      </c>
      <c r="BG58">
        <v>3313</v>
      </c>
      <c r="BI58" s="90" t="s">
        <v>112</v>
      </c>
      <c r="BJ58" s="90">
        <v>1026</v>
      </c>
      <c r="BK58" s="90"/>
      <c r="BL58" s="90" t="s">
        <v>112</v>
      </c>
      <c r="BM58" s="90">
        <v>1030</v>
      </c>
      <c r="BO58" t="s">
        <v>112</v>
      </c>
      <c r="BP58">
        <v>1033</v>
      </c>
      <c r="BR58" t="s">
        <v>55</v>
      </c>
      <c r="BS58">
        <v>1636</v>
      </c>
      <c r="BU58" t="s">
        <v>56</v>
      </c>
      <c r="BV58">
        <v>7524</v>
      </c>
      <c r="BX58" t="s">
        <v>56</v>
      </c>
      <c r="BY58">
        <v>7610</v>
      </c>
      <c r="CA58" t="s">
        <v>120</v>
      </c>
      <c r="CB58">
        <v>3353</v>
      </c>
    </row>
    <row r="59" spans="1:80">
      <c r="A59" s="15"/>
      <c r="B59" s="28">
        <v>51</v>
      </c>
      <c r="C59" s="20" t="s">
        <v>104</v>
      </c>
      <c r="D59" s="20">
        <v>6465573</v>
      </c>
      <c r="E59" s="20">
        <v>6465601</v>
      </c>
      <c r="F59" s="20">
        <v>6465602</v>
      </c>
      <c r="G59" s="20">
        <v>6465616</v>
      </c>
      <c r="H59" s="51">
        <v>6465624</v>
      </c>
      <c r="I59" s="51">
        <v>6465629</v>
      </c>
      <c r="J59" s="51">
        <v>6465637</v>
      </c>
      <c r="K59" s="20">
        <v>6465643</v>
      </c>
      <c r="L59" s="21">
        <v>6465647</v>
      </c>
      <c r="M59" s="56">
        <v>6465647</v>
      </c>
      <c r="N59" s="20">
        <v>6465656</v>
      </c>
      <c r="O59" s="89">
        <v>6465656</v>
      </c>
      <c r="P59" s="89">
        <v>6465658</v>
      </c>
      <c r="Q59" s="20">
        <v>6465662</v>
      </c>
      <c r="R59" s="20">
        <v>6465690</v>
      </c>
      <c r="S59" s="20">
        <v>6465693</v>
      </c>
      <c r="T59" s="20">
        <v>6465791</v>
      </c>
      <c r="U59" s="20">
        <v>6465791</v>
      </c>
      <c r="V59" s="20"/>
      <c r="W59" s="29"/>
      <c r="Y59" t="str">
        <f>IF(
 OR(
  AND(D59=E59,E59=F59,F59=G59,G59=H59),
  AND(E59=F59,F59=G59,G59=H59,H59=I59),
  AND(F59=G59,G59=H59,H59=I59,I59=J59),
  AND(G59=H59,H59=I59,I59=J59,J59=K59),
  AND(H59=I59,I59=J59,J59=K59,K59=L59),
  AND(I59=J59,J59=K59,K59=L59,L59=M59),
  AND(J59=K59,K59=L59,L59=M59,M59=N59),
  AND(K59=L59,L59=M59,M59=N59,N59=O59),
  AND(L59=M59,M59=N59,N59=O59,O59=P59),
  AND(M59=N59,N59=O59,O59=P59,P59=Q59),
  AND(N59=O59,O59=P59,P59=Q59,Q59=R59),
  AND(O59=P59,P59=Q59,Q59=R59,R59=S59)
 ),
 C59,
 ""
)</f>
        <v/>
      </c>
      <c r="AA59" t="s">
        <v>102</v>
      </c>
      <c r="AB59">
        <v>2074</v>
      </c>
      <c r="AE59" t="s">
        <v>102</v>
      </c>
      <c r="AF59">
        <v>2074</v>
      </c>
      <c r="AH59" t="s">
        <v>102</v>
      </c>
      <c r="AI59">
        <v>2074</v>
      </c>
      <c r="AK59" t="s">
        <v>102</v>
      </c>
      <c r="AL59">
        <v>2074</v>
      </c>
      <c r="AN59" t="s">
        <v>102</v>
      </c>
      <c r="AO59">
        <v>2074</v>
      </c>
      <c r="AQ59" t="s">
        <v>102</v>
      </c>
      <c r="AR59">
        <v>2074</v>
      </c>
      <c r="AT59" t="s">
        <v>102</v>
      </c>
      <c r="AU59">
        <v>2074</v>
      </c>
      <c r="AW59" t="s">
        <v>102</v>
      </c>
      <c r="AX59">
        <v>2074</v>
      </c>
      <c r="AZ59" t="s">
        <v>102</v>
      </c>
      <c r="BA59">
        <v>2074</v>
      </c>
      <c r="BC59" t="s">
        <v>102</v>
      </c>
      <c r="BD59">
        <v>2074</v>
      </c>
      <c r="BF59" t="s">
        <v>102</v>
      </c>
      <c r="BG59">
        <v>2074</v>
      </c>
      <c r="BI59" s="90" t="s">
        <v>41</v>
      </c>
      <c r="BJ59" s="90">
        <v>1514</v>
      </c>
      <c r="BK59" s="90"/>
      <c r="BL59" s="90" t="s">
        <v>41</v>
      </c>
      <c r="BM59" s="90">
        <v>1514</v>
      </c>
      <c r="BO59" t="s">
        <v>41</v>
      </c>
      <c r="BP59">
        <v>1514</v>
      </c>
      <c r="BR59" t="s">
        <v>112</v>
      </c>
      <c r="BS59">
        <v>1041</v>
      </c>
      <c r="BU59" t="s">
        <v>102</v>
      </c>
      <c r="BV59">
        <v>2074</v>
      </c>
      <c r="BX59" t="s">
        <v>102</v>
      </c>
      <c r="BY59">
        <v>2074</v>
      </c>
      <c r="CA59" t="s">
        <v>102</v>
      </c>
      <c r="CB59">
        <v>2074</v>
      </c>
    </row>
    <row r="60" spans="1:80">
      <c r="A60" s="15"/>
      <c r="B60" s="28">
        <v>52</v>
      </c>
      <c r="C60" s="20" t="s">
        <v>105</v>
      </c>
      <c r="D60" s="20">
        <v>24287</v>
      </c>
      <c r="E60" s="20">
        <v>24298</v>
      </c>
      <c r="F60" s="20">
        <v>24298</v>
      </c>
      <c r="G60" s="20">
        <v>24305</v>
      </c>
      <c r="H60" s="51">
        <v>24309</v>
      </c>
      <c r="I60" s="51">
        <v>24312</v>
      </c>
      <c r="J60" s="51">
        <v>24314</v>
      </c>
      <c r="K60" s="20">
        <v>24316</v>
      </c>
      <c r="L60" s="21">
        <v>24318</v>
      </c>
      <c r="M60" s="56">
        <v>24318</v>
      </c>
      <c r="N60" s="20">
        <v>24321</v>
      </c>
      <c r="O60" s="89">
        <v>24321</v>
      </c>
      <c r="P60" s="89">
        <v>24321</v>
      </c>
      <c r="Q60" s="20">
        <v>24322</v>
      </c>
      <c r="R60" s="20">
        <v>24327</v>
      </c>
      <c r="S60" s="20">
        <v>24329</v>
      </c>
      <c r="T60" s="20">
        <v>24424</v>
      </c>
      <c r="U60" s="20">
        <v>24424</v>
      </c>
      <c r="V60" s="20"/>
      <c r="W60" s="29"/>
      <c r="Y60" t="str">
        <f>IF(
 OR(
  AND(D60=E60,E60=F60,F60=G60,G60=H60),
  AND(E60=F60,F60=G60,G60=H60,H60=I60),
  AND(F60=G60,G60=H60,H60=I60,I60=J60),
  AND(G60=H60,H60=I60,I60=J60,J60=K60),
  AND(H60=I60,I60=J60,J60=K60,K60=L60),
  AND(I60=J60,J60=K60,K60=L60,L60=M60),
  AND(J60=K60,K60=L60,L60=M60,M60=N60),
  AND(K60=L60,L60=M60,M60=N60,N60=O60),
  AND(L60=M60,M60=N60,N60=O60,O60=P60),
  AND(M60=N60,N60=O60,O60=P60,P60=Q60),
  AND(N60=O60,O60=P60,P60=Q60,Q60=R60),
  AND(O60=P60,P60=Q60,Q60=R60,R60=S60)
 ),
 C60,
 ""
)</f>
        <v/>
      </c>
      <c r="AA60" t="s">
        <v>35</v>
      </c>
      <c r="AB60">
        <v>500</v>
      </c>
      <c r="AE60" t="s">
        <v>35</v>
      </c>
      <c r="AF60">
        <v>500</v>
      </c>
      <c r="AH60" t="s">
        <v>35</v>
      </c>
      <c r="AI60">
        <v>500</v>
      </c>
      <c r="AK60" t="s">
        <v>35</v>
      </c>
      <c r="AL60">
        <v>500</v>
      </c>
      <c r="AN60" t="s">
        <v>35</v>
      </c>
      <c r="AO60">
        <v>500</v>
      </c>
      <c r="AQ60" t="s">
        <v>35</v>
      </c>
      <c r="AR60">
        <v>500</v>
      </c>
      <c r="AT60" t="s">
        <v>35</v>
      </c>
      <c r="AU60">
        <v>500</v>
      </c>
      <c r="AW60" t="s">
        <v>35</v>
      </c>
      <c r="AX60">
        <v>500</v>
      </c>
      <c r="AZ60" t="s">
        <v>35</v>
      </c>
      <c r="BA60">
        <v>500</v>
      </c>
      <c r="BC60" t="s">
        <v>35</v>
      </c>
      <c r="BD60">
        <v>500</v>
      </c>
      <c r="BF60" t="s">
        <v>35</v>
      </c>
      <c r="BG60">
        <v>500</v>
      </c>
      <c r="BI60" s="90" t="s">
        <v>36</v>
      </c>
      <c r="BJ60" s="90">
        <v>490</v>
      </c>
      <c r="BK60" s="90"/>
      <c r="BL60" s="90" t="s">
        <v>36</v>
      </c>
      <c r="BM60" s="90">
        <v>490</v>
      </c>
      <c r="BO60" t="s">
        <v>36</v>
      </c>
      <c r="BP60">
        <v>490</v>
      </c>
      <c r="BR60" t="s">
        <v>56</v>
      </c>
      <c r="BS60">
        <v>1636</v>
      </c>
      <c r="BU60" t="s">
        <v>35</v>
      </c>
      <c r="BV60">
        <v>500</v>
      </c>
      <c r="BX60" t="s">
        <v>35</v>
      </c>
      <c r="BY60">
        <v>500</v>
      </c>
      <c r="CA60" t="s">
        <v>35</v>
      </c>
      <c r="CB60">
        <v>500</v>
      </c>
    </row>
    <row r="61" spans="1:80">
      <c r="A61" s="15"/>
      <c r="B61" s="28">
        <v>53</v>
      </c>
      <c r="C61" s="20" t="s">
        <v>106</v>
      </c>
      <c r="D61" s="20">
        <v>6465336</v>
      </c>
      <c r="E61" s="20">
        <v>6465359</v>
      </c>
      <c r="F61" s="20">
        <v>6465360</v>
      </c>
      <c r="G61" s="20">
        <v>6465372</v>
      </c>
      <c r="H61" s="51">
        <v>6465379</v>
      </c>
      <c r="I61" s="51">
        <v>6465384</v>
      </c>
      <c r="J61" s="51">
        <v>6465392</v>
      </c>
      <c r="K61" s="20">
        <v>6465395</v>
      </c>
      <c r="L61" s="21">
        <v>6465397</v>
      </c>
      <c r="M61" s="56">
        <v>6465397</v>
      </c>
      <c r="N61" s="20">
        <v>6465406</v>
      </c>
      <c r="O61" s="89">
        <v>6465406</v>
      </c>
      <c r="P61" s="89">
        <v>6465408</v>
      </c>
      <c r="Q61" s="20">
        <v>6465412</v>
      </c>
      <c r="R61" s="20">
        <v>6465432</v>
      </c>
      <c r="S61" s="20">
        <v>6465435</v>
      </c>
      <c r="T61" s="20">
        <v>6465531</v>
      </c>
      <c r="U61" s="20">
        <v>6465531</v>
      </c>
      <c r="V61" s="20"/>
      <c r="W61" s="29"/>
      <c r="Y61" t="str">
        <f>IF(
 OR(
  AND(D61=E61,E61=F61,F61=G61,G61=H61),
  AND(E61=F61,F61=G61,G61=H61,H61=I61),
  AND(F61=G61,G61=H61,H61=I61,I61=J61),
  AND(G61=H61,H61=I61,I61=J61,J61=K61),
  AND(H61=I61,I61=J61,J61=K61,K61=L61),
  AND(I61=J61,J61=K61,K61=L61,L61=M61),
  AND(J61=K61,K61=L61,L61=M61,M61=N61),
  AND(K61=L61,L61=M61,M61=N61,N61=O61),
  AND(L61=M61,M61=N61,N61=O61,O61=P61),
  AND(M61=N61,N61=O61,O61=P61,P61=Q61),
  AND(N61=O61,O61=P61,P61=Q61,Q61=R61),
  AND(O61=P61,P61=Q61,Q61=R61,R61=S61)
 ),
 C61,
 ""
)</f>
        <v/>
      </c>
      <c r="AA61" t="s">
        <v>112</v>
      </c>
      <c r="AB61">
        <v>952</v>
      </c>
      <c r="AE61" t="s">
        <v>112</v>
      </c>
      <c r="AF61">
        <v>978</v>
      </c>
      <c r="AH61" t="s">
        <v>112</v>
      </c>
      <c r="AI61">
        <v>978</v>
      </c>
      <c r="AK61" t="s">
        <v>112</v>
      </c>
      <c r="AL61">
        <v>987</v>
      </c>
      <c r="AN61" t="s">
        <v>112</v>
      </c>
      <c r="AO61">
        <v>990</v>
      </c>
      <c r="AQ61" t="s">
        <v>112</v>
      </c>
      <c r="AR61">
        <v>998</v>
      </c>
      <c r="AT61" t="s">
        <v>112</v>
      </c>
      <c r="AU61">
        <v>1006</v>
      </c>
      <c r="AW61" t="s">
        <v>112</v>
      </c>
      <c r="AX61">
        <v>1007</v>
      </c>
      <c r="AZ61" t="s">
        <v>112</v>
      </c>
      <c r="BA61">
        <v>1016</v>
      </c>
      <c r="BC61" t="s">
        <v>112</v>
      </c>
      <c r="BD61">
        <v>1016</v>
      </c>
      <c r="BF61" t="s">
        <v>112</v>
      </c>
      <c r="BG61">
        <v>1026</v>
      </c>
      <c r="BI61" s="90" t="s">
        <v>44</v>
      </c>
      <c r="BJ61" s="90">
        <v>765</v>
      </c>
      <c r="BK61" s="90"/>
      <c r="BL61" s="90" t="s">
        <v>44</v>
      </c>
      <c r="BM61" s="90">
        <v>765</v>
      </c>
      <c r="BO61" t="s">
        <v>44</v>
      </c>
      <c r="BP61">
        <v>765</v>
      </c>
      <c r="BR61" t="s">
        <v>41</v>
      </c>
      <c r="BS61">
        <v>1514</v>
      </c>
      <c r="BU61" t="s">
        <v>112</v>
      </c>
      <c r="BV61">
        <v>1045</v>
      </c>
      <c r="BX61" t="s">
        <v>112</v>
      </c>
      <c r="BY61">
        <v>1048</v>
      </c>
      <c r="CA61" t="s">
        <v>112</v>
      </c>
      <c r="CB61">
        <v>1048</v>
      </c>
    </row>
    <row r="62" spans="1:80">
      <c r="A62" s="15"/>
      <c r="B62" s="28">
        <v>54</v>
      </c>
      <c r="C62" s="20" t="s">
        <v>107</v>
      </c>
      <c r="D62" s="20">
        <v>10835844</v>
      </c>
      <c r="E62" s="20">
        <v>10835865</v>
      </c>
      <c r="F62" s="20">
        <v>10835866</v>
      </c>
      <c r="G62" s="20">
        <v>10835881</v>
      </c>
      <c r="H62" s="51">
        <v>10835891</v>
      </c>
      <c r="I62" s="51">
        <v>10835894</v>
      </c>
      <c r="J62" s="51">
        <v>10835898</v>
      </c>
      <c r="K62" s="20">
        <v>10835904</v>
      </c>
      <c r="L62" s="21">
        <v>10835909</v>
      </c>
      <c r="M62" s="56">
        <v>10835909</v>
      </c>
      <c r="N62" s="20">
        <v>10835917</v>
      </c>
      <c r="O62" s="89">
        <v>10835917</v>
      </c>
      <c r="P62" s="89">
        <v>10835919</v>
      </c>
      <c r="Q62" s="20">
        <v>10835924</v>
      </c>
      <c r="R62" s="20">
        <v>10835946</v>
      </c>
      <c r="S62" s="20">
        <v>10835951</v>
      </c>
      <c r="T62" s="20">
        <v>10836052</v>
      </c>
      <c r="U62" s="20">
        <v>10836052</v>
      </c>
      <c r="V62" s="20"/>
      <c r="W62" s="29"/>
      <c r="Y62" t="str">
        <f>IF(
 OR(
  AND(D62=E62,E62=F62,F62=G62,G62=H62),
  AND(E62=F62,F62=G62,G62=H62,H62=I62),
  AND(F62=G62,G62=H62,H62=I62,I62=J62),
  AND(G62=H62,H62=I62,I62=J62,J62=K62),
  AND(H62=I62,I62=J62,J62=K62,K62=L62),
  AND(I62=J62,J62=K62,K62=L62,L62=M62),
  AND(J62=K62,K62=L62,L62=M62,M62=N62),
  AND(K62=L62,L62=M62,M62=N62,N62=O62),
  AND(L62=M62,M62=N62,N62=O62,O62=P62),
  AND(M62=N62,N62=O62,O62=P62,P62=Q62),
  AND(N62=O62,O62=P62,P62=Q62,Q62=R62),
  AND(O62=P62,P62=Q62,Q62=R62,R62=S62)
 ),
 C62,
 ""
)</f>
        <v/>
      </c>
      <c r="AA62" t="s">
        <v>41</v>
      </c>
      <c r="AB62">
        <v>1514</v>
      </c>
      <c r="AE62" t="s">
        <v>41</v>
      </c>
      <c r="AF62">
        <v>1514</v>
      </c>
      <c r="AH62" t="s">
        <v>41</v>
      </c>
      <c r="AI62">
        <v>1514</v>
      </c>
      <c r="AK62" t="s">
        <v>41</v>
      </c>
      <c r="AL62">
        <v>1514</v>
      </c>
      <c r="AN62" t="s">
        <v>41</v>
      </c>
      <c r="AO62">
        <v>1514</v>
      </c>
      <c r="AQ62" t="s">
        <v>41</v>
      </c>
      <c r="AR62">
        <v>1514</v>
      </c>
      <c r="AT62" t="s">
        <v>41</v>
      </c>
      <c r="AU62">
        <v>1514</v>
      </c>
      <c r="AW62" t="s">
        <v>41</v>
      </c>
      <c r="AX62">
        <v>1514</v>
      </c>
      <c r="AZ62" t="s">
        <v>41</v>
      </c>
      <c r="BA62">
        <v>1514</v>
      </c>
      <c r="BC62" t="s">
        <v>41</v>
      </c>
      <c r="BD62">
        <v>1514</v>
      </c>
      <c r="BF62" t="s">
        <v>41</v>
      </c>
      <c r="BG62">
        <v>1514</v>
      </c>
      <c r="BI62" s="90" t="s">
        <v>85</v>
      </c>
      <c r="BJ62" s="90">
        <v>525</v>
      </c>
      <c r="BK62" s="90"/>
      <c r="BL62" s="90" t="s">
        <v>85</v>
      </c>
      <c r="BM62" s="90">
        <v>525</v>
      </c>
      <c r="BO62" t="s">
        <v>85</v>
      </c>
      <c r="BP62">
        <v>527</v>
      </c>
      <c r="BR62" t="s">
        <v>36</v>
      </c>
      <c r="BS62">
        <v>490</v>
      </c>
      <c r="BU62" t="s">
        <v>41</v>
      </c>
      <c r="BV62">
        <v>1514</v>
      </c>
      <c r="BX62" t="s">
        <v>41</v>
      </c>
      <c r="BY62">
        <v>1514</v>
      </c>
      <c r="CA62" t="s">
        <v>41</v>
      </c>
      <c r="CB62">
        <v>1514</v>
      </c>
    </row>
    <row r="63" spans="1:80">
      <c r="A63" s="15"/>
      <c r="B63" s="28">
        <v>55</v>
      </c>
      <c r="C63" s="20" t="s">
        <v>108</v>
      </c>
      <c r="D63" s="20">
        <v>64257</v>
      </c>
      <c r="E63" s="20">
        <v>64262</v>
      </c>
      <c r="F63" s="20">
        <v>64262</v>
      </c>
      <c r="G63" s="20">
        <v>64265</v>
      </c>
      <c r="H63" s="51">
        <v>64268</v>
      </c>
      <c r="I63" s="51">
        <v>64271</v>
      </c>
      <c r="J63" s="51">
        <v>64271</v>
      </c>
      <c r="K63" s="20">
        <v>64272</v>
      </c>
      <c r="L63" s="21">
        <v>64273</v>
      </c>
      <c r="M63" s="56">
        <v>64273</v>
      </c>
      <c r="N63" s="20">
        <v>64275</v>
      </c>
      <c r="O63" s="89">
        <v>64275</v>
      </c>
      <c r="P63" s="89">
        <v>64277</v>
      </c>
      <c r="Q63" s="20">
        <v>64277</v>
      </c>
      <c r="R63" s="20">
        <v>64282</v>
      </c>
      <c r="S63" s="20">
        <v>64284</v>
      </c>
      <c r="T63" s="20">
        <v>64287</v>
      </c>
      <c r="U63" s="20">
        <v>64287</v>
      </c>
      <c r="V63" s="20"/>
      <c r="W63" s="29"/>
      <c r="Y63" t="str">
        <f>IF(
 OR(
  AND(D63=E63,E63=F63,F63=G63,G63=H63),
  AND(E63=F63,F63=G63,G63=H63,H63=I63),
  AND(F63=G63,G63=H63,H63=I63,I63=J63),
  AND(G63=H63,H63=I63,I63=J63,J63=K63),
  AND(H63=I63,I63=J63,J63=K63,K63=L63),
  AND(I63=J63,J63=K63,K63=L63,L63=M63),
  AND(J63=K63,K63=L63,L63=M63,M63=N63),
  AND(K63=L63,L63=M63,M63=N63,N63=O63),
  AND(L63=M63,M63=N63,N63=O63,O63=P63),
  AND(M63=N63,N63=O63,O63=P63,P63=Q63),
  AND(N63=O63,O63=P63,P63=Q63,Q63=R63),
  AND(O63=P63,P63=Q63,Q63=R63,R63=S63)
 ),
 C63,
 ""
)</f>
        <v/>
      </c>
      <c r="AA63" t="s">
        <v>36</v>
      </c>
      <c r="AB63">
        <v>490</v>
      </c>
      <c r="AE63" t="s">
        <v>36</v>
      </c>
      <c r="AF63">
        <v>490</v>
      </c>
      <c r="AH63" t="s">
        <v>36</v>
      </c>
      <c r="AI63">
        <v>490</v>
      </c>
      <c r="AK63" t="s">
        <v>36</v>
      </c>
      <c r="AL63">
        <v>490</v>
      </c>
      <c r="AN63" t="s">
        <v>36</v>
      </c>
      <c r="AO63">
        <v>490</v>
      </c>
      <c r="AQ63" t="s">
        <v>36</v>
      </c>
      <c r="AR63">
        <v>490</v>
      </c>
      <c r="AT63" t="s">
        <v>36</v>
      </c>
      <c r="AU63">
        <v>490</v>
      </c>
      <c r="AW63" t="s">
        <v>36</v>
      </c>
      <c r="AX63">
        <v>490</v>
      </c>
      <c r="AZ63" t="s">
        <v>36</v>
      </c>
      <c r="BA63">
        <v>490</v>
      </c>
      <c r="BC63" t="s">
        <v>36</v>
      </c>
      <c r="BD63">
        <v>490</v>
      </c>
      <c r="BF63" t="s">
        <v>36</v>
      </c>
      <c r="BG63">
        <v>490</v>
      </c>
      <c r="BI63" s="90" t="s">
        <v>127</v>
      </c>
      <c r="BJ63" s="90">
        <v>325</v>
      </c>
      <c r="BK63" s="90"/>
      <c r="BL63" s="90" t="s">
        <v>127</v>
      </c>
      <c r="BM63" s="90">
        <v>325</v>
      </c>
      <c r="BO63" t="s">
        <v>127</v>
      </c>
      <c r="BP63">
        <v>325</v>
      </c>
      <c r="BR63" t="s">
        <v>57</v>
      </c>
      <c r="BS63">
        <v>1633</v>
      </c>
      <c r="BU63" t="s">
        <v>36</v>
      </c>
      <c r="BV63">
        <v>490</v>
      </c>
      <c r="BX63" t="s">
        <v>36</v>
      </c>
      <c r="BY63">
        <v>490</v>
      </c>
      <c r="CA63" t="s">
        <v>36</v>
      </c>
      <c r="CB63">
        <v>490</v>
      </c>
    </row>
    <row r="64" spans="1:80">
      <c r="A64" s="15"/>
      <c r="B64" s="28">
        <v>56</v>
      </c>
      <c r="C64" s="20" t="s">
        <v>110</v>
      </c>
      <c r="D64" s="20">
        <v>12054987</v>
      </c>
      <c r="E64" s="20">
        <v>12055041</v>
      </c>
      <c r="F64" s="20">
        <v>12055043</v>
      </c>
      <c r="G64" s="20">
        <v>12055069</v>
      </c>
      <c r="H64" s="51">
        <v>12055084</v>
      </c>
      <c r="I64" s="51">
        <v>12055094</v>
      </c>
      <c r="J64" s="51">
        <v>12055109</v>
      </c>
      <c r="K64" s="20">
        <v>12055117</v>
      </c>
      <c r="L64" s="21">
        <v>12055123</v>
      </c>
      <c r="M64" s="56">
        <v>12055123</v>
      </c>
      <c r="N64" s="20">
        <v>12055140</v>
      </c>
      <c r="O64" s="89">
        <v>12055140</v>
      </c>
      <c r="P64" s="89">
        <v>12055144</v>
      </c>
      <c r="Q64" s="20">
        <v>12055152</v>
      </c>
      <c r="R64" s="20">
        <v>12055199</v>
      </c>
      <c r="S64" s="20">
        <v>12055207</v>
      </c>
      <c r="T64" s="20">
        <v>12055401</v>
      </c>
      <c r="U64" s="20">
        <v>12055403</v>
      </c>
      <c r="V64" s="20"/>
      <c r="W64" s="29"/>
      <c r="Y64" t="str">
        <f>IF(
 OR(
  AND(D64=E64,E64=F64,F64=G64,G64=H64),
  AND(E64=F64,F64=G64,G64=H64,H64=I64),
  AND(F64=G64,G64=H64,H64=I64,I64=J64),
  AND(G64=H64,H64=I64,I64=J64,J64=K64),
  AND(H64=I64,I64=J64,J64=K64,K64=L64),
  AND(I64=J64,J64=K64,K64=L64,L64=M64),
  AND(J64=K64,K64=L64,L64=M64,M64=N64),
  AND(K64=L64,L64=M64,M64=N64,N64=O64),
  AND(L64=M64,M64=N64,N64=O64,O64=P64),
  AND(M64=N64,N64=O64,O64=P64,P64=Q64),
  AND(N64=O64,O64=P64,P64=Q64,Q64=R64),
  AND(O64=P64,P64=Q64,Q64=R64,R64=S64)
 ),
 C64,
 ""
)</f>
        <v/>
      </c>
      <c r="AA64" t="s">
        <v>44</v>
      </c>
      <c r="AB64">
        <v>765</v>
      </c>
      <c r="AE64" t="s">
        <v>44</v>
      </c>
      <c r="AF64">
        <v>765</v>
      </c>
      <c r="AH64" t="s">
        <v>44</v>
      </c>
      <c r="AI64">
        <v>765</v>
      </c>
      <c r="AK64" t="s">
        <v>44</v>
      </c>
      <c r="AL64">
        <v>765</v>
      </c>
      <c r="AN64" t="s">
        <v>44</v>
      </c>
      <c r="AO64">
        <v>765</v>
      </c>
      <c r="AQ64" t="s">
        <v>44</v>
      </c>
      <c r="AR64">
        <v>765</v>
      </c>
      <c r="AT64" t="s">
        <v>44</v>
      </c>
      <c r="AU64">
        <v>765</v>
      </c>
      <c r="AW64" t="s">
        <v>44</v>
      </c>
      <c r="AX64">
        <v>765</v>
      </c>
      <c r="AZ64" t="s">
        <v>44</v>
      </c>
      <c r="BA64">
        <v>765</v>
      </c>
      <c r="BC64" t="s">
        <v>44</v>
      </c>
      <c r="BD64">
        <v>765</v>
      </c>
      <c r="BF64" t="s">
        <v>44</v>
      </c>
      <c r="BG64">
        <v>765</v>
      </c>
      <c r="BI64" s="90" t="s">
        <v>32</v>
      </c>
      <c r="BJ64" s="90">
        <v>245</v>
      </c>
      <c r="BK64" s="90"/>
      <c r="BL64" s="90" t="s">
        <v>32</v>
      </c>
      <c r="BM64" s="90">
        <v>245</v>
      </c>
      <c r="BO64" t="s">
        <v>32</v>
      </c>
      <c r="BP64">
        <v>245</v>
      </c>
      <c r="BR64" t="s">
        <v>44</v>
      </c>
      <c r="BS64">
        <v>765</v>
      </c>
      <c r="BU64" t="s">
        <v>44</v>
      </c>
      <c r="BV64">
        <v>765</v>
      </c>
      <c r="BX64" t="s">
        <v>44</v>
      </c>
      <c r="BY64">
        <v>768</v>
      </c>
      <c r="CA64" t="s">
        <v>44</v>
      </c>
      <c r="CB64">
        <v>768</v>
      </c>
    </row>
    <row r="65" spans="1:80">
      <c r="A65" s="15"/>
      <c r="B65" s="28">
        <v>57</v>
      </c>
      <c r="C65" s="20" t="s">
        <v>111</v>
      </c>
      <c r="D65" s="20">
        <v>6465381</v>
      </c>
      <c r="E65" s="20">
        <v>6465405</v>
      </c>
      <c r="F65" s="20">
        <v>6465406</v>
      </c>
      <c r="G65" s="20">
        <v>6465419</v>
      </c>
      <c r="H65" s="51">
        <v>6465426</v>
      </c>
      <c r="I65" s="51">
        <v>6465431</v>
      </c>
      <c r="J65" s="51">
        <v>6465439</v>
      </c>
      <c r="K65" s="20">
        <v>6465442</v>
      </c>
      <c r="L65" s="21">
        <v>6465444</v>
      </c>
      <c r="M65" s="56">
        <v>6465444</v>
      </c>
      <c r="N65" s="20">
        <v>6465453</v>
      </c>
      <c r="O65" s="89">
        <v>6465453</v>
      </c>
      <c r="P65" s="89">
        <v>6465455</v>
      </c>
      <c r="Q65" s="20">
        <v>6465459</v>
      </c>
      <c r="R65" s="20">
        <v>6465479</v>
      </c>
      <c r="S65" s="20">
        <v>6465482</v>
      </c>
      <c r="T65" s="20">
        <v>6465578</v>
      </c>
      <c r="U65" s="20">
        <v>6465578</v>
      </c>
      <c r="V65" s="20"/>
      <c r="W65" s="29"/>
      <c r="Y65" t="str">
        <f>IF(
 OR(
  AND(D65=E65,E65=F65,F65=G65,G65=H65),
  AND(E65=F65,F65=G65,G65=H65,H65=I65),
  AND(F65=G65,G65=H65,H65=I65,I65=J65),
  AND(G65=H65,H65=I65,I65=J65,J65=K65),
  AND(H65=I65,I65=J65,J65=K65,K65=L65),
  AND(I65=J65,J65=K65,K65=L65,L65=M65),
  AND(J65=K65,K65=L65,L65=M65,M65=N65),
  AND(K65=L65,L65=M65,M65=N65,N65=O65),
  AND(L65=M65,M65=N65,N65=O65,O65=P65),
  AND(M65=N65,N65=O65,O65=P65,P65=Q65),
  AND(N65=O65,O65=P65,P65=Q65,Q65=R65),
  AND(O65=P65,P65=Q65,Q65=R65,R65=S65)
 ),
 C65,
 ""
)</f>
        <v/>
      </c>
      <c r="AA65" t="s">
        <v>85</v>
      </c>
      <c r="AB65">
        <v>525</v>
      </c>
      <c r="AE65" t="s">
        <v>85</v>
      </c>
      <c r="AF65">
        <v>525</v>
      </c>
      <c r="AH65" t="s">
        <v>85</v>
      </c>
      <c r="AI65">
        <v>525</v>
      </c>
      <c r="AK65" t="s">
        <v>85</v>
      </c>
      <c r="AL65">
        <v>525</v>
      </c>
      <c r="AN65" t="s">
        <v>85</v>
      </c>
      <c r="AO65">
        <v>525</v>
      </c>
      <c r="AQ65" t="s">
        <v>85</v>
      </c>
      <c r="AR65">
        <v>525</v>
      </c>
      <c r="AT65" t="s">
        <v>85</v>
      </c>
      <c r="AU65">
        <v>525</v>
      </c>
      <c r="AW65" t="s">
        <v>85</v>
      </c>
      <c r="AX65">
        <v>525</v>
      </c>
      <c r="AZ65" t="s">
        <v>85</v>
      </c>
      <c r="BA65">
        <v>525</v>
      </c>
      <c r="BC65" t="s">
        <v>85</v>
      </c>
      <c r="BD65">
        <v>525</v>
      </c>
      <c r="BF65" t="s">
        <v>85</v>
      </c>
      <c r="BG65">
        <v>525</v>
      </c>
      <c r="BI65" s="90" t="s">
        <v>116</v>
      </c>
      <c r="BJ65" s="90">
        <v>475</v>
      </c>
      <c r="BK65" s="90"/>
      <c r="BL65" s="90" t="s">
        <v>116</v>
      </c>
      <c r="BM65" s="90">
        <v>475</v>
      </c>
      <c r="BO65" t="s">
        <v>116</v>
      </c>
      <c r="BP65">
        <v>475</v>
      </c>
      <c r="BR65" t="s">
        <v>85</v>
      </c>
      <c r="BS65">
        <v>527</v>
      </c>
      <c r="BU65" t="s">
        <v>85</v>
      </c>
      <c r="BV65">
        <v>527</v>
      </c>
      <c r="BX65" t="s">
        <v>85</v>
      </c>
      <c r="BY65">
        <v>527</v>
      </c>
      <c r="CA65" t="s">
        <v>85</v>
      </c>
      <c r="CB65">
        <v>527</v>
      </c>
    </row>
    <row r="66" spans="1:80">
      <c r="A66" s="15"/>
      <c r="B66" s="28">
        <v>58</v>
      </c>
      <c r="C66" s="20" t="s">
        <v>112</v>
      </c>
      <c r="D66" s="20">
        <v>952</v>
      </c>
      <c r="E66" s="20">
        <v>978</v>
      </c>
      <c r="F66" s="20">
        <v>978</v>
      </c>
      <c r="G66" s="20">
        <v>987</v>
      </c>
      <c r="H66" s="51">
        <v>990</v>
      </c>
      <c r="I66" s="51">
        <v>998</v>
      </c>
      <c r="J66" s="51">
        <v>1006</v>
      </c>
      <c r="K66" s="20">
        <v>1007</v>
      </c>
      <c r="L66" s="21">
        <v>1016</v>
      </c>
      <c r="M66" s="56">
        <v>1016</v>
      </c>
      <c r="N66" s="20">
        <v>1026</v>
      </c>
      <c r="O66" s="89">
        <v>1026</v>
      </c>
      <c r="P66" s="89">
        <v>1030</v>
      </c>
      <c r="Q66" s="20">
        <v>1033</v>
      </c>
      <c r="R66" s="20">
        <v>1041</v>
      </c>
      <c r="S66" s="20">
        <v>1045</v>
      </c>
      <c r="T66" s="20">
        <v>1048</v>
      </c>
      <c r="U66" s="20">
        <v>1048</v>
      </c>
      <c r="V66" s="20"/>
      <c r="W66" s="29"/>
      <c r="Y66" t="str">
        <f>IF(
 OR(
  AND(D66=E66,E66=F66,F66=G66,G66=H66),
  AND(E66=F66,F66=G66,G66=H66,H66=I66),
  AND(F66=G66,G66=H66,H66=I66,I66=J66),
  AND(G66=H66,H66=I66,I66=J66,J66=K66),
  AND(H66=I66,I66=J66,J66=K66,K66=L66),
  AND(I66=J66,J66=K66,K66=L66,L66=M66),
  AND(J66=K66,K66=L66,L66=M66,M66=N66),
  AND(K66=L66,L66=M66,M66=N66,N66=O66),
  AND(L66=M66,M66=N66,N66=O66,O66=P66),
  AND(M66=N66,N66=O66,O66=P66,P66=Q66),
  AND(N66=O66,O66=P66,P66=Q66,Q66=R66),
  AND(O66=P66,P66=Q66,Q66=R66,R66=S66)
 ),
 C66,
 ""
)</f>
        <v/>
      </c>
      <c r="AA66" t="s">
        <v>127</v>
      </c>
      <c r="AB66">
        <v>325</v>
      </c>
      <c r="AE66" t="s">
        <v>127</v>
      </c>
      <c r="AF66">
        <v>325</v>
      </c>
      <c r="AH66" t="s">
        <v>127</v>
      </c>
      <c r="AI66">
        <v>325</v>
      </c>
      <c r="AK66" t="s">
        <v>127</v>
      </c>
      <c r="AL66">
        <v>325</v>
      </c>
      <c r="AN66" t="s">
        <v>127</v>
      </c>
      <c r="AO66">
        <v>325</v>
      </c>
      <c r="AQ66" t="s">
        <v>127</v>
      </c>
      <c r="AR66">
        <v>325</v>
      </c>
      <c r="AT66" t="s">
        <v>127</v>
      </c>
      <c r="AU66">
        <v>325</v>
      </c>
      <c r="AW66" t="s">
        <v>127</v>
      </c>
      <c r="AX66">
        <v>325</v>
      </c>
      <c r="AZ66" t="s">
        <v>127</v>
      </c>
      <c r="BA66">
        <v>325</v>
      </c>
      <c r="BC66" t="s">
        <v>127</v>
      </c>
      <c r="BD66">
        <v>325</v>
      </c>
      <c r="BF66" t="s">
        <v>127</v>
      </c>
      <c r="BG66">
        <v>325</v>
      </c>
      <c r="BI66" s="90" t="s">
        <v>128</v>
      </c>
      <c r="BJ66" s="90">
        <v>96</v>
      </c>
      <c r="BK66" s="90"/>
      <c r="BL66" s="90" t="s">
        <v>128</v>
      </c>
      <c r="BM66" s="90">
        <v>96</v>
      </c>
      <c r="BO66" t="s">
        <v>128</v>
      </c>
      <c r="BP66">
        <v>96</v>
      </c>
      <c r="BR66" t="s">
        <v>127</v>
      </c>
      <c r="BS66">
        <v>325</v>
      </c>
      <c r="BU66" t="s">
        <v>127</v>
      </c>
      <c r="BV66">
        <v>325</v>
      </c>
      <c r="BX66" t="s">
        <v>127</v>
      </c>
      <c r="BY66">
        <v>325</v>
      </c>
      <c r="CA66" t="s">
        <v>127</v>
      </c>
      <c r="CB66">
        <v>325</v>
      </c>
    </row>
    <row r="67" spans="1:80">
      <c r="A67" s="15"/>
      <c r="B67" s="28">
        <v>59</v>
      </c>
      <c r="C67" s="20" t="s">
        <v>113</v>
      </c>
      <c r="D67" s="20">
        <v>8553139</v>
      </c>
      <c r="E67" s="20">
        <v>8553170</v>
      </c>
      <c r="F67" s="20">
        <v>8553171</v>
      </c>
      <c r="G67" s="20">
        <v>8553192</v>
      </c>
      <c r="H67" s="51">
        <v>8553200</v>
      </c>
      <c r="I67" s="51">
        <v>8553206</v>
      </c>
      <c r="J67" s="51">
        <v>8553221</v>
      </c>
      <c r="K67" s="20">
        <v>8553226</v>
      </c>
      <c r="L67" s="21">
        <v>8553230</v>
      </c>
      <c r="M67" s="56">
        <v>8553230</v>
      </c>
      <c r="N67" s="20">
        <v>8553239</v>
      </c>
      <c r="O67" s="89">
        <v>8553238</v>
      </c>
      <c r="P67" s="89">
        <v>8553240</v>
      </c>
      <c r="Q67" s="20">
        <v>8553244</v>
      </c>
      <c r="R67" s="20">
        <v>8553270</v>
      </c>
      <c r="S67" s="20">
        <v>8553273</v>
      </c>
      <c r="T67" s="20">
        <v>8553369</v>
      </c>
      <c r="U67" s="20">
        <v>8553370</v>
      </c>
      <c r="V67" s="20"/>
      <c r="W67" s="29"/>
      <c r="Y67" t="str">
        <f>IF(
 OR(
  AND(D67=E67,E67=F67,F67=G67,G67=H67),
  AND(E67=F67,F67=G67,G67=H67,H67=I67),
  AND(F67=G67,G67=H67,H67=I67,I67=J67),
  AND(G67=H67,H67=I67,I67=J67,J67=K67),
  AND(H67=I67,I67=J67,J67=K67,K67=L67),
  AND(I67=J67,J67=K67,K67=L67,L67=M67),
  AND(J67=K67,K67=L67,L67=M67,M67=N67),
  AND(K67=L67,L67=M67,M67=N67,N67=O67),
  AND(L67=M67,M67=N67,N67=O67,O67=P67),
  AND(M67=N67,N67=O67,O67=P67,P67=Q67),
  AND(N67=O67,O67=P67,P67=Q67,Q67=R67),
  AND(O67=P67,P67=Q67,Q67=R67,R67=S67)
 ),
 C67,
 ""
)</f>
        <v/>
      </c>
      <c r="AA67" t="s">
        <v>32</v>
      </c>
      <c r="AB67">
        <v>245</v>
      </c>
      <c r="AE67" t="s">
        <v>32</v>
      </c>
      <c r="AF67">
        <v>245</v>
      </c>
      <c r="AH67" t="s">
        <v>32</v>
      </c>
      <c r="AI67">
        <v>245</v>
      </c>
      <c r="AK67" t="s">
        <v>32</v>
      </c>
      <c r="AL67">
        <v>245</v>
      </c>
      <c r="AN67" t="s">
        <v>32</v>
      </c>
      <c r="AO67">
        <v>245</v>
      </c>
      <c r="AQ67" t="s">
        <v>32</v>
      </c>
      <c r="AR67">
        <v>245</v>
      </c>
      <c r="AT67" t="s">
        <v>32</v>
      </c>
      <c r="AU67">
        <v>245</v>
      </c>
      <c r="AW67" t="s">
        <v>32</v>
      </c>
      <c r="AX67">
        <v>245</v>
      </c>
      <c r="AZ67" t="s">
        <v>32</v>
      </c>
      <c r="BA67">
        <v>245</v>
      </c>
      <c r="BC67" t="s">
        <v>32</v>
      </c>
      <c r="BD67">
        <v>245</v>
      </c>
      <c r="BF67" t="s">
        <v>32</v>
      </c>
      <c r="BG67">
        <v>245</v>
      </c>
      <c r="BI67" s="90" t="s">
        <v>86</v>
      </c>
      <c r="BJ67" s="90">
        <v>581</v>
      </c>
      <c r="BK67" s="90"/>
      <c r="BL67" s="90" t="s">
        <v>86</v>
      </c>
      <c r="BM67" s="90">
        <v>581</v>
      </c>
      <c r="BO67" t="s">
        <v>86</v>
      </c>
      <c r="BP67">
        <v>585</v>
      </c>
      <c r="BR67" t="s">
        <v>32</v>
      </c>
      <c r="BS67">
        <v>245</v>
      </c>
      <c r="BU67" t="s">
        <v>32</v>
      </c>
      <c r="BV67">
        <v>245</v>
      </c>
      <c r="BX67" t="s">
        <v>32</v>
      </c>
      <c r="BY67">
        <v>245</v>
      </c>
      <c r="CA67" t="s">
        <v>32</v>
      </c>
      <c r="CB67">
        <v>245</v>
      </c>
    </row>
    <row r="68" spans="1:80">
      <c r="A68" s="15"/>
      <c r="B68" s="28">
        <v>60</v>
      </c>
      <c r="C68" s="20" t="s">
        <v>114</v>
      </c>
      <c r="D68" s="20">
        <v>47880</v>
      </c>
      <c r="E68" s="20">
        <v>47893</v>
      </c>
      <c r="F68" s="20">
        <v>47901</v>
      </c>
      <c r="G68" s="20">
        <v>47916</v>
      </c>
      <c r="H68" s="51">
        <v>47923</v>
      </c>
      <c r="I68" s="51">
        <v>47927</v>
      </c>
      <c r="J68" s="51">
        <v>47932</v>
      </c>
      <c r="K68" s="20">
        <v>47939</v>
      </c>
      <c r="L68" s="21">
        <v>47943</v>
      </c>
      <c r="M68" s="56">
        <v>47943</v>
      </c>
      <c r="N68" s="20">
        <v>47952</v>
      </c>
      <c r="O68" s="89">
        <v>47952</v>
      </c>
      <c r="P68" s="89">
        <v>47955</v>
      </c>
      <c r="Q68" s="20">
        <v>47955</v>
      </c>
      <c r="R68" s="20">
        <v>47975</v>
      </c>
      <c r="S68" s="20">
        <v>47977</v>
      </c>
      <c r="T68" s="20">
        <v>47984</v>
      </c>
      <c r="U68" s="20">
        <v>47984</v>
      </c>
      <c r="V68" s="20"/>
      <c r="W68" s="29"/>
      <c r="Y68" t="str">
        <f>IF(
 OR(
  AND(D68=E68,E68=F68,F68=G68,G68=H68),
  AND(E68=F68,F68=G68,G68=H68,H68=I68),
  AND(F68=G68,G68=H68,H68=I68,I68=J68),
  AND(G68=H68,H68=I68,I68=J68,J68=K68),
  AND(H68=I68,I68=J68,J68=K68,K68=L68),
  AND(I68=J68,J68=K68,K68=L68,L68=M68),
  AND(J68=K68,K68=L68,L68=M68,M68=N68),
  AND(K68=L68,L68=M68,M68=N68,N68=O68),
  AND(L68=M68,M68=N68,N68=O68,O68=P68),
  AND(M68=N68,N68=O68,O68=P68,P68=Q68),
  AND(N68=O68,O68=P68,P68=Q68,Q68=R68),
  AND(O68=P68,P68=Q68,Q68=R68,R68=S68)
 ),
 C68,
 ""
)</f>
        <v/>
      </c>
      <c r="AA68" t="s">
        <v>116</v>
      </c>
      <c r="AB68">
        <v>475</v>
      </c>
      <c r="AE68" t="s">
        <v>116</v>
      </c>
      <c r="AF68">
        <v>475</v>
      </c>
      <c r="AH68" t="s">
        <v>116</v>
      </c>
      <c r="AI68">
        <v>475</v>
      </c>
      <c r="AK68" t="s">
        <v>116</v>
      </c>
      <c r="AL68">
        <v>475</v>
      </c>
      <c r="AN68" t="s">
        <v>116</v>
      </c>
      <c r="AO68">
        <v>475</v>
      </c>
      <c r="AQ68" t="s">
        <v>116</v>
      </c>
      <c r="AR68">
        <v>475</v>
      </c>
      <c r="AT68" t="s">
        <v>116</v>
      </c>
      <c r="AU68">
        <v>475</v>
      </c>
      <c r="AW68" t="s">
        <v>116</v>
      </c>
      <c r="AX68">
        <v>475</v>
      </c>
      <c r="AZ68" t="s">
        <v>116</v>
      </c>
      <c r="BA68">
        <v>475</v>
      </c>
      <c r="BC68" t="s">
        <v>116</v>
      </c>
      <c r="BD68">
        <v>475</v>
      </c>
      <c r="BF68" t="s">
        <v>116</v>
      </c>
      <c r="BG68">
        <v>475</v>
      </c>
      <c r="BI68" s="90" t="s">
        <v>97</v>
      </c>
      <c r="BJ68" s="90">
        <v>116</v>
      </c>
      <c r="BK68" s="90"/>
      <c r="BL68" s="90" t="s">
        <v>97</v>
      </c>
      <c r="BM68" s="90">
        <v>116</v>
      </c>
      <c r="BO68" t="s">
        <v>97</v>
      </c>
      <c r="BP68">
        <v>116</v>
      </c>
      <c r="BR68" t="s">
        <v>116</v>
      </c>
      <c r="BS68">
        <v>475</v>
      </c>
      <c r="BU68" t="s">
        <v>116</v>
      </c>
      <c r="BV68">
        <v>475</v>
      </c>
      <c r="BX68" t="s">
        <v>116</v>
      </c>
      <c r="BY68">
        <v>475</v>
      </c>
      <c r="CA68" t="s">
        <v>116</v>
      </c>
      <c r="CB68">
        <v>475</v>
      </c>
    </row>
    <row r="69" spans="1:80">
      <c r="A69" s="15"/>
      <c r="B69" s="28">
        <v>61</v>
      </c>
      <c r="C69" s="20" t="s">
        <v>115</v>
      </c>
      <c r="D69" s="20">
        <v>18820</v>
      </c>
      <c r="E69" s="20">
        <v>18832</v>
      </c>
      <c r="F69" s="20">
        <v>18832</v>
      </c>
      <c r="G69" s="20">
        <v>18838</v>
      </c>
      <c r="H69" s="51">
        <v>18841</v>
      </c>
      <c r="I69" s="51">
        <v>18841</v>
      </c>
      <c r="J69" s="51">
        <v>18844</v>
      </c>
      <c r="K69" s="20">
        <v>18847</v>
      </c>
      <c r="L69" s="21">
        <v>18850</v>
      </c>
      <c r="M69" s="56">
        <v>18850</v>
      </c>
      <c r="N69" s="20">
        <v>18856</v>
      </c>
      <c r="O69" s="89">
        <v>18856</v>
      </c>
      <c r="P69" s="89">
        <v>18856</v>
      </c>
      <c r="Q69" s="20">
        <v>18858</v>
      </c>
      <c r="R69" s="20">
        <v>18864</v>
      </c>
      <c r="S69" s="20">
        <v>18864</v>
      </c>
      <c r="T69" s="20">
        <v>18956</v>
      </c>
      <c r="U69" s="20">
        <v>18957</v>
      </c>
      <c r="V69" s="20"/>
      <c r="W69" s="29"/>
      <c r="Y69" t="str">
        <f>IF(
 OR(
  AND(D69=E69,E69=F69,F69=G69,G69=H69),
  AND(E69=F69,F69=G69,G69=H69,H69=I69),
  AND(F69=G69,G69=H69,H69=I69,I69=J69),
  AND(G69=H69,H69=I69,I69=J69,J69=K69),
  AND(H69=I69,I69=J69,J69=K69,K69=L69),
  AND(I69=J69,J69=K69,K69=L69,L69=M69),
  AND(J69=K69,K69=L69,L69=M69,M69=N69),
  AND(K69=L69,L69=M69,M69=N69,N69=O69),
  AND(L69=M69,M69=N69,N69=O69,O69=P69),
  AND(M69=N69,N69=O69,O69=P69,P69=Q69),
  AND(N69=O69,O69=P69,P69=Q69,Q69=R69),
  AND(O69=P69,P69=Q69,Q69=R69,R69=S69)
 ),
 C69,
 ""
)</f>
        <v/>
      </c>
      <c r="AA69" t="s">
        <v>128</v>
      </c>
      <c r="AB69">
        <v>96</v>
      </c>
      <c r="AE69" t="s">
        <v>128</v>
      </c>
      <c r="AF69">
        <v>96</v>
      </c>
      <c r="AH69" t="s">
        <v>128</v>
      </c>
      <c r="AI69">
        <v>96</v>
      </c>
      <c r="AK69" t="s">
        <v>128</v>
      </c>
      <c r="AL69">
        <v>96</v>
      </c>
      <c r="AN69" t="s">
        <v>128</v>
      </c>
      <c r="AO69">
        <v>96</v>
      </c>
      <c r="AQ69" t="s">
        <v>128</v>
      </c>
      <c r="AR69">
        <v>96</v>
      </c>
      <c r="AT69" t="s">
        <v>128</v>
      </c>
      <c r="AU69">
        <v>96</v>
      </c>
      <c r="AW69" t="s">
        <v>128</v>
      </c>
      <c r="AX69">
        <v>96</v>
      </c>
      <c r="AZ69" t="s">
        <v>128</v>
      </c>
      <c r="BA69">
        <v>96</v>
      </c>
      <c r="BC69" t="s">
        <v>128</v>
      </c>
      <c r="BD69">
        <v>96</v>
      </c>
      <c r="BF69" t="s">
        <v>128</v>
      </c>
      <c r="BG69">
        <v>96</v>
      </c>
      <c r="BI69" s="90" t="s">
        <v>56</v>
      </c>
      <c r="BJ69" s="90">
        <v>36</v>
      </c>
      <c r="BK69" s="90"/>
      <c r="BL69" s="90" t="s">
        <v>98</v>
      </c>
      <c r="BM69" s="90">
        <v>66</v>
      </c>
      <c r="BO69" t="s">
        <v>98</v>
      </c>
      <c r="BP69">
        <v>66</v>
      </c>
      <c r="BR69" t="s">
        <v>128</v>
      </c>
      <c r="BS69">
        <v>96</v>
      </c>
      <c r="BU69" t="s">
        <v>128</v>
      </c>
      <c r="BV69">
        <v>96</v>
      </c>
      <c r="BX69" t="s">
        <v>128</v>
      </c>
      <c r="BY69">
        <v>96</v>
      </c>
      <c r="CA69" t="s">
        <v>128</v>
      </c>
      <c r="CB69">
        <v>96</v>
      </c>
    </row>
    <row r="70" spans="1:80">
      <c r="A70" s="15"/>
      <c r="B70" s="28">
        <v>62</v>
      </c>
      <c r="C70" s="20" t="s">
        <v>116</v>
      </c>
      <c r="D70" s="20">
        <v>475</v>
      </c>
      <c r="E70" s="20">
        <v>475</v>
      </c>
      <c r="F70" s="20">
        <v>475</v>
      </c>
      <c r="G70" s="20">
        <v>475</v>
      </c>
      <c r="H70" s="51">
        <v>475</v>
      </c>
      <c r="I70" s="51">
        <v>475</v>
      </c>
      <c r="J70" s="51">
        <v>475</v>
      </c>
      <c r="K70" s="20">
        <v>475</v>
      </c>
      <c r="L70" s="21">
        <v>475</v>
      </c>
      <c r="M70" s="56">
        <v>475</v>
      </c>
      <c r="N70" s="20">
        <v>475</v>
      </c>
      <c r="O70" s="89">
        <v>475</v>
      </c>
      <c r="P70" s="89">
        <v>475</v>
      </c>
      <c r="Q70" s="20">
        <v>475</v>
      </c>
      <c r="R70" s="20">
        <v>475</v>
      </c>
      <c r="S70" s="20">
        <v>475</v>
      </c>
      <c r="T70" s="20">
        <v>475</v>
      </c>
      <c r="U70" s="20">
        <v>475</v>
      </c>
      <c r="V70" s="20"/>
      <c r="W70" s="29"/>
      <c r="Y70" t="str">
        <f>IF(
 OR(
  AND(D70=E70,E70=F70,F70=G70,G70=H70),
  AND(E70=F70,F70=G70,G70=H70,H70=I70),
  AND(F70=G70,G70=H70,H70=I70,I70=J70),
  AND(G70=H70,H70=I70,I70=J70,J70=K70),
  AND(H70=I70,I70=J70,J70=K70,K70=L70),
  AND(I70=J70,J70=K70,K70=L70,L70=M70),
  AND(J70=K70,K70=L70,L70=M70,M70=N70),
  AND(K70=L70,L70=M70,M70=N70,N70=O70),
  AND(L70=M70,M70=N70,N70=O70,O70=P70),
  AND(M70=N70,N70=O70,O70=P70,P70=Q70),
  AND(N70=O70,O70=P70,P70=Q70,Q70=R70),
  AND(O70=P70,P70=Q70,Q70=R70,R70=S70)
 ),
 C70,
 ""
)</f>
        <v>FBNK_EB_VIB_UPLOAD_RATE_RATE_CODE</v>
      </c>
      <c r="AA70" t="s">
        <v>86</v>
      </c>
      <c r="AB70">
        <v>581</v>
      </c>
      <c r="AE70" t="s">
        <v>86</v>
      </c>
      <c r="AF70">
        <v>581</v>
      </c>
      <c r="AH70" t="s">
        <v>86</v>
      </c>
      <c r="AI70">
        <v>581</v>
      </c>
      <c r="AK70" t="s">
        <v>86</v>
      </c>
      <c r="AL70">
        <v>581</v>
      </c>
      <c r="AN70" t="s">
        <v>86</v>
      </c>
      <c r="AO70">
        <v>581</v>
      </c>
      <c r="AQ70" t="s">
        <v>86</v>
      </c>
      <c r="AR70">
        <v>581</v>
      </c>
      <c r="AT70" t="s">
        <v>86</v>
      </c>
      <c r="AU70">
        <v>581</v>
      </c>
      <c r="AW70" t="s">
        <v>86</v>
      </c>
      <c r="AX70">
        <v>581</v>
      </c>
      <c r="AZ70" t="s">
        <v>86</v>
      </c>
      <c r="BA70">
        <v>581</v>
      </c>
      <c r="BC70" t="s">
        <v>86</v>
      </c>
      <c r="BD70">
        <v>581</v>
      </c>
      <c r="BF70" t="s">
        <v>86</v>
      </c>
      <c r="BG70">
        <v>581</v>
      </c>
      <c r="BI70" s="90" t="s">
        <v>134</v>
      </c>
      <c r="BJ70" s="90">
        <v>1</v>
      </c>
      <c r="BK70" s="90"/>
      <c r="BL70" s="90" t="s">
        <v>96</v>
      </c>
      <c r="BM70" s="90">
        <v>58</v>
      </c>
      <c r="BO70" t="s">
        <v>96</v>
      </c>
      <c r="BP70">
        <v>58</v>
      </c>
      <c r="BR70" t="s">
        <v>86</v>
      </c>
      <c r="BS70">
        <v>585</v>
      </c>
      <c r="BU70" t="s">
        <v>86</v>
      </c>
      <c r="BV70">
        <v>585</v>
      </c>
      <c r="BX70" t="s">
        <v>86</v>
      </c>
      <c r="BY70">
        <v>585</v>
      </c>
      <c r="CA70" t="s">
        <v>86</v>
      </c>
      <c r="CB70">
        <v>585</v>
      </c>
    </row>
    <row r="71" spans="1:80">
      <c r="A71" s="15"/>
      <c r="B71" s="28">
        <v>63</v>
      </c>
      <c r="C71" s="20" t="s">
        <v>117</v>
      </c>
      <c r="D71" s="20">
        <v>29538</v>
      </c>
      <c r="E71" s="20">
        <v>29538</v>
      </c>
      <c r="F71" s="20">
        <v>29538</v>
      </c>
      <c r="G71" s="20">
        <v>29540</v>
      </c>
      <c r="H71" s="51">
        <v>29540</v>
      </c>
      <c r="I71" s="51">
        <v>29540</v>
      </c>
      <c r="J71" s="51">
        <v>29540</v>
      </c>
      <c r="K71" s="20">
        <v>29540</v>
      </c>
      <c r="L71" s="21">
        <v>29540</v>
      </c>
      <c r="M71" s="56">
        <v>29540</v>
      </c>
      <c r="N71" s="20">
        <v>29540</v>
      </c>
      <c r="O71" s="89">
        <v>29540</v>
      </c>
      <c r="P71" s="89">
        <v>29540</v>
      </c>
      <c r="Q71" s="20">
        <v>29540</v>
      </c>
      <c r="R71" s="20">
        <v>29540</v>
      </c>
      <c r="S71" s="20">
        <v>29540</v>
      </c>
      <c r="T71" s="20">
        <v>29541</v>
      </c>
      <c r="U71" s="20">
        <v>29541</v>
      </c>
      <c r="V71" s="20"/>
      <c r="W71" s="29"/>
      <c r="Y71" t="str">
        <f>IF(
 OR(
  AND(D71=E71,E71=F71,F71=G71,G71=H71),
  AND(E71=F71,F71=G71,G71=H71,H71=I71),
  AND(F71=G71,G71=H71,H71=I71,I71=J71),
  AND(G71=H71,H71=I71,I71=J71,J71=K71),
  AND(H71=I71,I71=J71,J71=K71,K71=L71),
  AND(I71=J71,J71=K71,K71=L71,L71=M71),
  AND(J71=K71,K71=L71,L71=M71,M71=N71),
  AND(K71=L71,L71=M71,M71=N71,N71=O71),
  AND(L71=M71,M71=N71,N71=O71,O71=P71),
  AND(M71=N71,N71=O71,O71=P71,P71=Q71),
  AND(N71=O71,O71=P71,P71=Q71,Q71=R71),
  AND(O71=P71,P71=Q71,Q71=R71,R71=S71)
 ),
 C71,
 ""
)</f>
        <v>FBNK_FATCA_CUSTOMER_SUPPLEMENTARY_INFO</v>
      </c>
      <c r="AA71" t="s">
        <v>97</v>
      </c>
      <c r="AB71">
        <v>116</v>
      </c>
      <c r="AE71" t="s">
        <v>97</v>
      </c>
      <c r="AF71">
        <v>116</v>
      </c>
      <c r="AH71" t="s">
        <v>97</v>
      </c>
      <c r="AI71">
        <v>116</v>
      </c>
      <c r="AK71" t="s">
        <v>97</v>
      </c>
      <c r="AL71">
        <v>116</v>
      </c>
      <c r="AN71" t="s">
        <v>98</v>
      </c>
      <c r="AO71">
        <v>66</v>
      </c>
      <c r="AQ71" t="s">
        <v>98</v>
      </c>
      <c r="AR71">
        <v>66</v>
      </c>
      <c r="AT71" t="s">
        <v>98</v>
      </c>
      <c r="AU71">
        <v>66</v>
      </c>
      <c r="AW71" t="s">
        <v>98</v>
      </c>
      <c r="AX71">
        <v>66</v>
      </c>
      <c r="AZ71" t="s">
        <v>97</v>
      </c>
      <c r="BA71">
        <v>116</v>
      </c>
      <c r="BC71" t="s">
        <v>97</v>
      </c>
      <c r="BD71">
        <v>116</v>
      </c>
      <c r="BF71" t="s">
        <v>97</v>
      </c>
      <c r="BG71">
        <v>116</v>
      </c>
      <c r="BI71" s="90" t="s">
        <v>57</v>
      </c>
      <c r="BJ71" s="90">
        <v>36</v>
      </c>
      <c r="BK71" s="90"/>
      <c r="BL71" s="90" t="s">
        <v>47</v>
      </c>
      <c r="BM71" s="90">
        <v>29</v>
      </c>
      <c r="BO71" t="s">
        <v>47</v>
      </c>
      <c r="BP71">
        <v>29</v>
      </c>
      <c r="BR71" t="s">
        <v>97</v>
      </c>
      <c r="BS71">
        <v>116</v>
      </c>
      <c r="BU71" t="s">
        <v>97</v>
      </c>
      <c r="BV71">
        <v>116</v>
      </c>
      <c r="BX71" t="s">
        <v>97</v>
      </c>
      <c r="BY71">
        <v>116</v>
      </c>
      <c r="CA71" t="s">
        <v>34</v>
      </c>
      <c r="CB71">
        <v>0</v>
      </c>
    </row>
    <row r="72" spans="1:80">
      <c r="A72" s="15"/>
      <c r="B72" s="28">
        <v>64</v>
      </c>
      <c r="C72" s="21" t="s">
        <v>118</v>
      </c>
      <c r="D72" s="20">
        <v>29016</v>
      </c>
      <c r="E72" s="20">
        <v>29016</v>
      </c>
      <c r="F72" s="20">
        <v>29016</v>
      </c>
      <c r="G72" s="20">
        <v>29016</v>
      </c>
      <c r="H72" s="51">
        <v>29016</v>
      </c>
      <c r="I72" s="51">
        <v>29016</v>
      </c>
      <c r="J72" s="51">
        <v>29016</v>
      </c>
      <c r="K72" s="20">
        <v>29016</v>
      </c>
      <c r="L72" s="21">
        <v>29016</v>
      </c>
      <c r="M72" s="56">
        <v>29016</v>
      </c>
      <c r="N72" s="20">
        <v>29016</v>
      </c>
      <c r="O72" s="89">
        <v>29016</v>
      </c>
      <c r="P72" s="89">
        <v>29016</v>
      </c>
      <c r="Q72" s="20">
        <v>29016</v>
      </c>
      <c r="R72" s="20">
        <v>29016</v>
      </c>
      <c r="S72" s="20">
        <v>29016</v>
      </c>
      <c r="T72" s="20">
        <v>29016</v>
      </c>
      <c r="U72" s="20">
        <v>29016</v>
      </c>
      <c r="V72" s="20"/>
      <c r="W72" s="29"/>
      <c r="Y72" t="str">
        <f>IF(
 OR(
  AND(D72=E72,E72=F72,F72=G72,G72=H72),
  AND(E72=F72,F72=G72,G72=H72,H72=I72),
  AND(F72=G72,G72=H72,H72=I72,I72=J72),
  AND(G72=H72,H72=I72,I72=J72,J72=K72),
  AND(H72=I72,I72=J72,J72=K72,K72=L72),
  AND(I72=J72,J72=K72,K72=L72,L72=M72),
  AND(J72=K72,K72=L72,L72=M72,M72=N72),
  AND(K72=L72,L72=M72,M72=N72,N72=O72),
  AND(L72=M72,M72=N72,N72=O72,O72=P72),
  AND(M72=N72,N72=O72,O72=P72,P72=Q72),
  AND(N72=O72,O72=P72,P72=Q72,Q72=R72),
  AND(O72=P72,P72=Q72,Q72=R72,R72=S72)
 ),
 C72,
 ""
)</f>
        <v>FBNK_FATCA_CUSTOMER_SUPPLEMENTARY_INFO_ADDR_COUNTRY</v>
      </c>
      <c r="AA72" t="s">
        <v>98</v>
      </c>
      <c r="AB72">
        <v>66</v>
      </c>
      <c r="AE72" t="s">
        <v>98</v>
      </c>
      <c r="AF72">
        <v>66</v>
      </c>
      <c r="AH72" t="s">
        <v>98</v>
      </c>
      <c r="AI72">
        <v>66</v>
      </c>
      <c r="AK72" t="s">
        <v>96</v>
      </c>
      <c r="AL72">
        <v>58</v>
      </c>
      <c r="AN72" t="s">
        <v>97</v>
      </c>
      <c r="AO72">
        <v>116</v>
      </c>
      <c r="AQ72" t="s">
        <v>97</v>
      </c>
      <c r="AR72">
        <v>116</v>
      </c>
      <c r="AT72" t="s">
        <v>97</v>
      </c>
      <c r="AU72">
        <v>116</v>
      </c>
      <c r="AW72" t="s">
        <v>97</v>
      </c>
      <c r="AX72">
        <v>116</v>
      </c>
      <c r="AZ72" t="s">
        <v>134</v>
      </c>
      <c r="BA72">
        <v>0</v>
      </c>
      <c r="BC72" t="s">
        <v>134</v>
      </c>
      <c r="BD72">
        <v>0</v>
      </c>
      <c r="BF72" t="s">
        <v>134</v>
      </c>
      <c r="BG72">
        <v>1</v>
      </c>
      <c r="BI72" s="90" t="s">
        <v>98</v>
      </c>
      <c r="BJ72" s="90">
        <v>66</v>
      </c>
      <c r="BK72" s="90"/>
      <c r="BL72" s="90" t="s">
        <v>46</v>
      </c>
      <c r="BM72" s="90">
        <v>29</v>
      </c>
      <c r="BO72" t="s">
        <v>46</v>
      </c>
      <c r="BP72">
        <v>29</v>
      </c>
      <c r="BR72" t="s">
        <v>98</v>
      </c>
      <c r="BS72">
        <v>66</v>
      </c>
      <c r="BU72" t="s">
        <v>98</v>
      </c>
      <c r="BV72">
        <v>66</v>
      </c>
      <c r="BX72" t="s">
        <v>98</v>
      </c>
      <c r="BY72">
        <v>66</v>
      </c>
      <c r="CA72" t="s">
        <v>97</v>
      </c>
      <c r="CB72">
        <v>116</v>
      </c>
    </row>
    <row r="73" spans="1:80">
      <c r="A73" s="15"/>
      <c r="B73" s="28">
        <v>65</v>
      </c>
      <c r="C73" s="21" t="s">
        <v>119</v>
      </c>
      <c r="D73" s="20">
        <v>29016</v>
      </c>
      <c r="E73" s="20">
        <v>29016</v>
      </c>
      <c r="F73" s="20">
        <v>29016</v>
      </c>
      <c r="G73" s="20">
        <v>29016</v>
      </c>
      <c r="H73" s="51">
        <v>29016</v>
      </c>
      <c r="I73" s="51">
        <v>29016</v>
      </c>
      <c r="J73" s="51">
        <v>29016</v>
      </c>
      <c r="K73" s="20">
        <v>29016</v>
      </c>
      <c r="L73" s="21">
        <v>29016</v>
      </c>
      <c r="M73" s="56">
        <v>29016</v>
      </c>
      <c r="N73" s="20">
        <v>29016</v>
      </c>
      <c r="O73" s="89">
        <v>29016</v>
      </c>
      <c r="P73" s="89">
        <v>29016</v>
      </c>
      <c r="Q73" s="20">
        <v>29016</v>
      </c>
      <c r="R73" s="20">
        <v>29016</v>
      </c>
      <c r="S73" s="20">
        <v>29016</v>
      </c>
      <c r="T73" s="20">
        <v>29016</v>
      </c>
      <c r="U73" s="20">
        <v>29016</v>
      </c>
      <c r="V73" s="20"/>
      <c r="W73" s="29"/>
      <c r="Y73" t="str">
        <f>IF(
 OR(
  AND(D73=E73,E73=F73,F73=G73,G73=H73),
  AND(E73=F73,F73=G73,G73=H73,H73=I73),
  AND(F73=G73,G73=H73,H73=I73,I73=J73),
  AND(G73=H73,H73=I73,I73=J73,J73=K73),
  AND(H73=I73,I73=J73,J73=K73,K73=L73),
  AND(I73=J73,J73=K73,K73=L73,L73=M73),
  AND(J73=K73,K73=L73,L73=M73,M73=N73),
  AND(K73=L73,L73=M73,M73=N73,N73=O73),
  AND(L73=M73,M73=N73,N73=O73,O73=P73),
  AND(M73=N73,N73=O73,O73=P73,P73=Q73),
  AND(N73=O73,O73=P73,P73=Q73,Q73=R73),
  AND(O73=P73,P73=Q73,Q73=R73,R73=S73)
 ),
 C73,
 ""
)</f>
        <v>FBNK_FATCA_CUSTOMER_SUPPLEMENTARY_INFO_ADDR_TYPE</v>
      </c>
      <c r="AA73" t="s">
        <v>96</v>
      </c>
      <c r="AB73">
        <v>58</v>
      </c>
      <c r="AE73" t="s">
        <v>96</v>
      </c>
      <c r="AF73">
        <v>58</v>
      </c>
      <c r="AH73" t="s">
        <v>96</v>
      </c>
      <c r="AI73">
        <v>58</v>
      </c>
      <c r="AK73" t="s">
        <v>47</v>
      </c>
      <c r="AL73">
        <v>29</v>
      </c>
      <c r="AN73" t="s">
        <v>96</v>
      </c>
      <c r="AO73">
        <v>58</v>
      </c>
      <c r="AQ73" t="s">
        <v>96</v>
      </c>
      <c r="AR73">
        <v>58</v>
      </c>
      <c r="AT73" t="s">
        <v>96</v>
      </c>
      <c r="AU73">
        <v>58</v>
      </c>
      <c r="AW73" t="s">
        <v>134</v>
      </c>
      <c r="AX73">
        <v>0</v>
      </c>
      <c r="AZ73" t="s">
        <v>98</v>
      </c>
      <c r="BA73">
        <v>66</v>
      </c>
      <c r="BC73" t="s">
        <v>98</v>
      </c>
      <c r="BD73">
        <v>66</v>
      </c>
      <c r="BF73" t="s">
        <v>98</v>
      </c>
      <c r="BG73">
        <v>66</v>
      </c>
      <c r="BI73" s="90" t="s">
        <v>96</v>
      </c>
      <c r="BJ73" s="90">
        <v>58</v>
      </c>
      <c r="BK73" s="90"/>
      <c r="BL73" s="90" t="s">
        <v>34</v>
      </c>
      <c r="BM73" s="90">
        <v>281</v>
      </c>
      <c r="BO73" t="s">
        <v>34</v>
      </c>
      <c r="BP73">
        <v>281</v>
      </c>
      <c r="BR73" t="s">
        <v>96</v>
      </c>
      <c r="BS73">
        <v>58</v>
      </c>
      <c r="BU73" t="s">
        <v>96</v>
      </c>
      <c r="BV73">
        <v>58</v>
      </c>
      <c r="BX73" t="s">
        <v>96</v>
      </c>
      <c r="BY73">
        <v>58</v>
      </c>
      <c r="CA73" t="s">
        <v>98</v>
      </c>
      <c r="CB73">
        <v>66</v>
      </c>
    </row>
    <row r="74" spans="1:80">
      <c r="A74" s="15"/>
      <c r="B74" s="28">
        <v>66</v>
      </c>
      <c r="C74" s="20" t="s">
        <v>120</v>
      </c>
      <c r="D74" s="20">
        <v>3247</v>
      </c>
      <c r="E74" s="20">
        <v>3254</v>
      </c>
      <c r="F74" s="20">
        <v>3260</v>
      </c>
      <c r="G74" s="20">
        <v>3288</v>
      </c>
      <c r="H74" s="51">
        <v>3304</v>
      </c>
      <c r="I74" s="51">
        <v>3307</v>
      </c>
      <c r="J74" s="51">
        <v>3309</v>
      </c>
      <c r="K74" s="20">
        <v>3313</v>
      </c>
      <c r="L74" s="21">
        <v>3313</v>
      </c>
      <c r="M74" s="56">
        <v>3313</v>
      </c>
      <c r="N74" s="20">
        <v>3313</v>
      </c>
      <c r="O74" s="89">
        <v>3313</v>
      </c>
      <c r="P74" s="89">
        <v>3313</v>
      </c>
      <c r="Q74" s="20">
        <v>3313</v>
      </c>
      <c r="R74" s="20">
        <v>3317</v>
      </c>
      <c r="S74" s="20">
        <v>3319</v>
      </c>
      <c r="T74" s="20">
        <v>3329</v>
      </c>
      <c r="U74" s="20">
        <v>3353</v>
      </c>
      <c r="V74" s="20"/>
      <c r="W74" s="29"/>
      <c r="Y74" t="str">
        <f>IF(
 OR(
  AND(D74=E74,E74=F74,F74=G74,G74=H74),
  AND(E74=F74,F74=G74,G74=H74,H74=I74),
  AND(F74=G74,G74=H74,H74=I74,I74=J74),
  AND(G74=H74,H74=I74,I74=J74,J74=K74),
  AND(H74=I74,I74=J74,J74=K74,K74=L74),
  AND(I74=J74,J74=K74,K74=L74,L74=M74),
  AND(J74=K74,K74=L74,L74=M74,M74=N74),
  AND(K74=L74,L74=M74,M74=N74,N74=O74),
  AND(L74=M74,M74=N74,N74=O74,O74=P74),
  AND(M74=N74,N74=O74,O74=P74,P74=Q74),
  AND(N74=O74,O74=P74,P74=Q74,Q74=R74),
  AND(O74=P74,P74=Q74,Q74=R74,R74=S74)
 ),
 C74,
 ""
)</f>
        <v>FBNK_FOREX</v>
      </c>
      <c r="AA74" t="s">
        <v>47</v>
      </c>
      <c r="AB74">
        <v>29</v>
      </c>
      <c r="AE74" t="s">
        <v>47</v>
      </c>
      <c r="AF74">
        <v>29</v>
      </c>
      <c r="AH74" t="s">
        <v>47</v>
      </c>
      <c r="AI74">
        <v>29</v>
      </c>
      <c r="AK74" t="s">
        <v>98</v>
      </c>
      <c r="AL74">
        <v>66</v>
      </c>
      <c r="AN74" t="s">
        <v>47</v>
      </c>
      <c r="AO74">
        <v>29</v>
      </c>
      <c r="AQ74" t="s">
        <v>47</v>
      </c>
      <c r="AR74">
        <v>29</v>
      </c>
      <c r="AT74" t="s">
        <v>47</v>
      </c>
      <c r="AU74">
        <v>29</v>
      </c>
      <c r="AW74" t="s">
        <v>96</v>
      </c>
      <c r="AX74">
        <v>58</v>
      </c>
      <c r="AZ74" t="s">
        <v>96</v>
      </c>
      <c r="BA74">
        <v>58</v>
      </c>
      <c r="BC74" t="s">
        <v>96</v>
      </c>
      <c r="BD74">
        <v>58</v>
      </c>
      <c r="BF74" t="s">
        <v>96</v>
      </c>
      <c r="BG74">
        <v>58</v>
      </c>
      <c r="BI74" s="90" t="s">
        <v>47</v>
      </c>
      <c r="BJ74" s="90">
        <v>29</v>
      </c>
      <c r="BK74" s="90"/>
      <c r="BL74" s="90" t="s">
        <v>130</v>
      </c>
      <c r="BM74" s="90">
        <v>2</v>
      </c>
      <c r="BO74" t="s">
        <v>130</v>
      </c>
      <c r="BP74">
        <v>2</v>
      </c>
      <c r="BR74" t="s">
        <v>47</v>
      </c>
      <c r="BS74">
        <v>29</v>
      </c>
      <c r="BU74" t="s">
        <v>47</v>
      </c>
      <c r="BV74">
        <v>29</v>
      </c>
      <c r="BX74" t="s">
        <v>47</v>
      </c>
      <c r="BY74">
        <v>29</v>
      </c>
      <c r="CA74" t="s">
        <v>96</v>
      </c>
      <c r="CB74">
        <v>58</v>
      </c>
    </row>
    <row r="75" spans="1:80">
      <c r="A75" s="15"/>
      <c r="B75" s="28">
        <v>67</v>
      </c>
      <c r="C75" s="20" t="s">
        <v>121</v>
      </c>
      <c r="D75" s="20">
        <v>43</v>
      </c>
      <c r="E75" s="20">
        <v>43</v>
      </c>
      <c r="F75" s="20">
        <v>43</v>
      </c>
      <c r="G75" s="20">
        <v>43</v>
      </c>
      <c r="H75" s="51">
        <v>43</v>
      </c>
      <c r="I75" s="51">
        <v>43</v>
      </c>
      <c r="J75" s="51">
        <v>43</v>
      </c>
      <c r="K75" s="20">
        <v>43</v>
      </c>
      <c r="L75" s="21">
        <v>43</v>
      </c>
      <c r="M75" s="56">
        <v>43</v>
      </c>
      <c r="N75" s="20">
        <v>43</v>
      </c>
      <c r="O75" s="89">
        <v>43</v>
      </c>
      <c r="P75" s="89">
        <v>43</v>
      </c>
      <c r="Q75" s="20">
        <v>43</v>
      </c>
      <c r="R75" s="20">
        <v>43</v>
      </c>
      <c r="S75" s="20">
        <v>43</v>
      </c>
      <c r="T75" s="20">
        <v>43</v>
      </c>
      <c r="U75" s="20">
        <v>43</v>
      </c>
      <c r="V75" s="20"/>
      <c r="W75" s="29"/>
      <c r="Y75" t="str">
        <f>IF(
 OR(
  AND(D75=E75,E75=F75,F75=G75,G75=H75),
  AND(E75=F75,F75=G75,G75=H75,H75=I75),
  AND(F75=G75,G75=H75,H75=I75,I75=J75),
  AND(G75=H75,H75=I75,I75=J75,J75=K75),
  AND(H75=I75,I75=J75,J75=K75,K75=L75),
  AND(I75=J75,J75=K75,K75=L75,L75=M75),
  AND(J75=K75,K75=L75,L75=M75,M75=N75),
  AND(K75=L75,L75=M75,M75=N75,N75=O75),
  AND(L75=M75,M75=N75,N75=O75,O75=P75),
  AND(M75=N75,N75=O75,O75=P75,P75=Q75),
  AND(N75=O75,O75=P75,P75=Q75,Q75=R75),
  AND(O75=P75,P75=Q75,Q75=R75,R75=S75)
 ),
 C75,
 ""
)</f>
        <v>FBNK_FT_BULK_MASTER</v>
      </c>
      <c r="AA75" t="s">
        <v>46</v>
      </c>
      <c r="AB75">
        <v>29</v>
      </c>
      <c r="AE75" t="s">
        <v>46</v>
      </c>
      <c r="AF75">
        <v>29</v>
      </c>
      <c r="AH75" t="s">
        <v>46</v>
      </c>
      <c r="AI75">
        <v>29</v>
      </c>
      <c r="AK75" t="s">
        <v>46</v>
      </c>
      <c r="AL75">
        <v>29</v>
      </c>
      <c r="AN75" t="s">
        <v>46</v>
      </c>
      <c r="AO75">
        <v>29</v>
      </c>
      <c r="AQ75" t="s">
        <v>46</v>
      </c>
      <c r="AR75">
        <v>29</v>
      </c>
      <c r="AT75" t="s">
        <v>46</v>
      </c>
      <c r="AU75">
        <v>29</v>
      </c>
      <c r="AW75" t="s">
        <v>47</v>
      </c>
      <c r="AX75">
        <v>29</v>
      </c>
      <c r="AZ75" t="s">
        <v>47</v>
      </c>
      <c r="BA75">
        <v>29</v>
      </c>
      <c r="BC75" t="s">
        <v>47</v>
      </c>
      <c r="BD75">
        <v>29</v>
      </c>
      <c r="BF75" t="s">
        <v>47</v>
      </c>
      <c r="BG75">
        <v>29</v>
      </c>
      <c r="BI75" s="90" t="s">
        <v>46</v>
      </c>
      <c r="BJ75" s="90">
        <v>29</v>
      </c>
      <c r="BK75" s="90"/>
      <c r="BL75" s="90" t="s">
        <v>88</v>
      </c>
      <c r="BM75" s="90">
        <v>30</v>
      </c>
      <c r="BO75" t="s">
        <v>88</v>
      </c>
      <c r="BP75">
        <v>31</v>
      </c>
      <c r="BR75" t="s">
        <v>46</v>
      </c>
      <c r="BS75">
        <v>29</v>
      </c>
      <c r="BU75" t="s">
        <v>46</v>
      </c>
      <c r="BV75">
        <v>29</v>
      </c>
      <c r="BX75" t="s">
        <v>46</v>
      </c>
      <c r="BY75">
        <v>29</v>
      </c>
      <c r="CA75" t="s">
        <v>47</v>
      </c>
      <c r="CB75">
        <v>29</v>
      </c>
    </row>
    <row r="76" spans="1:80">
      <c r="A76" s="15"/>
      <c r="B76" s="28">
        <v>68</v>
      </c>
      <c r="C76" s="20" t="s">
        <v>122</v>
      </c>
      <c r="D76" s="20">
        <v>35027</v>
      </c>
      <c r="E76" s="20">
        <v>35087</v>
      </c>
      <c r="F76" s="20">
        <v>35089</v>
      </c>
      <c r="G76" s="20">
        <v>45891</v>
      </c>
      <c r="H76" s="51">
        <v>45943</v>
      </c>
      <c r="I76" s="51">
        <v>45980</v>
      </c>
      <c r="J76" s="51">
        <v>46080</v>
      </c>
      <c r="K76" s="20">
        <v>46110</v>
      </c>
      <c r="L76" s="21">
        <v>46144</v>
      </c>
      <c r="M76" s="56">
        <v>46148</v>
      </c>
      <c r="N76" s="20">
        <v>46177</v>
      </c>
      <c r="O76" s="89">
        <v>46186</v>
      </c>
      <c r="P76" s="89">
        <v>46191</v>
      </c>
      <c r="Q76" s="20">
        <v>46199</v>
      </c>
      <c r="R76" s="20">
        <v>46230</v>
      </c>
      <c r="S76" s="20">
        <v>46239</v>
      </c>
      <c r="T76" s="20">
        <v>46304</v>
      </c>
      <c r="U76" s="20">
        <v>46314</v>
      </c>
      <c r="V76" s="20"/>
      <c r="W76" s="29"/>
      <c r="Y76" t="str">
        <f>IF(
 OR(
  AND(D76=E76,E76=F76,F76=G76,G76=H76),
  AND(E76=F76,F76=G76,G76=H76,H76=I76),
  AND(F76=G76,G76=H76,H76=I76,I76=J76),
  AND(G76=H76,H76=I76,I76=J76,J76=K76),
  AND(H76=I76,I76=J76,J76=K76,K76=L76),
  AND(I76=J76,J76=K76,K76=L76,L76=M76),
  AND(J76=K76,K76=L76,L76=M76,M76=N76),
  AND(K76=L76,L76=M76,M76=N76,N76=O76),
  AND(L76=M76,M76=N76,N76=O76,O76=P76),
  AND(M76=N76,N76=O76,O76=P76,P76=Q76),
  AND(N76=O76,O76=P76,P76=Q76,Q76=R76),
  AND(O76=P76,P76=Q76,Q76=R76,R76=S76)
 ),
 C76,
 ""
)</f>
        <v/>
      </c>
      <c r="AA76" t="s">
        <v>34</v>
      </c>
      <c r="AB76">
        <v>281</v>
      </c>
      <c r="AE76" t="s">
        <v>34</v>
      </c>
      <c r="AF76">
        <v>281</v>
      </c>
      <c r="AH76" t="s">
        <v>34</v>
      </c>
      <c r="AI76">
        <v>281</v>
      </c>
      <c r="AK76" t="s">
        <v>34</v>
      </c>
      <c r="AL76">
        <v>281</v>
      </c>
      <c r="AN76" t="s">
        <v>34</v>
      </c>
      <c r="AO76">
        <v>281</v>
      </c>
      <c r="AQ76" t="s">
        <v>34</v>
      </c>
      <c r="AR76">
        <v>281</v>
      </c>
      <c r="AT76" t="s">
        <v>34</v>
      </c>
      <c r="AU76">
        <v>281</v>
      </c>
      <c r="AW76" t="s">
        <v>46</v>
      </c>
      <c r="AX76">
        <v>29</v>
      </c>
      <c r="AZ76" t="s">
        <v>46</v>
      </c>
      <c r="BA76">
        <v>29</v>
      </c>
      <c r="BC76" t="s">
        <v>46</v>
      </c>
      <c r="BD76">
        <v>29</v>
      </c>
      <c r="BF76" t="s">
        <v>46</v>
      </c>
      <c r="BG76">
        <v>29</v>
      </c>
      <c r="BI76" s="90" t="s">
        <v>34</v>
      </c>
      <c r="BJ76" s="90">
        <v>281</v>
      </c>
      <c r="BK76" s="90"/>
      <c r="BL76" s="90" t="s">
        <v>42</v>
      </c>
      <c r="BM76" s="90">
        <v>130</v>
      </c>
      <c r="BO76" t="s">
        <v>42</v>
      </c>
      <c r="BP76">
        <v>130</v>
      </c>
      <c r="BR76" t="s">
        <v>34</v>
      </c>
      <c r="BS76">
        <v>281</v>
      </c>
      <c r="BU76" t="s">
        <v>34</v>
      </c>
      <c r="BV76">
        <v>282</v>
      </c>
      <c r="BX76" t="s">
        <v>34</v>
      </c>
      <c r="BY76">
        <v>282</v>
      </c>
      <c r="CA76" t="s">
        <v>46</v>
      </c>
      <c r="CB76">
        <v>29</v>
      </c>
    </row>
    <row r="77" spans="1:80">
      <c r="A77" s="15"/>
      <c r="B77" s="28">
        <v>69</v>
      </c>
      <c r="C77" s="20" t="s">
        <v>124</v>
      </c>
      <c r="D77" s="20">
        <v>70054</v>
      </c>
      <c r="E77" s="20">
        <v>70174</v>
      </c>
      <c r="F77" s="20">
        <v>70178</v>
      </c>
      <c r="G77" s="20">
        <v>91782</v>
      </c>
      <c r="H77" s="51">
        <v>91886</v>
      </c>
      <c r="I77" s="51">
        <v>91960</v>
      </c>
      <c r="J77" s="51">
        <v>92160</v>
      </c>
      <c r="K77" s="20">
        <v>92220</v>
      </c>
      <c r="L77" s="21">
        <v>92288</v>
      </c>
      <c r="M77" s="56">
        <v>92296</v>
      </c>
      <c r="N77" s="20">
        <v>92355</v>
      </c>
      <c r="O77" s="89">
        <v>92373</v>
      </c>
      <c r="P77" s="89">
        <v>92383</v>
      </c>
      <c r="Q77" s="20">
        <v>92399</v>
      </c>
      <c r="R77" s="20">
        <v>92461</v>
      </c>
      <c r="S77" s="20">
        <v>92479</v>
      </c>
      <c r="T77" s="20">
        <v>92609</v>
      </c>
      <c r="U77" s="20">
        <v>92629</v>
      </c>
      <c r="V77" s="20"/>
      <c r="W77" s="29"/>
      <c r="Y77" t="str">
        <f>IF(
 OR(
  AND(D77=E77,E77=F77,F77=G77,G77=H77),
  AND(E77=F77,F77=G77,G77=H77,H77=I77),
  AND(F77=G77,G77=H77,H77=I77,I77=J77),
  AND(G77=H77,H77=I77,I77=J77,J77=K77),
  AND(H77=I77,I77=J77,J77=K77,K77=L77),
  AND(I77=J77,J77=K77,K77=L77,L77=M77),
  AND(J77=K77,K77=L77,L77=M77,M77=N77),
  AND(K77=L77,L77=M77,M77=N77,N77=O77),
  AND(L77=M77,M77=N77,N77=O77,O77=P77),
  AND(M77=N77,N77=O77,O77=P77,P77=Q77),
  AND(N77=O77,O77=P77,P77=Q77,Q77=R77),
  AND(O77=P77,P77=Q77,Q77=R77,R77=S77)
 ),
 C77,
 ""
)</f>
        <v/>
      </c>
      <c r="AA77" t="s">
        <v>130</v>
      </c>
      <c r="AB77">
        <v>2</v>
      </c>
      <c r="AE77" t="s">
        <v>130</v>
      </c>
      <c r="AF77">
        <v>2</v>
      </c>
      <c r="AH77" t="s">
        <v>130</v>
      </c>
      <c r="AI77">
        <v>2</v>
      </c>
      <c r="AK77" t="s">
        <v>130</v>
      </c>
      <c r="AL77">
        <v>2</v>
      </c>
      <c r="AN77" t="s">
        <v>130</v>
      </c>
      <c r="AO77">
        <v>2</v>
      </c>
      <c r="AQ77" t="s">
        <v>130</v>
      </c>
      <c r="AR77">
        <v>2</v>
      </c>
      <c r="AT77" t="s">
        <v>130</v>
      </c>
      <c r="AU77">
        <v>2</v>
      </c>
      <c r="AW77" t="s">
        <v>34</v>
      </c>
      <c r="AX77">
        <v>281</v>
      </c>
      <c r="AZ77" t="s">
        <v>34</v>
      </c>
      <c r="BA77">
        <v>281</v>
      </c>
      <c r="BC77" t="s">
        <v>34</v>
      </c>
      <c r="BD77">
        <v>281</v>
      </c>
      <c r="BF77" t="s">
        <v>34</v>
      </c>
      <c r="BG77">
        <v>281</v>
      </c>
      <c r="BI77" s="90" t="s">
        <v>130</v>
      </c>
      <c r="BJ77" s="90">
        <v>2</v>
      </c>
      <c r="BK77" s="90"/>
      <c r="BL77" s="90" t="s">
        <v>129</v>
      </c>
      <c r="BM77" s="90">
        <v>96</v>
      </c>
      <c r="BO77" t="s">
        <v>55</v>
      </c>
      <c r="BP77">
        <v>90</v>
      </c>
      <c r="BR77" t="s">
        <v>130</v>
      </c>
      <c r="BS77">
        <v>2</v>
      </c>
      <c r="BU77" t="s">
        <v>130</v>
      </c>
      <c r="BV77">
        <v>2</v>
      </c>
      <c r="BX77" t="s">
        <v>130</v>
      </c>
      <c r="BY77">
        <v>2</v>
      </c>
      <c r="CA77" t="s">
        <v>130</v>
      </c>
      <c r="CB77">
        <v>2</v>
      </c>
    </row>
    <row r="78" spans="1:80">
      <c r="A78" s="15"/>
      <c r="B78" s="28">
        <v>70</v>
      </c>
      <c r="C78" s="20" t="s">
        <v>125</v>
      </c>
      <c r="D78" s="20">
        <v>35027</v>
      </c>
      <c r="E78" s="20">
        <v>35087</v>
      </c>
      <c r="F78" s="20">
        <v>35089</v>
      </c>
      <c r="G78" s="20">
        <v>45891</v>
      </c>
      <c r="H78" s="51">
        <v>45943</v>
      </c>
      <c r="I78" s="51">
        <v>45980</v>
      </c>
      <c r="J78" s="51">
        <v>46080</v>
      </c>
      <c r="K78" s="20">
        <v>46110</v>
      </c>
      <c r="L78" s="21">
        <v>46144</v>
      </c>
      <c r="M78" s="56">
        <v>46148</v>
      </c>
      <c r="N78" s="20">
        <v>46178</v>
      </c>
      <c r="O78" s="89">
        <v>46187</v>
      </c>
      <c r="P78" s="89">
        <v>46192</v>
      </c>
      <c r="Q78" s="20">
        <v>46200</v>
      </c>
      <c r="R78" s="20">
        <v>46231</v>
      </c>
      <c r="S78" s="20">
        <v>46240</v>
      </c>
      <c r="T78" s="20">
        <v>46305</v>
      </c>
      <c r="U78" s="20">
        <v>46315</v>
      </c>
      <c r="V78" s="20"/>
      <c r="W78" s="29"/>
      <c r="Y78" t="str">
        <f>IF(
 OR(
  AND(D78=E78,E78=F78,F78=G78,G78=H78),
  AND(E78=F78,F78=G78,G78=H78,H78=I78),
  AND(F78=G78,G78=H78,H78=I78,I78=J78),
  AND(G78=H78,H78=I78,I78=J78,J78=K78),
  AND(H78=I78,I78=J78,J78=K78,K78=L78),
  AND(I78=J78,J78=K78,K78=L78,L78=M78),
  AND(J78=K78,K78=L78,L78=M78,M78=N78),
  AND(K78=L78,L78=M78,M78=N78,N78=O78),
  AND(L78=M78,M78=N78,N78=O78,O78=P78),
  AND(M78=N78,N78=O78,O78=P78,P78=Q78),
  AND(N78=O78,O78=P78,P78=Q78,Q78=R78),
  AND(O78=P78,P78=Q78,Q78=R78,R78=S78)
 ),
 C78,
 ""
)</f>
        <v/>
      </c>
      <c r="AA78" t="s">
        <v>88</v>
      </c>
      <c r="AB78">
        <v>23</v>
      </c>
      <c r="AE78" t="s">
        <v>88</v>
      </c>
      <c r="AF78">
        <v>27</v>
      </c>
      <c r="AH78" t="s">
        <v>88</v>
      </c>
      <c r="AI78">
        <v>27</v>
      </c>
      <c r="AK78" t="s">
        <v>88</v>
      </c>
      <c r="AL78">
        <v>30</v>
      </c>
      <c r="AN78" t="s">
        <v>88</v>
      </c>
      <c r="AO78">
        <v>30</v>
      </c>
      <c r="AQ78" t="s">
        <v>88</v>
      </c>
      <c r="AR78">
        <v>30</v>
      </c>
      <c r="AT78" t="s">
        <v>88</v>
      </c>
      <c r="AU78">
        <v>30</v>
      </c>
      <c r="AW78" t="s">
        <v>130</v>
      </c>
      <c r="AX78">
        <v>2</v>
      </c>
      <c r="AZ78" t="s">
        <v>130</v>
      </c>
      <c r="BA78">
        <v>2</v>
      </c>
      <c r="BC78" t="s">
        <v>130</v>
      </c>
      <c r="BD78">
        <v>2</v>
      </c>
      <c r="BF78" t="s">
        <v>130</v>
      </c>
      <c r="BG78">
        <v>2</v>
      </c>
      <c r="BI78" s="90" t="s">
        <v>55</v>
      </c>
      <c r="BJ78" s="90">
        <v>36</v>
      </c>
      <c r="BK78" s="90"/>
      <c r="BL78" s="90" t="s">
        <v>132</v>
      </c>
      <c r="BM78" s="90">
        <v>96</v>
      </c>
      <c r="BO78" t="s">
        <v>57</v>
      </c>
      <c r="BP78">
        <v>87</v>
      </c>
      <c r="BR78" t="s">
        <v>88</v>
      </c>
      <c r="BS78">
        <v>31</v>
      </c>
      <c r="BU78" t="s">
        <v>88</v>
      </c>
      <c r="BV78">
        <v>31</v>
      </c>
      <c r="BX78" t="s">
        <v>88</v>
      </c>
      <c r="BY78">
        <v>33</v>
      </c>
      <c r="CA78" t="s">
        <v>88</v>
      </c>
      <c r="CB78">
        <v>34</v>
      </c>
    </row>
    <row r="79" spans="1:80">
      <c r="A79" s="15"/>
      <c r="B79" s="28">
        <v>71</v>
      </c>
      <c r="C79" s="20" t="s">
        <v>126</v>
      </c>
      <c r="D79" s="20">
        <v>725882</v>
      </c>
      <c r="E79" s="20">
        <v>725911</v>
      </c>
      <c r="F79" s="20">
        <v>725911</v>
      </c>
      <c r="G79" s="20">
        <v>725965</v>
      </c>
      <c r="H79" s="51">
        <v>725982</v>
      </c>
      <c r="I79" s="51">
        <v>725990</v>
      </c>
      <c r="J79" s="51">
        <v>725995</v>
      </c>
      <c r="K79" s="20">
        <v>725998</v>
      </c>
      <c r="L79" s="21">
        <v>726006</v>
      </c>
      <c r="M79" s="56">
        <v>726008</v>
      </c>
      <c r="N79" s="20">
        <v>726010</v>
      </c>
      <c r="O79" s="89">
        <v>726012</v>
      </c>
      <c r="P79" s="89">
        <v>726012</v>
      </c>
      <c r="Q79" s="20">
        <v>726019</v>
      </c>
      <c r="R79" s="20">
        <v>726019</v>
      </c>
      <c r="S79" s="20">
        <v>726021</v>
      </c>
      <c r="T79" s="20">
        <v>726036</v>
      </c>
      <c r="U79" s="20">
        <v>726038</v>
      </c>
      <c r="V79" s="20"/>
      <c r="W79" s="29"/>
      <c r="Y79" t="str">
        <f>IF(
 OR(
  AND(D79=E79,E79=F79,F79=G79,G79=H79),
  AND(E79=F79,F79=G79,G79=H79,H79=I79),
  AND(F79=G79,G79=H79,H79=I79,I79=J79),
  AND(G79=H79,H79=I79,I79=J79,J79=K79),
  AND(H79=I79,I79=J79,J79=K79,K79=L79),
  AND(I79=J79,J79=K79,K79=L79,L79=M79),
  AND(J79=K79,K79=L79,L79=M79,M79=N79),
  AND(K79=L79,L79=M79,M79=N79,N79=O79),
  AND(L79=M79,M79=N79,N79=O79,O79=P79),
  AND(M79=N79,N79=O79,O79=P79,P79=Q79),
  AND(N79=O79,O79=P79,P79=Q79,Q79=R79),
  AND(O79=P79,P79=Q79,Q79=R79,R79=S79)
 ),
 C79,
 ""
)</f>
        <v/>
      </c>
      <c r="AA79" t="s">
        <v>42</v>
      </c>
      <c r="AB79">
        <v>130</v>
      </c>
      <c r="AE79" t="s">
        <v>42</v>
      </c>
      <c r="AF79">
        <v>130</v>
      </c>
      <c r="AH79" t="s">
        <v>42</v>
      </c>
      <c r="AI79">
        <v>130</v>
      </c>
      <c r="AK79" t="s">
        <v>42</v>
      </c>
      <c r="AL79">
        <v>130</v>
      </c>
      <c r="AN79" t="s">
        <v>42</v>
      </c>
      <c r="AO79">
        <v>130</v>
      </c>
      <c r="AQ79" t="s">
        <v>42</v>
      </c>
      <c r="AR79">
        <v>130</v>
      </c>
      <c r="AT79" t="s">
        <v>42</v>
      </c>
      <c r="AU79">
        <v>130</v>
      </c>
      <c r="AW79" t="s">
        <v>88</v>
      </c>
      <c r="AX79">
        <v>30</v>
      </c>
      <c r="AZ79" t="s">
        <v>88</v>
      </c>
      <c r="BA79">
        <v>30</v>
      </c>
      <c r="BC79" t="s">
        <v>88</v>
      </c>
      <c r="BD79">
        <v>30</v>
      </c>
      <c r="BF79" t="s">
        <v>88</v>
      </c>
      <c r="BG79">
        <v>30</v>
      </c>
      <c r="BI79" s="90" t="s">
        <v>88</v>
      </c>
      <c r="BJ79" s="90">
        <v>30</v>
      </c>
      <c r="BK79" s="90"/>
      <c r="BL79" s="90" t="s">
        <v>55</v>
      </c>
      <c r="BM79" s="90">
        <v>58</v>
      </c>
      <c r="BO79" t="s">
        <v>129</v>
      </c>
      <c r="BP79">
        <v>96</v>
      </c>
      <c r="BR79" t="s">
        <v>42</v>
      </c>
      <c r="BS79">
        <v>130</v>
      </c>
      <c r="BU79" t="s">
        <v>42</v>
      </c>
      <c r="BV79">
        <v>130</v>
      </c>
      <c r="BX79" t="s">
        <v>42</v>
      </c>
      <c r="BY79">
        <v>130</v>
      </c>
      <c r="CA79" t="s">
        <v>42</v>
      </c>
      <c r="CB79">
        <v>130</v>
      </c>
    </row>
    <row r="80" spans="1:80">
      <c r="A80" s="15"/>
      <c r="B80" s="28">
        <v>72</v>
      </c>
      <c r="C80" s="20" t="s">
        <v>127</v>
      </c>
      <c r="D80" s="20">
        <v>325</v>
      </c>
      <c r="E80" s="20">
        <v>325</v>
      </c>
      <c r="F80" s="20">
        <v>325</v>
      </c>
      <c r="G80" s="20">
        <v>325</v>
      </c>
      <c r="H80" s="51">
        <v>325</v>
      </c>
      <c r="I80" s="51">
        <v>325</v>
      </c>
      <c r="J80" s="51">
        <v>325</v>
      </c>
      <c r="K80" s="20">
        <v>325</v>
      </c>
      <c r="L80" s="21">
        <v>325</v>
      </c>
      <c r="M80" s="56">
        <v>325</v>
      </c>
      <c r="N80" s="20">
        <v>325</v>
      </c>
      <c r="O80" s="89">
        <v>325</v>
      </c>
      <c r="P80" s="89">
        <v>325</v>
      </c>
      <c r="Q80" s="20">
        <v>325</v>
      </c>
      <c r="R80" s="20">
        <v>325</v>
      </c>
      <c r="S80" s="20">
        <v>325</v>
      </c>
      <c r="T80" s="20">
        <v>325</v>
      </c>
      <c r="U80" s="20">
        <v>325</v>
      </c>
      <c r="V80" s="20"/>
      <c r="W80" s="29"/>
      <c r="Y80" t="str">
        <f>IF(
 OR(
  AND(D80=E80,E80=F80,F80=G80,G80=H80),
  AND(E80=F80,F80=G80,G80=H80,H80=I80),
  AND(F80=G80,G80=H80,H80=I80,I80=J80),
  AND(G80=H80,H80=I80,I80=J80,J80=K80),
  AND(H80=I80,I80=J80,J80=K80,K80=L80),
  AND(I80=J80,J80=K80,K80=L80,L80=M80),
  AND(J80=K80,K80=L80,L80=M80,M80=N80),
  AND(K80=L80,L80=M80,M80=N80,N80=O80),
  AND(L80=M80,M80=N80,N80=O80,O80=P80),
  AND(M80=N80,N80=O80,O80=P80,P80=Q80),
  AND(N80=O80,O80=P80,P80=Q80,Q80=R80),
  AND(O80=P80,P80=Q80,Q80=R80,R80=S80)
 ),
 C80,
 ""
)</f>
        <v>FBNK_RELATION_ML</v>
      </c>
      <c r="AA80" t="s">
        <v>129</v>
      </c>
      <c r="AB80">
        <v>96</v>
      </c>
      <c r="AE80" t="s">
        <v>129</v>
      </c>
      <c r="AF80">
        <v>96</v>
      </c>
      <c r="AH80" t="s">
        <v>129</v>
      </c>
      <c r="AI80">
        <v>96</v>
      </c>
      <c r="AK80" t="s">
        <v>129</v>
      </c>
      <c r="AL80">
        <v>96</v>
      </c>
      <c r="AN80" t="s">
        <v>129</v>
      </c>
      <c r="AO80">
        <v>96</v>
      </c>
      <c r="AQ80" t="s">
        <v>129</v>
      </c>
      <c r="AR80">
        <v>96</v>
      </c>
      <c r="AT80" t="s">
        <v>129</v>
      </c>
      <c r="AU80">
        <v>96</v>
      </c>
      <c r="AW80" t="s">
        <v>42</v>
      </c>
      <c r="AX80">
        <v>130</v>
      </c>
      <c r="AZ80" t="s">
        <v>42</v>
      </c>
      <c r="BA80">
        <v>130</v>
      </c>
      <c r="BC80" t="s">
        <v>42</v>
      </c>
      <c r="BD80">
        <v>130</v>
      </c>
      <c r="BF80" t="s">
        <v>42</v>
      </c>
      <c r="BG80">
        <v>130</v>
      </c>
      <c r="BI80" s="90" t="s">
        <v>42</v>
      </c>
      <c r="BJ80" s="90">
        <v>130</v>
      </c>
      <c r="BK80" s="90"/>
      <c r="BL80" s="90" t="s">
        <v>121</v>
      </c>
      <c r="BM80" s="90">
        <v>43</v>
      </c>
      <c r="BO80" t="s">
        <v>132</v>
      </c>
      <c r="BP80">
        <v>96</v>
      </c>
      <c r="BR80" t="s">
        <v>129</v>
      </c>
      <c r="BS80">
        <v>96</v>
      </c>
      <c r="BU80" t="s">
        <v>129</v>
      </c>
      <c r="BV80">
        <v>96</v>
      </c>
      <c r="BX80" t="s">
        <v>129</v>
      </c>
      <c r="BY80">
        <v>96</v>
      </c>
      <c r="CA80" t="s">
        <v>129</v>
      </c>
      <c r="CB80">
        <v>96</v>
      </c>
    </row>
    <row r="81" spans="1:80">
      <c r="A81" s="15"/>
      <c r="B81" s="28">
        <v>73</v>
      </c>
      <c r="C81" s="20" t="s">
        <v>128</v>
      </c>
      <c r="D81" s="20">
        <v>96</v>
      </c>
      <c r="E81" s="20">
        <v>96</v>
      </c>
      <c r="F81" s="20">
        <v>96</v>
      </c>
      <c r="G81" s="20">
        <v>96</v>
      </c>
      <c r="H81" s="51">
        <v>96</v>
      </c>
      <c r="I81" s="51">
        <v>96</v>
      </c>
      <c r="J81" s="51">
        <v>96</v>
      </c>
      <c r="K81" s="20">
        <v>96</v>
      </c>
      <c r="L81" s="21">
        <v>96</v>
      </c>
      <c r="M81" s="56">
        <v>96</v>
      </c>
      <c r="N81" s="20">
        <v>96</v>
      </c>
      <c r="O81" s="89">
        <v>96</v>
      </c>
      <c r="P81" s="89">
        <v>96</v>
      </c>
      <c r="Q81" s="20">
        <v>96</v>
      </c>
      <c r="R81" s="20">
        <v>96</v>
      </c>
      <c r="S81" s="20">
        <v>96</v>
      </c>
      <c r="T81" s="20">
        <v>96</v>
      </c>
      <c r="U81" s="20">
        <v>96</v>
      </c>
      <c r="V81" s="20"/>
      <c r="W81" s="29"/>
      <c r="Y81" t="str">
        <f>IF(
 OR(
  AND(D81=E81,E81=F81,F81=G81,G81=H81),
  AND(E81=F81,F81=G81,G81=H81,H81=I81),
  AND(F81=G81,G81=H81,H81=I81,I81=J81),
  AND(G81=H81,H81=I81,I81=J81,J81=K81),
  AND(H81=I81,I81=J81,J81=K81,K81=L81),
  AND(I81=J81,J81=K81,K81=L81,L81=M81),
  AND(J81=K81,K81=L81,L81=M81,M81=N81),
  AND(K81=L81,L81=M81,M81=N81,N81=O81),
  AND(L81=M81,M81=N81,N81=O81,O81=P81),
  AND(M81=N81,N81=O81,O81=P81,P81=Q81),
  AND(N81=O81,O81=P81,P81=Q81,Q81=R81),
  AND(O81=P81,P81=Q81,Q81=R81,R81=S81)
 ),
 C81,
 ""
)</f>
        <v>FBNK_SEC_TRADE</v>
      </c>
      <c r="AA81" t="s">
        <v>132</v>
      </c>
      <c r="AB81">
        <v>96</v>
      </c>
      <c r="AE81" t="s">
        <v>132</v>
      </c>
      <c r="AF81">
        <v>96</v>
      </c>
      <c r="AH81" t="s">
        <v>132</v>
      </c>
      <c r="AI81">
        <v>96</v>
      </c>
      <c r="AK81" t="s">
        <v>132</v>
      </c>
      <c r="AL81">
        <v>96</v>
      </c>
      <c r="AN81" t="s">
        <v>132</v>
      </c>
      <c r="AO81">
        <v>96</v>
      </c>
      <c r="AQ81" t="s">
        <v>132</v>
      </c>
      <c r="AR81">
        <v>96</v>
      </c>
      <c r="AT81" t="s">
        <v>132</v>
      </c>
      <c r="AU81">
        <v>96</v>
      </c>
      <c r="AW81" t="s">
        <v>129</v>
      </c>
      <c r="AX81">
        <v>96</v>
      </c>
      <c r="AZ81" t="s">
        <v>129</v>
      </c>
      <c r="BA81">
        <v>96</v>
      </c>
      <c r="BC81" t="s">
        <v>129</v>
      </c>
      <c r="BD81">
        <v>96</v>
      </c>
      <c r="BF81" t="s">
        <v>129</v>
      </c>
      <c r="BG81">
        <v>96</v>
      </c>
      <c r="BI81" s="90" t="s">
        <v>129</v>
      </c>
      <c r="BJ81" s="90">
        <v>96</v>
      </c>
      <c r="BK81" s="90"/>
      <c r="BL81" s="90" t="s">
        <v>131</v>
      </c>
      <c r="BM81" s="90">
        <v>96</v>
      </c>
      <c r="BO81" t="s">
        <v>121</v>
      </c>
      <c r="BP81">
        <v>43</v>
      </c>
      <c r="BR81" t="s">
        <v>132</v>
      </c>
      <c r="BS81">
        <v>96</v>
      </c>
      <c r="BU81" t="s">
        <v>132</v>
      </c>
      <c r="BV81">
        <v>96</v>
      </c>
      <c r="BX81" t="s">
        <v>132</v>
      </c>
      <c r="BY81">
        <v>96</v>
      </c>
      <c r="CA81" t="s">
        <v>132</v>
      </c>
      <c r="CB81">
        <v>96</v>
      </c>
    </row>
    <row r="82" spans="1:80">
      <c r="A82" s="15"/>
      <c r="B82" s="28">
        <v>74</v>
      </c>
      <c r="C82" s="20" t="s">
        <v>129</v>
      </c>
      <c r="D82" s="20">
        <v>96</v>
      </c>
      <c r="E82" s="20">
        <v>96</v>
      </c>
      <c r="F82" s="20">
        <v>96</v>
      </c>
      <c r="G82" s="20">
        <v>96</v>
      </c>
      <c r="H82" s="51">
        <v>96</v>
      </c>
      <c r="I82" s="51">
        <v>96</v>
      </c>
      <c r="J82" s="51">
        <v>96</v>
      </c>
      <c r="K82" s="20">
        <v>96</v>
      </c>
      <c r="L82" s="21">
        <v>96</v>
      </c>
      <c r="M82" s="56">
        <v>96</v>
      </c>
      <c r="N82" s="20">
        <v>96</v>
      </c>
      <c r="O82" s="89">
        <v>96</v>
      </c>
      <c r="P82" s="89">
        <v>96</v>
      </c>
      <c r="Q82" s="20">
        <v>96</v>
      </c>
      <c r="R82" s="20">
        <v>96</v>
      </c>
      <c r="S82" s="20">
        <v>96</v>
      </c>
      <c r="T82" s="20">
        <v>96</v>
      </c>
      <c r="U82" s="20">
        <v>96</v>
      </c>
      <c r="V82" s="20"/>
      <c r="W82" s="29"/>
      <c r="Y82" t="str">
        <f>IF(
 OR(
  AND(D82=E82,E82=F82,F82=G82,G82=H82),
  AND(E82=F82,F82=G82,G82=H82,H82=I82),
  AND(F82=G82,G82=H82,H82=I82,I82=J82),
  AND(G82=H82,H82=I82,I82=J82,J82=K82),
  AND(H82=I82,I82=J82,J82=K82,K82=L82),
  AND(I82=J82,J82=K82,K82=L82,L82=M82),
  AND(J82=K82,K82=L82,L82=M82,M82=N82),
  AND(K82=L82,L82=M82,M82=N82,N82=O82),
  AND(L82=M82,M82=N82,N82=O82,O82=P82),
  AND(M82=N82,N82=O82,O82=P82,P82=Q82),
  AND(N82=O82,O82=P82,P82=Q82,Q82=R82),
  AND(O82=P82,P82=Q82,Q82=R82,R82=S82)
 ),
 C82,
 ""
)</f>
        <v>FBNK_SEC_TRADE_BROKER_NO</v>
      </c>
      <c r="AA82" t="s">
        <v>121</v>
      </c>
      <c r="AB82">
        <v>43</v>
      </c>
      <c r="AE82" t="s">
        <v>121</v>
      </c>
      <c r="AF82">
        <v>43</v>
      </c>
      <c r="AH82" t="s">
        <v>121</v>
      </c>
      <c r="AI82">
        <v>43</v>
      </c>
      <c r="AK82" t="s">
        <v>121</v>
      </c>
      <c r="AL82">
        <v>43</v>
      </c>
      <c r="AN82" t="s">
        <v>121</v>
      </c>
      <c r="AO82">
        <v>43</v>
      </c>
      <c r="AQ82" t="s">
        <v>121</v>
      </c>
      <c r="AR82">
        <v>43</v>
      </c>
      <c r="AT82" t="s">
        <v>121</v>
      </c>
      <c r="AU82">
        <v>43</v>
      </c>
      <c r="AW82" t="s">
        <v>132</v>
      </c>
      <c r="AX82">
        <v>96</v>
      </c>
      <c r="AZ82" t="s">
        <v>132</v>
      </c>
      <c r="BA82">
        <v>96</v>
      </c>
      <c r="BC82" t="s">
        <v>132</v>
      </c>
      <c r="BD82">
        <v>96</v>
      </c>
      <c r="BF82" t="s">
        <v>132</v>
      </c>
      <c r="BG82">
        <v>96</v>
      </c>
      <c r="BI82" s="90" t="s">
        <v>132</v>
      </c>
      <c r="BJ82" s="90">
        <v>96</v>
      </c>
      <c r="BK82" s="90"/>
      <c r="BL82" s="90" t="s">
        <v>38</v>
      </c>
      <c r="BM82" s="90">
        <v>64</v>
      </c>
      <c r="BO82" t="s">
        <v>131</v>
      </c>
      <c r="BP82">
        <v>96</v>
      </c>
      <c r="BR82" t="s">
        <v>121</v>
      </c>
      <c r="BS82">
        <v>43</v>
      </c>
      <c r="BU82" t="s">
        <v>121</v>
      </c>
      <c r="BV82">
        <v>43</v>
      </c>
      <c r="BX82" t="s">
        <v>121</v>
      </c>
      <c r="BY82">
        <v>43</v>
      </c>
      <c r="CA82" t="s">
        <v>121</v>
      </c>
      <c r="CB82">
        <v>43</v>
      </c>
    </row>
    <row r="83" spans="1:80">
      <c r="A83" s="15"/>
      <c r="B83" s="28">
        <v>75</v>
      </c>
      <c r="C83" s="20" t="s">
        <v>130</v>
      </c>
      <c r="D83" s="20">
        <v>2</v>
      </c>
      <c r="E83" s="20">
        <v>2</v>
      </c>
      <c r="F83" s="20">
        <v>2</v>
      </c>
      <c r="G83" s="20">
        <v>2</v>
      </c>
      <c r="H83" s="51">
        <v>2</v>
      </c>
      <c r="I83" s="51">
        <v>2</v>
      </c>
      <c r="J83" s="51">
        <v>2</v>
      </c>
      <c r="K83" s="20">
        <v>2</v>
      </c>
      <c r="L83" s="21">
        <v>2</v>
      </c>
      <c r="M83" s="56">
        <v>2</v>
      </c>
      <c r="N83" s="20">
        <v>2</v>
      </c>
      <c r="O83" s="89">
        <v>2</v>
      </c>
      <c r="P83" s="89">
        <v>2</v>
      </c>
      <c r="Q83" s="20">
        <v>2</v>
      </c>
      <c r="R83" s="20">
        <v>2</v>
      </c>
      <c r="S83" s="20">
        <v>2</v>
      </c>
      <c r="T83" s="20">
        <v>2</v>
      </c>
      <c r="U83" s="20">
        <v>2</v>
      </c>
      <c r="V83" s="20"/>
      <c r="W83" s="29"/>
      <c r="Y83" t="str">
        <f>IF(
 OR(
  AND(D83=E83,E83=F83,F83=G83,G83=H83),
  AND(E83=F83,F83=G83,G83=H83,H83=I83),
  AND(F83=G83,G83=H83,H83=I83,I83=J83),
  AND(G83=H83,H83=I83,I83=J83,J83=K83),
  AND(H83=I83,I83=J83,J83=K83,K83=L83),
  AND(I83=J83,J83=K83,K83=L83,L83=M83),
  AND(J83=K83,K83=L83,L83=M83,M83=N83),
  AND(K83=L83,L83=M83,M83=N83,N83=O83),
  AND(L83=M83,M83=N83,N83=O83,O83=P83),
  AND(M83=N83,N83=O83,O83=P83,P83=Q83),
  AND(N83=O83,O83=P83,P83=Q83,Q83=R83),
  AND(O83=P83,P83=Q83,Q83=R83,R83=S83)
 ),
 C83,
 ""
)</f>
        <v>FBNK_SEC_TRADE_CU_NARRATIVE</v>
      </c>
      <c r="AA83" t="s">
        <v>131</v>
      </c>
      <c r="AB83">
        <v>96</v>
      </c>
      <c r="AE83" t="s">
        <v>131</v>
      </c>
      <c r="AF83">
        <v>96</v>
      </c>
      <c r="AH83" t="s">
        <v>131</v>
      </c>
      <c r="AI83">
        <v>96</v>
      </c>
      <c r="AK83" t="s">
        <v>131</v>
      </c>
      <c r="AL83">
        <v>96</v>
      </c>
      <c r="AN83" t="s">
        <v>131</v>
      </c>
      <c r="AO83">
        <v>96</v>
      </c>
      <c r="AQ83" t="s">
        <v>131</v>
      </c>
      <c r="AR83">
        <v>96</v>
      </c>
      <c r="AT83" t="s">
        <v>131</v>
      </c>
      <c r="AU83">
        <v>96</v>
      </c>
      <c r="AW83" t="s">
        <v>121</v>
      </c>
      <c r="AX83">
        <v>43</v>
      </c>
      <c r="AZ83" t="s">
        <v>121</v>
      </c>
      <c r="BA83">
        <v>43</v>
      </c>
      <c r="BC83" t="s">
        <v>121</v>
      </c>
      <c r="BD83">
        <v>43</v>
      </c>
      <c r="BF83" t="s">
        <v>121</v>
      </c>
      <c r="BG83">
        <v>43</v>
      </c>
      <c r="BI83" s="90" t="s">
        <v>121</v>
      </c>
      <c r="BJ83" s="90">
        <v>43</v>
      </c>
      <c r="BK83" s="90"/>
      <c r="BL83" s="90" t="s">
        <v>56</v>
      </c>
      <c r="BM83" s="90">
        <v>58</v>
      </c>
      <c r="BO83" t="s">
        <v>56</v>
      </c>
      <c r="BP83">
        <v>90</v>
      </c>
      <c r="BR83" t="s">
        <v>131</v>
      </c>
      <c r="BS83">
        <v>96</v>
      </c>
      <c r="BU83" t="s">
        <v>131</v>
      </c>
      <c r="BV83">
        <v>96</v>
      </c>
      <c r="BX83" t="s">
        <v>131</v>
      </c>
      <c r="BY83">
        <v>96</v>
      </c>
      <c r="CA83" t="s">
        <v>131</v>
      </c>
      <c r="CB83">
        <v>96</v>
      </c>
    </row>
    <row r="84" spans="1:80">
      <c r="A84" s="15"/>
      <c r="B84" s="28">
        <v>76</v>
      </c>
      <c r="C84" s="20" t="s">
        <v>131</v>
      </c>
      <c r="D84" s="20">
        <v>96</v>
      </c>
      <c r="E84" s="20">
        <v>96</v>
      </c>
      <c r="F84" s="20">
        <v>96</v>
      </c>
      <c r="G84" s="20">
        <v>96</v>
      </c>
      <c r="H84" s="51">
        <v>96</v>
      </c>
      <c r="I84" s="51">
        <v>96</v>
      </c>
      <c r="J84" s="51">
        <v>96</v>
      </c>
      <c r="K84" s="20">
        <v>96</v>
      </c>
      <c r="L84" s="21">
        <v>96</v>
      </c>
      <c r="M84" s="56">
        <v>96</v>
      </c>
      <c r="N84" s="20">
        <v>96</v>
      </c>
      <c r="O84" s="89">
        <v>96</v>
      </c>
      <c r="P84" s="89">
        <v>96</v>
      </c>
      <c r="Q84" s="20">
        <v>96</v>
      </c>
      <c r="R84" s="20">
        <v>96</v>
      </c>
      <c r="S84" s="20">
        <v>96</v>
      </c>
      <c r="T84" s="20">
        <v>96</v>
      </c>
      <c r="U84" s="20">
        <v>96</v>
      </c>
      <c r="V84" s="20"/>
      <c r="W84" s="29"/>
      <c r="Y84" t="str">
        <f>IF(
 OR(
  AND(D84=E84,E84=F84,F84=G84,G84=H84),
  AND(E84=F84,F84=G84,G84=H84,H84=I84),
  AND(F84=G84,G84=H84,H84=I84,I84=J84),
  AND(G84=H84,H84=I84,I84=J84,J84=K84),
  AND(H84=I84,I84=J84,J84=K84,K84=L84),
  AND(I84=J84,J84=K84,K84=L84,L84=M84),
  AND(J84=K84,K84=L84,L84=M84,M84=N84),
  AND(K84=L84,L84=M84,M84=N84,N84=O84),
  AND(L84=M84,M84=N84,N84=O84,O84=P84),
  AND(M84=N84,N84=O84,O84=P84,P84=Q84),
  AND(N84=O84,O84=P84,P84=Q84,Q84=R84),
  AND(O84=P84,P84=Q84,Q84=R84,R84=S84)
 ),
 C84,
 ""
)</f>
        <v>FBNK_SEC_TRADE_CUST_NO_NOM</v>
      </c>
      <c r="AA84" t="s">
        <v>38</v>
      </c>
      <c r="AB84">
        <v>63</v>
      </c>
      <c r="AE84" t="s">
        <v>38</v>
      </c>
      <c r="AF84">
        <v>64</v>
      </c>
      <c r="AH84" t="s">
        <v>38</v>
      </c>
      <c r="AI84">
        <v>64</v>
      </c>
      <c r="AK84" t="s">
        <v>38</v>
      </c>
      <c r="AL84">
        <v>64</v>
      </c>
      <c r="AN84" t="s">
        <v>38</v>
      </c>
      <c r="AO84">
        <v>64</v>
      </c>
      <c r="AQ84" t="s">
        <v>38</v>
      </c>
      <c r="AR84">
        <v>64</v>
      </c>
      <c r="AT84" t="s">
        <v>38</v>
      </c>
      <c r="AU84">
        <v>64</v>
      </c>
      <c r="AW84" t="s">
        <v>131</v>
      </c>
      <c r="AX84">
        <v>96</v>
      </c>
      <c r="AZ84" t="s">
        <v>131</v>
      </c>
      <c r="BA84">
        <v>96</v>
      </c>
      <c r="BC84" t="s">
        <v>131</v>
      </c>
      <c r="BD84">
        <v>96</v>
      </c>
      <c r="BF84" t="s">
        <v>131</v>
      </c>
      <c r="BG84">
        <v>96</v>
      </c>
      <c r="BI84" s="90" t="s">
        <v>131</v>
      </c>
      <c r="BJ84" s="90">
        <v>96</v>
      </c>
      <c r="BK84" s="90"/>
      <c r="BL84" s="90" t="s">
        <v>57</v>
      </c>
      <c r="BM84" s="90">
        <v>56</v>
      </c>
      <c r="BO84" t="s">
        <v>38</v>
      </c>
      <c r="BP84">
        <v>64</v>
      </c>
      <c r="BR84" t="s">
        <v>38</v>
      </c>
      <c r="BS84">
        <v>65</v>
      </c>
      <c r="BU84" t="s">
        <v>38</v>
      </c>
      <c r="BV84">
        <v>65</v>
      </c>
      <c r="BX84" t="s">
        <v>38</v>
      </c>
      <c r="BY84">
        <v>65</v>
      </c>
      <c r="CA84" t="s">
        <v>38</v>
      </c>
      <c r="CB84">
        <v>65</v>
      </c>
    </row>
    <row r="85" spans="1:80">
      <c r="A85" s="15"/>
      <c r="B85" s="28">
        <v>77</v>
      </c>
      <c r="C85" s="20" t="s">
        <v>132</v>
      </c>
      <c r="D85" s="20">
        <v>96</v>
      </c>
      <c r="E85" s="20">
        <v>96</v>
      </c>
      <c r="F85" s="20">
        <v>96</v>
      </c>
      <c r="G85" s="20">
        <v>96</v>
      </c>
      <c r="H85" s="51">
        <v>96</v>
      </c>
      <c r="I85" s="51">
        <v>96</v>
      </c>
      <c r="J85" s="51">
        <v>96</v>
      </c>
      <c r="K85" s="20">
        <v>96</v>
      </c>
      <c r="L85" s="21">
        <v>96</v>
      </c>
      <c r="M85" s="56">
        <v>96</v>
      </c>
      <c r="N85" s="20">
        <v>96</v>
      </c>
      <c r="O85" s="89">
        <v>96</v>
      </c>
      <c r="P85" s="89">
        <v>96</v>
      </c>
      <c r="Q85" s="20">
        <v>96</v>
      </c>
      <c r="R85" s="20">
        <v>96</v>
      </c>
      <c r="S85" s="20">
        <v>96</v>
      </c>
      <c r="T85" s="20">
        <v>96</v>
      </c>
      <c r="U85" s="20">
        <v>96</v>
      </c>
      <c r="V85" s="20"/>
      <c r="W85" s="29"/>
      <c r="Y85" t="str">
        <f>IF(
 OR(
  AND(D85=E85,E85=F85,F85=G85,G85=H85),
  AND(E85=F85,F85=G85,G85=H85,H85=I85),
  AND(F85=G85,G85=H85,H85=I85,I85=J85),
  AND(G85=H85,H85=I85,I85=J85,J85=K85),
  AND(H85=I85,I85=J85,J85=K85,K85=L85),
  AND(I85=J85,J85=K85,K85=L85,L85=M85),
  AND(J85=K85,K85=L85,L85=M85,M85=N85),
  AND(K85=L85,L85=M85,M85=N85,N85=O85),
  AND(L85=M85,M85=N85,N85=O85,O85=P85),
  AND(M85=N85,N85=O85,O85=P85,P85=Q85),
  AND(N85=O85,O85=P85,P85=Q85,Q85=R85),
  AND(O85=P85,P85=Q85,Q85=R85,R85=S85)
 ),
 C85,
 ""
)</f>
        <v>FBNK_SEC_TRADE_CUSTOMER_NO</v>
      </c>
      <c r="AA85" t="s">
        <v>48</v>
      </c>
      <c r="AB85">
        <v>30</v>
      </c>
      <c r="AE85" t="s">
        <v>48</v>
      </c>
      <c r="AF85">
        <v>30</v>
      </c>
      <c r="AH85" t="s">
        <v>48</v>
      </c>
      <c r="AI85">
        <v>30</v>
      </c>
      <c r="AK85" t="s">
        <v>48</v>
      </c>
      <c r="AL85">
        <v>30</v>
      </c>
      <c r="AN85" t="s">
        <v>48</v>
      </c>
      <c r="AO85">
        <v>30</v>
      </c>
      <c r="AQ85" t="s">
        <v>48</v>
      </c>
      <c r="AR85">
        <v>30</v>
      </c>
      <c r="AT85" t="s">
        <v>48</v>
      </c>
      <c r="AU85">
        <v>30</v>
      </c>
      <c r="AW85" t="s">
        <v>38</v>
      </c>
      <c r="AX85">
        <v>64</v>
      </c>
      <c r="AZ85" t="s">
        <v>38</v>
      </c>
      <c r="BA85">
        <v>64</v>
      </c>
      <c r="BC85" t="s">
        <v>38</v>
      </c>
      <c r="BD85">
        <v>64</v>
      </c>
      <c r="BF85" t="s">
        <v>38</v>
      </c>
      <c r="BG85">
        <v>64</v>
      </c>
      <c r="BI85" s="90" t="s">
        <v>38</v>
      </c>
      <c r="BJ85" s="90">
        <v>64</v>
      </c>
      <c r="BK85" s="90"/>
      <c r="BL85" s="90" t="s">
        <v>48</v>
      </c>
      <c r="BM85" s="90">
        <v>30</v>
      </c>
      <c r="BO85" t="s">
        <v>48</v>
      </c>
      <c r="BP85">
        <v>30</v>
      </c>
      <c r="BR85" t="s">
        <v>48</v>
      </c>
      <c r="BS85">
        <v>30</v>
      </c>
      <c r="BU85" t="s">
        <v>48</v>
      </c>
      <c r="BV85">
        <v>30</v>
      </c>
      <c r="BX85" t="s">
        <v>48</v>
      </c>
      <c r="BY85">
        <v>30</v>
      </c>
      <c r="CA85" t="s">
        <v>48</v>
      </c>
      <c r="CB85">
        <v>30</v>
      </c>
    </row>
    <row r="86" spans="1:80">
      <c r="A86" s="15"/>
      <c r="B86" s="28">
        <v>78</v>
      </c>
      <c r="C86" s="51" t="s">
        <v>134</v>
      </c>
      <c r="D86" s="20">
        <v>0</v>
      </c>
      <c r="E86" s="20">
        <v>0</v>
      </c>
      <c r="F86" s="20">
        <v>0</v>
      </c>
      <c r="G86" s="20">
        <v>0</v>
      </c>
      <c r="H86" s="51">
        <v>0</v>
      </c>
      <c r="I86" s="51">
        <v>0</v>
      </c>
      <c r="J86" s="51">
        <v>0</v>
      </c>
      <c r="K86" s="20">
        <v>0</v>
      </c>
      <c r="L86" s="21">
        <v>0</v>
      </c>
      <c r="M86" s="56">
        <v>0</v>
      </c>
      <c r="N86" s="20">
        <v>1</v>
      </c>
      <c r="O86" s="89">
        <v>1</v>
      </c>
      <c r="P86" s="89">
        <v>1</v>
      </c>
      <c r="Q86" s="20">
        <v>1</v>
      </c>
      <c r="R86" s="20">
        <v>1</v>
      </c>
      <c r="S86" s="20">
        <v>1</v>
      </c>
      <c r="T86" s="20">
        <v>42</v>
      </c>
      <c r="U86" s="20">
        <v>42</v>
      </c>
      <c r="V86" s="20"/>
      <c r="W86" s="29"/>
      <c r="Y86" t="str">
        <f>IF(
 OR(
  AND(D86=E86,E86=F86,F86=G86,G86=H86),
  AND(E86=F86,F86=G86,G86=H86,H86=I86),
  AND(F86=G86,G86=H86,H86=I86,I86=J86),
  AND(G86=H86,H86=I86,I86=J86,J86=K86),
  AND(H86=I86,I86=J86,J86=K86,K86=L86),
  AND(I86=J86,J86=K86,K86=L86,L86=M86),
  AND(J86=K86,K86=L86,L86=M86,M86=N86),
  AND(K86=L86,L86=M86,M86=N86,N86=O86),
  AND(L86=M86,M86=N86,N86=O86,O86=P86),
  AND(M86=N86,N86=O86,O86=P86,P86=Q86),
  AND(N86=O86,O86=P86,P86=Q86,Q86=R86),
  AND(O86=P86,P86=Q86,Q86=R86,R86=S86)
 ),
 C86,
 ""
)</f>
        <v>FBNK_SECTOR_ML</v>
      </c>
      <c r="AA86" t="s">
        <v>45</v>
      </c>
      <c r="AB86">
        <v>20</v>
      </c>
      <c r="AE86" t="s">
        <v>45</v>
      </c>
      <c r="AF86">
        <v>20</v>
      </c>
      <c r="AH86" t="s">
        <v>45</v>
      </c>
      <c r="AI86">
        <v>20</v>
      </c>
      <c r="AK86" t="s">
        <v>45</v>
      </c>
      <c r="AL86">
        <v>20</v>
      </c>
      <c r="AN86" t="s">
        <v>45</v>
      </c>
      <c r="AO86">
        <v>20</v>
      </c>
      <c r="AQ86" t="s">
        <v>45</v>
      </c>
      <c r="AR86">
        <v>20</v>
      </c>
      <c r="AT86" t="s">
        <v>45</v>
      </c>
      <c r="AU86">
        <v>20</v>
      </c>
      <c r="AW86" t="s">
        <v>48</v>
      </c>
      <c r="AX86">
        <v>30</v>
      </c>
      <c r="AZ86" t="s">
        <v>48</v>
      </c>
      <c r="BA86">
        <v>30</v>
      </c>
      <c r="BC86" t="s">
        <v>48</v>
      </c>
      <c r="BD86">
        <v>30</v>
      </c>
      <c r="BF86" t="s">
        <v>48</v>
      </c>
      <c r="BG86">
        <v>30</v>
      </c>
      <c r="BI86" s="90" t="s">
        <v>48</v>
      </c>
      <c r="BJ86" s="90">
        <v>30</v>
      </c>
      <c r="BK86" s="90"/>
      <c r="BL86" s="90" t="s">
        <v>45</v>
      </c>
      <c r="BM86" s="90">
        <v>20</v>
      </c>
      <c r="BO86" t="s">
        <v>45</v>
      </c>
      <c r="BP86">
        <v>20</v>
      </c>
      <c r="BR86" t="s">
        <v>45</v>
      </c>
      <c r="BS86">
        <v>20</v>
      </c>
      <c r="BU86" t="s">
        <v>45</v>
      </c>
      <c r="BV86">
        <v>20</v>
      </c>
      <c r="BX86" t="s">
        <v>45</v>
      </c>
      <c r="BY86">
        <v>20</v>
      </c>
      <c r="CA86" t="s">
        <v>45</v>
      </c>
      <c r="CB86">
        <v>20</v>
      </c>
    </row>
    <row r="87" spans="1:80">
      <c r="A87" s="15"/>
      <c r="B87" s="28">
        <v>79</v>
      </c>
      <c r="C87" s="51" t="s">
        <v>140</v>
      </c>
      <c r="D87" s="20">
        <v>23489973</v>
      </c>
      <c r="E87" s="20">
        <v>23515200</v>
      </c>
      <c r="F87" s="20">
        <v>23515375</v>
      </c>
      <c r="G87" s="20">
        <v>23703018</v>
      </c>
      <c r="H87" s="51">
        <v>23734167</v>
      </c>
      <c r="I87" s="51">
        <v>23736161</v>
      </c>
      <c r="J87" s="51">
        <v>23744500</v>
      </c>
      <c r="K87" s="20">
        <v>23745042</v>
      </c>
      <c r="L87" s="21">
        <v>23745876</v>
      </c>
      <c r="M87" s="56">
        <v>23746073</v>
      </c>
      <c r="N87" s="20">
        <v>23774122</v>
      </c>
      <c r="O87" s="89">
        <v>23774538</v>
      </c>
      <c r="P87" s="89">
        <v>23774977</v>
      </c>
      <c r="Q87" s="20">
        <v>23775303</v>
      </c>
      <c r="R87" s="20">
        <v>23787587</v>
      </c>
      <c r="S87" s="20">
        <v>23788778</v>
      </c>
      <c r="T87" s="20">
        <v>23803223</v>
      </c>
      <c r="U87" s="20">
        <v>23847820</v>
      </c>
      <c r="V87" s="20"/>
      <c r="W87" s="29"/>
      <c r="Y87" t="str">
        <f>IF(
 OR(
  AND(D87=E87,E87=F87,F87=G87,G87=H87),
  AND(E87=F87,F87=G87,G87=H87,H87=I87),
  AND(F87=G87,G87=H87,H87=I87,I87=J87),
  AND(G87=H87,H87=I87,I87=J87,J87=K87),
  AND(H87=I87,I87=J87,J87=K87,K87=L87),
  AND(I87=J87,J87=K87,K87=L87,L87=M87),
  AND(J87=K87,K87=L87,L87=M87,M87=N87),
  AND(K87=L87,L87=M87,M87=N87,N87=O87),
  AND(L87=M87,M87=N87,N87=O87,O87=P87),
  AND(M87=N87,N87=O87,O87=P87,P87=Q87),
  AND(N87=O87,O87=P87,P87=Q87,Q87=R87),
  AND(O87=P87,P87=Q87,Q87=R87,R87=S87)
 ),
 C87,
 ""
)</f>
        <v/>
      </c>
      <c r="AA87" t="s">
        <v>50</v>
      </c>
      <c r="AB87">
        <v>0</v>
      </c>
      <c r="AE87" t="s">
        <v>50</v>
      </c>
      <c r="AF87">
        <v>0</v>
      </c>
      <c r="AH87" t="s">
        <v>50</v>
      </c>
      <c r="AI87">
        <v>0</v>
      </c>
      <c r="AK87" t="s">
        <v>50</v>
      </c>
      <c r="AL87">
        <v>0</v>
      </c>
      <c r="AN87" t="s">
        <v>50</v>
      </c>
      <c r="AO87">
        <v>0</v>
      </c>
      <c r="AQ87" t="s">
        <v>50</v>
      </c>
      <c r="AR87">
        <v>0</v>
      </c>
      <c r="AT87" t="s">
        <v>50</v>
      </c>
      <c r="AU87">
        <v>0</v>
      </c>
      <c r="AW87" t="s">
        <v>45</v>
      </c>
      <c r="AX87">
        <v>20</v>
      </c>
      <c r="AZ87" t="s">
        <v>45</v>
      </c>
      <c r="BA87">
        <v>20</v>
      </c>
      <c r="BC87" t="s">
        <v>45</v>
      </c>
      <c r="BD87">
        <v>20</v>
      </c>
      <c r="BF87" t="s">
        <v>45</v>
      </c>
      <c r="BG87">
        <v>20</v>
      </c>
      <c r="BI87" s="90" t="s">
        <v>45</v>
      </c>
      <c r="BJ87" s="90">
        <v>20</v>
      </c>
      <c r="BK87" s="90"/>
      <c r="BL87" s="90" t="s">
        <v>134</v>
      </c>
      <c r="BM87" s="90">
        <v>1</v>
      </c>
      <c r="BO87" t="s">
        <v>134</v>
      </c>
      <c r="BP87">
        <v>1</v>
      </c>
      <c r="BR87" t="s">
        <v>134</v>
      </c>
      <c r="BS87">
        <v>1</v>
      </c>
      <c r="BU87" t="s">
        <v>134</v>
      </c>
      <c r="BV87">
        <v>1</v>
      </c>
      <c r="BX87" t="s">
        <v>134</v>
      </c>
      <c r="BY87">
        <v>42</v>
      </c>
      <c r="CA87" t="s">
        <v>134</v>
      </c>
      <c r="CB87">
        <v>42</v>
      </c>
    </row>
    <row r="88" spans="1:80">
      <c r="A88" s="15"/>
      <c r="B88" s="28">
        <v>80</v>
      </c>
      <c r="C88" s="51" t="s">
        <v>145</v>
      </c>
      <c r="D88" s="20">
        <v>42902838</v>
      </c>
      <c r="E88" s="20">
        <v>42934213</v>
      </c>
      <c r="F88" s="20">
        <v>42934392</v>
      </c>
      <c r="G88" s="20">
        <v>43142973</v>
      </c>
      <c r="H88" s="51">
        <v>43178424</v>
      </c>
      <c r="I88" s="51">
        <v>43180510</v>
      </c>
      <c r="J88" s="51">
        <v>43188990</v>
      </c>
      <c r="K88" s="20">
        <v>43189543</v>
      </c>
      <c r="L88" s="21">
        <v>43190432</v>
      </c>
      <c r="M88" s="56">
        <v>43190657</v>
      </c>
      <c r="N88" s="20">
        <v>43225305</v>
      </c>
      <c r="O88" s="89">
        <v>43225804</v>
      </c>
      <c r="P88" s="89">
        <v>43226260</v>
      </c>
      <c r="Q88" s="20">
        <v>43226651</v>
      </c>
      <c r="R88" s="20">
        <v>43240217</v>
      </c>
      <c r="S88" s="20">
        <v>43241228</v>
      </c>
      <c r="T88" s="20">
        <v>43259099</v>
      </c>
      <c r="U88" s="20">
        <v>43308235</v>
      </c>
      <c r="V88" s="20"/>
      <c r="W88" s="29"/>
      <c r="Y88" t="str">
        <f>IF(
 OR(
  AND(D88=E88,E88=F88,F88=G88,G88=H88),
  AND(E88=F88,F88=G88,G88=H88,H88=I88),
  AND(F88=G88,G88=H88,H88=I88,I88=J88),
  AND(G88=H88,H88=I88,I88=J88,J88=K88),
  AND(H88=I88,I88=J88,J88=K88,K88=L88),
  AND(I88=J88,J88=K88,K88=L88,L88=M88),
  AND(J88=K88,K88=L88,L88=M88,M88=N88),
  AND(K88=L88,L88=M88,M88=N88,N88=O88),
  AND(L88=M88,M88=N88,N88=O88,O88=P88),
  AND(M88=N88,N88=O88,O88=P88,P88=Q88),
  AND(N88=O88,O88=P88,P88=Q88,Q88=R88),
  AND(O88=P88,P88=Q88,Q88=R88,R88=S88)
 ),
 C88,
 ""
)</f>
        <v/>
      </c>
      <c r="AA88" t="s">
        <v>134</v>
      </c>
      <c r="AB88">
        <v>0</v>
      </c>
      <c r="AE88" t="s">
        <v>134</v>
      </c>
      <c r="AF88">
        <v>0</v>
      </c>
      <c r="AH88" t="s">
        <v>134</v>
      </c>
      <c r="AI88">
        <v>0</v>
      </c>
      <c r="AK88" t="s">
        <v>134</v>
      </c>
      <c r="AL88">
        <v>0</v>
      </c>
      <c r="AN88" t="s">
        <v>134</v>
      </c>
      <c r="AO88">
        <v>0</v>
      </c>
      <c r="AQ88" t="s">
        <v>134</v>
      </c>
      <c r="AR88">
        <v>0</v>
      </c>
      <c r="AT88" t="s">
        <v>134</v>
      </c>
      <c r="AU88">
        <v>0</v>
      </c>
      <c r="AW88" t="s">
        <v>50</v>
      </c>
      <c r="AX88">
        <v>0</v>
      </c>
      <c r="AZ88" t="s">
        <v>50</v>
      </c>
      <c r="BA88">
        <v>0</v>
      </c>
      <c r="BC88" t="s">
        <v>50</v>
      </c>
      <c r="BD88">
        <v>0</v>
      </c>
      <c r="BF88" t="s">
        <v>50</v>
      </c>
      <c r="BG88">
        <v>0</v>
      </c>
      <c r="BI88" s="90" t="s">
        <v>50</v>
      </c>
      <c r="BJ88" s="90">
        <v>0</v>
      </c>
      <c r="BK88" s="90"/>
      <c r="BL88" s="90" t="s">
        <v>50</v>
      </c>
      <c r="BM88" s="90">
        <v>0</v>
      </c>
      <c r="BO88" t="s">
        <v>50</v>
      </c>
      <c r="BP88">
        <v>0</v>
      </c>
      <c r="BR88" t="s">
        <v>50</v>
      </c>
      <c r="BS88">
        <v>0</v>
      </c>
      <c r="BU88" t="s">
        <v>50</v>
      </c>
      <c r="BV88">
        <v>0</v>
      </c>
      <c r="BX88" t="s">
        <v>50</v>
      </c>
      <c r="BY88">
        <v>0</v>
      </c>
      <c r="CA88" t="s">
        <v>50</v>
      </c>
      <c r="CB88">
        <v>0</v>
      </c>
    </row>
    <row r="89" spans="1:80">
      <c r="A89" s="15"/>
      <c r="B89" s="30"/>
      <c r="C89" s="31" t="s">
        <v>146</v>
      </c>
      <c r="D89" s="32"/>
      <c r="E89" s="32"/>
      <c r="F89" s="32"/>
      <c r="G89" s="32"/>
      <c r="H89" s="32"/>
      <c r="I89" s="32"/>
      <c r="J89" s="32"/>
      <c r="K89" s="32"/>
      <c r="L89" s="32"/>
      <c r="M89" s="32"/>
      <c r="N89" s="32"/>
      <c r="O89" s="32"/>
      <c r="P89" s="32"/>
      <c r="Q89" s="32"/>
      <c r="R89" s="32"/>
      <c r="S89" s="32"/>
      <c r="T89" s="32"/>
      <c r="U89" s="32"/>
      <c r="V89" s="32"/>
      <c r="W89" s="33"/>
    </row>
  </sheetData>
  <conditionalFormatting sqref="D1:W6 D89:W1048576 D7:N88 V8:W8 Q7:W7 Q9:W88">
    <cfRule type="cellIs" dxfId="84" priority="3" operator="equal">
      <formula>"Pass"</formula>
    </cfRule>
  </conditionalFormatting>
  <conditionalFormatting sqref="N9:N88 Q9:W88">
    <cfRule type="cellIs" dxfId="83" priority="2" operator="equal">
      <formula>"Pass"</formula>
    </cfRule>
  </conditionalFormatting>
  <conditionalFormatting sqref="D1:W6 D89:W1048576 D7:N88 V8:W8 Q7:W7 Q9:W88">
    <cfRule type="cellIs" dxfId="82" priority="1" operator="equal">
      <formula>"Fail"</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3E19B-61E1-46BE-BE28-E53F5828E918}">
  <dimension ref="A1:Z20"/>
  <sheetViews>
    <sheetView showGridLines="0" tabSelected="1" workbookViewId="0">
      <pane ySplit="7" topLeftCell="B8" activePane="bottomLeft" state="frozen"/>
      <selection pane="bottomLeft" activeCell="F9" sqref="F9"/>
    </sheetView>
  </sheetViews>
  <sheetFormatPr defaultColWidth="12.7109375" defaultRowHeight="14.25" outlineLevelCol="1"/>
  <cols>
    <col min="1" max="1" width="3" style="139" customWidth="1"/>
    <col min="2" max="2" width="16.42578125" style="139" customWidth="1"/>
    <col min="3" max="3" width="9.7109375" style="139" customWidth="1"/>
    <col min="4" max="4" width="3" style="139" customWidth="1"/>
    <col min="5" max="6" width="41.5703125" style="140" customWidth="1"/>
    <col min="7" max="7" width="12.28515625" style="139" bestFit="1" customWidth="1"/>
    <col min="8" max="8" width="9.140625" style="139" customWidth="1"/>
    <col min="9" max="9" width="39.140625" style="139" customWidth="1" outlineLevel="1"/>
    <col min="10" max="10" width="35.7109375" style="139" customWidth="1" outlineLevel="1"/>
    <col min="11" max="11" width="7.140625" style="139" customWidth="1" outlineLevel="1"/>
    <col min="12" max="12" width="19.5703125" style="139" customWidth="1" outlineLevel="1"/>
    <col min="13" max="13" width="20.85546875" style="139" hidden="1" customWidth="1" outlineLevel="1"/>
    <col min="14" max="14" width="6.28515625" style="139" hidden="1" customWidth="1"/>
    <col min="15" max="15" width="50.7109375" style="140" customWidth="1"/>
    <col min="16" max="16" width="22.140625" style="139" customWidth="1"/>
    <col min="17" max="17" width="17.7109375" style="139" hidden="1" customWidth="1" outlineLevel="1"/>
    <col min="18" max="18" width="22.5703125" style="139" hidden="1" customWidth="1" outlineLevel="1"/>
    <col min="19" max="20" width="17.42578125" style="139" hidden="1" customWidth="1" outlineLevel="1"/>
    <col min="21" max="21" width="14.42578125" style="139" customWidth="1" collapsed="1"/>
    <col min="22" max="22" width="3" style="139" customWidth="1"/>
    <col min="23" max="23" width="11.5703125" style="139" bestFit="1" customWidth="1"/>
    <col min="24" max="24" width="5.140625" style="139" bestFit="1" customWidth="1"/>
    <col min="25" max="25" width="21.7109375" style="139" customWidth="1"/>
    <col min="26" max="16384" width="12.7109375" style="139"/>
  </cols>
  <sheetData>
    <row r="1" spans="1:26" ht="15">
      <c r="A1" s="137" t="s">
        <v>176</v>
      </c>
      <c r="B1" s="138"/>
      <c r="C1" s="138"/>
    </row>
    <row r="2" spans="1:26" ht="18">
      <c r="A2" s="138"/>
      <c r="B2" s="141" t="s">
        <v>177</v>
      </c>
      <c r="C2" s="138"/>
      <c r="G2" s="142"/>
      <c r="H2" s="142"/>
    </row>
    <row r="3" spans="1:26">
      <c r="A3" s="138"/>
      <c r="B3" s="138"/>
      <c r="C3" s="138"/>
      <c r="G3" s="142"/>
      <c r="H3" s="142"/>
    </row>
    <row r="4" spans="1:26">
      <c r="B4" s="143">
        <v>1</v>
      </c>
      <c r="C4" s="144">
        <f>B4+1</f>
        <v>2</v>
      </c>
      <c r="E4" s="145">
        <v>1</v>
      </c>
      <c r="F4" s="147">
        <f>E4+1</f>
        <v>2</v>
      </c>
      <c r="G4" s="146">
        <f t="shared" ref="G4" si="0">F4+1</f>
        <v>3</v>
      </c>
      <c r="H4" s="146"/>
      <c r="I4" s="146">
        <f>G4+1</f>
        <v>4</v>
      </c>
      <c r="J4" s="146">
        <v>5</v>
      </c>
      <c r="K4" s="146">
        <v>6</v>
      </c>
      <c r="L4" s="146">
        <v>7</v>
      </c>
      <c r="M4" s="146">
        <v>8</v>
      </c>
      <c r="N4" s="146">
        <v>9</v>
      </c>
      <c r="O4" s="147">
        <v>10</v>
      </c>
      <c r="P4" s="146"/>
      <c r="Q4" s="146">
        <v>11</v>
      </c>
      <c r="R4" s="146">
        <v>12</v>
      </c>
      <c r="S4" s="146">
        <v>13</v>
      </c>
      <c r="T4" s="146">
        <v>14</v>
      </c>
      <c r="U4" s="146">
        <v>15</v>
      </c>
      <c r="W4" s="143">
        <v>1</v>
      </c>
      <c r="X4" s="144">
        <f>W4+1</f>
        <v>2</v>
      </c>
    </row>
    <row r="5" spans="1:26" ht="16.5">
      <c r="B5" s="148" t="s">
        <v>178</v>
      </c>
      <c r="C5" s="149">
        <v>1</v>
      </c>
      <c r="E5" s="150" t="str">
        <f>B5</f>
        <v>EDP - Issue log</v>
      </c>
      <c r="F5" s="152"/>
      <c r="G5" s="151"/>
      <c r="H5" s="151"/>
      <c r="I5" s="151"/>
      <c r="J5" s="151"/>
      <c r="K5" s="151"/>
      <c r="L5" s="151"/>
      <c r="M5" s="151"/>
      <c r="N5" s="151"/>
      <c r="O5" s="152"/>
      <c r="P5" s="151"/>
      <c r="Q5" s="151"/>
      <c r="R5" s="151"/>
      <c r="S5" s="151"/>
      <c r="T5" s="151"/>
      <c r="U5" s="149" t="s">
        <v>179</v>
      </c>
      <c r="W5" s="153" t="s">
        <v>180</v>
      </c>
      <c r="X5" s="154"/>
    </row>
    <row r="6" spans="1:26" ht="16.5">
      <c r="B6" s="148"/>
      <c r="C6" s="149">
        <v>2</v>
      </c>
      <c r="E6" s="155" t="s">
        <v>181</v>
      </c>
      <c r="F6" s="157"/>
      <c r="G6" s="156"/>
      <c r="H6" s="156"/>
      <c r="I6" s="156"/>
      <c r="J6" s="156"/>
      <c r="K6" s="156"/>
      <c r="L6" s="156"/>
      <c r="M6" s="156"/>
      <c r="N6" s="156"/>
      <c r="O6" s="157" t="s">
        <v>182</v>
      </c>
      <c r="P6" s="156"/>
      <c r="Q6" s="156"/>
      <c r="R6" s="156"/>
      <c r="S6" s="156"/>
      <c r="T6" s="156"/>
      <c r="U6" s="158" t="s">
        <v>183</v>
      </c>
      <c r="W6" s="159" t="s">
        <v>183</v>
      </c>
      <c r="X6" s="160"/>
    </row>
    <row r="7" spans="1:26" ht="16.5">
      <c r="B7" s="161"/>
      <c r="C7" s="149">
        <v>3</v>
      </c>
      <c r="E7" s="155" t="s">
        <v>184</v>
      </c>
      <c r="F7" s="157" t="s">
        <v>185</v>
      </c>
      <c r="G7" s="162" t="s">
        <v>186</v>
      </c>
      <c r="H7" s="162" t="s">
        <v>187</v>
      </c>
      <c r="I7" s="162" t="s">
        <v>188</v>
      </c>
      <c r="J7" s="162" t="s">
        <v>189</v>
      </c>
      <c r="K7" s="162"/>
      <c r="L7" s="162" t="s">
        <v>190</v>
      </c>
      <c r="M7" s="162" t="s">
        <v>191</v>
      </c>
      <c r="N7" s="162"/>
      <c r="O7" s="163" t="s">
        <v>192</v>
      </c>
      <c r="P7" s="162"/>
      <c r="Q7" s="162" t="s">
        <v>193</v>
      </c>
      <c r="R7" s="162" t="s">
        <v>187</v>
      </c>
      <c r="S7" s="162" t="s">
        <v>194</v>
      </c>
      <c r="T7" s="162" t="s">
        <v>25</v>
      </c>
      <c r="U7" s="158" t="s">
        <v>183</v>
      </c>
      <c r="W7" s="159" t="s">
        <v>183</v>
      </c>
      <c r="X7" s="158"/>
    </row>
    <row r="8" spans="1:26" s="164" customFormat="1" ht="50.25">
      <c r="B8" s="165"/>
      <c r="C8" s="166"/>
      <c r="E8" s="167" t="s">
        <v>195</v>
      </c>
      <c r="F8" s="215" t="s">
        <v>196</v>
      </c>
      <c r="G8" s="169" t="s">
        <v>184</v>
      </c>
      <c r="H8" s="170" t="s">
        <v>197</v>
      </c>
      <c r="I8" s="171"/>
      <c r="J8" s="170"/>
      <c r="K8" s="172"/>
      <c r="L8" s="172"/>
      <c r="M8" s="170"/>
      <c r="N8" s="170"/>
      <c r="O8" s="171"/>
      <c r="P8" s="170"/>
      <c r="Q8" s="170"/>
      <c r="R8" s="170"/>
      <c r="S8" s="173"/>
      <c r="T8" s="173"/>
      <c r="U8" s="174"/>
      <c r="W8" s="175"/>
      <c r="X8" s="174"/>
    </row>
    <row r="9" spans="1:26" s="164" customFormat="1" ht="207" customHeight="1">
      <c r="B9" s="165"/>
      <c r="C9" s="166"/>
      <c r="E9" s="167" t="s">
        <v>198</v>
      </c>
      <c r="F9" s="178" t="s">
        <v>199</v>
      </c>
      <c r="G9" s="169" t="s">
        <v>184</v>
      </c>
      <c r="H9" s="170" t="s">
        <v>197</v>
      </c>
      <c r="I9" s="171" t="s">
        <v>200</v>
      </c>
      <c r="J9" s="171" t="s">
        <v>201</v>
      </c>
      <c r="K9" s="172"/>
      <c r="L9" s="172"/>
      <c r="M9" s="170"/>
      <c r="N9" s="170"/>
      <c r="O9" s="171"/>
      <c r="P9" s="170"/>
      <c r="Q9" s="170"/>
      <c r="R9" s="170"/>
      <c r="S9" s="173"/>
      <c r="T9" s="173"/>
      <c r="U9" s="174"/>
      <c r="W9" s="175"/>
      <c r="X9" s="174"/>
    </row>
    <row r="10" spans="1:26" s="164" customFormat="1" ht="100.5">
      <c r="B10" s="165"/>
      <c r="C10" s="166"/>
      <c r="E10" s="167" t="s">
        <v>202</v>
      </c>
      <c r="F10" s="215" t="s">
        <v>203</v>
      </c>
      <c r="G10" s="169"/>
      <c r="H10" s="170"/>
      <c r="I10" s="178" t="s">
        <v>204</v>
      </c>
      <c r="J10" s="171" t="s">
        <v>205</v>
      </c>
      <c r="K10" s="172"/>
      <c r="L10" s="172"/>
      <c r="M10" s="170"/>
      <c r="N10" s="170"/>
      <c r="O10" s="171"/>
      <c r="P10" s="170"/>
      <c r="Q10" s="170"/>
      <c r="R10" s="170"/>
      <c r="S10" s="173"/>
      <c r="T10" s="173"/>
      <c r="U10" s="174"/>
      <c r="W10" s="175"/>
      <c r="X10" s="174"/>
    </row>
    <row r="11" spans="1:26" s="164" customFormat="1" ht="33.75">
      <c r="B11" s="165"/>
      <c r="C11" s="166"/>
      <c r="E11" s="167" t="s">
        <v>206</v>
      </c>
      <c r="F11" s="178"/>
      <c r="G11" s="169" t="s">
        <v>207</v>
      </c>
      <c r="H11" s="170" t="s">
        <v>208</v>
      </c>
      <c r="I11" s="171" t="s">
        <v>209</v>
      </c>
      <c r="J11" s="170"/>
      <c r="K11" s="172"/>
      <c r="L11" s="172"/>
      <c r="M11" s="170"/>
      <c r="N11" s="170"/>
      <c r="O11" s="171"/>
      <c r="P11" s="170"/>
      <c r="Q11" s="170"/>
      <c r="R11" s="170"/>
      <c r="S11" s="173"/>
      <c r="T11" s="173"/>
      <c r="U11" s="174"/>
      <c r="W11" s="175"/>
      <c r="X11" s="174"/>
    </row>
    <row r="12" spans="1:26" s="164" customFormat="1" ht="16.5">
      <c r="B12" s="165"/>
      <c r="C12" s="166"/>
      <c r="E12" s="167" t="s">
        <v>210</v>
      </c>
      <c r="F12" s="178"/>
      <c r="G12" s="169" t="s">
        <v>207</v>
      </c>
      <c r="H12" s="170" t="s">
        <v>208</v>
      </c>
      <c r="I12" s="171" t="s">
        <v>211</v>
      </c>
      <c r="J12" s="170" t="s">
        <v>212</v>
      </c>
      <c r="K12" s="172"/>
      <c r="L12" s="172"/>
      <c r="M12" s="170"/>
      <c r="N12" s="170"/>
      <c r="O12" s="171"/>
      <c r="P12" s="170"/>
      <c r="Q12" s="170"/>
      <c r="R12" s="170"/>
      <c r="S12" s="173"/>
      <c r="T12" s="173"/>
      <c r="U12" s="174"/>
      <c r="W12" s="175"/>
      <c r="X12" s="174"/>
    </row>
    <row r="13" spans="1:26" s="164" customFormat="1" ht="15">
      <c r="B13" s="165"/>
      <c r="C13" s="166"/>
      <c r="E13" s="167"/>
      <c r="F13" s="178"/>
      <c r="G13" s="169"/>
      <c r="H13" s="170"/>
      <c r="I13" s="171"/>
      <c r="J13" s="170"/>
      <c r="K13" s="172"/>
      <c r="L13" s="172"/>
      <c r="M13" s="170"/>
      <c r="N13" s="170"/>
      <c r="O13" s="171"/>
      <c r="P13" s="170"/>
      <c r="Q13" s="170"/>
      <c r="R13" s="170"/>
      <c r="S13" s="173"/>
      <c r="T13" s="173"/>
      <c r="U13" s="174"/>
      <c r="W13" s="175"/>
      <c r="X13" s="174"/>
    </row>
    <row r="14" spans="1:26" s="164" customFormat="1" ht="15">
      <c r="B14" s="165"/>
      <c r="C14" s="166"/>
      <c r="E14" s="167"/>
      <c r="F14" s="178"/>
      <c r="G14" s="169"/>
      <c r="H14" s="170"/>
      <c r="I14" s="171"/>
      <c r="J14" s="170"/>
      <c r="K14" s="172"/>
      <c r="L14" s="172"/>
      <c r="M14" s="170"/>
      <c r="N14" s="170"/>
      <c r="O14" s="171"/>
      <c r="P14" s="170"/>
      <c r="Q14" s="170"/>
      <c r="R14" s="170"/>
      <c r="S14" s="173"/>
      <c r="T14" s="173"/>
      <c r="U14" s="174"/>
      <c r="W14" s="175"/>
      <c r="X14" s="174"/>
    </row>
    <row r="15" spans="1:26" s="164" customFormat="1" ht="15">
      <c r="B15" s="165"/>
      <c r="C15" s="166"/>
      <c r="E15" s="167"/>
      <c r="F15" s="178"/>
      <c r="G15" s="170"/>
      <c r="H15" s="170"/>
      <c r="I15" s="176"/>
      <c r="J15" s="176"/>
      <c r="K15" s="177"/>
      <c r="L15" s="177"/>
      <c r="M15" s="168"/>
      <c r="N15" s="168"/>
      <c r="O15" s="178"/>
      <c r="P15" s="168"/>
      <c r="Q15" s="168"/>
      <c r="R15" s="168"/>
      <c r="S15" s="168"/>
      <c r="T15" s="168"/>
      <c r="U15" s="174"/>
      <c r="W15" s="175"/>
      <c r="X15" s="174"/>
    </row>
    <row r="16" spans="1:26" ht="15">
      <c r="A16" s="179"/>
      <c r="B16" s="180"/>
      <c r="C16" s="181" t="s">
        <v>213</v>
      </c>
      <c r="E16" s="182"/>
      <c r="F16" s="199"/>
      <c r="G16" s="184"/>
      <c r="H16" s="184"/>
      <c r="I16" s="185"/>
      <c r="J16" s="185"/>
      <c r="K16" s="185"/>
      <c r="L16" s="185"/>
      <c r="M16" s="185"/>
      <c r="N16" s="185"/>
      <c r="O16" s="186"/>
      <c r="P16" s="185"/>
      <c r="Q16" s="185"/>
      <c r="R16" s="185"/>
      <c r="S16" s="185"/>
      <c r="T16" s="185"/>
      <c r="U16" s="187"/>
      <c r="W16" s="188"/>
      <c r="X16" s="189"/>
      <c r="Y16" s="190"/>
      <c r="Z16" s="191"/>
    </row>
    <row r="17" spans="1:24" ht="15">
      <c r="A17" s="179"/>
      <c r="B17" s="180"/>
      <c r="C17" s="192"/>
      <c r="E17" s="193"/>
      <c r="F17" s="194"/>
      <c r="G17" s="179"/>
      <c r="H17" s="179"/>
      <c r="I17" s="179"/>
      <c r="J17" s="179"/>
      <c r="K17" s="179"/>
      <c r="L17" s="179"/>
      <c r="M17" s="179"/>
      <c r="N17" s="179"/>
      <c r="O17" s="194"/>
      <c r="P17" s="179"/>
      <c r="Q17" s="179"/>
      <c r="R17" s="179"/>
      <c r="S17" s="179"/>
      <c r="T17" s="179"/>
      <c r="U17" s="195"/>
      <c r="W17" s="196"/>
      <c r="X17" s="197"/>
    </row>
    <row r="18" spans="1:24" ht="15">
      <c r="A18" s="179"/>
      <c r="B18" s="198" t="s">
        <v>180</v>
      </c>
      <c r="C18" s="181" t="s">
        <v>183</v>
      </c>
      <c r="E18" s="182"/>
      <c r="F18" s="199"/>
      <c r="G18" s="183"/>
      <c r="H18" s="183"/>
      <c r="I18" s="183"/>
      <c r="J18" s="183"/>
      <c r="K18" s="183"/>
      <c r="L18" s="183"/>
      <c r="M18" s="183"/>
      <c r="N18" s="183"/>
      <c r="O18" s="199"/>
      <c r="P18" s="183"/>
      <c r="Q18" s="183"/>
      <c r="R18" s="183"/>
      <c r="S18" s="183"/>
      <c r="T18" s="183"/>
      <c r="U18" s="200"/>
      <c r="W18" s="201"/>
      <c r="X18" s="202"/>
    </row>
    <row r="19" spans="1:24">
      <c r="A19" s="179"/>
      <c r="B19" s="203"/>
      <c r="C19" s="204"/>
      <c r="E19" s="205"/>
      <c r="F19" s="207"/>
      <c r="G19" s="206"/>
      <c r="H19" s="206"/>
      <c r="I19" s="206"/>
      <c r="J19" s="206"/>
      <c r="K19" s="206"/>
      <c r="L19" s="206"/>
      <c r="M19" s="206"/>
      <c r="N19" s="206"/>
      <c r="O19" s="207"/>
      <c r="P19" s="206"/>
      <c r="Q19" s="206"/>
      <c r="R19" s="206"/>
      <c r="S19" s="206"/>
      <c r="T19" s="206"/>
      <c r="U19" s="208"/>
      <c r="W19" s="209"/>
      <c r="X19" s="204"/>
    </row>
    <row r="20" spans="1:24">
      <c r="A20" s="179"/>
    </row>
  </sheetData>
  <conditionalFormatting sqref="W8:X19 E8:U19">
    <cfRule type="containsBlanks" dxfId="81" priority="2">
      <formula>LEN(TRIM(E8))=0</formula>
    </cfRule>
  </conditionalFormatting>
  <dataValidations count="1">
    <dataValidation type="list" allowBlank="1" showInputMessage="1" showErrorMessage="1" sqref="H8:H15" xr:uid="{C2D3613B-04D0-4C33-A56A-DA6F8407E146}">
      <formula1>"Open,Close,Cancel,Reject,Todo,Release,Testing"</formula1>
    </dataValidation>
  </dataValidations>
  <hyperlinks>
    <hyperlink ref="A1" location="'Sit Report'!A1" display="&lt;&lt;" xr:uid="{3451AB3F-7F17-474E-A3C3-05ADC49C62B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4.140625" customWidth="1"/>
    <col min="10" max="10" width="63.5703125" customWidth="1"/>
    <col min="11" max="11" width="115.140625" customWidth="1"/>
  </cols>
  <sheetData>
    <row r="1" spans="2:11">
      <c r="B1" s="1" t="s">
        <v>214</v>
      </c>
    </row>
    <row r="3" spans="2:11">
      <c r="B3" s="2" t="s">
        <v>215</v>
      </c>
      <c r="E3" s="3" t="s">
        <v>216</v>
      </c>
    </row>
    <row r="4" spans="2:11">
      <c r="B4" s="2" t="s">
        <v>217</v>
      </c>
      <c r="E4" s="3" t="s">
        <v>32</v>
      </c>
    </row>
    <row r="5" spans="2:11">
      <c r="B5" s="2" t="s">
        <v>218</v>
      </c>
      <c r="E5" s="4">
        <v>7</v>
      </c>
    </row>
    <row r="6" spans="2:11">
      <c r="D6" s="5" t="s">
        <v>219</v>
      </c>
      <c r="E6" s="3">
        <f>COUNTIF(F:F,D6)</f>
        <v>3</v>
      </c>
    </row>
    <row r="7" spans="2:11">
      <c r="D7" s="5" t="s">
        <v>68</v>
      </c>
      <c r="E7" s="3">
        <f t="shared" ref="E7:E10" si="0">COUNTIF(F:F,D7)</f>
        <v>0</v>
      </c>
    </row>
    <row r="8" spans="2:11">
      <c r="D8" s="5" t="s">
        <v>220</v>
      </c>
      <c r="E8" s="3">
        <f t="shared" si="0"/>
        <v>0</v>
      </c>
    </row>
    <row r="9" spans="2:11">
      <c r="D9" s="5" t="s">
        <v>221</v>
      </c>
      <c r="E9" s="3">
        <f t="shared" si="0"/>
        <v>0</v>
      </c>
    </row>
    <row r="10" spans="2:11">
      <c r="D10" s="5" t="s">
        <v>222</v>
      </c>
      <c r="E10" s="3">
        <f t="shared" si="0"/>
        <v>0</v>
      </c>
    </row>
    <row r="13" spans="2:11">
      <c r="B13" s="6" t="s">
        <v>223</v>
      </c>
      <c r="C13" s="6" t="s">
        <v>224</v>
      </c>
      <c r="D13" s="6" t="s">
        <v>225</v>
      </c>
      <c r="E13" s="6" t="s">
        <v>226</v>
      </c>
      <c r="F13" s="6" t="s">
        <v>227</v>
      </c>
      <c r="G13" s="6" t="s">
        <v>228</v>
      </c>
      <c r="H13" s="6" t="s">
        <v>229</v>
      </c>
      <c r="I13" s="6" t="s">
        <v>230</v>
      </c>
      <c r="J13" s="35" t="s">
        <v>231</v>
      </c>
      <c r="K13" s="35" t="s">
        <v>232</v>
      </c>
    </row>
    <row r="14" spans="2:11" ht="26.25" customHeight="1">
      <c r="B14" s="7" t="s">
        <v>233</v>
      </c>
      <c r="C14" s="7" t="s">
        <v>234</v>
      </c>
      <c r="D14" s="7" t="s">
        <v>235</v>
      </c>
      <c r="E14" s="7" t="s">
        <v>236</v>
      </c>
      <c r="F14" s="213" t="s">
        <v>219</v>
      </c>
      <c r="G14" s="36">
        <v>46055</v>
      </c>
      <c r="H14" s="12" t="s">
        <v>237</v>
      </c>
      <c r="I14" s="14"/>
      <c r="J14" s="59" t="s">
        <v>238</v>
      </c>
      <c r="K14" s="59" t="s">
        <v>238</v>
      </c>
    </row>
    <row r="15" spans="2:11" ht="105" customHeight="1">
      <c r="B15" s="7" t="s">
        <v>239</v>
      </c>
      <c r="C15" s="7" t="s">
        <v>240</v>
      </c>
      <c r="D15" s="7" t="s">
        <v>241</v>
      </c>
      <c r="E15" s="7" t="s">
        <v>242</v>
      </c>
      <c r="F15" s="213" t="s">
        <v>219</v>
      </c>
      <c r="G15" s="36">
        <v>46055</v>
      </c>
      <c r="H15" s="12" t="s">
        <v>237</v>
      </c>
      <c r="I15" s="50"/>
      <c r="J15" s="59"/>
      <c r="K15" s="60"/>
    </row>
    <row r="16" spans="2:11" ht="105" customHeight="1">
      <c r="B16" s="7" t="s">
        <v>243</v>
      </c>
      <c r="C16" s="7" t="s">
        <v>244</v>
      </c>
      <c r="D16" s="7" t="s">
        <v>245</v>
      </c>
      <c r="E16" s="7" t="s">
        <v>242</v>
      </c>
      <c r="F16" s="213" t="s">
        <v>219</v>
      </c>
      <c r="G16" s="36">
        <v>46055</v>
      </c>
      <c r="H16" s="12" t="s">
        <v>237</v>
      </c>
      <c r="I16" s="14"/>
      <c r="J16" s="59" t="s">
        <v>238</v>
      </c>
      <c r="K16" s="59" t="s">
        <v>238</v>
      </c>
    </row>
    <row r="17" spans="2:11" ht="105" customHeight="1">
      <c r="B17" s="7" t="s">
        <v>246</v>
      </c>
      <c r="C17" s="7" t="s">
        <v>247</v>
      </c>
      <c r="D17" s="7"/>
      <c r="E17" s="7" t="s">
        <v>242</v>
      </c>
      <c r="F17" s="10"/>
      <c r="G17" s="9"/>
      <c r="H17" s="7"/>
      <c r="I17" s="44"/>
      <c r="J17" s="61"/>
      <c r="K17" s="62"/>
    </row>
    <row r="18" spans="2:11" ht="105" customHeight="1">
      <c r="B18" s="7" t="s">
        <v>248</v>
      </c>
      <c r="C18" s="7" t="s">
        <v>249</v>
      </c>
      <c r="D18" s="7" t="s">
        <v>250</v>
      </c>
      <c r="E18" s="7" t="s">
        <v>242</v>
      </c>
      <c r="F18" s="7"/>
      <c r="G18" s="9"/>
      <c r="H18" s="7"/>
      <c r="I18" s="14"/>
      <c r="J18" s="34"/>
      <c r="K18" s="34"/>
    </row>
    <row r="19" spans="2:11" ht="158.25" customHeight="1">
      <c r="B19" s="7" t="s">
        <v>251</v>
      </c>
      <c r="C19" s="7" t="s">
        <v>252</v>
      </c>
      <c r="D19" s="7" t="s">
        <v>253</v>
      </c>
      <c r="E19" s="7" t="s">
        <v>242</v>
      </c>
      <c r="F19" s="7"/>
      <c r="G19" s="9"/>
      <c r="H19" s="7"/>
      <c r="I19" s="7"/>
      <c r="J19" s="13"/>
      <c r="K19" s="13"/>
    </row>
    <row r="20" spans="2:11" ht="177.75" customHeight="1">
      <c r="B20" s="7" t="s">
        <v>254</v>
      </c>
      <c r="C20" s="7" t="s">
        <v>255</v>
      </c>
      <c r="D20" s="7" t="s">
        <v>256</v>
      </c>
      <c r="E20" s="7" t="s">
        <v>242</v>
      </c>
      <c r="F20" s="7"/>
      <c r="G20" s="9"/>
      <c r="H20" s="7"/>
      <c r="I20" s="7"/>
      <c r="J20" s="7"/>
      <c r="K20" s="7"/>
    </row>
    <row r="21" spans="2:11" ht="170.25" customHeight="1">
      <c r="B21" s="7" t="s">
        <v>257</v>
      </c>
      <c r="C21" s="7" t="s">
        <v>258</v>
      </c>
      <c r="D21" s="7" t="s">
        <v>259</v>
      </c>
      <c r="E21" s="7" t="s">
        <v>242</v>
      </c>
      <c r="F21" s="7"/>
      <c r="G21" s="9"/>
      <c r="H21" s="7"/>
      <c r="I21" s="7"/>
      <c r="J21" s="7"/>
      <c r="K21" s="7"/>
    </row>
    <row r="22" spans="2:11" ht="138" customHeight="1">
      <c r="B22" s="7" t="s">
        <v>260</v>
      </c>
      <c r="C22" s="7" t="s">
        <v>261</v>
      </c>
      <c r="D22" s="7"/>
      <c r="E22" s="7" t="s">
        <v>242</v>
      </c>
      <c r="F22" s="7"/>
      <c r="G22" s="9"/>
      <c r="H22" s="7"/>
      <c r="I22" s="7"/>
      <c r="J22" s="7"/>
      <c r="K22" s="7"/>
    </row>
  </sheetData>
  <conditionalFormatting sqref="B3:E11">
    <cfRule type="notContainsErrors" dxfId="80" priority="1">
      <formula>NOT(ISERROR(B3))</formula>
    </cfRule>
  </conditionalFormatting>
  <hyperlinks>
    <hyperlink ref="J14" r:id="rId1" xr:uid="{63BF3572-69B9-4683-8107-4FC0D3660F05}"/>
    <hyperlink ref="K14" r:id="rId2" xr:uid="{CF92D072-B02D-4276-BDB2-88FF756BAC00}"/>
    <hyperlink ref="K16" r:id="rId3" xr:uid="{6FF1D856-A0D5-4709-BCE2-4CB0D951C5D4}"/>
    <hyperlink ref="J16" r:id="rId4" xr:uid="{B5F8BE8C-DE2A-4125-B77E-49219751877C}"/>
  </hyperlinks>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6" width="15.7109375" customWidth="1"/>
    <col min="7" max="8" width="15.7109375" style="11" customWidth="1"/>
    <col min="9" max="9" width="32.140625" style="11" customWidth="1"/>
    <col min="10" max="11" width="80.7109375" style="37" customWidth="1"/>
  </cols>
  <sheetData>
    <row r="1" spans="2:11" ht="18.75">
      <c r="B1" s="1" t="s">
        <v>214</v>
      </c>
    </row>
    <row r="3" spans="2:11">
      <c r="B3" s="2" t="s">
        <v>215</v>
      </c>
      <c r="E3" s="3" t="s">
        <v>216</v>
      </c>
    </row>
    <row r="4" spans="2:11">
      <c r="B4" s="2" t="s">
        <v>217</v>
      </c>
      <c r="E4" s="3" t="s">
        <v>34</v>
      </c>
    </row>
    <row r="5" spans="2:11">
      <c r="B5" s="2" t="s">
        <v>218</v>
      </c>
      <c r="E5" s="4">
        <v>7</v>
      </c>
    </row>
    <row r="6" spans="2:11">
      <c r="D6" s="5" t="s">
        <v>219</v>
      </c>
      <c r="E6" s="3">
        <f>COUNTIF(F:F,D6)</f>
        <v>3</v>
      </c>
    </row>
    <row r="7" spans="2:11">
      <c r="D7" s="5" t="s">
        <v>68</v>
      </c>
      <c r="E7" s="3">
        <f>COUNTIF(F:F,D7)</f>
        <v>0</v>
      </c>
    </row>
    <row r="8" spans="2:11">
      <c r="D8" s="5" t="s">
        <v>220</v>
      </c>
      <c r="E8" s="3">
        <f>COUNTIF(F:F,D8)</f>
        <v>0</v>
      </c>
    </row>
    <row r="9" spans="2:11">
      <c r="D9" s="5" t="s">
        <v>221</v>
      </c>
      <c r="E9" s="3">
        <f>COUNTIF(F:F,D9)</f>
        <v>0</v>
      </c>
    </row>
    <row r="10" spans="2:11">
      <c r="D10" s="5" t="s">
        <v>222</v>
      </c>
      <c r="E10" s="3">
        <f>COUNTIF(F:F,D10)</f>
        <v>0</v>
      </c>
      <c r="J10" s="43"/>
    </row>
    <row r="11" spans="2:11">
      <c r="J11" s="48"/>
    </row>
    <row r="13" spans="2:11">
      <c r="B13" s="6" t="s">
        <v>223</v>
      </c>
      <c r="C13" s="6" t="s">
        <v>224</v>
      </c>
      <c r="D13" s="6" t="s">
        <v>225</v>
      </c>
      <c r="E13" s="6" t="s">
        <v>226</v>
      </c>
      <c r="F13" s="6" t="s">
        <v>227</v>
      </c>
      <c r="G13" s="6" t="s">
        <v>228</v>
      </c>
      <c r="H13" s="6" t="s">
        <v>229</v>
      </c>
      <c r="I13" s="6" t="s">
        <v>230</v>
      </c>
      <c r="J13" s="35" t="s">
        <v>231</v>
      </c>
      <c r="K13" s="35" t="s">
        <v>232</v>
      </c>
    </row>
    <row r="14" spans="2:11" ht="39" customHeight="1">
      <c r="B14" s="7" t="s">
        <v>262</v>
      </c>
      <c r="C14" s="7" t="s">
        <v>234</v>
      </c>
      <c r="D14" s="7" t="s">
        <v>235</v>
      </c>
      <c r="E14" s="7" t="s">
        <v>236</v>
      </c>
      <c r="F14" s="213" t="s">
        <v>219</v>
      </c>
      <c r="G14" s="36">
        <v>46055</v>
      </c>
      <c r="H14" s="12" t="s">
        <v>237</v>
      </c>
      <c r="I14" s="39"/>
      <c r="J14" s="59" t="s">
        <v>263</v>
      </c>
      <c r="K14" s="59" t="s">
        <v>263</v>
      </c>
    </row>
    <row r="15" spans="2:11" ht="99.95" customHeight="1">
      <c r="B15" s="7" t="s">
        <v>264</v>
      </c>
      <c r="C15" s="7" t="s">
        <v>240</v>
      </c>
      <c r="D15" s="7" t="s">
        <v>265</v>
      </c>
      <c r="E15" s="7" t="s">
        <v>242</v>
      </c>
      <c r="F15" s="213" t="s">
        <v>219</v>
      </c>
      <c r="G15" s="36">
        <v>46055</v>
      </c>
      <c r="H15" s="12" t="s">
        <v>237</v>
      </c>
      <c r="I15" s="46"/>
      <c r="J15" s="59"/>
      <c r="K15" s="64"/>
    </row>
    <row r="16" spans="2:11" ht="99.95" customHeight="1">
      <c r="B16" s="7" t="s">
        <v>266</v>
      </c>
      <c r="C16" s="7" t="s">
        <v>244</v>
      </c>
      <c r="D16" s="7" t="s">
        <v>267</v>
      </c>
      <c r="E16" s="7" t="s">
        <v>242</v>
      </c>
      <c r="F16" s="213" t="s">
        <v>219</v>
      </c>
      <c r="G16" s="36">
        <v>46055</v>
      </c>
      <c r="H16" s="12" t="s">
        <v>237</v>
      </c>
      <c r="I16" s="49"/>
      <c r="J16" s="212" t="s">
        <v>263</v>
      </c>
      <c r="K16" s="59" t="s">
        <v>263</v>
      </c>
    </row>
    <row r="17" spans="2:11" ht="120" customHeight="1">
      <c r="B17" s="7" t="s">
        <v>268</v>
      </c>
      <c r="C17" s="7" t="s">
        <v>247</v>
      </c>
      <c r="D17" s="7" t="s">
        <v>269</v>
      </c>
      <c r="E17" s="7" t="s">
        <v>242</v>
      </c>
      <c r="F17" s="7"/>
      <c r="G17" s="12"/>
      <c r="H17" s="12"/>
      <c r="I17" s="39"/>
      <c r="J17" s="70" t="s">
        <v>270</v>
      </c>
      <c r="K17" s="211"/>
    </row>
    <row r="18" spans="2:11" ht="153" customHeight="1">
      <c r="B18" s="7" t="s">
        <v>271</v>
      </c>
      <c r="C18" s="7" t="s">
        <v>249</v>
      </c>
      <c r="D18" s="7" t="s">
        <v>272</v>
      </c>
      <c r="E18" s="7" t="s">
        <v>242</v>
      </c>
      <c r="F18" s="7"/>
      <c r="G18" s="12"/>
      <c r="H18" s="12"/>
      <c r="I18" s="12"/>
      <c r="J18" s="42"/>
      <c r="K18" s="42"/>
    </row>
    <row r="19" spans="2:11" ht="174.75" customHeight="1">
      <c r="B19" s="7" t="s">
        <v>273</v>
      </c>
      <c r="C19" s="7" t="s">
        <v>252</v>
      </c>
      <c r="D19" s="7" t="s">
        <v>253</v>
      </c>
      <c r="E19" s="7" t="s">
        <v>242</v>
      </c>
      <c r="F19" s="7"/>
      <c r="G19" s="12"/>
      <c r="H19" s="12"/>
      <c r="I19" s="12"/>
      <c r="J19" s="38"/>
      <c r="K19" s="7" t="s">
        <v>274</v>
      </c>
    </row>
    <row r="20" spans="2:11" ht="157.5" customHeight="1">
      <c r="B20" s="7" t="s">
        <v>275</v>
      </c>
      <c r="C20" s="7" t="s">
        <v>255</v>
      </c>
      <c r="D20" s="7" t="s">
        <v>256</v>
      </c>
      <c r="E20" s="7" t="s">
        <v>242</v>
      </c>
      <c r="F20" s="7"/>
      <c r="G20" s="12"/>
      <c r="H20" s="12"/>
      <c r="I20" s="12"/>
      <c r="J20" s="38"/>
      <c r="K20" s="38"/>
    </row>
    <row r="21" spans="2:11" ht="189" customHeight="1">
      <c r="B21" s="7" t="s">
        <v>276</v>
      </c>
      <c r="C21" s="7" t="s">
        <v>258</v>
      </c>
      <c r="D21" s="7" t="s">
        <v>259</v>
      </c>
      <c r="E21" s="7" t="s">
        <v>242</v>
      </c>
      <c r="F21" s="7"/>
      <c r="G21" s="12"/>
      <c r="H21" s="12"/>
      <c r="I21" s="12"/>
      <c r="J21" s="38"/>
      <c r="K21" s="38"/>
    </row>
    <row r="22" spans="2:11" ht="118.5" customHeight="1">
      <c r="B22" s="7" t="s">
        <v>277</v>
      </c>
      <c r="C22" s="7" t="s">
        <v>261</v>
      </c>
      <c r="D22" s="7"/>
      <c r="E22" s="7" t="s">
        <v>242</v>
      </c>
      <c r="F22" s="7"/>
      <c r="G22" s="12"/>
      <c r="H22" s="12"/>
      <c r="I22" s="12"/>
      <c r="J22" s="38"/>
      <c r="K22" s="38"/>
    </row>
  </sheetData>
  <conditionalFormatting sqref="B3:E5 B11:E11 B6:D10">
    <cfRule type="notContainsErrors" dxfId="79" priority="2">
      <formula>NOT(ISERROR(B3))</formula>
    </cfRule>
  </conditionalFormatting>
  <conditionalFormatting sqref="E6:E10">
    <cfRule type="notContainsErrors" dxfId="78" priority="1">
      <formula>NOT(ISERROR(E6))</formula>
    </cfRule>
  </conditionalFormatting>
  <hyperlinks>
    <hyperlink ref="J14" r:id="rId1" xr:uid="{2284AED1-F931-44BA-B1C1-77F03CDA5ADA}"/>
    <hyperlink ref="K14" r:id="rId2" xr:uid="{0F0C5353-443E-4CDB-A5BC-43B76D82CE95}"/>
    <hyperlink ref="K16" r:id="rId3" xr:uid="{CA9C91C6-52E8-4ED0-94C3-7D1E3E9F40CC}"/>
    <hyperlink ref="J16" r:id="rId4" xr:uid="{BF9846FB-263F-437B-8A60-EE66F97CD4F4}"/>
    <hyperlink ref="J17" r:id="rId5" xr:uid="{9997E10B-78D2-41FC-AFF6-7B41A7BF9573}"/>
  </hyperlinks>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9" width="15.7109375" style="11" customWidth="1"/>
    <col min="10" max="11" width="80.7109375" style="37" customWidth="1"/>
  </cols>
  <sheetData>
    <row r="1" spans="2:11" ht="18.75">
      <c r="B1" s="1" t="s">
        <v>214</v>
      </c>
    </row>
    <row r="3" spans="2:11">
      <c r="B3" s="2" t="s">
        <v>215</v>
      </c>
      <c r="E3" s="3" t="s">
        <v>216</v>
      </c>
    </row>
    <row r="4" spans="2:11">
      <c r="B4" s="2" t="s">
        <v>217</v>
      </c>
      <c r="E4" s="3" t="s">
        <v>35</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c r="B14" s="7" t="s">
        <v>278</v>
      </c>
      <c r="C14" s="7" t="s">
        <v>234</v>
      </c>
      <c r="D14" s="7" t="s">
        <v>235</v>
      </c>
      <c r="E14" s="7" t="s">
        <v>236</v>
      </c>
      <c r="F14" s="213" t="s">
        <v>219</v>
      </c>
      <c r="G14" s="36">
        <v>46055</v>
      </c>
      <c r="H14" s="12" t="s">
        <v>237</v>
      </c>
      <c r="I14" s="39"/>
      <c r="J14" s="40" t="s">
        <v>279</v>
      </c>
      <c r="K14" s="40" t="s">
        <v>279</v>
      </c>
    </row>
    <row r="15" spans="2:11" ht="111" customHeight="1">
      <c r="B15" s="7" t="s">
        <v>280</v>
      </c>
      <c r="C15" s="7" t="s">
        <v>240</v>
      </c>
      <c r="D15" s="7" t="s">
        <v>281</v>
      </c>
      <c r="E15" s="7" t="s">
        <v>242</v>
      </c>
      <c r="F15" s="213" t="s">
        <v>219</v>
      </c>
      <c r="G15" s="36">
        <v>46055</v>
      </c>
      <c r="H15" s="12" t="s">
        <v>237</v>
      </c>
      <c r="I15" s="39"/>
      <c r="J15" s="40"/>
      <c r="K15" s="41"/>
    </row>
    <row r="16" spans="2:11" ht="99.95" customHeight="1">
      <c r="B16" s="7" t="s">
        <v>282</v>
      </c>
      <c r="C16" s="7" t="s">
        <v>244</v>
      </c>
      <c r="D16" s="7" t="s">
        <v>283</v>
      </c>
      <c r="E16" s="7" t="s">
        <v>242</v>
      </c>
      <c r="F16" s="213" t="s">
        <v>219</v>
      </c>
      <c r="G16" s="36">
        <v>46055</v>
      </c>
      <c r="H16" s="12" t="s">
        <v>237</v>
      </c>
      <c r="I16" s="39"/>
      <c r="J16" s="40" t="s">
        <v>279</v>
      </c>
      <c r="K16" s="40" t="s">
        <v>279</v>
      </c>
    </row>
    <row r="17" spans="2:11" ht="170.25" customHeight="1">
      <c r="B17" s="7" t="s">
        <v>284</v>
      </c>
      <c r="C17" s="7" t="s">
        <v>247</v>
      </c>
      <c r="D17" s="7"/>
      <c r="E17" s="7" t="s">
        <v>242</v>
      </c>
      <c r="F17" s="12"/>
      <c r="G17" s="12"/>
      <c r="H17" s="12"/>
      <c r="I17" s="12"/>
      <c r="J17" s="42"/>
      <c r="K17" s="42"/>
    </row>
    <row r="18" spans="2:11" ht="170.25" customHeight="1">
      <c r="B18" s="7" t="s">
        <v>285</v>
      </c>
      <c r="C18" s="7" t="s">
        <v>249</v>
      </c>
      <c r="D18" s="7" t="s">
        <v>286</v>
      </c>
      <c r="E18" s="7" t="s">
        <v>242</v>
      </c>
      <c r="F18" s="12"/>
      <c r="G18" s="12"/>
      <c r="H18" s="12"/>
      <c r="I18" s="12"/>
      <c r="J18" s="38"/>
      <c r="K18" s="38"/>
    </row>
    <row r="19" spans="2:11" ht="170.25" customHeight="1">
      <c r="B19" s="7" t="s">
        <v>287</v>
      </c>
      <c r="C19" s="7" t="s">
        <v>252</v>
      </c>
      <c r="D19" s="7" t="s">
        <v>253</v>
      </c>
      <c r="E19" s="7" t="s">
        <v>242</v>
      </c>
      <c r="F19" s="12"/>
      <c r="G19" s="12"/>
      <c r="H19" s="12"/>
      <c r="I19" s="12"/>
      <c r="J19" s="38"/>
      <c r="K19" s="38"/>
    </row>
    <row r="20" spans="2:11" ht="170.25" customHeight="1">
      <c r="B20" s="7" t="s">
        <v>288</v>
      </c>
      <c r="C20" s="7" t="s">
        <v>255</v>
      </c>
      <c r="D20" s="7" t="s">
        <v>256</v>
      </c>
      <c r="E20" s="7" t="s">
        <v>242</v>
      </c>
      <c r="F20" s="12"/>
      <c r="G20" s="12"/>
      <c r="H20" s="12"/>
      <c r="I20" s="12"/>
      <c r="J20" s="38"/>
      <c r="K20" s="38"/>
    </row>
    <row r="21" spans="2:11" ht="170.25" customHeight="1">
      <c r="B21" s="7" t="s">
        <v>289</v>
      </c>
      <c r="C21" s="7" t="s">
        <v>258</v>
      </c>
      <c r="D21" s="7" t="s">
        <v>259</v>
      </c>
      <c r="E21" s="7" t="s">
        <v>242</v>
      </c>
      <c r="F21" s="12"/>
      <c r="G21" s="12"/>
      <c r="H21" s="12"/>
      <c r="I21" s="12"/>
      <c r="J21" s="38"/>
      <c r="K21" s="38"/>
    </row>
    <row r="22" spans="2:11" ht="170.25" customHeight="1">
      <c r="B22" s="7" t="s">
        <v>290</v>
      </c>
      <c r="C22" s="7" t="s">
        <v>261</v>
      </c>
      <c r="D22" s="7"/>
      <c r="E22" s="7" t="s">
        <v>242</v>
      </c>
      <c r="F22" s="12"/>
      <c r="G22" s="12"/>
      <c r="H22" s="12"/>
      <c r="I22" s="12"/>
      <c r="J22" s="38"/>
      <c r="K22" s="38"/>
    </row>
  </sheetData>
  <conditionalFormatting sqref="B3:E11">
    <cfRule type="notContainsErrors" dxfId="77" priority="1">
      <formula>NOT(ISERROR(B3))</formula>
    </cfRule>
  </conditionalFormatting>
  <hyperlinks>
    <hyperlink ref="J14" r:id="rId1" xr:uid="{1C8DA7F4-4995-49D7-A547-5415C1FF2FE9}"/>
    <hyperlink ref="K14" r:id="rId2" xr:uid="{8657A1A1-D847-4DC4-9A89-E46328F193DD}"/>
    <hyperlink ref="K16" r:id="rId3" xr:uid="{AB337644-9C2F-4666-AE97-D2D44DB4009F}"/>
    <hyperlink ref="J16" r:id="rId4" xr:uid="{502CA652-41E1-4B6C-97FC-73D974940687}"/>
  </hyperlinks>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36</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c r="B14" s="7" t="s">
        <v>291</v>
      </c>
      <c r="C14" s="7" t="s">
        <v>234</v>
      </c>
      <c r="D14" s="7" t="s">
        <v>235</v>
      </c>
      <c r="E14" s="7" t="s">
        <v>236</v>
      </c>
      <c r="F14" s="213" t="s">
        <v>219</v>
      </c>
      <c r="G14" s="36">
        <v>46055</v>
      </c>
      <c r="H14" s="12" t="s">
        <v>237</v>
      </c>
      <c r="I14" s="39"/>
      <c r="J14" s="59" t="s">
        <v>292</v>
      </c>
      <c r="K14" s="59" t="s">
        <v>292</v>
      </c>
    </row>
    <row r="15" spans="2:11" ht="150.75" customHeight="1">
      <c r="B15" s="7" t="s">
        <v>293</v>
      </c>
      <c r="C15" s="7" t="s">
        <v>240</v>
      </c>
      <c r="D15" s="7" t="s">
        <v>294</v>
      </c>
      <c r="E15" s="7" t="s">
        <v>242</v>
      </c>
      <c r="F15" s="213" t="s">
        <v>219</v>
      </c>
      <c r="G15" s="36">
        <v>46055</v>
      </c>
      <c r="H15" s="12" t="s">
        <v>237</v>
      </c>
      <c r="I15" s="39"/>
      <c r="J15" s="59"/>
      <c r="K15" s="64"/>
    </row>
    <row r="16" spans="2:11" ht="99.95" customHeight="1">
      <c r="B16" s="7" t="s">
        <v>295</v>
      </c>
      <c r="C16" s="7" t="s">
        <v>244</v>
      </c>
      <c r="D16" s="7" t="s">
        <v>296</v>
      </c>
      <c r="E16" s="7" t="s">
        <v>242</v>
      </c>
      <c r="F16" s="213" t="s">
        <v>219</v>
      </c>
      <c r="G16" s="36">
        <v>46055</v>
      </c>
      <c r="H16" s="12" t="s">
        <v>237</v>
      </c>
      <c r="I16" s="39"/>
      <c r="J16" s="59" t="s">
        <v>292</v>
      </c>
      <c r="K16" s="59" t="s">
        <v>292</v>
      </c>
    </row>
    <row r="17" spans="2:11" ht="120" customHeight="1">
      <c r="B17" s="7" t="s">
        <v>297</v>
      </c>
      <c r="C17" s="7" t="s">
        <v>247</v>
      </c>
      <c r="D17" s="7"/>
      <c r="E17" s="7" t="s">
        <v>242</v>
      </c>
      <c r="F17" s="7"/>
      <c r="G17" s="7"/>
      <c r="H17" s="7"/>
      <c r="I17" s="7"/>
      <c r="J17" s="13"/>
      <c r="K17" s="13"/>
    </row>
    <row r="18" spans="2:11" ht="181.5" customHeight="1">
      <c r="B18" s="7" t="s">
        <v>298</v>
      </c>
      <c r="C18" s="7" t="s">
        <v>249</v>
      </c>
      <c r="D18" s="7" t="s">
        <v>286</v>
      </c>
      <c r="E18" s="7" t="s">
        <v>242</v>
      </c>
      <c r="F18" s="7"/>
      <c r="G18" s="7"/>
      <c r="H18" s="7"/>
      <c r="I18" s="7"/>
      <c r="J18" s="7"/>
      <c r="K18" s="7"/>
    </row>
    <row r="19" spans="2:11" ht="181.5" customHeight="1">
      <c r="B19" s="7" t="s">
        <v>299</v>
      </c>
      <c r="C19" s="7" t="s">
        <v>252</v>
      </c>
      <c r="D19" s="7" t="s">
        <v>253</v>
      </c>
      <c r="E19" s="7" t="s">
        <v>242</v>
      </c>
      <c r="F19" s="7"/>
      <c r="G19" s="7"/>
      <c r="H19" s="7"/>
      <c r="I19" s="7"/>
      <c r="J19" s="7"/>
      <c r="K19" s="7"/>
    </row>
    <row r="20" spans="2:11" ht="181.5" customHeight="1">
      <c r="B20" s="7" t="s">
        <v>300</v>
      </c>
      <c r="C20" s="7" t="s">
        <v>255</v>
      </c>
      <c r="D20" s="7" t="s">
        <v>256</v>
      </c>
      <c r="E20" s="7" t="s">
        <v>242</v>
      </c>
      <c r="F20" s="7"/>
      <c r="G20" s="7"/>
      <c r="H20" s="7"/>
      <c r="I20" s="7"/>
      <c r="J20" s="7"/>
      <c r="K20" s="7"/>
    </row>
    <row r="21" spans="2:11" ht="181.5" customHeight="1">
      <c r="B21" s="7" t="s">
        <v>301</v>
      </c>
      <c r="C21" s="7" t="s">
        <v>258</v>
      </c>
      <c r="D21" s="7" t="s">
        <v>259</v>
      </c>
      <c r="E21" s="7" t="s">
        <v>242</v>
      </c>
      <c r="F21" s="7"/>
      <c r="G21" s="7"/>
      <c r="H21" s="7"/>
      <c r="I21" s="7"/>
      <c r="J21" s="7"/>
      <c r="K21" s="7"/>
    </row>
    <row r="22" spans="2:11" ht="181.5" customHeight="1">
      <c r="B22" s="7" t="s">
        <v>302</v>
      </c>
      <c r="C22" s="7" t="s">
        <v>261</v>
      </c>
      <c r="D22" s="7"/>
      <c r="E22" s="7" t="s">
        <v>242</v>
      </c>
      <c r="F22" s="7"/>
      <c r="G22" s="7"/>
      <c r="H22" s="7"/>
      <c r="I22" s="7"/>
      <c r="J22" s="7"/>
      <c r="K22" s="7"/>
    </row>
  </sheetData>
  <conditionalFormatting sqref="B3:E11">
    <cfRule type="notContainsErrors" dxfId="76" priority="1">
      <formula>NOT(ISERROR(B3))</formula>
    </cfRule>
  </conditionalFormatting>
  <hyperlinks>
    <hyperlink ref="J14" r:id="rId1" xr:uid="{5349BF13-0E68-46C1-A570-DB8B5EA86E44}"/>
    <hyperlink ref="K14" r:id="rId2" xr:uid="{0D2D7042-5BF6-4DEC-A5B8-A844B80B5182}"/>
    <hyperlink ref="K16" r:id="rId3" xr:uid="{E7E7F84C-7173-45A0-B5FA-737F9F716507}"/>
    <hyperlink ref="J16" r:id="rId4" xr:uid="{B3ACC4F6-C18D-4A03-B31F-AC4C367DC665}"/>
  </hyperlinks>
  <pageMargins left="0.7" right="0.7" top="0.75" bottom="0.75"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37</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303</v>
      </c>
      <c r="C14" s="7" t="s">
        <v>234</v>
      </c>
      <c r="D14" s="7" t="s">
        <v>235</v>
      </c>
      <c r="E14" s="7" t="s">
        <v>236</v>
      </c>
      <c r="F14" s="213" t="s">
        <v>219</v>
      </c>
      <c r="G14" s="36">
        <v>46055</v>
      </c>
      <c r="H14" s="12" t="s">
        <v>237</v>
      </c>
      <c r="I14" s="39"/>
      <c r="J14" s="40" t="s">
        <v>304</v>
      </c>
      <c r="K14" s="40" t="s">
        <v>304</v>
      </c>
    </row>
    <row r="15" spans="2:11" ht="127.5" customHeight="1">
      <c r="B15" s="7" t="s">
        <v>305</v>
      </c>
      <c r="C15" s="7" t="s">
        <v>240</v>
      </c>
      <c r="D15" s="7" t="s">
        <v>306</v>
      </c>
      <c r="E15" s="7" t="s">
        <v>242</v>
      </c>
      <c r="F15" s="213" t="s">
        <v>219</v>
      </c>
      <c r="G15" s="36">
        <v>46055</v>
      </c>
      <c r="H15" s="12" t="s">
        <v>237</v>
      </c>
      <c r="I15" s="39"/>
      <c r="J15" s="40"/>
      <c r="K15" s="41"/>
    </row>
    <row r="16" spans="2:11" ht="99.95" customHeight="1">
      <c r="B16" s="7" t="s">
        <v>307</v>
      </c>
      <c r="C16" s="7" t="s">
        <v>244</v>
      </c>
      <c r="D16" s="7" t="s">
        <v>308</v>
      </c>
      <c r="E16" s="7" t="s">
        <v>242</v>
      </c>
      <c r="F16" s="213" t="s">
        <v>219</v>
      </c>
      <c r="G16" s="36">
        <v>46055</v>
      </c>
      <c r="H16" s="12" t="s">
        <v>237</v>
      </c>
      <c r="I16" s="39"/>
      <c r="J16" s="40" t="s">
        <v>304</v>
      </c>
      <c r="K16" s="40" t="s">
        <v>304</v>
      </c>
    </row>
    <row r="17" spans="2:11" ht="163.5" customHeight="1">
      <c r="B17" s="7" t="s">
        <v>309</v>
      </c>
      <c r="C17" s="7" t="s">
        <v>247</v>
      </c>
      <c r="D17" s="7"/>
      <c r="E17" s="7" t="s">
        <v>242</v>
      </c>
      <c r="F17" s="7"/>
      <c r="G17" s="7"/>
      <c r="H17" s="7"/>
      <c r="I17" s="7"/>
      <c r="J17" s="13"/>
      <c r="K17" s="13"/>
    </row>
    <row r="18" spans="2:11" ht="163.5" customHeight="1">
      <c r="B18" s="7" t="s">
        <v>310</v>
      </c>
      <c r="C18" s="7" t="s">
        <v>249</v>
      </c>
      <c r="D18" s="7" t="s">
        <v>311</v>
      </c>
      <c r="E18" s="7" t="s">
        <v>242</v>
      </c>
      <c r="F18" s="7"/>
      <c r="G18" s="7"/>
      <c r="H18" s="7"/>
      <c r="I18" s="7"/>
      <c r="J18" s="7"/>
      <c r="K18" s="7"/>
    </row>
    <row r="19" spans="2:11" ht="163.5" customHeight="1">
      <c r="B19" s="7" t="s">
        <v>312</v>
      </c>
      <c r="C19" s="7" t="s">
        <v>252</v>
      </c>
      <c r="D19" s="7" t="s">
        <v>253</v>
      </c>
      <c r="E19" s="7" t="s">
        <v>242</v>
      </c>
      <c r="F19" s="7"/>
      <c r="G19" s="7"/>
      <c r="H19" s="7"/>
      <c r="I19" s="7"/>
      <c r="J19" s="7"/>
      <c r="K19" s="7"/>
    </row>
    <row r="20" spans="2:11" ht="163.5" customHeight="1">
      <c r="B20" s="7" t="s">
        <v>313</v>
      </c>
      <c r="C20" s="7" t="s">
        <v>255</v>
      </c>
      <c r="D20" s="7" t="s">
        <v>256</v>
      </c>
      <c r="E20" s="7" t="s">
        <v>242</v>
      </c>
      <c r="F20" s="7"/>
      <c r="G20" s="7"/>
      <c r="H20" s="7"/>
      <c r="I20" s="7"/>
      <c r="J20" s="7"/>
      <c r="K20" s="7"/>
    </row>
    <row r="21" spans="2:11" ht="163.5" customHeight="1">
      <c r="B21" s="7" t="s">
        <v>314</v>
      </c>
      <c r="C21" s="7" t="s">
        <v>258</v>
      </c>
      <c r="D21" s="7" t="s">
        <v>259</v>
      </c>
      <c r="E21" s="7" t="s">
        <v>242</v>
      </c>
      <c r="F21" s="7"/>
      <c r="G21" s="7"/>
      <c r="H21" s="7"/>
      <c r="I21" s="7"/>
      <c r="J21" s="7"/>
      <c r="K21" s="7"/>
    </row>
    <row r="22" spans="2:11" ht="163.5" customHeight="1">
      <c r="B22" s="7" t="s">
        <v>315</v>
      </c>
      <c r="C22" s="7" t="s">
        <v>261</v>
      </c>
      <c r="D22" s="7"/>
      <c r="E22" s="7" t="s">
        <v>242</v>
      </c>
      <c r="F22" s="7"/>
      <c r="G22" s="7"/>
      <c r="H22" s="7"/>
      <c r="I22" s="7"/>
      <c r="J22" s="7"/>
      <c r="K22" s="7"/>
    </row>
  </sheetData>
  <conditionalFormatting sqref="B3:E11">
    <cfRule type="notContainsErrors" dxfId="75" priority="1">
      <formula>NOT(ISERROR(B3))</formula>
    </cfRule>
  </conditionalFormatting>
  <hyperlinks>
    <hyperlink ref="J14" r:id="rId1" xr:uid="{1672FEF8-0B43-47EF-9814-8B43EE5EFF82}"/>
    <hyperlink ref="K14" r:id="rId2" xr:uid="{3A7C537C-B38D-4775-8417-27EE2D45FE0F}"/>
    <hyperlink ref="K16" r:id="rId3" xr:uid="{6FB9BB29-A8B8-49DB-9FA1-D7BDEA77F629}"/>
    <hyperlink ref="J16" r:id="rId4" xr:uid="{D86F7536-5A8C-41D1-97D5-38BAC00EA43C}"/>
  </hyperlinks>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K22"/>
  <sheetViews>
    <sheetView showGridLines="0" workbookViewId="0">
      <selection activeCell="F14" sqref="F14:F17"/>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38</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316</v>
      </c>
      <c r="C14" s="7" t="s">
        <v>234</v>
      </c>
      <c r="D14" s="7" t="s">
        <v>235</v>
      </c>
      <c r="E14" s="7" t="s">
        <v>236</v>
      </c>
      <c r="F14" s="213" t="s">
        <v>219</v>
      </c>
      <c r="G14" s="36">
        <v>46055</v>
      </c>
      <c r="H14" s="12" t="s">
        <v>237</v>
      </c>
      <c r="I14" s="39"/>
      <c r="J14" s="59" t="s">
        <v>317</v>
      </c>
      <c r="K14" s="59" t="s">
        <v>317</v>
      </c>
    </row>
    <row r="15" spans="2:11" ht="134.25" customHeight="1">
      <c r="B15" s="7" t="s">
        <v>318</v>
      </c>
      <c r="C15" s="7" t="s">
        <v>240</v>
      </c>
      <c r="D15" s="7" t="s">
        <v>319</v>
      </c>
      <c r="E15" s="7" t="s">
        <v>242</v>
      </c>
      <c r="F15" s="213" t="s">
        <v>219</v>
      </c>
      <c r="G15" s="36">
        <v>46055</v>
      </c>
      <c r="H15" s="12" t="s">
        <v>237</v>
      </c>
      <c r="I15" s="39"/>
      <c r="J15" s="59"/>
      <c r="K15" s="64"/>
    </row>
    <row r="16" spans="2:11" ht="99.95" customHeight="1">
      <c r="B16" s="7" t="s">
        <v>320</v>
      </c>
      <c r="C16" s="7" t="s">
        <v>244</v>
      </c>
      <c r="D16" s="7" t="s">
        <v>321</v>
      </c>
      <c r="E16" s="7" t="s">
        <v>242</v>
      </c>
      <c r="F16" s="213" t="s">
        <v>219</v>
      </c>
      <c r="G16" s="36">
        <v>46055</v>
      </c>
      <c r="H16" s="12" t="s">
        <v>237</v>
      </c>
      <c r="I16" s="39"/>
      <c r="J16" s="59" t="s">
        <v>317</v>
      </c>
      <c r="K16" s="59" t="s">
        <v>317</v>
      </c>
    </row>
    <row r="17" spans="2:11" ht="163.5" customHeight="1">
      <c r="B17" s="7" t="s">
        <v>322</v>
      </c>
      <c r="C17" s="7" t="s">
        <v>247</v>
      </c>
      <c r="D17" s="7" t="s">
        <v>269</v>
      </c>
      <c r="E17" s="7" t="s">
        <v>242</v>
      </c>
      <c r="F17" s="214"/>
      <c r="G17" s="7"/>
      <c r="H17" s="7"/>
      <c r="I17" s="7"/>
      <c r="J17" s="70" t="s">
        <v>270</v>
      </c>
      <c r="K17" s="13"/>
    </row>
    <row r="18" spans="2:11" ht="163.5" customHeight="1">
      <c r="B18" s="7" t="s">
        <v>323</v>
      </c>
      <c r="C18" s="7" t="s">
        <v>249</v>
      </c>
      <c r="D18" s="7" t="s">
        <v>324</v>
      </c>
      <c r="E18" s="7" t="s">
        <v>242</v>
      </c>
      <c r="F18" s="7"/>
      <c r="G18" s="7"/>
      <c r="H18" s="7"/>
      <c r="I18" s="7"/>
      <c r="J18" s="7"/>
      <c r="K18" s="7"/>
    </row>
    <row r="19" spans="2:11" ht="163.5" customHeight="1">
      <c r="B19" s="7" t="s">
        <v>325</v>
      </c>
      <c r="C19" s="7" t="s">
        <v>252</v>
      </c>
      <c r="D19" s="7" t="s">
        <v>253</v>
      </c>
      <c r="E19" s="7" t="s">
        <v>242</v>
      </c>
      <c r="F19" s="7"/>
      <c r="G19" s="7"/>
      <c r="H19" s="7"/>
      <c r="I19" s="7"/>
      <c r="J19" s="7"/>
      <c r="K19" s="7" t="s">
        <v>274</v>
      </c>
    </row>
    <row r="20" spans="2:11" ht="163.5" customHeight="1">
      <c r="B20" s="7" t="s">
        <v>326</v>
      </c>
      <c r="C20" s="7" t="s">
        <v>255</v>
      </c>
      <c r="D20" s="7" t="s">
        <v>256</v>
      </c>
      <c r="E20" s="7" t="s">
        <v>242</v>
      </c>
      <c r="F20" s="7"/>
      <c r="G20" s="7"/>
      <c r="H20" s="7"/>
      <c r="I20" s="7"/>
      <c r="J20" s="7"/>
      <c r="K20" s="7" t="s">
        <v>327</v>
      </c>
    </row>
    <row r="21" spans="2:11" ht="163.5" customHeight="1">
      <c r="B21" s="7" t="s">
        <v>328</v>
      </c>
      <c r="C21" s="7" t="s">
        <v>258</v>
      </c>
      <c r="D21" s="7" t="s">
        <v>259</v>
      </c>
      <c r="E21" s="7" t="s">
        <v>242</v>
      </c>
      <c r="F21" s="7"/>
      <c r="G21" s="7"/>
      <c r="H21" s="7"/>
      <c r="I21" s="7"/>
      <c r="J21" s="7"/>
      <c r="K21" s="7"/>
    </row>
    <row r="22" spans="2:11" ht="163.5" customHeight="1">
      <c r="B22" s="7" t="s">
        <v>329</v>
      </c>
      <c r="C22" s="7" t="s">
        <v>261</v>
      </c>
      <c r="D22" s="7"/>
      <c r="E22" s="7" t="s">
        <v>242</v>
      </c>
      <c r="F22" s="7"/>
      <c r="G22" s="7"/>
      <c r="H22" s="7"/>
      <c r="I22" s="7"/>
      <c r="J22" s="7"/>
      <c r="K22" s="7"/>
    </row>
  </sheetData>
  <conditionalFormatting sqref="B3:E11">
    <cfRule type="notContainsErrors" dxfId="74" priority="1">
      <formula>NOT(ISERROR(B3))</formula>
    </cfRule>
  </conditionalFormatting>
  <hyperlinks>
    <hyperlink ref="J14" r:id="rId1" xr:uid="{EABCFE49-6699-45E9-904D-3A0CE4EAF2E5}"/>
    <hyperlink ref="K14" r:id="rId2" xr:uid="{C88C15DB-4ED6-4996-A617-ACA2E2416FBC}"/>
    <hyperlink ref="K16" r:id="rId3" xr:uid="{2A717C7E-2633-4AED-AB2E-A4185E585851}"/>
    <hyperlink ref="J16" r:id="rId4" xr:uid="{659E2353-1261-4D79-864B-56B2A0459FF7}"/>
    <hyperlink ref="J17" r:id="rId5" xr:uid="{CA2DBC2D-7364-4C5A-BC48-F56D87A1502F}"/>
  </hyperlinks>
  <pageMargins left="0.7" right="0.7" top="0.75" bottom="0.75" header="0.3" footer="0.3"/>
  <drawing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24.140625" customWidth="1"/>
    <col min="10" max="11" width="80.7109375" customWidth="1"/>
  </cols>
  <sheetData>
    <row r="1" spans="2:11">
      <c r="B1" s="1" t="s">
        <v>214</v>
      </c>
    </row>
    <row r="3" spans="2:11">
      <c r="B3" s="2" t="s">
        <v>215</v>
      </c>
      <c r="E3" s="3" t="s">
        <v>216</v>
      </c>
    </row>
    <row r="4" spans="2:11">
      <c r="B4" s="2" t="s">
        <v>217</v>
      </c>
      <c r="E4" s="3" t="s">
        <v>39</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c r="B14" s="7" t="s">
        <v>330</v>
      </c>
      <c r="C14" s="7" t="s">
        <v>234</v>
      </c>
      <c r="D14" s="7" t="s">
        <v>235</v>
      </c>
      <c r="E14" s="7" t="s">
        <v>236</v>
      </c>
      <c r="F14" s="213" t="s">
        <v>219</v>
      </c>
      <c r="G14" s="36">
        <v>46055</v>
      </c>
      <c r="H14" s="12" t="s">
        <v>237</v>
      </c>
      <c r="I14" s="39"/>
      <c r="J14" s="40" t="s">
        <v>331</v>
      </c>
      <c r="K14" s="40" t="s">
        <v>331</v>
      </c>
    </row>
    <row r="15" spans="2:11" ht="135" customHeight="1">
      <c r="B15" s="7" t="s">
        <v>332</v>
      </c>
      <c r="C15" s="7" t="s">
        <v>240</v>
      </c>
      <c r="D15" s="7" t="s">
        <v>333</v>
      </c>
      <c r="E15" s="7" t="s">
        <v>242</v>
      </c>
      <c r="F15" s="213" t="s">
        <v>219</v>
      </c>
      <c r="G15" s="36">
        <v>46055</v>
      </c>
      <c r="H15" s="12" t="s">
        <v>237</v>
      </c>
      <c r="I15" s="46"/>
      <c r="J15" s="40"/>
      <c r="K15" s="41"/>
    </row>
    <row r="16" spans="2:11" ht="99.95" customHeight="1">
      <c r="B16" s="7" t="s">
        <v>334</v>
      </c>
      <c r="C16" s="7" t="s">
        <v>244</v>
      </c>
      <c r="D16" s="7" t="s">
        <v>335</v>
      </c>
      <c r="E16" s="7" t="s">
        <v>242</v>
      </c>
      <c r="F16" s="213" t="s">
        <v>219</v>
      </c>
      <c r="G16" s="36">
        <v>46055</v>
      </c>
      <c r="H16" s="12" t="s">
        <v>237</v>
      </c>
      <c r="I16" s="39"/>
      <c r="J16" s="40" t="s">
        <v>331</v>
      </c>
      <c r="K16" s="40" t="s">
        <v>331</v>
      </c>
    </row>
    <row r="17" spans="2:11" ht="171.75" customHeight="1">
      <c r="B17" s="7" t="s">
        <v>336</v>
      </c>
      <c r="C17" s="7" t="s">
        <v>247</v>
      </c>
      <c r="D17" s="7" t="s">
        <v>269</v>
      </c>
      <c r="E17" s="7" t="s">
        <v>242</v>
      </c>
      <c r="F17" s="7"/>
      <c r="G17" s="7"/>
      <c r="H17" s="7"/>
      <c r="I17" s="7"/>
      <c r="J17" s="70" t="s">
        <v>270</v>
      </c>
      <c r="K17" s="13"/>
    </row>
    <row r="18" spans="2:11" ht="171.75" customHeight="1">
      <c r="B18" s="7" t="s">
        <v>337</v>
      </c>
      <c r="C18" s="7" t="s">
        <v>249</v>
      </c>
      <c r="D18" s="7" t="s">
        <v>338</v>
      </c>
      <c r="E18" s="7" t="s">
        <v>242</v>
      </c>
      <c r="F18" s="7"/>
      <c r="G18" s="7"/>
      <c r="H18" s="7"/>
      <c r="I18" s="7"/>
      <c r="J18" s="7"/>
      <c r="K18" s="7"/>
    </row>
    <row r="19" spans="2:11" ht="171.75" customHeight="1">
      <c r="B19" s="7" t="s">
        <v>339</v>
      </c>
      <c r="C19" s="7" t="s">
        <v>252</v>
      </c>
      <c r="D19" s="7" t="s">
        <v>253</v>
      </c>
      <c r="E19" s="7" t="s">
        <v>242</v>
      </c>
      <c r="F19" s="7"/>
      <c r="G19" s="7"/>
      <c r="H19" s="7"/>
      <c r="I19" s="7"/>
      <c r="J19" s="7"/>
      <c r="K19" s="7"/>
    </row>
    <row r="20" spans="2:11" ht="171.75" customHeight="1">
      <c r="B20" s="7" t="s">
        <v>340</v>
      </c>
      <c r="C20" s="7" t="s">
        <v>255</v>
      </c>
      <c r="D20" s="7" t="s">
        <v>256</v>
      </c>
      <c r="E20" s="7" t="s">
        <v>242</v>
      </c>
      <c r="F20" s="7"/>
      <c r="G20" s="7"/>
      <c r="H20" s="7"/>
      <c r="I20" s="7"/>
      <c r="J20" s="7"/>
      <c r="K20" s="7"/>
    </row>
    <row r="21" spans="2:11" ht="171.75" customHeight="1">
      <c r="B21" s="7" t="s">
        <v>341</v>
      </c>
      <c r="C21" s="7" t="s">
        <v>258</v>
      </c>
      <c r="D21" s="7" t="s">
        <v>259</v>
      </c>
      <c r="E21" s="7" t="s">
        <v>242</v>
      </c>
      <c r="F21" s="7"/>
      <c r="G21" s="7"/>
      <c r="H21" s="7"/>
      <c r="I21" s="7"/>
      <c r="J21" s="7"/>
      <c r="K21" s="7"/>
    </row>
    <row r="22" spans="2:11" ht="160.5" customHeight="1">
      <c r="B22" s="7" t="s">
        <v>342</v>
      </c>
      <c r="C22" s="7" t="s">
        <v>261</v>
      </c>
      <c r="D22" s="7"/>
      <c r="E22" s="7" t="s">
        <v>242</v>
      </c>
      <c r="F22" s="7"/>
      <c r="G22" s="7"/>
      <c r="H22" s="7"/>
      <c r="I22" s="7"/>
      <c r="J22" s="7"/>
      <c r="K22" s="7"/>
    </row>
  </sheetData>
  <conditionalFormatting sqref="B3:E11">
    <cfRule type="notContainsErrors" dxfId="73" priority="1">
      <formula>NOT(ISERROR(B3))</formula>
    </cfRule>
  </conditionalFormatting>
  <hyperlinks>
    <hyperlink ref="J14" r:id="rId1" xr:uid="{C2D4889F-C17C-45E3-B0BE-38EEEAD027C8}"/>
    <hyperlink ref="K14" r:id="rId2" xr:uid="{08925125-303F-4324-9C19-D0529C7AEDA8}"/>
    <hyperlink ref="K16" r:id="rId3" xr:uid="{EF1F5D66-8AFA-4A57-BC88-8365140CCAB5}"/>
    <hyperlink ref="J16" r:id="rId4" xr:uid="{C4D930F5-1F75-4802-BF23-1190F19F1D78}"/>
    <hyperlink ref="J17" r:id="rId5" xr:uid="{E32EAFE7-BAB7-4494-84F5-E6880C600525}"/>
  </hyperlinks>
  <pageMargins left="0.7" right="0.7" top="0.75" bottom="0.75" header="0.3" footer="0.3"/>
  <drawing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K22"/>
  <sheetViews>
    <sheetView showGridLines="0" topLeftCell="A11"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29.28515625" customWidth="1"/>
    <col min="10" max="11" width="80.7109375" customWidth="1"/>
  </cols>
  <sheetData>
    <row r="1" spans="2:11">
      <c r="B1" s="1" t="s">
        <v>214</v>
      </c>
    </row>
    <row r="3" spans="2:11">
      <c r="B3" s="2" t="s">
        <v>215</v>
      </c>
      <c r="E3" s="3" t="s">
        <v>216</v>
      </c>
    </row>
    <row r="4" spans="2:11">
      <c r="B4" s="2" t="s">
        <v>217</v>
      </c>
      <c r="E4" s="3" t="s">
        <v>40</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c r="B14" s="7" t="s">
        <v>343</v>
      </c>
      <c r="C14" s="7" t="s">
        <v>234</v>
      </c>
      <c r="D14" s="7" t="s">
        <v>235</v>
      </c>
      <c r="E14" s="7" t="s">
        <v>236</v>
      </c>
      <c r="F14" s="213" t="s">
        <v>219</v>
      </c>
      <c r="G14" s="36">
        <v>46055</v>
      </c>
      <c r="H14" s="12" t="s">
        <v>237</v>
      </c>
      <c r="I14" s="39"/>
      <c r="J14" s="59" t="s">
        <v>344</v>
      </c>
      <c r="K14" s="59" t="s">
        <v>344</v>
      </c>
    </row>
    <row r="15" spans="2:11" ht="129.75" customHeight="1">
      <c r="B15" s="7" t="s">
        <v>345</v>
      </c>
      <c r="C15" s="7" t="s">
        <v>240</v>
      </c>
      <c r="D15" s="7" t="s">
        <v>346</v>
      </c>
      <c r="E15" s="7" t="s">
        <v>242</v>
      </c>
      <c r="F15" s="213" t="s">
        <v>219</v>
      </c>
      <c r="G15" s="36">
        <v>46055</v>
      </c>
      <c r="H15" s="12" t="s">
        <v>237</v>
      </c>
      <c r="I15" s="46"/>
      <c r="J15" s="59"/>
      <c r="K15" s="64"/>
    </row>
    <row r="16" spans="2:11" ht="99.95" customHeight="1">
      <c r="B16" s="7" t="s">
        <v>347</v>
      </c>
      <c r="C16" s="7" t="s">
        <v>244</v>
      </c>
      <c r="D16" s="7" t="s">
        <v>348</v>
      </c>
      <c r="E16" s="7" t="s">
        <v>242</v>
      </c>
      <c r="F16" s="213" t="s">
        <v>219</v>
      </c>
      <c r="G16" s="36">
        <v>46055</v>
      </c>
      <c r="H16" s="12" t="s">
        <v>237</v>
      </c>
      <c r="I16" s="39"/>
      <c r="J16" s="59" t="s">
        <v>344</v>
      </c>
      <c r="K16" s="59" t="s">
        <v>344</v>
      </c>
    </row>
    <row r="17" spans="2:11" ht="151.5" customHeight="1">
      <c r="B17" s="7" t="s">
        <v>349</v>
      </c>
      <c r="C17" s="7" t="s">
        <v>247</v>
      </c>
      <c r="D17" s="7"/>
      <c r="E17" s="7" t="s">
        <v>242</v>
      </c>
      <c r="F17" s="7"/>
      <c r="G17" s="7"/>
      <c r="H17" s="7"/>
      <c r="I17" s="7"/>
      <c r="J17" s="13"/>
      <c r="K17" s="13"/>
    </row>
    <row r="18" spans="2:11" ht="151.5" customHeight="1">
      <c r="B18" s="7" t="s">
        <v>350</v>
      </c>
      <c r="C18" s="7" t="s">
        <v>249</v>
      </c>
      <c r="D18" s="7" t="s">
        <v>351</v>
      </c>
      <c r="E18" s="7" t="s">
        <v>242</v>
      </c>
      <c r="F18" s="7"/>
      <c r="G18" s="7"/>
      <c r="H18" s="7"/>
      <c r="I18" s="7"/>
      <c r="J18" s="7"/>
      <c r="K18" s="7"/>
    </row>
    <row r="19" spans="2:11" ht="151.5" customHeight="1">
      <c r="B19" s="7" t="s">
        <v>352</v>
      </c>
      <c r="C19" s="7" t="s">
        <v>252</v>
      </c>
      <c r="D19" s="7" t="s">
        <v>253</v>
      </c>
      <c r="E19" s="7" t="s">
        <v>242</v>
      </c>
      <c r="F19" s="7"/>
      <c r="G19" s="7"/>
      <c r="H19" s="7"/>
      <c r="I19" s="7"/>
      <c r="J19" s="7"/>
      <c r="K19" s="7"/>
    </row>
    <row r="20" spans="2:11" ht="151.5" customHeight="1">
      <c r="B20" s="7" t="s">
        <v>353</v>
      </c>
      <c r="C20" s="7" t="s">
        <v>255</v>
      </c>
      <c r="D20" s="7" t="s">
        <v>256</v>
      </c>
      <c r="E20" s="7" t="s">
        <v>242</v>
      </c>
      <c r="F20" s="7"/>
      <c r="G20" s="7"/>
      <c r="H20" s="7"/>
      <c r="I20" s="7"/>
      <c r="J20" s="7"/>
      <c r="K20" s="7"/>
    </row>
    <row r="21" spans="2:11" ht="151.5" customHeight="1">
      <c r="B21" s="7" t="s">
        <v>354</v>
      </c>
      <c r="C21" s="7" t="s">
        <v>258</v>
      </c>
      <c r="D21" s="7" t="s">
        <v>259</v>
      </c>
      <c r="E21" s="7" t="s">
        <v>242</v>
      </c>
      <c r="F21" s="7"/>
      <c r="G21" s="7"/>
      <c r="H21" s="7"/>
      <c r="I21" s="7"/>
      <c r="J21" s="7"/>
      <c r="K21" s="7"/>
    </row>
    <row r="22" spans="2:11" ht="151.5" customHeight="1">
      <c r="B22" s="7" t="s">
        <v>355</v>
      </c>
      <c r="C22" s="7" t="s">
        <v>261</v>
      </c>
      <c r="D22" s="7"/>
      <c r="E22" s="7" t="s">
        <v>242</v>
      </c>
      <c r="F22" s="7"/>
      <c r="G22" s="7"/>
      <c r="H22" s="7"/>
      <c r="I22" s="7"/>
      <c r="J22" s="7"/>
      <c r="K22" s="7"/>
    </row>
  </sheetData>
  <conditionalFormatting sqref="B3:E11">
    <cfRule type="notContainsErrors" dxfId="72" priority="1">
      <formula>NOT(ISERROR(B3))</formula>
    </cfRule>
  </conditionalFormatting>
  <hyperlinks>
    <hyperlink ref="J14" r:id="rId1" xr:uid="{6FDDF540-9AC0-4079-8CA5-DC3BFF65DF4C}"/>
    <hyperlink ref="K14" r:id="rId2" xr:uid="{64BFDEBE-3E50-45E8-8C55-680F74EB90A3}"/>
    <hyperlink ref="K16" r:id="rId3" xr:uid="{75A321A5-97F5-4AD1-B647-B7CEC419F068}"/>
    <hyperlink ref="J16" r:id="rId4" xr:uid="{F8181354-52EA-4919-9AED-2E328FDB9395}"/>
  </hyperlinks>
  <pageMargins left="0.7" right="0.7" top="0.75" bottom="0.75" header="0.3" footer="0.3"/>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K22"/>
  <sheetViews>
    <sheetView showGridLines="0" topLeftCell="A6"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41</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356</v>
      </c>
      <c r="C14" s="7" t="s">
        <v>234</v>
      </c>
      <c r="D14" s="7" t="s">
        <v>235</v>
      </c>
      <c r="E14" s="7" t="s">
        <v>236</v>
      </c>
      <c r="F14" s="213" t="s">
        <v>219</v>
      </c>
      <c r="G14" s="36">
        <v>46055</v>
      </c>
      <c r="H14" s="12" t="s">
        <v>237</v>
      </c>
      <c r="I14" s="39"/>
      <c r="J14" s="59" t="s">
        <v>357</v>
      </c>
      <c r="K14" s="59" t="s">
        <v>357</v>
      </c>
    </row>
    <row r="15" spans="2:11" ht="99.95" customHeight="1">
      <c r="B15" s="7" t="s">
        <v>358</v>
      </c>
      <c r="C15" s="7" t="s">
        <v>240</v>
      </c>
      <c r="D15" s="7" t="s">
        <v>359</v>
      </c>
      <c r="E15" s="7" t="s">
        <v>242</v>
      </c>
      <c r="F15" s="213" t="s">
        <v>219</v>
      </c>
      <c r="G15" s="36">
        <v>46055</v>
      </c>
      <c r="H15" s="12" t="s">
        <v>237</v>
      </c>
      <c r="I15" s="39"/>
      <c r="J15" s="59"/>
      <c r="K15" s="64"/>
    </row>
    <row r="16" spans="2:11" ht="99.95" customHeight="1">
      <c r="B16" s="7" t="s">
        <v>360</v>
      </c>
      <c r="C16" s="7" t="s">
        <v>244</v>
      </c>
      <c r="D16" s="7" t="s">
        <v>361</v>
      </c>
      <c r="E16" s="7" t="s">
        <v>242</v>
      </c>
      <c r="F16" s="213" t="s">
        <v>219</v>
      </c>
      <c r="G16" s="36">
        <v>46055</v>
      </c>
      <c r="H16" s="12" t="s">
        <v>237</v>
      </c>
      <c r="I16" s="39"/>
      <c r="J16" s="59" t="s">
        <v>357</v>
      </c>
      <c r="K16" s="59" t="s">
        <v>357</v>
      </c>
    </row>
    <row r="17" spans="2:11" ht="178.5" customHeight="1">
      <c r="B17" s="7" t="s">
        <v>362</v>
      </c>
      <c r="C17" s="7" t="s">
        <v>247</v>
      </c>
      <c r="D17" s="7"/>
      <c r="E17" s="7" t="s">
        <v>242</v>
      </c>
      <c r="F17" s="7"/>
      <c r="G17" s="7"/>
      <c r="H17" s="7"/>
      <c r="I17" s="7"/>
      <c r="J17" s="13"/>
      <c r="K17" s="13"/>
    </row>
    <row r="18" spans="2:11" ht="178.5" customHeight="1">
      <c r="B18" s="7" t="s">
        <v>363</v>
      </c>
      <c r="C18" s="7" t="s">
        <v>249</v>
      </c>
      <c r="D18" s="7" t="s">
        <v>364</v>
      </c>
      <c r="E18" s="7" t="s">
        <v>242</v>
      </c>
      <c r="F18" s="7"/>
      <c r="G18" s="7"/>
      <c r="H18" s="7"/>
      <c r="I18" s="7"/>
      <c r="J18" s="7"/>
      <c r="K18" s="7"/>
    </row>
    <row r="19" spans="2:11" ht="178.5" customHeight="1">
      <c r="B19" s="7" t="s">
        <v>365</v>
      </c>
      <c r="C19" s="7" t="s">
        <v>252</v>
      </c>
      <c r="D19" s="7" t="s">
        <v>253</v>
      </c>
      <c r="E19" s="7" t="s">
        <v>242</v>
      </c>
      <c r="F19" s="7"/>
      <c r="G19" s="7"/>
      <c r="H19" s="7"/>
      <c r="I19" s="7"/>
      <c r="J19" s="7"/>
      <c r="K19" s="7"/>
    </row>
    <row r="20" spans="2:11" ht="178.5" customHeight="1">
      <c r="B20" s="7" t="s">
        <v>366</v>
      </c>
      <c r="C20" s="7" t="s">
        <v>255</v>
      </c>
      <c r="D20" s="7" t="s">
        <v>256</v>
      </c>
      <c r="E20" s="7" t="s">
        <v>242</v>
      </c>
      <c r="F20" s="7"/>
      <c r="G20" s="7"/>
      <c r="H20" s="7"/>
      <c r="I20" s="7"/>
      <c r="J20" s="7"/>
      <c r="K20" s="7"/>
    </row>
    <row r="21" spans="2:11" ht="178.5" customHeight="1">
      <c r="B21" s="7" t="s">
        <v>367</v>
      </c>
      <c r="C21" s="7" t="s">
        <v>258</v>
      </c>
      <c r="D21" s="7" t="s">
        <v>259</v>
      </c>
      <c r="E21" s="7" t="s">
        <v>242</v>
      </c>
      <c r="F21" s="7"/>
      <c r="G21" s="7"/>
      <c r="H21" s="7"/>
      <c r="I21" s="7"/>
      <c r="J21" s="7"/>
      <c r="K21" s="7"/>
    </row>
    <row r="22" spans="2:11" ht="178.5" customHeight="1">
      <c r="B22" s="7" t="s">
        <v>368</v>
      </c>
      <c r="C22" s="7" t="s">
        <v>261</v>
      </c>
      <c r="D22" s="7"/>
      <c r="E22" s="7" t="s">
        <v>242</v>
      </c>
      <c r="F22" s="7"/>
      <c r="G22" s="7"/>
      <c r="H22" s="7"/>
      <c r="I22" s="7"/>
      <c r="J22" s="7"/>
      <c r="K22" s="7"/>
    </row>
  </sheetData>
  <conditionalFormatting sqref="B3:E11">
    <cfRule type="notContainsErrors" dxfId="71" priority="1">
      <formula>NOT(ISERROR(B3))</formula>
    </cfRule>
  </conditionalFormatting>
  <hyperlinks>
    <hyperlink ref="J14" r:id="rId1" xr:uid="{02BA52E6-7E6F-45CE-871B-DEA86A74C728}"/>
    <hyperlink ref="K14" r:id="rId2" xr:uid="{7B7EFA62-7FA2-4825-8FB0-634C6D4DA066}"/>
    <hyperlink ref="K16" r:id="rId3" xr:uid="{224353E4-496B-4553-9A32-A9EA6D1C7FB9}"/>
    <hyperlink ref="J16" r:id="rId4" xr:uid="{7328CC79-AC95-4193-873E-C5E18908F44C}"/>
  </hyperlinks>
  <pageMargins left="0.7" right="0.7" top="0.75" bottom="0.75" header="0.3" footer="0.3"/>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42</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369</v>
      </c>
      <c r="C14" s="7" t="s">
        <v>234</v>
      </c>
      <c r="D14" s="7" t="s">
        <v>235</v>
      </c>
      <c r="E14" s="7" t="s">
        <v>236</v>
      </c>
      <c r="F14" s="213" t="s">
        <v>219</v>
      </c>
      <c r="G14" s="36">
        <v>46055</v>
      </c>
      <c r="H14" s="12" t="s">
        <v>237</v>
      </c>
      <c r="I14" s="39"/>
      <c r="J14" s="40" t="s">
        <v>370</v>
      </c>
      <c r="K14" s="40" t="s">
        <v>370</v>
      </c>
    </row>
    <row r="15" spans="2:11" ht="99.95" customHeight="1">
      <c r="B15" s="7" t="s">
        <v>371</v>
      </c>
      <c r="C15" s="7" t="s">
        <v>240</v>
      </c>
      <c r="D15" s="7" t="s">
        <v>372</v>
      </c>
      <c r="E15" s="7" t="s">
        <v>242</v>
      </c>
      <c r="F15" s="213" t="s">
        <v>219</v>
      </c>
      <c r="G15" s="36">
        <v>46055</v>
      </c>
      <c r="H15" s="12" t="s">
        <v>237</v>
      </c>
      <c r="I15" s="39"/>
      <c r="J15" s="40"/>
      <c r="K15" s="41"/>
    </row>
    <row r="16" spans="2:11" ht="99.95" customHeight="1">
      <c r="B16" s="7" t="s">
        <v>373</v>
      </c>
      <c r="C16" s="7" t="s">
        <v>244</v>
      </c>
      <c r="D16" s="7" t="s">
        <v>374</v>
      </c>
      <c r="E16" s="7" t="s">
        <v>242</v>
      </c>
      <c r="F16" s="213" t="s">
        <v>219</v>
      </c>
      <c r="G16" s="36">
        <v>46055</v>
      </c>
      <c r="H16" s="12" t="s">
        <v>237</v>
      </c>
      <c r="I16" s="39"/>
      <c r="J16" s="40" t="s">
        <v>370</v>
      </c>
      <c r="K16" s="40" t="s">
        <v>370</v>
      </c>
    </row>
    <row r="17" spans="2:11" ht="155.25" customHeight="1">
      <c r="B17" s="7" t="s">
        <v>375</v>
      </c>
      <c r="C17" s="7" t="s">
        <v>247</v>
      </c>
      <c r="D17" s="7"/>
      <c r="E17" s="7" t="s">
        <v>242</v>
      </c>
      <c r="F17" s="7"/>
      <c r="G17" s="7"/>
      <c r="H17" s="7"/>
      <c r="I17" s="7"/>
      <c r="J17" s="13"/>
      <c r="K17" s="13"/>
    </row>
    <row r="18" spans="2:11" ht="155.25" customHeight="1">
      <c r="B18" s="7" t="s">
        <v>376</v>
      </c>
      <c r="C18" s="7" t="s">
        <v>249</v>
      </c>
      <c r="D18" s="7" t="s">
        <v>377</v>
      </c>
      <c r="E18" s="7" t="s">
        <v>242</v>
      </c>
      <c r="F18" s="7"/>
      <c r="G18" s="7"/>
      <c r="H18" s="7"/>
      <c r="I18" s="7"/>
      <c r="J18" s="7"/>
      <c r="K18" s="7"/>
    </row>
    <row r="19" spans="2:11" ht="155.25" customHeight="1">
      <c r="B19" s="7" t="s">
        <v>378</v>
      </c>
      <c r="C19" s="7" t="s">
        <v>252</v>
      </c>
      <c r="D19" s="7" t="s">
        <v>253</v>
      </c>
      <c r="E19" s="7" t="s">
        <v>242</v>
      </c>
      <c r="F19" s="7"/>
      <c r="G19" s="7"/>
      <c r="H19" s="7"/>
      <c r="I19" s="7"/>
      <c r="J19" s="7"/>
      <c r="K19" s="7"/>
    </row>
    <row r="20" spans="2:11" ht="155.25" customHeight="1">
      <c r="B20" s="7" t="s">
        <v>379</v>
      </c>
      <c r="C20" s="7" t="s">
        <v>255</v>
      </c>
      <c r="D20" s="7" t="s">
        <v>256</v>
      </c>
      <c r="E20" s="7" t="s">
        <v>242</v>
      </c>
      <c r="F20" s="7"/>
      <c r="G20" s="7"/>
      <c r="H20" s="7"/>
      <c r="I20" s="7"/>
      <c r="J20" s="7"/>
      <c r="K20" s="7"/>
    </row>
    <row r="21" spans="2:11" ht="155.25" customHeight="1">
      <c r="B21" s="7" t="s">
        <v>380</v>
      </c>
      <c r="C21" s="7" t="s">
        <v>258</v>
      </c>
      <c r="D21" s="7" t="s">
        <v>259</v>
      </c>
      <c r="E21" s="7" t="s">
        <v>242</v>
      </c>
      <c r="F21" s="7"/>
      <c r="G21" s="7"/>
      <c r="H21" s="7"/>
      <c r="I21" s="7"/>
      <c r="J21" s="7"/>
      <c r="K21" s="7"/>
    </row>
    <row r="22" spans="2:11" ht="155.25" customHeight="1">
      <c r="B22" s="7" t="s">
        <v>381</v>
      </c>
      <c r="C22" s="7" t="s">
        <v>261</v>
      </c>
      <c r="D22" s="7"/>
      <c r="E22" s="7" t="s">
        <v>242</v>
      </c>
      <c r="F22" s="7"/>
      <c r="G22" s="7"/>
      <c r="H22" s="7"/>
      <c r="I22" s="7"/>
      <c r="J22" s="7"/>
      <c r="K22" s="7"/>
    </row>
  </sheetData>
  <conditionalFormatting sqref="B3:E11">
    <cfRule type="notContainsErrors" dxfId="70" priority="1">
      <formula>NOT(ISERROR(B3))</formula>
    </cfRule>
  </conditionalFormatting>
  <hyperlinks>
    <hyperlink ref="J14" r:id="rId1" xr:uid="{2991FBA1-0A8D-4730-9230-32252E04827B}"/>
    <hyperlink ref="K14" r:id="rId2" xr:uid="{FEDB4648-E354-4FB4-8FA6-16620996FD14}"/>
    <hyperlink ref="K16" r:id="rId3" xr:uid="{9B3D3298-1811-4432-B8D0-0284C7B8B2B7}"/>
    <hyperlink ref="J16" r:id="rId4" xr:uid="{DC900551-D9EF-4FB7-8F34-D0309E93EB88}"/>
  </hyperlinks>
  <pageMargins left="0.7" right="0.7" top="0.75" bottom="0.75" header="0.3" footer="0.3"/>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K22"/>
  <sheetViews>
    <sheetView showGridLines="0" topLeftCell="A1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43</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382</v>
      </c>
      <c r="C14" s="7" t="s">
        <v>234</v>
      </c>
      <c r="D14" s="7" t="s">
        <v>235</v>
      </c>
      <c r="E14" s="7" t="s">
        <v>236</v>
      </c>
      <c r="F14" s="213" t="s">
        <v>219</v>
      </c>
      <c r="G14" s="36">
        <v>46055</v>
      </c>
      <c r="H14" s="12" t="s">
        <v>237</v>
      </c>
      <c r="I14" s="39"/>
      <c r="J14" s="40" t="s">
        <v>383</v>
      </c>
      <c r="K14" s="40" t="s">
        <v>383</v>
      </c>
    </row>
    <row r="15" spans="2:11" ht="99.95" customHeight="1">
      <c r="B15" s="7" t="s">
        <v>384</v>
      </c>
      <c r="C15" s="7" t="s">
        <v>240</v>
      </c>
      <c r="D15" s="7" t="s">
        <v>385</v>
      </c>
      <c r="E15" s="7" t="s">
        <v>242</v>
      </c>
      <c r="F15" s="213" t="s">
        <v>219</v>
      </c>
      <c r="G15" s="36">
        <v>46055</v>
      </c>
      <c r="H15" s="12" t="s">
        <v>237</v>
      </c>
      <c r="I15" s="39"/>
      <c r="J15" s="40"/>
      <c r="K15" s="41"/>
    </row>
    <row r="16" spans="2:11" ht="99.95" customHeight="1">
      <c r="B16" s="7" t="s">
        <v>386</v>
      </c>
      <c r="C16" s="7" t="s">
        <v>244</v>
      </c>
      <c r="D16" s="7" t="s">
        <v>387</v>
      </c>
      <c r="E16" s="7" t="s">
        <v>242</v>
      </c>
      <c r="F16" s="213" t="s">
        <v>219</v>
      </c>
      <c r="G16" s="36">
        <v>46055</v>
      </c>
      <c r="H16" s="12" t="s">
        <v>237</v>
      </c>
      <c r="I16" s="39"/>
      <c r="J16" s="40" t="s">
        <v>383</v>
      </c>
      <c r="K16" s="40" t="s">
        <v>383</v>
      </c>
    </row>
    <row r="17" spans="2:11" ht="160.5" customHeight="1">
      <c r="B17" s="7" t="s">
        <v>388</v>
      </c>
      <c r="C17" s="7" t="s">
        <v>247</v>
      </c>
      <c r="D17" s="7"/>
      <c r="E17" s="7" t="s">
        <v>242</v>
      </c>
      <c r="F17" s="7"/>
      <c r="G17" s="7"/>
      <c r="H17" s="7"/>
      <c r="I17" s="7"/>
      <c r="J17" s="13"/>
      <c r="K17" s="13"/>
    </row>
    <row r="18" spans="2:11" ht="160.5" customHeight="1">
      <c r="B18" s="7" t="s">
        <v>389</v>
      </c>
      <c r="C18" s="7" t="s">
        <v>249</v>
      </c>
      <c r="D18" s="7" t="s">
        <v>390</v>
      </c>
      <c r="E18" s="7" t="s">
        <v>242</v>
      </c>
      <c r="F18" s="7"/>
      <c r="G18" s="7"/>
      <c r="H18" s="7"/>
      <c r="I18" s="7"/>
      <c r="J18" s="7"/>
      <c r="K18" s="7"/>
    </row>
    <row r="19" spans="2:11" ht="160.5" customHeight="1">
      <c r="B19" s="7" t="s">
        <v>391</v>
      </c>
      <c r="C19" s="7" t="s">
        <v>252</v>
      </c>
      <c r="D19" s="7" t="s">
        <v>253</v>
      </c>
      <c r="E19" s="7" t="s">
        <v>242</v>
      </c>
      <c r="F19" s="7"/>
      <c r="G19" s="7"/>
      <c r="H19" s="7"/>
      <c r="I19" s="7"/>
      <c r="J19" s="7"/>
      <c r="K19" s="7"/>
    </row>
    <row r="20" spans="2:11" ht="160.5" customHeight="1">
      <c r="B20" s="7" t="s">
        <v>392</v>
      </c>
      <c r="C20" s="7" t="s">
        <v>255</v>
      </c>
      <c r="D20" s="7" t="s">
        <v>256</v>
      </c>
      <c r="E20" s="7" t="s">
        <v>242</v>
      </c>
      <c r="F20" s="7"/>
      <c r="G20" s="7"/>
      <c r="H20" s="7"/>
      <c r="I20" s="7"/>
      <c r="J20" s="7"/>
      <c r="K20" s="7"/>
    </row>
    <row r="21" spans="2:11" ht="160.5" customHeight="1">
      <c r="B21" s="7" t="s">
        <v>393</v>
      </c>
      <c r="C21" s="7" t="s">
        <v>258</v>
      </c>
      <c r="D21" s="7" t="s">
        <v>259</v>
      </c>
      <c r="E21" s="7" t="s">
        <v>242</v>
      </c>
      <c r="F21" s="7"/>
      <c r="G21" s="7"/>
      <c r="H21" s="7"/>
      <c r="I21" s="7"/>
      <c r="J21" s="7"/>
      <c r="K21" s="7"/>
    </row>
    <row r="22" spans="2:11" ht="160.5" customHeight="1">
      <c r="B22" s="7" t="s">
        <v>394</v>
      </c>
      <c r="C22" s="7" t="s">
        <v>261</v>
      </c>
      <c r="D22" s="7"/>
      <c r="E22" s="7" t="s">
        <v>242</v>
      </c>
      <c r="F22" s="7"/>
      <c r="G22" s="7"/>
      <c r="H22" s="7"/>
      <c r="I22" s="7"/>
      <c r="J22" s="7"/>
      <c r="K22" s="7"/>
    </row>
  </sheetData>
  <conditionalFormatting sqref="B3:E11">
    <cfRule type="notContainsErrors" dxfId="69" priority="1">
      <formula>NOT(ISERROR(B3))</formula>
    </cfRule>
  </conditionalFormatting>
  <hyperlinks>
    <hyperlink ref="J14" r:id="rId1" xr:uid="{25566A3F-8052-4995-BC64-61EA2E855890}"/>
    <hyperlink ref="K14" r:id="rId2" xr:uid="{6F91BF7B-5191-4AC9-9781-F6D106B6BFCB}"/>
    <hyperlink ref="K16" r:id="rId3" xr:uid="{38F36B20-641C-4DCE-9150-B6A50320CE3D}"/>
    <hyperlink ref="J16" r:id="rId4" xr:uid="{225BAEB6-304D-46D8-B638-01112D3C73C5}"/>
  </hyperlinks>
  <pageMargins left="0.7" right="0.7" top="0.75" bottom="0.75" header="0.3" footer="0.3"/>
  <drawing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44</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395</v>
      </c>
      <c r="C14" s="7" t="s">
        <v>234</v>
      </c>
      <c r="D14" s="7" t="s">
        <v>235</v>
      </c>
      <c r="E14" s="7" t="s">
        <v>236</v>
      </c>
      <c r="F14" s="213" t="s">
        <v>219</v>
      </c>
      <c r="G14" s="36">
        <v>46055</v>
      </c>
      <c r="H14" s="12" t="s">
        <v>237</v>
      </c>
      <c r="I14" s="39"/>
      <c r="J14" s="40" t="s">
        <v>396</v>
      </c>
      <c r="K14" s="40" t="s">
        <v>396</v>
      </c>
    </row>
    <row r="15" spans="2:11" ht="99.95" customHeight="1">
      <c r="B15" s="7" t="s">
        <v>397</v>
      </c>
      <c r="C15" s="7" t="s">
        <v>240</v>
      </c>
      <c r="D15" s="7" t="s">
        <v>398</v>
      </c>
      <c r="E15" s="7" t="s">
        <v>242</v>
      </c>
      <c r="F15" s="213" t="s">
        <v>219</v>
      </c>
      <c r="G15" s="36">
        <v>46055</v>
      </c>
      <c r="H15" s="12" t="s">
        <v>237</v>
      </c>
      <c r="I15" s="39"/>
      <c r="J15" s="40"/>
      <c r="K15" s="41"/>
    </row>
    <row r="16" spans="2:11" ht="99.95" customHeight="1">
      <c r="B16" s="7" t="s">
        <v>399</v>
      </c>
      <c r="C16" s="7" t="s">
        <v>244</v>
      </c>
      <c r="D16" s="7" t="s">
        <v>400</v>
      </c>
      <c r="E16" s="7" t="s">
        <v>242</v>
      </c>
      <c r="F16" s="213" t="s">
        <v>219</v>
      </c>
      <c r="G16" s="36">
        <v>46055</v>
      </c>
      <c r="H16" s="12" t="s">
        <v>237</v>
      </c>
      <c r="I16" s="39"/>
      <c r="J16" s="40" t="s">
        <v>396</v>
      </c>
      <c r="K16" s="40" t="s">
        <v>396</v>
      </c>
    </row>
    <row r="17" spans="2:11" ht="169.5" customHeight="1">
      <c r="B17" s="7" t="s">
        <v>401</v>
      </c>
      <c r="C17" s="7" t="s">
        <v>247</v>
      </c>
      <c r="D17" s="7"/>
      <c r="E17" s="7" t="s">
        <v>242</v>
      </c>
      <c r="F17" s="7"/>
      <c r="G17" s="7"/>
      <c r="H17" s="7"/>
      <c r="I17" s="7"/>
      <c r="J17" s="13"/>
      <c r="K17" s="13"/>
    </row>
    <row r="18" spans="2:11" ht="169.5" customHeight="1">
      <c r="B18" s="7" t="s">
        <v>402</v>
      </c>
      <c r="C18" s="7" t="s">
        <v>249</v>
      </c>
      <c r="D18" s="7" t="s">
        <v>403</v>
      </c>
      <c r="E18" s="7" t="s">
        <v>242</v>
      </c>
      <c r="F18" s="7"/>
      <c r="G18" s="7"/>
      <c r="H18" s="7"/>
      <c r="I18" s="7"/>
      <c r="J18" s="7"/>
      <c r="K18" s="7"/>
    </row>
    <row r="19" spans="2:11" ht="169.5" customHeight="1">
      <c r="B19" s="7" t="s">
        <v>404</v>
      </c>
      <c r="C19" s="7" t="s">
        <v>252</v>
      </c>
      <c r="D19" s="7" t="s">
        <v>253</v>
      </c>
      <c r="E19" s="7" t="s">
        <v>242</v>
      </c>
      <c r="F19" s="7"/>
      <c r="G19" s="7"/>
      <c r="H19" s="7"/>
      <c r="I19" s="7"/>
      <c r="J19" s="7"/>
      <c r="K19" s="7"/>
    </row>
    <row r="20" spans="2:11" ht="169.5" customHeight="1">
      <c r="B20" s="7" t="s">
        <v>405</v>
      </c>
      <c r="C20" s="7" t="s">
        <v>255</v>
      </c>
      <c r="D20" s="7" t="s">
        <v>256</v>
      </c>
      <c r="E20" s="7" t="s">
        <v>242</v>
      </c>
      <c r="F20" s="7"/>
      <c r="G20" s="7"/>
      <c r="H20" s="7"/>
      <c r="I20" s="7"/>
      <c r="J20" s="7"/>
      <c r="K20" s="7"/>
    </row>
    <row r="21" spans="2:11" ht="169.5" customHeight="1">
      <c r="B21" s="7" t="s">
        <v>406</v>
      </c>
      <c r="C21" s="7" t="s">
        <v>258</v>
      </c>
      <c r="D21" s="7" t="s">
        <v>259</v>
      </c>
      <c r="E21" s="7" t="s">
        <v>242</v>
      </c>
      <c r="F21" s="7"/>
      <c r="G21" s="7"/>
      <c r="H21" s="7"/>
      <c r="I21" s="7"/>
      <c r="J21" s="7"/>
      <c r="K21" s="7"/>
    </row>
    <row r="22" spans="2:11" ht="169.5" customHeight="1">
      <c r="B22" s="7" t="s">
        <v>407</v>
      </c>
      <c r="C22" s="7" t="s">
        <v>261</v>
      </c>
      <c r="D22" s="7"/>
      <c r="E22" s="7" t="s">
        <v>242</v>
      </c>
      <c r="F22" s="7"/>
      <c r="G22" s="7"/>
      <c r="H22" s="7"/>
      <c r="I22" s="7"/>
      <c r="J22" s="7"/>
      <c r="K22" s="7"/>
    </row>
  </sheetData>
  <conditionalFormatting sqref="B3:E11">
    <cfRule type="notContainsErrors" dxfId="68" priority="1">
      <formula>NOT(ISERROR(B3))</formula>
    </cfRule>
  </conditionalFormatting>
  <hyperlinks>
    <hyperlink ref="J14" r:id="rId1" xr:uid="{8954D46B-8F61-4909-8459-B04C19A75549}"/>
    <hyperlink ref="K14" r:id="rId2" xr:uid="{B17A93BD-A5CD-4A96-900D-9668EE996ABF}"/>
    <hyperlink ref="K16" r:id="rId3" xr:uid="{C1F28894-B477-42C5-BDF8-5BD5314188FE}"/>
    <hyperlink ref="J16" r:id="rId4" xr:uid="{E383A666-F0A5-4AEB-B33C-BA03DD58DE47}"/>
  </hyperlinks>
  <pageMargins left="0.7" right="0.7" top="0.75" bottom="0.75" header="0.3" footer="0.3"/>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K22"/>
  <sheetViews>
    <sheetView showGridLines="0" topLeftCell="A7"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45</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c r="B14" s="7" t="s">
        <v>408</v>
      </c>
      <c r="C14" s="7" t="s">
        <v>234</v>
      </c>
      <c r="D14" s="7" t="s">
        <v>235</v>
      </c>
      <c r="E14" s="7" t="s">
        <v>236</v>
      </c>
      <c r="F14" s="213" t="s">
        <v>219</v>
      </c>
      <c r="G14" s="36">
        <v>46055</v>
      </c>
      <c r="H14" s="12" t="s">
        <v>237</v>
      </c>
      <c r="I14" s="39"/>
      <c r="J14" s="40" t="s">
        <v>409</v>
      </c>
      <c r="K14" s="40" t="s">
        <v>409</v>
      </c>
    </row>
    <row r="15" spans="2:11" ht="99.95" customHeight="1">
      <c r="B15" s="7" t="s">
        <v>410</v>
      </c>
      <c r="C15" s="7" t="s">
        <v>240</v>
      </c>
      <c r="D15" s="7" t="s">
        <v>411</v>
      </c>
      <c r="E15" s="7" t="s">
        <v>242</v>
      </c>
      <c r="F15" s="213" t="s">
        <v>219</v>
      </c>
      <c r="G15" s="36">
        <v>46055</v>
      </c>
      <c r="H15" s="12" t="s">
        <v>237</v>
      </c>
      <c r="I15" s="39"/>
      <c r="J15" s="40"/>
      <c r="K15" s="41"/>
    </row>
    <row r="16" spans="2:11" ht="99.95" customHeight="1">
      <c r="B16" s="7" t="s">
        <v>412</v>
      </c>
      <c r="C16" s="7" t="s">
        <v>244</v>
      </c>
      <c r="D16" s="7" t="s">
        <v>413</v>
      </c>
      <c r="E16" s="7" t="s">
        <v>242</v>
      </c>
      <c r="F16" s="213" t="s">
        <v>219</v>
      </c>
      <c r="G16" s="36">
        <v>46055</v>
      </c>
      <c r="H16" s="12" t="s">
        <v>237</v>
      </c>
      <c r="I16" s="39"/>
      <c r="J16" s="40" t="s">
        <v>409</v>
      </c>
      <c r="K16" s="40" t="s">
        <v>409</v>
      </c>
    </row>
    <row r="17" spans="2:11" ht="159" customHeight="1">
      <c r="B17" s="7" t="s">
        <v>414</v>
      </c>
      <c r="C17" s="7" t="s">
        <v>247</v>
      </c>
      <c r="D17" s="7"/>
      <c r="E17" s="7" t="s">
        <v>242</v>
      </c>
      <c r="F17" s="7"/>
      <c r="G17" s="7"/>
      <c r="H17" s="7"/>
      <c r="I17" s="7"/>
      <c r="J17" s="13"/>
      <c r="K17" s="13"/>
    </row>
    <row r="18" spans="2:11" ht="159" customHeight="1">
      <c r="B18" s="7" t="s">
        <v>415</v>
      </c>
      <c r="C18" s="7" t="s">
        <v>249</v>
      </c>
      <c r="D18" s="7" t="s">
        <v>416</v>
      </c>
      <c r="E18" s="7" t="s">
        <v>242</v>
      </c>
      <c r="F18" s="7"/>
      <c r="G18" s="7"/>
      <c r="H18" s="7"/>
      <c r="I18" s="7"/>
      <c r="J18" s="7"/>
      <c r="K18" s="7"/>
    </row>
    <row r="19" spans="2:11" ht="159" customHeight="1">
      <c r="B19" s="7" t="s">
        <v>417</v>
      </c>
      <c r="C19" s="7" t="s">
        <v>252</v>
      </c>
      <c r="D19" s="7" t="s">
        <v>253</v>
      </c>
      <c r="E19" s="7" t="s">
        <v>242</v>
      </c>
      <c r="F19" s="7"/>
      <c r="G19" s="7"/>
      <c r="H19" s="7"/>
      <c r="I19" s="7"/>
      <c r="J19" s="7"/>
      <c r="K19" s="7"/>
    </row>
    <row r="20" spans="2:11" ht="159" customHeight="1">
      <c r="B20" s="7" t="s">
        <v>418</v>
      </c>
      <c r="C20" s="7" t="s">
        <v>255</v>
      </c>
      <c r="D20" s="7" t="s">
        <v>256</v>
      </c>
      <c r="E20" s="7" t="s">
        <v>242</v>
      </c>
      <c r="F20" s="7"/>
      <c r="G20" s="7"/>
      <c r="H20" s="7"/>
      <c r="I20" s="7"/>
      <c r="J20" s="7"/>
      <c r="K20" s="7"/>
    </row>
    <row r="21" spans="2:11" ht="159" customHeight="1">
      <c r="B21" s="7" t="s">
        <v>419</v>
      </c>
      <c r="C21" s="7" t="s">
        <v>258</v>
      </c>
      <c r="D21" s="7" t="s">
        <v>259</v>
      </c>
      <c r="E21" s="7" t="s">
        <v>242</v>
      </c>
      <c r="F21" s="7"/>
      <c r="G21" s="7"/>
      <c r="H21" s="7"/>
      <c r="I21" s="7"/>
      <c r="J21" s="7"/>
      <c r="K21" s="7"/>
    </row>
    <row r="22" spans="2:11" ht="159" customHeight="1">
      <c r="B22" s="7" t="s">
        <v>420</v>
      </c>
      <c r="C22" s="7" t="s">
        <v>261</v>
      </c>
      <c r="D22" s="7"/>
      <c r="E22" s="7" t="s">
        <v>242</v>
      </c>
      <c r="F22" s="7"/>
      <c r="G22" s="7"/>
      <c r="H22" s="7"/>
      <c r="I22" s="7"/>
      <c r="J22" s="7"/>
      <c r="K22" s="7"/>
    </row>
  </sheetData>
  <conditionalFormatting sqref="B3:E11">
    <cfRule type="notContainsErrors" dxfId="67" priority="1">
      <formula>NOT(ISERROR(B3))</formula>
    </cfRule>
  </conditionalFormatting>
  <hyperlinks>
    <hyperlink ref="J14" r:id="rId1" xr:uid="{F8726DBB-E229-433D-91E1-51AF4EAE882B}"/>
    <hyperlink ref="K14" r:id="rId2" xr:uid="{B07A7CB5-D5DD-472A-8B11-2D67C9DE3F9B}"/>
    <hyperlink ref="K16" r:id="rId3" xr:uid="{D933EBBF-AF00-4076-AFF4-4ED189D06BD1}"/>
    <hyperlink ref="J16" r:id="rId4" xr:uid="{45B6E971-EC1C-4CB8-9A76-A9AC5727B1A6}"/>
  </hyperlinks>
  <pageMargins left="0.7" right="0.7" top="0.75" bottom="0.75" header="0.3" footer="0.3"/>
  <drawing r:id="rId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K22"/>
  <sheetViews>
    <sheetView showGridLines="0" topLeftCell="A5"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46</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421</v>
      </c>
      <c r="C14" s="7" t="s">
        <v>234</v>
      </c>
      <c r="D14" s="7" t="s">
        <v>235</v>
      </c>
      <c r="E14" s="7" t="s">
        <v>236</v>
      </c>
      <c r="F14" s="213" t="s">
        <v>219</v>
      </c>
      <c r="G14" s="36">
        <v>46055</v>
      </c>
      <c r="H14" s="12" t="s">
        <v>237</v>
      </c>
      <c r="I14" s="39"/>
      <c r="J14" s="40" t="s">
        <v>422</v>
      </c>
      <c r="K14" s="40" t="s">
        <v>422</v>
      </c>
    </row>
    <row r="15" spans="2:11" ht="99.95" customHeight="1">
      <c r="B15" s="7" t="s">
        <v>423</v>
      </c>
      <c r="C15" s="7" t="s">
        <v>240</v>
      </c>
      <c r="D15" s="7" t="s">
        <v>424</v>
      </c>
      <c r="E15" s="7" t="s">
        <v>242</v>
      </c>
      <c r="F15" s="213" t="s">
        <v>219</v>
      </c>
      <c r="G15" s="36">
        <v>46055</v>
      </c>
      <c r="H15" s="12" t="s">
        <v>237</v>
      </c>
      <c r="I15" s="39"/>
      <c r="J15" s="40"/>
      <c r="K15" s="41"/>
    </row>
    <row r="16" spans="2:11" ht="99.95" customHeight="1">
      <c r="B16" s="7" t="s">
        <v>425</v>
      </c>
      <c r="C16" s="7" t="s">
        <v>244</v>
      </c>
      <c r="D16" s="7" t="s">
        <v>426</v>
      </c>
      <c r="E16" s="7" t="s">
        <v>242</v>
      </c>
      <c r="F16" s="213" t="s">
        <v>219</v>
      </c>
      <c r="G16" s="36">
        <v>46055</v>
      </c>
      <c r="H16" s="12" t="s">
        <v>237</v>
      </c>
      <c r="I16" s="39"/>
      <c r="J16" s="40" t="s">
        <v>422</v>
      </c>
      <c r="K16" s="40" t="s">
        <v>422</v>
      </c>
    </row>
    <row r="17" spans="2:11" ht="167.25" customHeight="1">
      <c r="B17" s="7" t="s">
        <v>427</v>
      </c>
      <c r="C17" s="7" t="s">
        <v>247</v>
      </c>
      <c r="D17" s="7"/>
      <c r="E17" s="7" t="s">
        <v>242</v>
      </c>
      <c r="F17" s="7"/>
      <c r="G17" s="7"/>
      <c r="H17" s="7"/>
      <c r="I17" s="7"/>
      <c r="J17" s="13"/>
      <c r="K17" s="13"/>
    </row>
    <row r="18" spans="2:11" ht="167.25" customHeight="1">
      <c r="B18" s="7" t="s">
        <v>428</v>
      </c>
      <c r="C18" s="7" t="s">
        <v>249</v>
      </c>
      <c r="D18" s="7" t="s">
        <v>429</v>
      </c>
      <c r="E18" s="7" t="s">
        <v>242</v>
      </c>
      <c r="F18" s="7"/>
      <c r="G18" s="7"/>
      <c r="H18" s="7"/>
      <c r="I18" s="7"/>
      <c r="J18" s="7"/>
      <c r="K18" s="7"/>
    </row>
    <row r="19" spans="2:11" ht="167.25" customHeight="1">
      <c r="B19" s="7" t="s">
        <v>430</v>
      </c>
      <c r="C19" s="7" t="s">
        <v>252</v>
      </c>
      <c r="D19" s="7" t="s">
        <v>253</v>
      </c>
      <c r="E19" s="7" t="s">
        <v>242</v>
      </c>
      <c r="F19" s="7"/>
      <c r="G19" s="7"/>
      <c r="H19" s="7"/>
      <c r="I19" s="7"/>
      <c r="J19" s="7"/>
      <c r="K19" s="7"/>
    </row>
    <row r="20" spans="2:11" ht="167.25" customHeight="1">
      <c r="B20" s="7" t="s">
        <v>431</v>
      </c>
      <c r="C20" s="7" t="s">
        <v>255</v>
      </c>
      <c r="D20" s="7" t="s">
        <v>256</v>
      </c>
      <c r="E20" s="7" t="s">
        <v>242</v>
      </c>
      <c r="F20" s="7"/>
      <c r="G20" s="7"/>
      <c r="H20" s="7"/>
      <c r="I20" s="7"/>
      <c r="J20" s="7"/>
      <c r="K20" s="7"/>
    </row>
    <row r="21" spans="2:11" ht="167.25" customHeight="1">
      <c r="B21" s="7" t="s">
        <v>432</v>
      </c>
      <c r="C21" s="7" t="s">
        <v>258</v>
      </c>
      <c r="D21" s="7" t="s">
        <v>259</v>
      </c>
      <c r="E21" s="7" t="s">
        <v>242</v>
      </c>
      <c r="F21" s="7"/>
      <c r="G21" s="7"/>
      <c r="H21" s="7"/>
      <c r="I21" s="7"/>
      <c r="J21" s="7"/>
      <c r="K21" s="7"/>
    </row>
    <row r="22" spans="2:11" ht="167.25" customHeight="1">
      <c r="B22" s="7" t="s">
        <v>433</v>
      </c>
      <c r="C22" s="7" t="s">
        <v>261</v>
      </c>
      <c r="D22" s="7"/>
      <c r="E22" s="7" t="s">
        <v>242</v>
      </c>
      <c r="F22" s="7"/>
      <c r="G22" s="7"/>
      <c r="H22" s="7"/>
      <c r="I22" s="7"/>
      <c r="J22" s="7"/>
      <c r="K22" s="7"/>
    </row>
  </sheetData>
  <conditionalFormatting sqref="B3:E11">
    <cfRule type="notContainsErrors" dxfId="66" priority="1">
      <formula>NOT(ISERROR(B3))</formula>
    </cfRule>
  </conditionalFormatting>
  <hyperlinks>
    <hyperlink ref="J14" r:id="rId1" xr:uid="{CC839268-D49B-403B-8187-E083798A9999}"/>
    <hyperlink ref="K14" r:id="rId2" xr:uid="{BC89438D-AC41-4AFD-9A91-B0D0E103A2A2}"/>
    <hyperlink ref="K16" r:id="rId3" xr:uid="{EEB3E22B-3E93-435F-B300-CA7315E528EA}"/>
    <hyperlink ref="J16" r:id="rId4" xr:uid="{4B35AEA7-C831-4AF8-854E-FA5D4CE0CD49}"/>
  </hyperlinks>
  <pageMargins left="0.7" right="0.7" top="0.75" bottom="0.75" header="0.3" footer="0.3"/>
  <drawing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47</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434</v>
      </c>
      <c r="C14" s="7" t="s">
        <v>234</v>
      </c>
      <c r="D14" s="7" t="s">
        <v>235</v>
      </c>
      <c r="E14" s="7" t="s">
        <v>236</v>
      </c>
      <c r="F14" s="213" t="s">
        <v>219</v>
      </c>
      <c r="G14" s="36">
        <v>46055</v>
      </c>
      <c r="H14" s="12" t="s">
        <v>237</v>
      </c>
      <c r="I14" s="39"/>
      <c r="J14" s="59" t="s">
        <v>435</v>
      </c>
      <c r="K14" s="59" t="s">
        <v>435</v>
      </c>
    </row>
    <row r="15" spans="2:11" ht="99.95" customHeight="1">
      <c r="B15" s="7" t="s">
        <v>436</v>
      </c>
      <c r="C15" s="7" t="s">
        <v>240</v>
      </c>
      <c r="D15" s="7" t="s">
        <v>437</v>
      </c>
      <c r="E15" s="7" t="s">
        <v>242</v>
      </c>
      <c r="F15" s="213" t="s">
        <v>219</v>
      </c>
      <c r="G15" s="36">
        <v>46055</v>
      </c>
      <c r="H15" s="12" t="s">
        <v>237</v>
      </c>
      <c r="I15" s="39"/>
      <c r="J15" s="59"/>
      <c r="K15" s="64"/>
    </row>
    <row r="16" spans="2:11" ht="99.95" customHeight="1">
      <c r="B16" s="7" t="s">
        <v>438</v>
      </c>
      <c r="C16" s="7" t="s">
        <v>244</v>
      </c>
      <c r="D16" s="7" t="s">
        <v>439</v>
      </c>
      <c r="E16" s="7" t="s">
        <v>242</v>
      </c>
      <c r="F16" s="213" t="s">
        <v>219</v>
      </c>
      <c r="G16" s="36">
        <v>46055</v>
      </c>
      <c r="H16" s="12" t="s">
        <v>237</v>
      </c>
      <c r="I16" s="39"/>
      <c r="J16" s="59" t="s">
        <v>435</v>
      </c>
      <c r="K16" s="59" t="s">
        <v>435</v>
      </c>
    </row>
    <row r="17" spans="2:11" ht="162.75" customHeight="1">
      <c r="B17" s="7" t="s">
        <v>440</v>
      </c>
      <c r="C17" s="7" t="s">
        <v>247</v>
      </c>
      <c r="D17" s="7"/>
      <c r="E17" s="7" t="s">
        <v>242</v>
      </c>
      <c r="F17" s="7"/>
      <c r="G17" s="7"/>
      <c r="H17" s="7"/>
      <c r="I17" s="7"/>
      <c r="J17" s="13"/>
      <c r="K17" s="13"/>
    </row>
    <row r="18" spans="2:11" ht="162.75" customHeight="1">
      <c r="B18" s="7" t="s">
        <v>441</v>
      </c>
      <c r="C18" s="7" t="s">
        <v>249</v>
      </c>
      <c r="D18" s="7" t="s">
        <v>442</v>
      </c>
      <c r="E18" s="7" t="s">
        <v>242</v>
      </c>
      <c r="F18" s="7"/>
      <c r="G18" s="7"/>
      <c r="H18" s="7"/>
      <c r="I18" s="7"/>
      <c r="J18" s="7"/>
      <c r="K18" s="7"/>
    </row>
    <row r="19" spans="2:11" ht="162.75" customHeight="1">
      <c r="B19" s="7" t="s">
        <v>443</v>
      </c>
      <c r="C19" s="7" t="s">
        <v>252</v>
      </c>
      <c r="D19" s="7" t="s">
        <v>253</v>
      </c>
      <c r="E19" s="7" t="s">
        <v>242</v>
      </c>
      <c r="F19" s="7"/>
      <c r="G19" s="7"/>
      <c r="H19" s="7"/>
      <c r="I19" s="7"/>
      <c r="J19" s="7"/>
      <c r="K19" s="7"/>
    </row>
    <row r="20" spans="2:11" ht="162.75" customHeight="1">
      <c r="B20" s="7" t="s">
        <v>444</v>
      </c>
      <c r="C20" s="7" t="s">
        <v>255</v>
      </c>
      <c r="D20" s="7" t="s">
        <v>256</v>
      </c>
      <c r="E20" s="7" t="s">
        <v>242</v>
      </c>
      <c r="F20" s="7"/>
      <c r="G20" s="7"/>
      <c r="H20" s="7"/>
      <c r="I20" s="7"/>
      <c r="J20" s="7"/>
      <c r="K20" s="7"/>
    </row>
    <row r="21" spans="2:11" ht="162.75" customHeight="1">
      <c r="B21" s="7" t="s">
        <v>445</v>
      </c>
      <c r="C21" s="7" t="s">
        <v>258</v>
      </c>
      <c r="D21" s="7" t="s">
        <v>259</v>
      </c>
      <c r="E21" s="7" t="s">
        <v>242</v>
      </c>
      <c r="F21" s="7"/>
      <c r="G21" s="7"/>
      <c r="H21" s="7"/>
      <c r="I21" s="7"/>
      <c r="J21" s="7"/>
      <c r="K21" s="7"/>
    </row>
    <row r="22" spans="2:11" ht="162.75" customHeight="1">
      <c r="B22" s="7" t="s">
        <v>446</v>
      </c>
      <c r="C22" s="7" t="s">
        <v>261</v>
      </c>
      <c r="D22" s="7"/>
      <c r="E22" s="7" t="s">
        <v>242</v>
      </c>
      <c r="F22" s="7"/>
      <c r="G22" s="7"/>
      <c r="H22" s="7"/>
      <c r="I22" s="7"/>
      <c r="J22" s="7"/>
      <c r="K22" s="7"/>
    </row>
  </sheetData>
  <conditionalFormatting sqref="B3:E11">
    <cfRule type="notContainsErrors" dxfId="65" priority="1">
      <formula>NOT(ISERROR(B3))</formula>
    </cfRule>
  </conditionalFormatting>
  <hyperlinks>
    <hyperlink ref="J14" r:id="rId1" xr:uid="{D58C91D2-90F1-4AD0-BD1A-F862F51FA25C}"/>
    <hyperlink ref="K14" r:id="rId2" xr:uid="{53FE5A27-E768-4794-B60D-6F803857381A}"/>
    <hyperlink ref="K16" r:id="rId3" xr:uid="{F15BBF5D-DCFF-41B2-B179-A66D8002088C}"/>
    <hyperlink ref="J16" r:id="rId4" xr:uid="{EEDFAAE0-724B-484A-87D8-B85F568BA395}"/>
  </hyperlinks>
  <pageMargins left="0.7" right="0.7" top="0.75" bottom="0.75" header="0.3" footer="0.3"/>
  <drawing r:id="rId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48</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447</v>
      </c>
      <c r="C14" s="7" t="s">
        <v>234</v>
      </c>
      <c r="D14" s="7" t="s">
        <v>235</v>
      </c>
      <c r="E14" s="7" t="s">
        <v>236</v>
      </c>
      <c r="F14" s="213" t="s">
        <v>219</v>
      </c>
      <c r="G14" s="36">
        <v>46055</v>
      </c>
      <c r="H14" s="12" t="s">
        <v>237</v>
      </c>
      <c r="I14" s="39"/>
      <c r="J14" s="40" t="s">
        <v>448</v>
      </c>
      <c r="K14" s="40" t="s">
        <v>448</v>
      </c>
    </row>
    <row r="15" spans="2:11" ht="99.95" customHeight="1">
      <c r="B15" s="7" t="s">
        <v>449</v>
      </c>
      <c r="C15" s="7" t="s">
        <v>240</v>
      </c>
      <c r="D15" s="7" t="s">
        <v>450</v>
      </c>
      <c r="E15" s="7" t="s">
        <v>242</v>
      </c>
      <c r="F15" s="213" t="s">
        <v>219</v>
      </c>
      <c r="G15" s="36">
        <v>46055</v>
      </c>
      <c r="H15" s="12" t="s">
        <v>237</v>
      </c>
      <c r="I15" s="39"/>
      <c r="J15" s="40"/>
      <c r="K15" s="41"/>
    </row>
    <row r="16" spans="2:11" ht="99.95" customHeight="1">
      <c r="B16" s="7" t="s">
        <v>451</v>
      </c>
      <c r="C16" s="7" t="s">
        <v>244</v>
      </c>
      <c r="D16" s="7" t="s">
        <v>452</v>
      </c>
      <c r="E16" s="7" t="s">
        <v>242</v>
      </c>
      <c r="F16" s="213" t="s">
        <v>219</v>
      </c>
      <c r="G16" s="36">
        <v>46055</v>
      </c>
      <c r="H16" s="12" t="s">
        <v>237</v>
      </c>
      <c r="I16" s="39"/>
      <c r="J16" s="40" t="s">
        <v>448</v>
      </c>
      <c r="K16" s="40" t="s">
        <v>448</v>
      </c>
    </row>
    <row r="17" spans="2:11" ht="170.25" customHeight="1">
      <c r="B17" s="7" t="s">
        <v>453</v>
      </c>
      <c r="C17" s="7" t="s">
        <v>247</v>
      </c>
      <c r="D17" s="7"/>
      <c r="E17" s="7" t="s">
        <v>242</v>
      </c>
      <c r="F17" s="7"/>
      <c r="G17" s="7"/>
      <c r="H17" s="7"/>
      <c r="I17" s="7"/>
      <c r="J17" s="13"/>
      <c r="K17" s="13"/>
    </row>
    <row r="18" spans="2:11" ht="170.25" customHeight="1">
      <c r="B18" s="7" t="s">
        <v>454</v>
      </c>
      <c r="C18" s="7" t="s">
        <v>249</v>
      </c>
      <c r="D18" s="7" t="s">
        <v>455</v>
      </c>
      <c r="E18" s="7" t="s">
        <v>242</v>
      </c>
      <c r="F18" s="7"/>
      <c r="G18" s="7"/>
      <c r="H18" s="7"/>
      <c r="I18" s="7"/>
      <c r="J18" s="7"/>
      <c r="K18" s="7"/>
    </row>
    <row r="19" spans="2:11" ht="170.25" customHeight="1">
      <c r="B19" s="7" t="s">
        <v>456</v>
      </c>
      <c r="C19" s="7" t="s">
        <v>252</v>
      </c>
      <c r="D19" s="7" t="s">
        <v>253</v>
      </c>
      <c r="E19" s="7" t="s">
        <v>242</v>
      </c>
      <c r="F19" s="7"/>
      <c r="G19" s="7"/>
      <c r="H19" s="7"/>
      <c r="I19" s="7"/>
      <c r="J19" s="7"/>
      <c r="K19" s="7"/>
    </row>
    <row r="20" spans="2:11" ht="170.25" customHeight="1">
      <c r="B20" s="7" t="s">
        <v>457</v>
      </c>
      <c r="C20" s="7" t="s">
        <v>255</v>
      </c>
      <c r="D20" s="7" t="s">
        <v>256</v>
      </c>
      <c r="E20" s="7" t="s">
        <v>242</v>
      </c>
      <c r="F20" s="7"/>
      <c r="G20" s="7"/>
      <c r="H20" s="7"/>
      <c r="I20" s="7"/>
      <c r="J20" s="7"/>
      <c r="K20" s="7"/>
    </row>
    <row r="21" spans="2:11" ht="170.25" customHeight="1">
      <c r="B21" s="7" t="s">
        <v>458</v>
      </c>
      <c r="C21" s="7" t="s">
        <v>258</v>
      </c>
      <c r="D21" s="7" t="s">
        <v>259</v>
      </c>
      <c r="E21" s="7" t="s">
        <v>242</v>
      </c>
      <c r="F21" s="7"/>
      <c r="G21" s="7"/>
      <c r="H21" s="7"/>
      <c r="I21" s="7"/>
      <c r="J21" s="7"/>
      <c r="K21" s="7"/>
    </row>
    <row r="22" spans="2:11" ht="170.25" customHeight="1">
      <c r="B22" s="7" t="s">
        <v>459</v>
      </c>
      <c r="C22" s="7" t="s">
        <v>261</v>
      </c>
      <c r="D22" s="7"/>
      <c r="E22" s="7" t="s">
        <v>242</v>
      </c>
      <c r="F22" s="7"/>
      <c r="G22" s="7"/>
      <c r="H22" s="7"/>
      <c r="I22" s="7"/>
      <c r="J22" s="7"/>
      <c r="K22" s="7"/>
    </row>
  </sheetData>
  <conditionalFormatting sqref="B3:E11">
    <cfRule type="notContainsErrors" dxfId="64" priority="1">
      <formula>NOT(ISERROR(B3))</formula>
    </cfRule>
  </conditionalFormatting>
  <hyperlinks>
    <hyperlink ref="J14" r:id="rId1" xr:uid="{27DF34FE-C23B-4DEF-A54D-BE46A67F84CB}"/>
    <hyperlink ref="K14" r:id="rId2" xr:uid="{96E1EFA1-E597-42DB-865F-49E1EB2FCF52}"/>
    <hyperlink ref="K16" r:id="rId3" xr:uid="{CC34DA9F-4596-4F40-9B47-AD7E6E7C33A6}"/>
    <hyperlink ref="J16" r:id="rId4" xr:uid="{96A8A6CD-1282-4666-A6FC-8D1F51D5249A}"/>
  </hyperlinks>
  <pageMargins left="0.7" right="0.7" top="0.75" bottom="0.75" header="0.3" footer="0.3"/>
  <drawing r:id="rId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B1:K22"/>
  <sheetViews>
    <sheetView showGridLines="0" workbookViewId="0">
      <selection activeCell="F15" sqref="F15"/>
    </sheetView>
  </sheetViews>
  <sheetFormatPr defaultRowHeight="15"/>
  <cols>
    <col min="1" max="1" width="2.7109375" customWidth="1"/>
    <col min="2" max="2" width="18.7109375" customWidth="1"/>
    <col min="3" max="3" width="35.7109375" customWidth="1"/>
    <col min="4" max="5" width="50.7109375" customWidth="1"/>
    <col min="6" max="9" width="15.7109375" customWidth="1"/>
    <col min="10" max="11" width="80.7109375" customWidth="1"/>
  </cols>
  <sheetData>
    <row r="1" spans="2:11">
      <c r="B1" s="1" t="s">
        <v>214</v>
      </c>
    </row>
    <row r="3" spans="2:11">
      <c r="B3" s="2" t="s">
        <v>215</v>
      </c>
      <c r="E3" s="3" t="s">
        <v>216</v>
      </c>
    </row>
    <row r="4" spans="2:11">
      <c r="B4" s="2" t="s">
        <v>217</v>
      </c>
      <c r="E4" s="3" t="s">
        <v>50</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40.5">
      <c r="B14" s="7" t="s">
        <v>460</v>
      </c>
      <c r="C14" s="7" t="s">
        <v>234</v>
      </c>
      <c r="D14" s="7" t="s">
        <v>235</v>
      </c>
      <c r="E14" s="7" t="s">
        <v>236</v>
      </c>
      <c r="F14" s="10"/>
      <c r="G14" s="36"/>
      <c r="H14" s="12"/>
      <c r="I14" s="39"/>
      <c r="J14" s="41"/>
      <c r="K14" s="41"/>
    </row>
    <row r="15" spans="2:11" ht="99.95" customHeight="1">
      <c r="B15" s="7" t="s">
        <v>461</v>
      </c>
      <c r="C15" s="7" t="s">
        <v>240</v>
      </c>
      <c r="D15" s="7" t="s">
        <v>462</v>
      </c>
      <c r="E15" s="7" t="s">
        <v>242</v>
      </c>
      <c r="F15" s="213" t="s">
        <v>219</v>
      </c>
      <c r="G15" s="36">
        <v>46055</v>
      </c>
      <c r="H15" s="12" t="s">
        <v>237</v>
      </c>
      <c r="I15" s="39"/>
      <c r="J15" s="40"/>
      <c r="K15" s="41"/>
    </row>
    <row r="16" spans="2:11" ht="99.95" customHeight="1">
      <c r="B16" s="7" t="s">
        <v>463</v>
      </c>
      <c r="C16" s="7" t="s">
        <v>244</v>
      </c>
      <c r="D16" s="7" t="s">
        <v>464</v>
      </c>
      <c r="E16" s="7" t="s">
        <v>242</v>
      </c>
      <c r="F16" s="10"/>
      <c r="G16" s="36"/>
      <c r="H16" s="12"/>
      <c r="I16" s="39"/>
      <c r="J16" s="41"/>
      <c r="K16" s="41"/>
    </row>
    <row r="17" spans="2:11" ht="168" customHeight="1">
      <c r="B17" s="7" t="s">
        <v>465</v>
      </c>
      <c r="C17" s="7" t="s">
        <v>247</v>
      </c>
      <c r="D17" s="7"/>
      <c r="E17" s="7" t="s">
        <v>242</v>
      </c>
      <c r="F17" s="7"/>
      <c r="G17" s="7"/>
      <c r="H17" s="7"/>
      <c r="I17" s="7"/>
      <c r="J17" s="13"/>
      <c r="K17" s="13"/>
    </row>
    <row r="18" spans="2:11" ht="168" customHeight="1">
      <c r="B18" s="7" t="s">
        <v>466</v>
      </c>
      <c r="C18" s="7" t="s">
        <v>249</v>
      </c>
      <c r="D18" s="7" t="s">
        <v>464</v>
      </c>
      <c r="E18" s="7" t="s">
        <v>242</v>
      </c>
      <c r="F18" s="7"/>
      <c r="G18" s="7"/>
      <c r="H18" s="7"/>
      <c r="I18" s="7"/>
      <c r="J18" s="7"/>
      <c r="K18" s="7"/>
    </row>
    <row r="19" spans="2:11" ht="168" customHeight="1">
      <c r="B19" s="7" t="s">
        <v>467</v>
      </c>
      <c r="C19" s="7" t="s">
        <v>252</v>
      </c>
      <c r="D19" s="7" t="s">
        <v>253</v>
      </c>
      <c r="E19" s="7" t="s">
        <v>242</v>
      </c>
      <c r="F19" s="7"/>
      <c r="G19" s="7"/>
      <c r="H19" s="7"/>
      <c r="I19" s="7"/>
      <c r="J19" s="7"/>
      <c r="K19" s="7"/>
    </row>
    <row r="20" spans="2:11" ht="168" customHeight="1">
      <c r="B20" s="7" t="s">
        <v>468</v>
      </c>
      <c r="C20" s="7" t="s">
        <v>255</v>
      </c>
      <c r="D20" s="7" t="s">
        <v>256</v>
      </c>
      <c r="E20" s="7" t="s">
        <v>242</v>
      </c>
      <c r="F20" s="7"/>
      <c r="G20" s="7"/>
      <c r="H20" s="7"/>
      <c r="I20" s="7"/>
      <c r="J20" s="7"/>
      <c r="K20" s="7"/>
    </row>
    <row r="21" spans="2:11" ht="168" customHeight="1">
      <c r="B21" s="7" t="s">
        <v>468</v>
      </c>
      <c r="C21" s="7" t="s">
        <v>258</v>
      </c>
      <c r="D21" s="7" t="s">
        <v>259</v>
      </c>
      <c r="E21" s="7" t="s">
        <v>242</v>
      </c>
      <c r="F21" s="7"/>
      <c r="G21" s="7"/>
      <c r="H21" s="7"/>
      <c r="I21" s="7"/>
      <c r="J21" s="7"/>
      <c r="K21" s="7"/>
    </row>
    <row r="22" spans="2:11" ht="168" customHeight="1">
      <c r="B22" s="7" t="s">
        <v>468</v>
      </c>
      <c r="C22" s="7" t="s">
        <v>261</v>
      </c>
      <c r="D22" s="7"/>
      <c r="E22" s="7" t="s">
        <v>242</v>
      </c>
      <c r="F22" s="7"/>
      <c r="G22" s="7"/>
      <c r="H22" s="7"/>
      <c r="I22" s="7"/>
      <c r="J22" s="7"/>
      <c r="K22" s="7"/>
    </row>
  </sheetData>
  <conditionalFormatting sqref="B3:E11">
    <cfRule type="notContainsErrors" dxfId="63" priority="1">
      <formula>NOT(ISERROR(B3))</formula>
    </cfRule>
  </conditionalFormatting>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22"/>
  <sheetViews>
    <sheetView showGridLines="0" topLeftCell="C1"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7.5703125" customWidth="1"/>
    <col min="10" max="11" width="80.7109375" customWidth="1"/>
  </cols>
  <sheetData>
    <row r="1" spans="2:11">
      <c r="B1" s="1" t="s">
        <v>214</v>
      </c>
    </row>
    <row r="3" spans="2:11">
      <c r="B3" s="2" t="s">
        <v>215</v>
      </c>
      <c r="E3" s="3" t="s">
        <v>216</v>
      </c>
    </row>
    <row r="4" spans="2:11">
      <c r="B4" s="2" t="s">
        <v>217</v>
      </c>
      <c r="E4" s="3" t="s">
        <v>55</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469</v>
      </c>
      <c r="C14" s="7" t="s">
        <v>234</v>
      </c>
      <c r="D14" s="7" t="s">
        <v>235</v>
      </c>
      <c r="E14" s="7" t="s">
        <v>236</v>
      </c>
      <c r="F14" s="213" t="s">
        <v>219</v>
      </c>
      <c r="G14" s="36">
        <v>46055</v>
      </c>
      <c r="H14" s="12" t="s">
        <v>237</v>
      </c>
      <c r="I14" s="14"/>
      <c r="J14" s="40" t="s">
        <v>470</v>
      </c>
      <c r="K14" s="40" t="s">
        <v>470</v>
      </c>
    </row>
    <row r="15" spans="2:11" ht="99.95" customHeight="1">
      <c r="B15" s="7" t="s">
        <v>471</v>
      </c>
      <c r="C15" s="7" t="s">
        <v>240</v>
      </c>
      <c r="D15" s="7" t="s">
        <v>472</v>
      </c>
      <c r="E15" s="7" t="s">
        <v>473</v>
      </c>
      <c r="F15" s="213" t="s">
        <v>219</v>
      </c>
      <c r="G15" s="36">
        <v>46055</v>
      </c>
      <c r="H15" s="12" t="s">
        <v>237</v>
      </c>
      <c r="I15" s="46" t="s">
        <v>474</v>
      </c>
      <c r="J15" s="41"/>
      <c r="K15" s="41"/>
    </row>
    <row r="16" spans="2:11" ht="99.95" customHeight="1">
      <c r="B16" s="7" t="s">
        <v>475</v>
      </c>
      <c r="C16" s="7" t="s">
        <v>244</v>
      </c>
      <c r="D16" s="7" t="s">
        <v>476</v>
      </c>
      <c r="E16" s="7" t="s">
        <v>242</v>
      </c>
      <c r="F16" s="213" t="s">
        <v>219</v>
      </c>
      <c r="G16" s="36">
        <v>46055</v>
      </c>
      <c r="H16" s="12" t="s">
        <v>237</v>
      </c>
      <c r="I16" s="14"/>
      <c r="J16" s="133" t="s">
        <v>470</v>
      </c>
      <c r="K16" s="40" t="s">
        <v>470</v>
      </c>
    </row>
    <row r="17" spans="1:11" ht="120" customHeight="1">
      <c r="B17" s="7" t="s">
        <v>477</v>
      </c>
      <c r="C17" s="7" t="s">
        <v>247</v>
      </c>
      <c r="D17" s="7" t="s">
        <v>269</v>
      </c>
      <c r="E17" s="7" t="s">
        <v>242</v>
      </c>
      <c r="F17" s="7"/>
      <c r="G17" s="7"/>
      <c r="H17" s="7"/>
      <c r="I17" s="14"/>
      <c r="J17" s="70" t="s">
        <v>270</v>
      </c>
      <c r="K17" s="132"/>
    </row>
    <row r="18" spans="1:11" ht="121.5">
      <c r="B18" s="7" t="s">
        <v>478</v>
      </c>
      <c r="C18" s="7" t="s">
        <v>249</v>
      </c>
      <c r="D18" s="7" t="s">
        <v>479</v>
      </c>
      <c r="E18" s="7" t="s">
        <v>242</v>
      </c>
      <c r="F18" s="7"/>
      <c r="G18" s="7"/>
      <c r="H18" s="7"/>
      <c r="I18" s="14"/>
      <c r="J18" s="66" t="s">
        <v>480</v>
      </c>
      <c r="K18" s="40" t="s">
        <v>480</v>
      </c>
    </row>
    <row r="19" spans="1:11" ht="150" customHeight="1">
      <c r="B19" s="7" t="s">
        <v>481</v>
      </c>
      <c r="C19" s="7" t="s">
        <v>252</v>
      </c>
      <c r="D19" s="7" t="s">
        <v>253</v>
      </c>
      <c r="E19" s="7" t="s">
        <v>242</v>
      </c>
      <c r="F19" s="7"/>
      <c r="G19" s="7"/>
      <c r="H19" s="7"/>
      <c r="I19" s="7"/>
      <c r="J19" s="13"/>
      <c r="K19" s="13"/>
    </row>
    <row r="20" spans="1:11" ht="151.5" customHeight="1">
      <c r="B20" s="7" t="s">
        <v>482</v>
      </c>
      <c r="C20" s="7" t="s">
        <v>255</v>
      </c>
      <c r="D20" s="7" t="s">
        <v>256</v>
      </c>
      <c r="E20" s="7" t="s">
        <v>242</v>
      </c>
      <c r="F20" s="7"/>
      <c r="G20" s="7"/>
      <c r="H20" s="7"/>
      <c r="I20" s="7"/>
      <c r="J20" s="7"/>
      <c r="K20" s="7" t="s">
        <v>274</v>
      </c>
    </row>
    <row r="21" spans="1:11" ht="177" customHeight="1">
      <c r="B21" s="7" t="s">
        <v>483</v>
      </c>
      <c r="C21" s="7" t="s">
        <v>258</v>
      </c>
      <c r="D21" s="7" t="s">
        <v>259</v>
      </c>
      <c r="E21" s="7" t="s">
        <v>242</v>
      </c>
      <c r="F21" s="7"/>
      <c r="G21" s="7"/>
      <c r="H21" s="7"/>
      <c r="I21" s="7"/>
      <c r="J21" s="7"/>
      <c r="K21" s="7" t="s">
        <v>327</v>
      </c>
    </row>
    <row r="22" spans="1:11" ht="152.25" customHeight="1">
      <c r="A22" t="s">
        <v>484</v>
      </c>
      <c r="B22" s="7" t="s">
        <v>485</v>
      </c>
      <c r="C22" s="7" t="s">
        <v>261</v>
      </c>
      <c r="D22" s="7" t="s">
        <v>269</v>
      </c>
      <c r="E22" s="7" t="s">
        <v>242</v>
      </c>
      <c r="F22" s="7"/>
      <c r="G22" s="7"/>
      <c r="H22" s="7"/>
      <c r="I22" s="7"/>
      <c r="J22" s="78" t="s">
        <v>270</v>
      </c>
      <c r="K22" s="7"/>
    </row>
  </sheetData>
  <conditionalFormatting sqref="B3:E11">
    <cfRule type="notContainsErrors" dxfId="62" priority="1">
      <formula>NOT(ISERROR(B3))</formula>
    </cfRule>
  </conditionalFormatting>
  <hyperlinks>
    <hyperlink ref="J14" r:id="rId1" xr:uid="{25FE90B9-0839-43D6-9499-F789BE38EE5A}"/>
    <hyperlink ref="K14" r:id="rId2" xr:uid="{01090F63-B3B3-448C-80EB-FD441B9CA290}"/>
    <hyperlink ref="K16" r:id="rId3" xr:uid="{746EF7E9-A6D3-451D-BB9C-408967DE0AC1}"/>
    <hyperlink ref="J16" r:id="rId4" xr:uid="{68C4A3AD-1CDF-4686-A7F3-624A98FE1418}"/>
    <hyperlink ref="J18" r:id="rId5" xr:uid="{73EC38D6-80A5-4325-8887-8AFC6499366E}"/>
    <hyperlink ref="K18" r:id="rId6" xr:uid="{C8E95CFF-B502-49D2-A421-23FB8C795F71}"/>
    <hyperlink ref="J22" r:id="rId7" xr:uid="{0BC18A5F-0D4F-43CC-86C7-171E23B2C9DD}"/>
    <hyperlink ref="J17" r:id="rId8" xr:uid="{247610E4-4B56-44F6-A117-A5D05949686D}"/>
  </hyperlinks>
  <pageMargins left="0.7" right="0.7" top="0.75" bottom="0.75" header="0.3" footer="0.3"/>
  <drawing r:id="rId9"/>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K22"/>
  <sheetViews>
    <sheetView showGridLines="0"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9" customWidth="1"/>
    <col min="10" max="11" width="80.7109375" customWidth="1"/>
  </cols>
  <sheetData>
    <row r="1" spans="2:11">
      <c r="B1" s="1" t="s">
        <v>214</v>
      </c>
    </row>
    <row r="3" spans="2:11">
      <c r="B3" s="2" t="s">
        <v>215</v>
      </c>
      <c r="E3" s="3" t="s">
        <v>216</v>
      </c>
    </row>
    <row r="4" spans="2:11">
      <c r="B4" s="2" t="s">
        <v>217</v>
      </c>
      <c r="E4" s="3" t="s">
        <v>56</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486</v>
      </c>
      <c r="C14" s="7" t="s">
        <v>234</v>
      </c>
      <c r="D14" s="7" t="s">
        <v>235</v>
      </c>
      <c r="E14" s="7" t="s">
        <v>236</v>
      </c>
      <c r="F14" s="213" t="s">
        <v>219</v>
      </c>
      <c r="G14" s="36">
        <v>46055</v>
      </c>
      <c r="H14" s="12" t="s">
        <v>237</v>
      </c>
      <c r="I14" s="14"/>
      <c r="J14" s="40" t="s">
        <v>487</v>
      </c>
      <c r="K14" s="40" t="s">
        <v>487</v>
      </c>
    </row>
    <row r="15" spans="2:11" ht="99.95" customHeight="1">
      <c r="B15" s="7" t="s">
        <v>488</v>
      </c>
      <c r="C15" s="7" t="s">
        <v>240</v>
      </c>
      <c r="D15" s="7" t="s">
        <v>489</v>
      </c>
      <c r="E15" s="7" t="s">
        <v>473</v>
      </c>
      <c r="F15" s="213" t="s">
        <v>219</v>
      </c>
      <c r="G15" s="36">
        <v>46055</v>
      </c>
      <c r="H15" s="12" t="s">
        <v>237</v>
      </c>
      <c r="I15" s="46" t="s">
        <v>474</v>
      </c>
      <c r="J15" s="41"/>
      <c r="K15" s="41"/>
    </row>
    <row r="16" spans="2:11" ht="99.95" customHeight="1">
      <c r="B16" s="7" t="s">
        <v>490</v>
      </c>
      <c r="C16" s="7" t="s">
        <v>244</v>
      </c>
      <c r="D16" s="7" t="s">
        <v>491</v>
      </c>
      <c r="E16" s="7" t="s">
        <v>242</v>
      </c>
      <c r="F16" s="213" t="s">
        <v>219</v>
      </c>
      <c r="G16" s="36">
        <v>46055</v>
      </c>
      <c r="H16" s="12" t="s">
        <v>237</v>
      </c>
      <c r="I16" s="14"/>
      <c r="J16" s="40" t="s">
        <v>487</v>
      </c>
      <c r="K16" s="40" t="s">
        <v>487</v>
      </c>
    </row>
    <row r="17" spans="2:11" ht="195.75" customHeight="1">
      <c r="B17" s="7" t="s">
        <v>492</v>
      </c>
      <c r="C17" s="7" t="s">
        <v>247</v>
      </c>
      <c r="D17" s="7" t="s">
        <v>269</v>
      </c>
      <c r="E17" s="7" t="s">
        <v>242</v>
      </c>
      <c r="F17" s="7"/>
      <c r="G17" s="7"/>
      <c r="H17" s="7"/>
      <c r="I17" s="7"/>
      <c r="J17" s="78" t="s">
        <v>270</v>
      </c>
      <c r="K17" s="72"/>
    </row>
    <row r="18" spans="2:11" ht="195.75" customHeight="1">
      <c r="B18" s="7" t="s">
        <v>493</v>
      </c>
      <c r="C18" s="7" t="s">
        <v>249</v>
      </c>
      <c r="D18" s="7" t="s">
        <v>494</v>
      </c>
      <c r="E18" s="7" t="s">
        <v>242</v>
      </c>
      <c r="F18" s="7"/>
      <c r="G18" s="7"/>
      <c r="H18" s="7"/>
      <c r="I18" s="14"/>
      <c r="J18" s="40" t="s">
        <v>495</v>
      </c>
      <c r="K18" s="40" t="s">
        <v>495</v>
      </c>
    </row>
    <row r="19" spans="2:11" ht="195.75" customHeight="1">
      <c r="B19" s="7" t="s">
        <v>496</v>
      </c>
      <c r="C19" s="7" t="s">
        <v>252</v>
      </c>
      <c r="D19" s="7" t="s">
        <v>253</v>
      </c>
      <c r="E19" s="7" t="s">
        <v>242</v>
      </c>
      <c r="F19" s="7"/>
      <c r="G19" s="7"/>
      <c r="H19" s="7"/>
      <c r="I19" s="7"/>
      <c r="J19" s="13"/>
      <c r="K19" s="13"/>
    </row>
    <row r="20" spans="2:11" ht="195.75" customHeight="1">
      <c r="B20" s="7" t="s">
        <v>497</v>
      </c>
      <c r="C20" s="7" t="s">
        <v>255</v>
      </c>
      <c r="D20" s="7" t="s">
        <v>256</v>
      </c>
      <c r="E20" s="7" t="s">
        <v>242</v>
      </c>
      <c r="F20" s="7"/>
      <c r="G20" s="7"/>
      <c r="H20" s="7"/>
      <c r="I20" s="7"/>
      <c r="J20" s="7"/>
      <c r="K20" s="7" t="s">
        <v>274</v>
      </c>
    </row>
    <row r="21" spans="2:11" ht="195.75" customHeight="1">
      <c r="B21" s="7" t="s">
        <v>498</v>
      </c>
      <c r="C21" s="7" t="s">
        <v>258</v>
      </c>
      <c r="D21" s="7" t="s">
        <v>259</v>
      </c>
      <c r="E21" s="7" t="s">
        <v>242</v>
      </c>
      <c r="F21" s="7"/>
      <c r="G21" s="7"/>
      <c r="H21" s="7"/>
      <c r="I21" s="7"/>
      <c r="J21" s="7"/>
      <c r="K21" s="7" t="s">
        <v>327</v>
      </c>
    </row>
    <row r="22" spans="2:11" ht="195.75" customHeight="1">
      <c r="B22" s="7" t="s">
        <v>499</v>
      </c>
      <c r="C22" s="7" t="s">
        <v>261</v>
      </c>
      <c r="D22" s="7" t="s">
        <v>269</v>
      </c>
      <c r="E22" s="7" t="s">
        <v>242</v>
      </c>
      <c r="F22" s="7"/>
      <c r="G22" s="7"/>
      <c r="H22" s="7"/>
      <c r="I22" s="7"/>
      <c r="J22" s="78" t="s">
        <v>270</v>
      </c>
      <c r="K22" s="7"/>
    </row>
  </sheetData>
  <conditionalFormatting sqref="B3:E11">
    <cfRule type="notContainsErrors" dxfId="61" priority="1">
      <formula>NOT(ISERROR(B3))</formula>
    </cfRule>
  </conditionalFormatting>
  <hyperlinks>
    <hyperlink ref="J14" r:id="rId1" xr:uid="{AAB93A6D-A647-4221-8E73-BFFEE02410AF}"/>
    <hyperlink ref="K14" r:id="rId2" xr:uid="{E2792743-642B-4D5B-8C19-003F120976E2}"/>
    <hyperlink ref="K16" r:id="rId3" xr:uid="{14F8F7A1-D36C-4BA1-B16B-46A496E25826}"/>
    <hyperlink ref="J16" r:id="rId4" xr:uid="{6CBD2420-FB59-4BED-AAA4-1FAD2EB33DDD}"/>
    <hyperlink ref="J18" r:id="rId5" xr:uid="{345F7D00-27F4-4D95-A910-E0C6549388F8}"/>
    <hyperlink ref="K18" r:id="rId6" xr:uid="{288232A5-15B0-4415-94F5-B5949B9C1292}"/>
    <hyperlink ref="J17" r:id="rId7" xr:uid="{3A9816DC-1A34-4C02-82B1-48D73E7A9A96}"/>
    <hyperlink ref="J22" r:id="rId8" xr:uid="{3DF4A579-2A27-4A7B-B438-5CA9B3D5D692}"/>
  </hyperlinks>
  <pageMargins left="0.7" right="0.7" top="0.75" bottom="0.75" header="0.3" footer="0.3"/>
  <drawing r:id="rId9"/>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K22"/>
  <sheetViews>
    <sheetView showGridLines="0"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53" customWidth="1"/>
    <col min="10" max="11" width="80.7109375" customWidth="1"/>
  </cols>
  <sheetData>
    <row r="1" spans="2:11">
      <c r="B1" s="1" t="s">
        <v>214</v>
      </c>
    </row>
    <row r="3" spans="2:11">
      <c r="B3" s="2" t="s">
        <v>215</v>
      </c>
      <c r="E3" s="3" t="s">
        <v>216</v>
      </c>
    </row>
    <row r="4" spans="2:11">
      <c r="B4" s="2" t="s">
        <v>217</v>
      </c>
      <c r="E4" s="3" t="s">
        <v>57</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500</v>
      </c>
      <c r="C14" s="7" t="s">
        <v>234</v>
      </c>
      <c r="D14" s="7" t="s">
        <v>235</v>
      </c>
      <c r="E14" s="7" t="s">
        <v>236</v>
      </c>
      <c r="F14" s="213" t="s">
        <v>219</v>
      </c>
      <c r="G14" s="36">
        <v>46055</v>
      </c>
      <c r="H14" s="12" t="s">
        <v>237</v>
      </c>
      <c r="I14" s="14"/>
      <c r="J14" s="40" t="s">
        <v>501</v>
      </c>
      <c r="K14" s="40" t="s">
        <v>501</v>
      </c>
    </row>
    <row r="15" spans="2:11" ht="99.95" customHeight="1">
      <c r="B15" s="7" t="s">
        <v>502</v>
      </c>
      <c r="C15" s="7" t="s">
        <v>240</v>
      </c>
      <c r="D15" s="7" t="s">
        <v>503</v>
      </c>
      <c r="E15" s="7" t="s">
        <v>473</v>
      </c>
      <c r="F15" s="213" t="s">
        <v>219</v>
      </c>
      <c r="G15" s="36">
        <v>46055</v>
      </c>
      <c r="H15" s="12" t="s">
        <v>237</v>
      </c>
      <c r="I15" s="50" t="s">
        <v>474</v>
      </c>
      <c r="J15" s="41"/>
      <c r="K15" s="41"/>
    </row>
    <row r="16" spans="2:11" ht="99.95" customHeight="1">
      <c r="B16" s="7" t="s">
        <v>504</v>
      </c>
      <c r="C16" s="7" t="s">
        <v>244</v>
      </c>
      <c r="D16" s="7" t="s">
        <v>505</v>
      </c>
      <c r="E16" s="7" t="s">
        <v>242</v>
      </c>
      <c r="F16" s="213" t="s">
        <v>219</v>
      </c>
      <c r="G16" s="36">
        <v>46055</v>
      </c>
      <c r="H16" s="12" t="s">
        <v>237</v>
      </c>
      <c r="I16" s="14"/>
      <c r="J16" s="40" t="s">
        <v>501</v>
      </c>
      <c r="K16" s="40" t="s">
        <v>501</v>
      </c>
    </row>
    <row r="17" spans="2:11" ht="170.25" customHeight="1">
      <c r="B17" s="7" t="s">
        <v>506</v>
      </c>
      <c r="C17" s="7" t="s">
        <v>247</v>
      </c>
      <c r="D17" s="7" t="s">
        <v>269</v>
      </c>
      <c r="E17" s="7" t="s">
        <v>242</v>
      </c>
      <c r="F17" s="7"/>
      <c r="G17" s="7"/>
      <c r="H17" s="7"/>
      <c r="I17" s="7"/>
      <c r="J17" s="78" t="s">
        <v>270</v>
      </c>
      <c r="K17" s="72"/>
    </row>
    <row r="18" spans="2:11" ht="170.25" customHeight="1">
      <c r="B18" s="7" t="s">
        <v>507</v>
      </c>
      <c r="C18" s="7" t="s">
        <v>249</v>
      </c>
      <c r="D18" s="7" t="s">
        <v>508</v>
      </c>
      <c r="E18" s="7" t="s">
        <v>242</v>
      </c>
      <c r="F18" s="7"/>
      <c r="G18" s="7"/>
      <c r="H18" s="7"/>
      <c r="I18" s="14"/>
      <c r="J18" s="40" t="s">
        <v>509</v>
      </c>
      <c r="K18" s="40" t="s">
        <v>509</v>
      </c>
    </row>
    <row r="19" spans="2:11" ht="170.25" customHeight="1">
      <c r="B19" s="7" t="s">
        <v>510</v>
      </c>
      <c r="C19" s="7" t="s">
        <v>252</v>
      </c>
      <c r="D19" s="7" t="s">
        <v>253</v>
      </c>
      <c r="E19" s="7" t="s">
        <v>242</v>
      </c>
      <c r="F19" s="7"/>
      <c r="G19" s="7"/>
      <c r="H19" s="7"/>
      <c r="I19" s="7"/>
      <c r="J19" s="13"/>
      <c r="K19" s="13"/>
    </row>
    <row r="20" spans="2:11" ht="170.25" customHeight="1">
      <c r="B20" s="7" t="s">
        <v>511</v>
      </c>
      <c r="C20" s="7" t="s">
        <v>255</v>
      </c>
      <c r="D20" s="7" t="s">
        <v>256</v>
      </c>
      <c r="E20" s="7" t="s">
        <v>242</v>
      </c>
      <c r="F20" s="7"/>
      <c r="G20" s="7"/>
      <c r="H20" s="7"/>
      <c r="I20" s="7"/>
      <c r="J20" s="7"/>
      <c r="K20" s="7" t="s">
        <v>274</v>
      </c>
    </row>
    <row r="21" spans="2:11" ht="170.25" customHeight="1">
      <c r="B21" s="7" t="s">
        <v>512</v>
      </c>
      <c r="C21" s="7" t="s">
        <v>258</v>
      </c>
      <c r="D21" s="7" t="s">
        <v>259</v>
      </c>
      <c r="E21" s="7" t="s">
        <v>242</v>
      </c>
      <c r="F21" s="7"/>
      <c r="G21" s="7"/>
      <c r="H21" s="7"/>
      <c r="I21" s="7"/>
      <c r="J21" s="7"/>
      <c r="K21" s="7" t="s">
        <v>327</v>
      </c>
    </row>
    <row r="22" spans="2:11" ht="170.25" customHeight="1">
      <c r="B22" s="7" t="s">
        <v>513</v>
      </c>
      <c r="C22" s="7" t="s">
        <v>261</v>
      </c>
      <c r="D22" s="7" t="s">
        <v>269</v>
      </c>
      <c r="E22" s="7" t="s">
        <v>242</v>
      </c>
      <c r="F22" s="7"/>
      <c r="G22" s="7"/>
      <c r="H22" s="7"/>
      <c r="I22" s="7"/>
      <c r="J22" s="78" t="s">
        <v>270</v>
      </c>
      <c r="K22" s="7"/>
    </row>
  </sheetData>
  <conditionalFormatting sqref="B3:E11">
    <cfRule type="notContainsErrors" dxfId="60" priority="1">
      <formula>NOT(ISERROR(B3))</formula>
    </cfRule>
  </conditionalFormatting>
  <hyperlinks>
    <hyperlink ref="J14" r:id="rId1" xr:uid="{76A54F18-B49F-4095-84BF-BC690313B543}"/>
    <hyperlink ref="K14" r:id="rId2" xr:uid="{E70E3EAA-747D-4448-A90E-1F851BE3B43A}"/>
    <hyperlink ref="K16" r:id="rId3" xr:uid="{92767D14-D98A-45A4-A83A-750894B24B9A}"/>
    <hyperlink ref="J16" r:id="rId4" xr:uid="{A80D71E9-F995-4313-9439-4201141F4388}"/>
    <hyperlink ref="J18" r:id="rId5" xr:uid="{2DDF218D-0A8B-483B-BDF1-D2EE8D0AE9FB}"/>
    <hyperlink ref="K18" r:id="rId6" xr:uid="{9D217170-B3AB-4C31-AE4A-71618D084FB2}"/>
    <hyperlink ref="J22" r:id="rId7" xr:uid="{29BADBCD-7BFE-40B8-9CEE-B432119B0EAF}"/>
    <hyperlink ref="J17" r:id="rId8" xr:uid="{5253B8EE-8ED2-4187-83EB-4CFB65E9887E}"/>
  </hyperlinks>
  <pageMargins left="0.7" right="0.7" top="0.75" bottom="0.75" header="0.3" footer="0.3"/>
  <drawing r:id="rId9"/>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K22"/>
  <sheetViews>
    <sheetView showGridLines="0" topLeftCell="A13"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2.28515625" customWidth="1"/>
    <col min="10" max="11" width="80.7109375" customWidth="1"/>
  </cols>
  <sheetData>
    <row r="1" spans="2:11">
      <c r="B1" s="1" t="s">
        <v>214</v>
      </c>
    </row>
    <row r="3" spans="2:11">
      <c r="B3" s="2" t="s">
        <v>215</v>
      </c>
      <c r="E3" s="3" t="s">
        <v>216</v>
      </c>
    </row>
    <row r="4" spans="2:11">
      <c r="B4" s="2" t="s">
        <v>217</v>
      </c>
      <c r="E4" s="3" t="s">
        <v>59</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514</v>
      </c>
      <c r="C14" s="7" t="s">
        <v>234</v>
      </c>
      <c r="D14" s="7" t="s">
        <v>235</v>
      </c>
      <c r="E14" s="7" t="s">
        <v>236</v>
      </c>
      <c r="F14" s="213" t="s">
        <v>219</v>
      </c>
      <c r="G14" s="36">
        <v>46055</v>
      </c>
      <c r="H14" s="12" t="s">
        <v>237</v>
      </c>
      <c r="I14" s="14"/>
      <c r="J14" s="40" t="s">
        <v>515</v>
      </c>
      <c r="K14" s="65" t="s">
        <v>515</v>
      </c>
    </row>
    <row r="15" spans="2:11" ht="99.95" customHeight="1">
      <c r="B15" s="7" t="s">
        <v>516</v>
      </c>
      <c r="C15" s="7" t="s">
        <v>240</v>
      </c>
      <c r="D15" s="7" t="s">
        <v>517</v>
      </c>
      <c r="E15" s="7" t="s">
        <v>473</v>
      </c>
      <c r="F15" s="213" t="s">
        <v>219</v>
      </c>
      <c r="G15" s="36">
        <v>46055</v>
      </c>
      <c r="H15" s="12" t="s">
        <v>237</v>
      </c>
      <c r="I15" s="50" t="s">
        <v>474</v>
      </c>
      <c r="J15" s="66"/>
      <c r="K15" s="57"/>
    </row>
    <row r="16" spans="2:11" ht="99.95" customHeight="1">
      <c r="B16" s="7" t="s">
        <v>518</v>
      </c>
      <c r="C16" s="7" t="s">
        <v>244</v>
      </c>
      <c r="D16" s="7" t="s">
        <v>519</v>
      </c>
      <c r="E16" s="7" t="s">
        <v>242</v>
      </c>
      <c r="F16" s="213" t="s">
        <v>219</v>
      </c>
      <c r="G16" s="36">
        <v>46055</v>
      </c>
      <c r="H16" s="12" t="s">
        <v>237</v>
      </c>
      <c r="I16" s="14"/>
      <c r="J16" s="40" t="s">
        <v>515</v>
      </c>
      <c r="K16" s="40" t="s">
        <v>515</v>
      </c>
    </row>
    <row r="17" spans="2:11" ht="183" customHeight="1">
      <c r="B17" s="7" t="s">
        <v>520</v>
      </c>
      <c r="C17" s="7" t="s">
        <v>247</v>
      </c>
      <c r="D17" s="7" t="s">
        <v>269</v>
      </c>
      <c r="E17" s="7" t="s">
        <v>242</v>
      </c>
      <c r="F17" s="7"/>
      <c r="G17" s="7"/>
      <c r="H17" s="7"/>
      <c r="I17" s="7"/>
      <c r="J17" s="78" t="s">
        <v>270</v>
      </c>
      <c r="K17" s="72"/>
    </row>
    <row r="18" spans="2:11" ht="183" customHeight="1">
      <c r="B18" s="7" t="s">
        <v>521</v>
      </c>
      <c r="C18" s="7" t="s">
        <v>249</v>
      </c>
      <c r="D18" s="7" t="s">
        <v>522</v>
      </c>
      <c r="E18" s="7" t="s">
        <v>242</v>
      </c>
      <c r="F18" s="7"/>
      <c r="G18" s="7"/>
      <c r="H18" s="7"/>
      <c r="I18" s="14"/>
      <c r="J18" s="40" t="s">
        <v>523</v>
      </c>
      <c r="K18" s="40" t="s">
        <v>523</v>
      </c>
    </row>
    <row r="19" spans="2:11" ht="183" customHeight="1">
      <c r="B19" s="7" t="s">
        <v>524</v>
      </c>
      <c r="C19" s="7" t="s">
        <v>252</v>
      </c>
      <c r="D19" s="7" t="s">
        <v>253</v>
      </c>
      <c r="E19" s="7" t="s">
        <v>242</v>
      </c>
      <c r="F19" s="7"/>
      <c r="G19" s="7"/>
      <c r="H19" s="7"/>
      <c r="I19" s="7"/>
      <c r="J19" s="13"/>
      <c r="K19" s="13"/>
    </row>
    <row r="20" spans="2:11" ht="183" customHeight="1">
      <c r="B20" s="7" t="s">
        <v>525</v>
      </c>
      <c r="C20" s="7" t="s">
        <v>255</v>
      </c>
      <c r="D20" s="7" t="s">
        <v>256</v>
      </c>
      <c r="E20" s="7" t="s">
        <v>242</v>
      </c>
      <c r="F20" s="7"/>
      <c r="G20" s="7"/>
      <c r="H20" s="7"/>
      <c r="I20" s="7"/>
      <c r="J20" s="7"/>
      <c r="K20" s="7"/>
    </row>
    <row r="21" spans="2:11" ht="183" customHeight="1">
      <c r="B21" s="7" t="s">
        <v>526</v>
      </c>
      <c r="C21" s="7" t="s">
        <v>258</v>
      </c>
      <c r="D21" s="7" t="s">
        <v>259</v>
      </c>
      <c r="E21" s="7" t="s">
        <v>242</v>
      </c>
      <c r="F21" s="7"/>
      <c r="G21" s="7"/>
      <c r="H21" s="7"/>
      <c r="I21" s="7"/>
      <c r="J21" s="7"/>
      <c r="K21" s="7" t="s">
        <v>327</v>
      </c>
    </row>
    <row r="22" spans="2:11" ht="183" customHeight="1">
      <c r="B22" s="7" t="s">
        <v>527</v>
      </c>
      <c r="C22" s="7" t="s">
        <v>261</v>
      </c>
      <c r="D22" s="7" t="s">
        <v>269</v>
      </c>
      <c r="E22" s="7" t="s">
        <v>242</v>
      </c>
      <c r="F22" s="7"/>
      <c r="G22" s="7"/>
      <c r="H22" s="7"/>
      <c r="I22" s="7"/>
      <c r="J22" s="78" t="s">
        <v>270</v>
      </c>
      <c r="K22" s="7"/>
    </row>
  </sheetData>
  <conditionalFormatting sqref="B3:E11">
    <cfRule type="notContainsErrors" dxfId="59" priority="1">
      <formula>NOT(ISERROR(B3))</formula>
    </cfRule>
  </conditionalFormatting>
  <hyperlinks>
    <hyperlink ref="K14" r:id="rId1" xr:uid="{398E899D-3998-46C5-AD25-643C6A3D8041}"/>
    <hyperlink ref="K16" r:id="rId2" xr:uid="{9198D632-46CD-4E01-AC2D-84AFEB2F5248}"/>
    <hyperlink ref="J16" r:id="rId3" xr:uid="{6A404B70-FBD7-4520-85D5-077D5FF15A0D}"/>
    <hyperlink ref="J14" r:id="rId4" xr:uid="{396DA359-4653-4961-AF51-2D7E30F38D84}"/>
    <hyperlink ref="J18" r:id="rId5" xr:uid="{48923AE7-157E-45FE-8800-79CB4AEAA325}"/>
    <hyperlink ref="K18" r:id="rId6" xr:uid="{73023D42-E22D-44A9-B19D-9A4EB13D6703}"/>
    <hyperlink ref="J17" r:id="rId7" xr:uid="{7F60A3CE-A0C9-4D6E-B1B0-079BF0215E16}"/>
    <hyperlink ref="J22" r:id="rId8" xr:uid="{38C177CD-2A2E-4AEC-A2E3-04E48CDF0F0E}"/>
  </hyperlinks>
  <pageMargins left="0.7" right="0.7" top="0.75" bottom="0.75" header="0.3" footer="0.3"/>
  <drawing r:id="rId9"/>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K22"/>
  <sheetViews>
    <sheetView showGridLines="0" topLeftCell="A13"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4" customWidth="1"/>
    <col min="10" max="11" width="80.7109375" customWidth="1"/>
  </cols>
  <sheetData>
    <row r="1" spans="2:11">
      <c r="B1" s="1" t="s">
        <v>214</v>
      </c>
    </row>
    <row r="3" spans="2:11">
      <c r="B3" s="2" t="s">
        <v>215</v>
      </c>
      <c r="E3" s="3" t="s">
        <v>216</v>
      </c>
    </row>
    <row r="4" spans="2:11">
      <c r="B4" s="2" t="s">
        <v>217</v>
      </c>
      <c r="E4" s="3" t="s">
        <v>61</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35" t="s">
        <v>227</v>
      </c>
      <c r="G13" s="35" t="s">
        <v>228</v>
      </c>
      <c r="H13" s="35" t="s">
        <v>229</v>
      </c>
      <c r="I13" s="35" t="s">
        <v>230</v>
      </c>
      <c r="J13" s="35" t="s">
        <v>231</v>
      </c>
      <c r="K13" s="35" t="s">
        <v>232</v>
      </c>
    </row>
    <row r="14" spans="2:11" ht="27">
      <c r="B14" s="7" t="s">
        <v>528</v>
      </c>
      <c r="C14" s="7" t="s">
        <v>234</v>
      </c>
      <c r="D14" s="7" t="s">
        <v>235</v>
      </c>
      <c r="E14" s="14" t="s">
        <v>236</v>
      </c>
      <c r="F14" s="213" t="s">
        <v>219</v>
      </c>
      <c r="G14" s="36">
        <v>46055</v>
      </c>
      <c r="H14" s="12" t="s">
        <v>237</v>
      </c>
      <c r="I14" s="14"/>
      <c r="J14" s="40" t="s">
        <v>529</v>
      </c>
      <c r="K14" s="40" t="s">
        <v>529</v>
      </c>
    </row>
    <row r="15" spans="2:11" ht="99.95" customHeight="1">
      <c r="B15" s="7" t="s">
        <v>530</v>
      </c>
      <c r="C15" s="7" t="s">
        <v>240</v>
      </c>
      <c r="D15" s="7" t="s">
        <v>531</v>
      </c>
      <c r="E15" s="7" t="s">
        <v>473</v>
      </c>
      <c r="F15" s="213" t="s">
        <v>219</v>
      </c>
      <c r="G15" s="36">
        <v>46055</v>
      </c>
      <c r="H15" s="12" t="s">
        <v>237</v>
      </c>
      <c r="I15" s="50" t="s">
        <v>474</v>
      </c>
      <c r="J15" s="40"/>
      <c r="K15" s="41"/>
    </row>
    <row r="16" spans="2:11" ht="99.95" customHeight="1">
      <c r="B16" s="7" t="s">
        <v>532</v>
      </c>
      <c r="C16" s="7" t="s">
        <v>244</v>
      </c>
      <c r="D16" s="7" t="s">
        <v>533</v>
      </c>
      <c r="E16" s="14" t="s">
        <v>242</v>
      </c>
      <c r="F16" s="213" t="s">
        <v>219</v>
      </c>
      <c r="G16" s="36">
        <v>46055</v>
      </c>
      <c r="H16" s="12" t="s">
        <v>237</v>
      </c>
      <c r="I16" s="14"/>
      <c r="J16" s="40" t="s">
        <v>529</v>
      </c>
      <c r="K16" s="40" t="s">
        <v>529</v>
      </c>
    </row>
    <row r="17" spans="2:11" ht="175.5" customHeight="1">
      <c r="B17" s="7" t="s">
        <v>534</v>
      </c>
      <c r="C17" s="7" t="s">
        <v>247</v>
      </c>
      <c r="D17" s="7" t="s">
        <v>269</v>
      </c>
      <c r="E17" s="7" t="s">
        <v>242</v>
      </c>
      <c r="F17" s="13"/>
      <c r="G17" s="13"/>
      <c r="H17" s="13"/>
      <c r="I17" s="13"/>
      <c r="J17" s="78" t="s">
        <v>270</v>
      </c>
      <c r="K17" s="72"/>
    </row>
    <row r="18" spans="2:11" ht="175.5" customHeight="1">
      <c r="B18" s="7" t="s">
        <v>535</v>
      </c>
      <c r="C18" s="7" t="s">
        <v>249</v>
      </c>
      <c r="D18" s="7" t="s">
        <v>536</v>
      </c>
      <c r="E18" s="7" t="s">
        <v>242</v>
      </c>
      <c r="F18" s="7"/>
      <c r="G18" s="7"/>
      <c r="H18" s="7"/>
      <c r="I18" s="14"/>
      <c r="J18" s="40" t="s">
        <v>537</v>
      </c>
      <c r="K18" s="40" t="s">
        <v>537</v>
      </c>
    </row>
    <row r="19" spans="2:11" ht="175.5" customHeight="1">
      <c r="B19" s="7" t="s">
        <v>538</v>
      </c>
      <c r="C19" s="7" t="s">
        <v>252</v>
      </c>
      <c r="D19" s="7" t="s">
        <v>253</v>
      </c>
      <c r="E19" s="7" t="s">
        <v>242</v>
      </c>
      <c r="F19" s="7"/>
      <c r="G19" s="7"/>
      <c r="H19" s="7"/>
      <c r="I19" s="7"/>
      <c r="J19" s="13"/>
      <c r="K19" s="13"/>
    </row>
    <row r="20" spans="2:11" ht="175.5" customHeight="1">
      <c r="B20" s="7" t="s">
        <v>539</v>
      </c>
      <c r="C20" s="7" t="s">
        <v>255</v>
      </c>
      <c r="D20" s="7" t="s">
        <v>256</v>
      </c>
      <c r="E20" s="7" t="s">
        <v>242</v>
      </c>
      <c r="F20" s="7"/>
      <c r="G20" s="7"/>
      <c r="H20" s="7"/>
      <c r="I20" s="7"/>
      <c r="J20" s="7"/>
      <c r="K20" s="7"/>
    </row>
    <row r="21" spans="2:11" ht="175.5" customHeight="1">
      <c r="B21" s="7" t="s">
        <v>540</v>
      </c>
      <c r="C21" s="7" t="s">
        <v>258</v>
      </c>
      <c r="D21" s="7" t="s">
        <v>259</v>
      </c>
      <c r="E21" s="7" t="s">
        <v>242</v>
      </c>
      <c r="F21" s="7"/>
      <c r="G21" s="7"/>
      <c r="H21" s="7"/>
      <c r="I21" s="7"/>
      <c r="J21" s="7"/>
      <c r="K21" s="7" t="s">
        <v>327</v>
      </c>
    </row>
    <row r="22" spans="2:11" ht="175.5" customHeight="1">
      <c r="B22" s="7" t="s">
        <v>541</v>
      </c>
      <c r="C22" s="7" t="s">
        <v>261</v>
      </c>
      <c r="D22" s="7" t="s">
        <v>269</v>
      </c>
      <c r="E22" s="7" t="s">
        <v>242</v>
      </c>
      <c r="F22" s="7"/>
      <c r="G22" s="7"/>
      <c r="H22" s="7"/>
      <c r="I22" s="7"/>
      <c r="J22" s="78" t="s">
        <v>270</v>
      </c>
      <c r="K22" s="7"/>
    </row>
  </sheetData>
  <conditionalFormatting sqref="B3:E11">
    <cfRule type="notContainsErrors" dxfId="58" priority="1">
      <formula>NOT(ISERROR(B3))</formula>
    </cfRule>
  </conditionalFormatting>
  <hyperlinks>
    <hyperlink ref="J14" r:id="rId1" xr:uid="{A659ECD9-02A1-4273-84FD-17FFA372D03D}"/>
    <hyperlink ref="K14" r:id="rId2" xr:uid="{E93E5D9D-E4ED-4B54-B479-F99919D2BE07}"/>
    <hyperlink ref="K16" r:id="rId3" xr:uid="{2AF09D21-99FF-4DF8-976D-9FE3218913B1}"/>
    <hyperlink ref="J16" r:id="rId4" xr:uid="{6EF3D857-ADF8-4B51-82CB-902DEB8DC0A3}"/>
    <hyperlink ref="J18" r:id="rId5" xr:uid="{0CC95D77-A68A-40E0-8983-60FB0AAD3CE7}"/>
    <hyperlink ref="K18" r:id="rId6" xr:uid="{05FF4FE6-4D56-4BB8-B69C-647E6DED538E}"/>
    <hyperlink ref="J17" r:id="rId7" xr:uid="{1B46866D-A4F6-4233-ABCE-F3B07B2C1A2B}"/>
    <hyperlink ref="J22" r:id="rId8" xr:uid="{988E700B-0D02-4D47-A11F-33B04B00215D}"/>
  </hyperlinks>
  <pageMargins left="0.7" right="0.7" top="0.75" bottom="0.75" header="0.3" footer="0.3"/>
  <drawing r:id="rId9"/>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K22"/>
  <sheetViews>
    <sheetView showGridLines="0" topLeftCell="A14"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0.85546875" customWidth="1"/>
    <col min="10" max="11" width="80.7109375" customWidth="1"/>
  </cols>
  <sheetData>
    <row r="1" spans="2:11">
      <c r="B1" s="1" t="s">
        <v>214</v>
      </c>
    </row>
    <row r="3" spans="2:11">
      <c r="B3" s="2" t="s">
        <v>215</v>
      </c>
      <c r="E3" s="3" t="s">
        <v>216</v>
      </c>
    </row>
    <row r="4" spans="2:11">
      <c r="B4" s="2" t="s">
        <v>217</v>
      </c>
      <c r="E4" s="3" t="s">
        <v>63</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542</v>
      </c>
      <c r="C14" s="7" t="s">
        <v>234</v>
      </c>
      <c r="D14" s="7" t="s">
        <v>235</v>
      </c>
      <c r="E14" s="7" t="s">
        <v>236</v>
      </c>
      <c r="F14" s="213" t="s">
        <v>219</v>
      </c>
      <c r="G14" s="36">
        <v>46055</v>
      </c>
      <c r="H14" s="12" t="s">
        <v>237</v>
      </c>
      <c r="I14" s="14"/>
      <c r="J14" s="40" t="s">
        <v>543</v>
      </c>
      <c r="K14" s="40" t="s">
        <v>543</v>
      </c>
    </row>
    <row r="15" spans="2:11" ht="99.95" customHeight="1">
      <c r="B15" s="7" t="s">
        <v>544</v>
      </c>
      <c r="C15" s="7" t="s">
        <v>240</v>
      </c>
      <c r="D15" s="7" t="s">
        <v>545</v>
      </c>
      <c r="E15" s="7" t="s">
        <v>473</v>
      </c>
      <c r="F15" s="213" t="s">
        <v>219</v>
      </c>
      <c r="G15" s="36">
        <v>46055</v>
      </c>
      <c r="H15" s="12" t="s">
        <v>237</v>
      </c>
      <c r="I15" s="50" t="s">
        <v>474</v>
      </c>
      <c r="J15" s="40"/>
      <c r="K15" s="41"/>
    </row>
    <row r="16" spans="2:11" ht="99.95" customHeight="1">
      <c r="B16" s="7" t="s">
        <v>546</v>
      </c>
      <c r="C16" s="7" t="s">
        <v>244</v>
      </c>
      <c r="D16" s="7" t="s">
        <v>547</v>
      </c>
      <c r="E16" s="7" t="s">
        <v>242</v>
      </c>
      <c r="F16" s="213" t="s">
        <v>219</v>
      </c>
      <c r="G16" s="36">
        <v>46055</v>
      </c>
      <c r="H16" s="12" t="s">
        <v>237</v>
      </c>
      <c r="I16" s="14"/>
      <c r="J16" s="40" t="s">
        <v>543</v>
      </c>
      <c r="K16" s="40" t="s">
        <v>543</v>
      </c>
    </row>
    <row r="17" spans="2:11" ht="197.25" customHeight="1">
      <c r="B17" s="7" t="s">
        <v>548</v>
      </c>
      <c r="C17" s="7" t="s">
        <v>247</v>
      </c>
      <c r="D17" s="7" t="s">
        <v>269</v>
      </c>
      <c r="E17" s="7" t="s">
        <v>242</v>
      </c>
      <c r="F17" s="7"/>
      <c r="G17" s="7"/>
      <c r="H17" s="7"/>
      <c r="I17" s="7"/>
      <c r="J17" s="78" t="s">
        <v>270</v>
      </c>
      <c r="K17" s="72"/>
    </row>
    <row r="18" spans="2:11" ht="197.25" customHeight="1">
      <c r="B18" s="7" t="s">
        <v>549</v>
      </c>
      <c r="C18" s="7" t="s">
        <v>249</v>
      </c>
      <c r="D18" s="7" t="s">
        <v>550</v>
      </c>
      <c r="E18" s="7" t="s">
        <v>242</v>
      </c>
      <c r="F18" s="7"/>
      <c r="G18" s="7"/>
      <c r="H18" s="7"/>
      <c r="I18" s="14"/>
      <c r="J18" s="40" t="s">
        <v>551</v>
      </c>
      <c r="K18" s="40" t="s">
        <v>551</v>
      </c>
    </row>
    <row r="19" spans="2:11" ht="197.25" customHeight="1">
      <c r="B19" s="7" t="s">
        <v>552</v>
      </c>
      <c r="C19" s="7" t="s">
        <v>252</v>
      </c>
      <c r="D19" s="7" t="s">
        <v>253</v>
      </c>
      <c r="E19" s="7" t="s">
        <v>242</v>
      </c>
      <c r="F19" s="7"/>
      <c r="G19" s="7"/>
      <c r="H19" s="7"/>
      <c r="I19" s="7"/>
      <c r="J19" s="13"/>
      <c r="K19" s="13"/>
    </row>
    <row r="20" spans="2:11" ht="197.25" customHeight="1">
      <c r="B20" s="7" t="s">
        <v>553</v>
      </c>
      <c r="C20" s="7" t="s">
        <v>255</v>
      </c>
      <c r="D20" s="7" t="s">
        <v>256</v>
      </c>
      <c r="E20" s="7" t="s">
        <v>242</v>
      </c>
      <c r="F20" s="7"/>
      <c r="G20" s="7"/>
      <c r="H20" s="7"/>
      <c r="I20" s="7"/>
      <c r="J20" s="7"/>
      <c r="K20" s="7"/>
    </row>
    <row r="21" spans="2:11" ht="197.25" customHeight="1">
      <c r="B21" s="7" t="s">
        <v>554</v>
      </c>
      <c r="C21" s="7" t="s">
        <v>258</v>
      </c>
      <c r="D21" s="7" t="s">
        <v>259</v>
      </c>
      <c r="E21" s="7" t="s">
        <v>242</v>
      </c>
      <c r="F21" s="7"/>
      <c r="G21" s="7"/>
      <c r="H21" s="7"/>
      <c r="I21" s="7"/>
      <c r="J21" s="7"/>
      <c r="K21" s="7" t="s">
        <v>327</v>
      </c>
    </row>
    <row r="22" spans="2:11" ht="197.25" customHeight="1">
      <c r="B22" s="7" t="s">
        <v>555</v>
      </c>
      <c r="C22" s="7" t="s">
        <v>261</v>
      </c>
      <c r="D22" s="7" t="s">
        <v>269</v>
      </c>
      <c r="E22" s="7" t="s">
        <v>242</v>
      </c>
      <c r="F22" s="7"/>
      <c r="G22" s="7"/>
      <c r="H22" s="7"/>
      <c r="I22" s="7"/>
      <c r="J22" s="78" t="s">
        <v>270</v>
      </c>
      <c r="K22" s="7"/>
    </row>
  </sheetData>
  <conditionalFormatting sqref="B3:E11">
    <cfRule type="notContainsErrors" dxfId="57" priority="1">
      <formula>NOT(ISERROR(B3))</formula>
    </cfRule>
  </conditionalFormatting>
  <hyperlinks>
    <hyperlink ref="J14" r:id="rId1" xr:uid="{247A6A47-517F-4353-AA9C-EA2CF4481B28}"/>
    <hyperlink ref="K14" r:id="rId2" xr:uid="{5581608C-B051-4B25-B43F-E59606BA6C4B}"/>
    <hyperlink ref="K16" r:id="rId3" xr:uid="{F479CBC7-2260-48B5-B6AD-25230400F18C}"/>
    <hyperlink ref="J16" r:id="rId4" xr:uid="{1EAA8082-26D8-4974-9373-8D31A96A9CBA}"/>
    <hyperlink ref="J18" r:id="rId5" xr:uid="{7C75A4DF-1B2A-492F-BE61-0DF687F4E8FB}"/>
    <hyperlink ref="K18" r:id="rId6" xr:uid="{91AAF372-FAF3-4265-9C1E-4EC357B35A5C}"/>
    <hyperlink ref="J17" r:id="rId7" xr:uid="{7338E7ED-AD29-4743-98ED-06FF30C36E91}"/>
    <hyperlink ref="J22" r:id="rId8" xr:uid="{4FEEB3C6-C2BE-4064-BFAB-ADCFE3A61BEF}"/>
  </hyperlinks>
  <pageMargins left="0.7" right="0.7" top="0.75" bottom="0.75" header="0.3" footer="0.3"/>
  <drawing r:id="rId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K22"/>
  <sheetViews>
    <sheetView showGridLines="0" topLeftCell="A14"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53.7109375" customWidth="1"/>
    <col min="10" max="11" width="80.7109375" customWidth="1"/>
  </cols>
  <sheetData>
    <row r="1" spans="2:11">
      <c r="B1" s="1" t="s">
        <v>214</v>
      </c>
    </row>
    <row r="3" spans="2:11">
      <c r="B3" s="2" t="s">
        <v>215</v>
      </c>
      <c r="E3" s="3" t="s">
        <v>216</v>
      </c>
    </row>
    <row r="4" spans="2:11">
      <c r="B4" s="2" t="s">
        <v>217</v>
      </c>
      <c r="E4" s="3" t="s">
        <v>65</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556</v>
      </c>
      <c r="C14" s="7" t="s">
        <v>234</v>
      </c>
      <c r="D14" s="7" t="s">
        <v>235</v>
      </c>
      <c r="E14" s="7" t="s">
        <v>236</v>
      </c>
      <c r="F14" s="213" t="s">
        <v>219</v>
      </c>
      <c r="G14" s="36">
        <v>46055</v>
      </c>
      <c r="H14" s="12" t="s">
        <v>237</v>
      </c>
      <c r="I14" s="14"/>
      <c r="J14" s="40" t="s">
        <v>557</v>
      </c>
      <c r="K14" s="40" t="s">
        <v>557</v>
      </c>
    </row>
    <row r="15" spans="2:11" ht="99.95" customHeight="1">
      <c r="B15" s="7" t="s">
        <v>558</v>
      </c>
      <c r="C15" s="7" t="s">
        <v>240</v>
      </c>
      <c r="D15" s="7" t="s">
        <v>559</v>
      </c>
      <c r="E15" s="7" t="s">
        <v>473</v>
      </c>
      <c r="F15" s="213" t="s">
        <v>219</v>
      </c>
      <c r="G15" s="36">
        <v>46055</v>
      </c>
      <c r="H15" s="12" t="s">
        <v>237</v>
      </c>
      <c r="I15" s="50" t="s">
        <v>474</v>
      </c>
      <c r="J15" s="41"/>
      <c r="K15" s="41"/>
    </row>
    <row r="16" spans="2:11" ht="99.95" customHeight="1">
      <c r="B16" s="7" t="s">
        <v>560</v>
      </c>
      <c r="C16" s="7" t="s">
        <v>244</v>
      </c>
      <c r="D16" s="7" t="s">
        <v>561</v>
      </c>
      <c r="E16" s="7" t="s">
        <v>242</v>
      </c>
      <c r="F16" s="213" t="s">
        <v>219</v>
      </c>
      <c r="G16" s="36">
        <v>46055</v>
      </c>
      <c r="H16" s="12" t="s">
        <v>237</v>
      </c>
      <c r="I16" s="136"/>
      <c r="J16" s="40" t="s">
        <v>557</v>
      </c>
      <c r="K16" s="40" t="s">
        <v>557</v>
      </c>
    </row>
    <row r="17" spans="2:11" ht="201" customHeight="1">
      <c r="B17" s="7" t="s">
        <v>562</v>
      </c>
      <c r="C17" s="7" t="s">
        <v>247</v>
      </c>
      <c r="D17" s="7" t="s">
        <v>269</v>
      </c>
      <c r="E17" s="7" t="s">
        <v>242</v>
      </c>
      <c r="F17" s="7"/>
      <c r="G17" s="7"/>
      <c r="H17" s="14"/>
      <c r="I17" s="34"/>
      <c r="J17" s="78" t="s">
        <v>270</v>
      </c>
      <c r="K17" s="13"/>
    </row>
    <row r="18" spans="2:11" ht="201" customHeight="1">
      <c r="B18" s="7" t="s">
        <v>563</v>
      </c>
      <c r="C18" s="7" t="s">
        <v>249</v>
      </c>
      <c r="D18" s="7" t="s">
        <v>564</v>
      </c>
      <c r="E18" s="7" t="s">
        <v>242</v>
      </c>
      <c r="F18" s="7"/>
      <c r="G18" s="7"/>
      <c r="H18" s="14"/>
      <c r="I18" s="134"/>
      <c r="J18" s="65" t="s">
        <v>565</v>
      </c>
      <c r="K18" s="40" t="s">
        <v>565</v>
      </c>
    </row>
    <row r="19" spans="2:11" ht="201" customHeight="1">
      <c r="B19" s="7" t="s">
        <v>566</v>
      </c>
      <c r="C19" s="7" t="s">
        <v>252</v>
      </c>
      <c r="D19" s="7" t="s">
        <v>253</v>
      </c>
      <c r="E19" s="7" t="s">
        <v>242</v>
      </c>
      <c r="F19" s="7"/>
      <c r="G19" s="7"/>
      <c r="H19" s="14"/>
      <c r="I19" s="34"/>
      <c r="J19" s="135"/>
      <c r="K19" s="7"/>
    </row>
    <row r="20" spans="2:11" ht="201" customHeight="1">
      <c r="B20" s="7" t="s">
        <v>567</v>
      </c>
      <c r="C20" s="7" t="s">
        <v>255</v>
      </c>
      <c r="D20" s="7" t="s">
        <v>256</v>
      </c>
      <c r="E20" s="7" t="s">
        <v>242</v>
      </c>
      <c r="F20" s="7"/>
      <c r="G20" s="7"/>
      <c r="H20" s="7"/>
      <c r="I20" s="13"/>
      <c r="J20" s="7"/>
      <c r="K20" s="7"/>
    </row>
    <row r="21" spans="2:11" ht="201" customHeight="1">
      <c r="B21" s="7" t="s">
        <v>568</v>
      </c>
      <c r="C21" s="7" t="s">
        <v>258</v>
      </c>
      <c r="D21" s="7" t="s">
        <v>259</v>
      </c>
      <c r="E21" s="7" t="s">
        <v>242</v>
      </c>
      <c r="F21" s="7"/>
      <c r="G21" s="7"/>
      <c r="H21" s="7"/>
      <c r="I21" s="7"/>
      <c r="J21" s="7"/>
      <c r="K21" s="7" t="s">
        <v>327</v>
      </c>
    </row>
    <row r="22" spans="2:11" ht="201" customHeight="1">
      <c r="B22" s="7" t="s">
        <v>569</v>
      </c>
      <c r="C22" s="7" t="s">
        <v>261</v>
      </c>
      <c r="D22" s="7" t="s">
        <v>269</v>
      </c>
      <c r="E22" s="7" t="s">
        <v>242</v>
      </c>
      <c r="F22" s="7"/>
      <c r="G22" s="7"/>
      <c r="H22" s="7"/>
      <c r="I22" s="7"/>
      <c r="J22" s="78" t="s">
        <v>270</v>
      </c>
      <c r="K22" s="7"/>
    </row>
  </sheetData>
  <conditionalFormatting sqref="B3:E11">
    <cfRule type="notContainsErrors" dxfId="56" priority="1">
      <formula>NOT(ISERROR(B3))</formula>
    </cfRule>
  </conditionalFormatting>
  <hyperlinks>
    <hyperlink ref="J14" r:id="rId1" xr:uid="{B27057C8-0BFF-4986-A590-309FCCF60C8C}"/>
    <hyperlink ref="K14" r:id="rId2" xr:uid="{78CC60F8-494A-4944-841F-3939CAB2B94A}"/>
    <hyperlink ref="K16" r:id="rId3" xr:uid="{1EC4BC2E-046D-446D-968E-4A1844B499AD}"/>
    <hyperlink ref="J16" r:id="rId4" xr:uid="{750BB461-49F9-4479-9018-AE7CEA5B2FBD}"/>
    <hyperlink ref="J18" r:id="rId5" xr:uid="{59FDC292-184E-4266-BA2C-F7A941D7208A}"/>
    <hyperlink ref="K18" r:id="rId6" xr:uid="{02E44887-520F-4447-A076-9DF620BD038A}"/>
    <hyperlink ref="J22" r:id="rId7" xr:uid="{A6CC4502-FAA1-473B-9C24-B62292F7273A}"/>
    <hyperlink ref="J17" r:id="rId8" xr:uid="{EBE670BE-B4A1-483C-AD73-B4B53426B92C}"/>
  </hyperlinks>
  <pageMargins left="0.7" right="0.7" top="0.75" bottom="0.75" header="0.3" footer="0.3"/>
  <drawing r:id="rId9"/>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K22"/>
  <sheetViews>
    <sheetView showGridLines="0" workbookViewId="0">
      <selection activeCell="F15" sqref="F15: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7.85546875" customWidth="1"/>
    <col min="10" max="11" width="80.7109375" customWidth="1"/>
  </cols>
  <sheetData>
    <row r="1" spans="2:11">
      <c r="B1" s="1" t="s">
        <v>214</v>
      </c>
    </row>
    <row r="3" spans="2:11">
      <c r="B3" s="2" t="s">
        <v>215</v>
      </c>
      <c r="E3" s="3" t="s">
        <v>216</v>
      </c>
    </row>
    <row r="4" spans="2:11">
      <c r="B4" s="2" t="s">
        <v>217</v>
      </c>
      <c r="E4" s="3" t="s">
        <v>66</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40.5">
      <c r="B14" s="7" t="s">
        <v>570</v>
      </c>
      <c r="C14" s="7" t="s">
        <v>234</v>
      </c>
      <c r="D14" s="7" t="s">
        <v>235</v>
      </c>
      <c r="E14" s="7" t="s">
        <v>236</v>
      </c>
      <c r="F14" s="213" t="s">
        <v>219</v>
      </c>
      <c r="G14" s="36">
        <v>46055</v>
      </c>
      <c r="H14" s="12" t="s">
        <v>237</v>
      </c>
      <c r="I14" s="14"/>
      <c r="J14" s="40" t="s">
        <v>571</v>
      </c>
      <c r="K14" s="40" t="s">
        <v>571</v>
      </c>
    </row>
    <row r="15" spans="2:11" ht="99.95" customHeight="1">
      <c r="B15" s="7" t="s">
        <v>572</v>
      </c>
      <c r="C15" s="7" t="s">
        <v>240</v>
      </c>
      <c r="D15" s="7" t="s">
        <v>573</v>
      </c>
      <c r="E15" s="7" t="s">
        <v>473</v>
      </c>
      <c r="F15" s="213" t="s">
        <v>219</v>
      </c>
      <c r="G15" s="36">
        <v>46055</v>
      </c>
      <c r="H15" s="12" t="s">
        <v>237</v>
      </c>
      <c r="I15" s="50" t="s">
        <v>474</v>
      </c>
      <c r="J15" s="41"/>
      <c r="K15" s="41"/>
    </row>
    <row r="16" spans="2:11" ht="99.95" customHeight="1">
      <c r="B16" s="7" t="s">
        <v>574</v>
      </c>
      <c r="C16" s="7" t="s">
        <v>244</v>
      </c>
      <c r="D16" s="7" t="s">
        <v>575</v>
      </c>
      <c r="E16" s="7" t="s">
        <v>242</v>
      </c>
      <c r="F16" s="213" t="s">
        <v>219</v>
      </c>
      <c r="G16" s="36">
        <v>46055</v>
      </c>
      <c r="H16" s="12" t="s">
        <v>237</v>
      </c>
      <c r="I16" s="14"/>
      <c r="J16" s="40" t="s">
        <v>571</v>
      </c>
      <c r="K16" s="40" t="s">
        <v>571</v>
      </c>
    </row>
    <row r="17" spans="2:11" ht="213.75" customHeight="1">
      <c r="B17" s="7" t="s">
        <v>576</v>
      </c>
      <c r="C17" s="7" t="s">
        <v>247</v>
      </c>
      <c r="D17" s="7" t="s">
        <v>269</v>
      </c>
      <c r="E17" s="7" t="s">
        <v>242</v>
      </c>
      <c r="F17" s="7"/>
      <c r="G17" s="7"/>
      <c r="H17" s="7"/>
      <c r="I17" s="7"/>
      <c r="J17" s="78" t="s">
        <v>270</v>
      </c>
      <c r="K17" s="72"/>
    </row>
    <row r="18" spans="2:11" ht="213.75" customHeight="1">
      <c r="B18" s="7" t="s">
        <v>577</v>
      </c>
      <c r="C18" s="7" t="s">
        <v>249</v>
      </c>
      <c r="D18" s="7" t="s">
        <v>578</v>
      </c>
      <c r="E18" s="7" t="s">
        <v>242</v>
      </c>
      <c r="F18" s="7"/>
      <c r="G18" s="7"/>
      <c r="H18" s="7"/>
      <c r="I18" s="14"/>
      <c r="J18" s="40" t="s">
        <v>579</v>
      </c>
      <c r="K18" s="40" t="s">
        <v>579</v>
      </c>
    </row>
    <row r="19" spans="2:11" ht="213.75" customHeight="1">
      <c r="B19" s="7" t="s">
        <v>580</v>
      </c>
      <c r="C19" s="7" t="s">
        <v>252</v>
      </c>
      <c r="D19" s="7" t="s">
        <v>253</v>
      </c>
      <c r="E19" s="7" t="s">
        <v>242</v>
      </c>
      <c r="F19" s="7"/>
      <c r="G19" s="7"/>
      <c r="H19" s="7"/>
      <c r="I19" s="7"/>
      <c r="J19" s="13"/>
      <c r="K19" s="13"/>
    </row>
    <row r="20" spans="2:11" ht="213.75" customHeight="1">
      <c r="B20" s="7" t="s">
        <v>581</v>
      </c>
      <c r="C20" s="7" t="s">
        <v>255</v>
      </c>
      <c r="D20" s="7" t="s">
        <v>256</v>
      </c>
      <c r="E20" s="7" t="s">
        <v>242</v>
      </c>
      <c r="F20" s="7"/>
      <c r="G20" s="7"/>
      <c r="H20" s="7"/>
      <c r="I20" s="7"/>
      <c r="J20" s="7"/>
      <c r="K20" s="7"/>
    </row>
    <row r="21" spans="2:11" ht="213.75" customHeight="1">
      <c r="B21" s="7" t="s">
        <v>582</v>
      </c>
      <c r="C21" s="7" t="s">
        <v>258</v>
      </c>
      <c r="D21" s="7" t="s">
        <v>259</v>
      </c>
      <c r="E21" s="7" t="s">
        <v>242</v>
      </c>
      <c r="F21" s="7"/>
      <c r="G21" s="7"/>
      <c r="H21" s="7"/>
      <c r="I21" s="7"/>
      <c r="J21" s="7"/>
      <c r="K21" s="7" t="s">
        <v>327</v>
      </c>
    </row>
    <row r="22" spans="2:11" ht="213.75" customHeight="1">
      <c r="B22" s="7" t="s">
        <v>583</v>
      </c>
      <c r="C22" s="7" t="s">
        <v>261</v>
      </c>
      <c r="D22" s="7" t="s">
        <v>269</v>
      </c>
      <c r="E22" s="7" t="s">
        <v>242</v>
      </c>
      <c r="F22" s="7"/>
      <c r="G22" s="7"/>
      <c r="H22" s="7"/>
      <c r="I22" s="7"/>
      <c r="J22" s="78" t="s">
        <v>270</v>
      </c>
      <c r="K22" s="7"/>
    </row>
  </sheetData>
  <conditionalFormatting sqref="B3:E11">
    <cfRule type="notContainsErrors" dxfId="55" priority="1">
      <formula>NOT(ISERROR(B3))</formula>
    </cfRule>
  </conditionalFormatting>
  <hyperlinks>
    <hyperlink ref="J14" r:id="rId1" xr:uid="{63B8E9BB-A48E-47FE-A7E3-B22D6AB0F413}"/>
    <hyperlink ref="K14" r:id="rId2" xr:uid="{B130E29D-C781-429E-A012-299FD4D91E9F}"/>
    <hyperlink ref="K16" r:id="rId3" xr:uid="{B01F915C-47DC-4132-9F53-2BA83302B9F6}"/>
    <hyperlink ref="J16" r:id="rId4" xr:uid="{C7115807-184F-4C37-8D88-5B21A2F7B9C1}"/>
    <hyperlink ref="J18" r:id="rId5" xr:uid="{848C500A-F8B6-4B24-B9DD-D8752FB9C962}"/>
    <hyperlink ref="K18" r:id="rId6" xr:uid="{D611DC61-EE2B-4232-B163-D1CBD155698A}"/>
    <hyperlink ref="J22" r:id="rId7" xr:uid="{B413861E-545C-4D1A-9619-25864067F94B}"/>
    <hyperlink ref="J17" r:id="rId8" xr:uid="{43F573FE-4B79-494F-9B45-10DE39006D4A}"/>
  </hyperlinks>
  <pageMargins left="0.7" right="0.7" top="0.75" bottom="0.75" header="0.3" footer="0.3"/>
  <drawing r:id="rId9"/>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K22"/>
  <sheetViews>
    <sheetView showGridLines="0" topLeftCell="A13"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0.7109375" customWidth="1"/>
    <col min="10" max="11" width="80.7109375" customWidth="1"/>
  </cols>
  <sheetData>
    <row r="1" spans="2:11">
      <c r="B1" s="1" t="s">
        <v>214</v>
      </c>
    </row>
    <row r="3" spans="2:11">
      <c r="B3" s="2" t="s">
        <v>215</v>
      </c>
      <c r="E3" s="3" t="s">
        <v>216</v>
      </c>
    </row>
    <row r="4" spans="2:11">
      <c r="B4" s="2" t="s">
        <v>217</v>
      </c>
      <c r="E4" s="3" t="s">
        <v>71</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584</v>
      </c>
      <c r="C14" s="7" t="s">
        <v>234</v>
      </c>
      <c r="D14" s="7" t="s">
        <v>235</v>
      </c>
      <c r="E14" s="7" t="s">
        <v>236</v>
      </c>
      <c r="F14" s="213" t="s">
        <v>219</v>
      </c>
      <c r="G14" s="36">
        <v>46055</v>
      </c>
      <c r="H14" s="12" t="s">
        <v>237</v>
      </c>
      <c r="I14" s="47"/>
      <c r="J14" s="40" t="s">
        <v>585</v>
      </c>
      <c r="K14" s="40" t="s">
        <v>585</v>
      </c>
    </row>
    <row r="15" spans="2:11" ht="99.95" customHeight="1">
      <c r="B15" s="7" t="s">
        <v>586</v>
      </c>
      <c r="C15" s="7" t="s">
        <v>240</v>
      </c>
      <c r="D15" s="7" t="s">
        <v>587</v>
      </c>
      <c r="E15" s="7" t="s">
        <v>473</v>
      </c>
      <c r="F15" s="213" t="s">
        <v>219</v>
      </c>
      <c r="G15" s="36">
        <v>46055</v>
      </c>
      <c r="H15" s="12" t="s">
        <v>237</v>
      </c>
      <c r="I15" s="50" t="s">
        <v>474</v>
      </c>
      <c r="J15" s="40"/>
      <c r="K15" s="41"/>
    </row>
    <row r="16" spans="2:11" ht="99.95" customHeight="1">
      <c r="B16" s="7" t="s">
        <v>588</v>
      </c>
      <c r="C16" s="7" t="s">
        <v>244</v>
      </c>
      <c r="D16" s="7" t="s">
        <v>589</v>
      </c>
      <c r="E16" s="7" t="s">
        <v>242</v>
      </c>
      <c r="F16" s="213" t="s">
        <v>219</v>
      </c>
      <c r="G16" s="36">
        <v>46055</v>
      </c>
      <c r="H16" s="12" t="s">
        <v>237</v>
      </c>
      <c r="I16" s="47"/>
      <c r="J16" s="40" t="s">
        <v>585</v>
      </c>
      <c r="K16" s="40" t="s">
        <v>585</v>
      </c>
    </row>
    <row r="17" spans="2:11" ht="162" customHeight="1">
      <c r="B17" s="7" t="s">
        <v>590</v>
      </c>
      <c r="C17" s="7" t="s">
        <v>247</v>
      </c>
      <c r="D17" s="7" t="s">
        <v>269</v>
      </c>
      <c r="E17" s="7" t="s">
        <v>242</v>
      </c>
      <c r="F17" s="7"/>
      <c r="G17" s="7"/>
      <c r="H17" s="7"/>
      <c r="I17" s="7"/>
      <c r="J17" s="78" t="s">
        <v>270</v>
      </c>
      <c r="K17" s="72"/>
    </row>
    <row r="18" spans="2:11" ht="162" customHeight="1">
      <c r="B18" s="7" t="s">
        <v>591</v>
      </c>
      <c r="C18" s="7" t="s">
        <v>249</v>
      </c>
      <c r="D18" s="7" t="s">
        <v>592</v>
      </c>
      <c r="E18" s="7" t="s">
        <v>242</v>
      </c>
      <c r="F18" s="7"/>
      <c r="G18" s="7"/>
      <c r="H18" s="7"/>
      <c r="I18" s="14"/>
      <c r="J18" s="40" t="s">
        <v>593</v>
      </c>
      <c r="K18" s="40" t="s">
        <v>593</v>
      </c>
    </row>
    <row r="19" spans="2:11" ht="162" customHeight="1">
      <c r="B19" s="7" t="s">
        <v>594</v>
      </c>
      <c r="C19" s="7" t="s">
        <v>252</v>
      </c>
      <c r="D19" s="7" t="s">
        <v>253</v>
      </c>
      <c r="E19" s="7" t="s">
        <v>242</v>
      </c>
      <c r="F19" s="7"/>
      <c r="G19" s="7"/>
      <c r="H19" s="7"/>
      <c r="I19" s="7"/>
      <c r="J19" s="13"/>
      <c r="K19" s="13"/>
    </row>
    <row r="20" spans="2:11" ht="162" customHeight="1">
      <c r="B20" s="7" t="s">
        <v>595</v>
      </c>
      <c r="C20" s="7" t="s">
        <v>255</v>
      </c>
      <c r="D20" s="7" t="s">
        <v>256</v>
      </c>
      <c r="E20" s="7" t="s">
        <v>242</v>
      </c>
      <c r="F20" s="7"/>
      <c r="G20" s="7"/>
      <c r="H20" s="7"/>
      <c r="I20" s="7"/>
      <c r="J20" s="7"/>
      <c r="K20" s="7"/>
    </row>
    <row r="21" spans="2:11" ht="162" customHeight="1">
      <c r="B21" s="7" t="s">
        <v>596</v>
      </c>
      <c r="C21" s="7" t="s">
        <v>258</v>
      </c>
      <c r="D21" s="7" t="s">
        <v>259</v>
      </c>
      <c r="E21" s="7" t="s">
        <v>242</v>
      </c>
      <c r="F21" s="7"/>
      <c r="G21" s="7"/>
      <c r="H21" s="7"/>
      <c r="I21" s="7"/>
      <c r="J21" s="7"/>
      <c r="K21" s="7" t="s">
        <v>327</v>
      </c>
    </row>
    <row r="22" spans="2:11" ht="162" customHeight="1">
      <c r="B22" s="7" t="s">
        <v>597</v>
      </c>
      <c r="C22" s="7" t="s">
        <v>261</v>
      </c>
      <c r="D22" s="7" t="s">
        <v>269</v>
      </c>
      <c r="E22" s="7" t="s">
        <v>242</v>
      </c>
      <c r="F22" s="7"/>
      <c r="G22" s="7"/>
      <c r="H22" s="7"/>
      <c r="I22" s="7"/>
      <c r="J22" s="78" t="s">
        <v>270</v>
      </c>
      <c r="K22" s="7"/>
    </row>
  </sheetData>
  <conditionalFormatting sqref="B3:E11">
    <cfRule type="notContainsErrors" dxfId="54" priority="1">
      <formula>NOT(ISERROR(B3))</formula>
    </cfRule>
  </conditionalFormatting>
  <hyperlinks>
    <hyperlink ref="J14" r:id="rId1" xr:uid="{A1212EB4-7D34-4C20-A400-70FDFAD41E5B}"/>
    <hyperlink ref="K14" r:id="rId2" xr:uid="{A1052B82-0FFB-49AF-9051-93DB0E43CADB}"/>
    <hyperlink ref="K16" r:id="rId3" xr:uid="{769D9857-14C9-4FB1-AA32-BB6B7E74A8D0}"/>
    <hyperlink ref="J16" r:id="rId4" xr:uid="{918B1141-D670-406F-B18D-B85B11B36D25}"/>
    <hyperlink ref="J18" r:id="rId5" xr:uid="{9D959CA9-3F33-4478-A08B-21EAFF2B46E2}"/>
    <hyperlink ref="K18" r:id="rId6" xr:uid="{3F2CC765-0255-45CF-8685-18C22587977C}"/>
    <hyperlink ref="J17" r:id="rId7" xr:uid="{80EEE1E6-9E3A-443E-AC14-20ECB5F33160}"/>
    <hyperlink ref="J22" r:id="rId8" xr:uid="{0A9486EC-4FAA-4D0A-83B4-B3213A57BE96}"/>
  </hyperlinks>
  <pageMargins left="0.7" right="0.7" top="0.75" bottom="0.75" header="0.3" footer="0.3"/>
  <drawing r:id="rId9"/>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K22"/>
  <sheetViews>
    <sheetView showGridLines="0" topLeftCell="A14"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3.85546875" customWidth="1"/>
    <col min="10" max="11" width="80.7109375" customWidth="1"/>
  </cols>
  <sheetData>
    <row r="1" spans="2:11">
      <c r="B1" s="1" t="s">
        <v>214</v>
      </c>
    </row>
    <row r="3" spans="2:11">
      <c r="B3" s="2" t="s">
        <v>215</v>
      </c>
      <c r="E3" s="3" t="s">
        <v>216</v>
      </c>
    </row>
    <row r="4" spans="2:11">
      <c r="B4" s="2" t="s">
        <v>217</v>
      </c>
      <c r="E4" s="3" t="s">
        <v>76</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40.5">
      <c r="B14" s="7" t="s">
        <v>598</v>
      </c>
      <c r="C14" s="7" t="s">
        <v>234</v>
      </c>
      <c r="D14" s="7" t="s">
        <v>235</v>
      </c>
      <c r="E14" s="7" t="s">
        <v>236</v>
      </c>
      <c r="F14" s="213" t="s">
        <v>219</v>
      </c>
      <c r="G14" s="36">
        <v>46055</v>
      </c>
      <c r="H14" s="12" t="s">
        <v>237</v>
      </c>
      <c r="I14" s="47"/>
      <c r="J14" s="40" t="s">
        <v>599</v>
      </c>
      <c r="K14" s="40" t="s">
        <v>599</v>
      </c>
    </row>
    <row r="15" spans="2:11" ht="99.95" customHeight="1">
      <c r="B15" s="7" t="s">
        <v>600</v>
      </c>
      <c r="C15" s="7" t="s">
        <v>240</v>
      </c>
      <c r="D15" s="7" t="s">
        <v>601</v>
      </c>
      <c r="E15" s="7" t="s">
        <v>473</v>
      </c>
      <c r="F15" s="213" t="s">
        <v>219</v>
      </c>
      <c r="G15" s="36">
        <v>46055</v>
      </c>
      <c r="H15" s="12" t="s">
        <v>237</v>
      </c>
      <c r="I15" s="50" t="s">
        <v>474</v>
      </c>
      <c r="J15" s="41"/>
      <c r="K15" s="41"/>
    </row>
    <row r="16" spans="2:11" ht="99.95" customHeight="1">
      <c r="B16" s="7" t="s">
        <v>602</v>
      </c>
      <c r="C16" s="7" t="s">
        <v>244</v>
      </c>
      <c r="D16" s="7" t="s">
        <v>603</v>
      </c>
      <c r="E16" s="7" t="s">
        <v>242</v>
      </c>
      <c r="F16" s="213" t="s">
        <v>219</v>
      </c>
      <c r="G16" s="36">
        <v>46055</v>
      </c>
      <c r="H16" s="12" t="s">
        <v>237</v>
      </c>
      <c r="I16" s="47"/>
      <c r="J16" s="40" t="s">
        <v>599</v>
      </c>
      <c r="K16" s="40" t="s">
        <v>599</v>
      </c>
    </row>
    <row r="17" spans="2:11" ht="185.25" customHeight="1">
      <c r="B17" s="7" t="s">
        <v>604</v>
      </c>
      <c r="C17" s="7" t="s">
        <v>247</v>
      </c>
      <c r="D17" s="7" t="s">
        <v>269</v>
      </c>
      <c r="E17" s="7" t="s">
        <v>242</v>
      </c>
      <c r="F17" s="7"/>
      <c r="G17" s="7"/>
      <c r="H17" s="7"/>
      <c r="I17" s="7"/>
      <c r="J17" s="78" t="s">
        <v>270</v>
      </c>
      <c r="K17" s="72"/>
    </row>
    <row r="18" spans="2:11" ht="185.25" customHeight="1">
      <c r="B18" s="7" t="s">
        <v>605</v>
      </c>
      <c r="C18" s="7" t="s">
        <v>249</v>
      </c>
      <c r="D18" s="7" t="s">
        <v>606</v>
      </c>
      <c r="E18" s="7" t="s">
        <v>242</v>
      </c>
      <c r="F18" s="7"/>
      <c r="G18" s="7"/>
      <c r="H18" s="7"/>
      <c r="I18" s="14"/>
      <c r="J18" s="40" t="s">
        <v>607</v>
      </c>
      <c r="K18" s="40" t="s">
        <v>607</v>
      </c>
    </row>
    <row r="19" spans="2:11" ht="185.25" customHeight="1">
      <c r="B19" s="7" t="s">
        <v>608</v>
      </c>
      <c r="C19" s="7" t="s">
        <v>252</v>
      </c>
      <c r="D19" s="7" t="s">
        <v>253</v>
      </c>
      <c r="E19" s="7" t="s">
        <v>242</v>
      </c>
      <c r="F19" s="7"/>
      <c r="G19" s="7"/>
      <c r="H19" s="7"/>
      <c r="I19" s="7"/>
      <c r="J19" s="13"/>
      <c r="K19" s="13"/>
    </row>
    <row r="20" spans="2:11" ht="185.25" customHeight="1">
      <c r="B20" s="7" t="s">
        <v>609</v>
      </c>
      <c r="C20" s="7" t="s">
        <v>255</v>
      </c>
      <c r="D20" s="7" t="s">
        <v>256</v>
      </c>
      <c r="E20" s="7" t="s">
        <v>242</v>
      </c>
      <c r="F20" s="7"/>
      <c r="G20" s="7"/>
      <c r="H20" s="7"/>
      <c r="I20" s="7"/>
      <c r="J20" s="7"/>
      <c r="K20" s="7"/>
    </row>
    <row r="21" spans="2:11" ht="185.25" customHeight="1">
      <c r="B21" s="7" t="s">
        <v>610</v>
      </c>
      <c r="C21" s="7" t="s">
        <v>258</v>
      </c>
      <c r="D21" s="7" t="s">
        <v>259</v>
      </c>
      <c r="E21" s="7" t="s">
        <v>242</v>
      </c>
      <c r="F21" s="7"/>
      <c r="G21" s="7"/>
      <c r="H21" s="7"/>
      <c r="I21" s="7"/>
      <c r="J21" s="7"/>
      <c r="K21" s="7" t="s">
        <v>327</v>
      </c>
    </row>
    <row r="22" spans="2:11" ht="185.25" customHeight="1">
      <c r="B22" s="7" t="s">
        <v>611</v>
      </c>
      <c r="C22" s="7" t="s">
        <v>261</v>
      </c>
      <c r="D22" s="7" t="s">
        <v>269</v>
      </c>
      <c r="E22" s="7" t="s">
        <v>242</v>
      </c>
      <c r="F22" s="7"/>
      <c r="G22" s="7"/>
      <c r="H22" s="7"/>
      <c r="I22" s="7"/>
      <c r="J22" s="78" t="s">
        <v>270</v>
      </c>
      <c r="K22" s="7"/>
    </row>
  </sheetData>
  <conditionalFormatting sqref="B3:E11">
    <cfRule type="notContainsErrors" dxfId="53" priority="1">
      <formula>NOT(ISERROR(B3))</formula>
    </cfRule>
  </conditionalFormatting>
  <hyperlinks>
    <hyperlink ref="J14" r:id="rId1" xr:uid="{5EBDE117-1402-42D4-930D-DB5175FA390C}"/>
    <hyperlink ref="K14" r:id="rId2" xr:uid="{F87136B7-3492-4DFD-9C76-940AC1AFE516}"/>
    <hyperlink ref="K16" r:id="rId3" xr:uid="{9CAD6775-A54A-4ECF-82E9-8A345750CC24}"/>
    <hyperlink ref="J16" r:id="rId4" xr:uid="{8993C8B3-E4BC-49D1-9215-E03CCD52E2DA}"/>
    <hyperlink ref="J18" r:id="rId5" xr:uid="{28F26317-463C-4C23-BCDE-26CE874B4D62}"/>
    <hyperlink ref="K18" r:id="rId6" xr:uid="{7A03CCBB-8B42-4BF8-899E-4EB62A18B445}"/>
    <hyperlink ref="J17" r:id="rId7" xr:uid="{F1DC71C4-FC2A-4358-BE09-6244953E31A1}"/>
    <hyperlink ref="J22" r:id="rId8" xr:uid="{B521A0D8-2BB5-4854-B9D0-BD02CC6F0A81}"/>
  </hyperlinks>
  <pageMargins left="0.7" right="0.7" top="0.75" bottom="0.75" header="0.3" footer="0.3"/>
  <drawing r:id="rId9"/>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K22"/>
  <sheetViews>
    <sheetView showGridLines="0" topLeftCell="A14"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4.5703125" customWidth="1"/>
    <col min="10" max="11" width="80.7109375" style="37" customWidth="1"/>
  </cols>
  <sheetData>
    <row r="1" spans="2:11" ht="18.75">
      <c r="B1" s="1" t="s">
        <v>214</v>
      </c>
    </row>
    <row r="3" spans="2:11">
      <c r="B3" s="2" t="s">
        <v>215</v>
      </c>
      <c r="E3" s="3" t="s">
        <v>216</v>
      </c>
    </row>
    <row r="4" spans="2:11">
      <c r="B4" s="2" t="s">
        <v>217</v>
      </c>
      <c r="E4" s="3" t="s">
        <v>77</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612</v>
      </c>
      <c r="C14" s="7" t="s">
        <v>234</v>
      </c>
      <c r="D14" s="7" t="s">
        <v>235</v>
      </c>
      <c r="E14" s="7" t="s">
        <v>236</v>
      </c>
      <c r="F14" s="213" t="s">
        <v>219</v>
      </c>
      <c r="G14" s="36">
        <v>46055</v>
      </c>
      <c r="H14" s="12" t="s">
        <v>237</v>
      </c>
      <c r="I14" s="47"/>
      <c r="J14" s="40" t="s">
        <v>613</v>
      </c>
      <c r="K14" s="40" t="s">
        <v>613</v>
      </c>
    </row>
    <row r="15" spans="2:11" ht="99.95" customHeight="1">
      <c r="B15" s="7" t="s">
        <v>614</v>
      </c>
      <c r="C15" s="7" t="s">
        <v>240</v>
      </c>
      <c r="D15" s="7" t="s">
        <v>615</v>
      </c>
      <c r="E15" s="7" t="s">
        <v>473</v>
      </c>
      <c r="F15" s="213" t="s">
        <v>219</v>
      </c>
      <c r="G15" s="36">
        <v>46055</v>
      </c>
      <c r="H15" s="12" t="s">
        <v>237</v>
      </c>
      <c r="I15" s="50" t="s">
        <v>474</v>
      </c>
      <c r="J15" s="40"/>
      <c r="K15" s="41"/>
    </row>
    <row r="16" spans="2:11" ht="99.95" customHeight="1">
      <c r="B16" s="7" t="s">
        <v>616</v>
      </c>
      <c r="C16" s="7" t="s">
        <v>244</v>
      </c>
      <c r="D16" s="7" t="s">
        <v>617</v>
      </c>
      <c r="E16" s="7" t="s">
        <v>242</v>
      </c>
      <c r="F16" s="213" t="s">
        <v>219</v>
      </c>
      <c r="G16" s="36">
        <v>46055</v>
      </c>
      <c r="H16" s="12" t="s">
        <v>237</v>
      </c>
      <c r="I16" s="47"/>
      <c r="J16" s="40" t="s">
        <v>613</v>
      </c>
      <c r="K16" s="40" t="s">
        <v>613</v>
      </c>
    </row>
    <row r="17" spans="2:11" ht="188.25" customHeight="1">
      <c r="B17" s="7" t="s">
        <v>618</v>
      </c>
      <c r="C17" s="7" t="s">
        <v>247</v>
      </c>
      <c r="D17" s="7" t="s">
        <v>269</v>
      </c>
      <c r="E17" s="7" t="s">
        <v>242</v>
      </c>
      <c r="F17" s="7"/>
      <c r="G17" s="7"/>
      <c r="H17" s="7"/>
      <c r="I17" s="14"/>
      <c r="J17" s="78" t="s">
        <v>270</v>
      </c>
      <c r="K17" s="75"/>
    </row>
    <row r="18" spans="2:11" ht="188.25" customHeight="1">
      <c r="B18" s="7" t="s">
        <v>619</v>
      </c>
      <c r="C18" s="7" t="s">
        <v>249</v>
      </c>
      <c r="D18" s="7" t="s">
        <v>620</v>
      </c>
      <c r="E18" s="7" t="s">
        <v>242</v>
      </c>
      <c r="F18" s="7"/>
      <c r="G18" s="7"/>
      <c r="H18" s="7"/>
      <c r="I18" s="14"/>
      <c r="J18" s="40" t="s">
        <v>621</v>
      </c>
      <c r="K18" s="40" t="s">
        <v>621</v>
      </c>
    </row>
    <row r="19" spans="2:11" ht="188.25" customHeight="1">
      <c r="B19" s="7" t="s">
        <v>622</v>
      </c>
      <c r="C19" s="7" t="s">
        <v>252</v>
      </c>
      <c r="D19" s="7" t="s">
        <v>253</v>
      </c>
      <c r="E19" s="7" t="s">
        <v>242</v>
      </c>
      <c r="F19" s="7"/>
      <c r="G19" s="7"/>
      <c r="H19" s="7"/>
      <c r="I19" s="14"/>
      <c r="J19" s="63"/>
      <c r="K19" s="63"/>
    </row>
    <row r="20" spans="2:11" ht="188.25" customHeight="1">
      <c r="B20" s="7" t="s">
        <v>623</v>
      </c>
      <c r="C20" s="7" t="s">
        <v>255</v>
      </c>
      <c r="D20" s="7" t="s">
        <v>256</v>
      </c>
      <c r="E20" s="7" t="s">
        <v>242</v>
      </c>
      <c r="F20" s="7"/>
      <c r="G20" s="7"/>
      <c r="H20" s="7"/>
      <c r="I20" s="7"/>
      <c r="J20" s="42"/>
      <c r="K20" s="42"/>
    </row>
    <row r="21" spans="2:11" ht="188.25" customHeight="1">
      <c r="B21" s="7" t="s">
        <v>623</v>
      </c>
      <c r="C21" s="7" t="s">
        <v>258</v>
      </c>
      <c r="D21" s="7" t="s">
        <v>259</v>
      </c>
      <c r="E21" s="7" t="s">
        <v>242</v>
      </c>
      <c r="F21" s="7"/>
      <c r="G21" s="7"/>
      <c r="H21" s="7"/>
      <c r="I21" s="7"/>
      <c r="J21" s="42"/>
      <c r="K21" s="7" t="s">
        <v>327</v>
      </c>
    </row>
    <row r="22" spans="2:11" ht="188.25" customHeight="1">
      <c r="B22" s="7" t="s">
        <v>623</v>
      </c>
      <c r="C22" s="7" t="s">
        <v>261</v>
      </c>
      <c r="D22" s="7" t="s">
        <v>269</v>
      </c>
      <c r="E22" s="7" t="s">
        <v>242</v>
      </c>
      <c r="F22" s="7"/>
      <c r="G22" s="7"/>
      <c r="H22" s="7"/>
      <c r="I22" s="7"/>
      <c r="J22" s="78" t="s">
        <v>270</v>
      </c>
      <c r="K22" s="42"/>
    </row>
  </sheetData>
  <conditionalFormatting sqref="B3:E11">
    <cfRule type="notContainsErrors" dxfId="52" priority="1">
      <formula>NOT(ISERROR(B3))</formula>
    </cfRule>
  </conditionalFormatting>
  <hyperlinks>
    <hyperlink ref="J14" r:id="rId1" xr:uid="{684A3C72-121A-4E2C-B5F8-BC5DFBB78E4B}"/>
    <hyperlink ref="K14" r:id="rId2" xr:uid="{74FB8578-F0CD-46E6-9854-663E35C657AD}"/>
    <hyperlink ref="K16" r:id="rId3" xr:uid="{80D9D691-07B9-4807-8E96-591658D5B532}"/>
    <hyperlink ref="J16" r:id="rId4" xr:uid="{68F31720-40C7-4E87-B204-EB954EC23163}"/>
    <hyperlink ref="J18" r:id="rId5" xr:uid="{1FEE6ED0-B54C-4904-B5D2-1DC1D366D501}"/>
    <hyperlink ref="K18" r:id="rId6" xr:uid="{BA58478D-230F-44FD-BEA9-307D1D91BA05}"/>
    <hyperlink ref="J22" r:id="rId7" xr:uid="{31E44902-42A4-4957-B81B-934C698D25A2}"/>
    <hyperlink ref="J17" r:id="rId8" xr:uid="{1CF49F7E-D65B-4466-8117-5154FE35CE2F}"/>
  </hyperlinks>
  <pageMargins left="0.7" right="0.7" top="0.75" bottom="0.75" header="0.3" footer="0.3"/>
  <drawing r:id="rId9"/>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22"/>
  <sheetViews>
    <sheetView showGridLines="0" topLeftCell="A15" workbookViewId="0">
      <selection activeCell="E15" sqref="E15"/>
    </sheetView>
  </sheetViews>
  <sheetFormatPr defaultRowHeight="15"/>
  <cols>
    <col min="1" max="1" width="5.5703125" customWidth="1"/>
    <col min="2" max="2" width="18.7109375" customWidth="1"/>
    <col min="3" max="3" width="35.7109375" customWidth="1"/>
    <col min="4" max="5" width="50.7109375" customWidth="1"/>
    <col min="6" max="8" width="15.7109375" customWidth="1"/>
    <col min="9" max="9" width="37" customWidth="1"/>
    <col min="10" max="11" width="80.7109375" customWidth="1"/>
  </cols>
  <sheetData>
    <row r="1" spans="1:11" ht="18.75">
      <c r="A1" s="78" t="s">
        <v>176</v>
      </c>
      <c r="B1" s="1" t="s">
        <v>214</v>
      </c>
    </row>
    <row r="3" spans="1:11">
      <c r="B3" s="2" t="s">
        <v>215</v>
      </c>
      <c r="E3" s="3" t="s">
        <v>216</v>
      </c>
    </row>
    <row r="4" spans="1:11">
      <c r="B4" s="2" t="s">
        <v>217</v>
      </c>
      <c r="E4" s="3" t="s">
        <v>79</v>
      </c>
    </row>
    <row r="5" spans="1:11">
      <c r="B5" s="2" t="s">
        <v>218</v>
      </c>
      <c r="E5" s="4">
        <v>7</v>
      </c>
    </row>
    <row r="6" spans="1:11">
      <c r="D6" s="5" t="s">
        <v>219</v>
      </c>
      <c r="E6" s="3">
        <v>0</v>
      </c>
    </row>
    <row r="7" spans="1:11">
      <c r="D7" s="5" t="s">
        <v>68</v>
      </c>
      <c r="E7" s="3">
        <v>0</v>
      </c>
    </row>
    <row r="8" spans="1:11">
      <c r="D8" s="5" t="s">
        <v>220</v>
      </c>
      <c r="E8" s="3">
        <v>0</v>
      </c>
    </row>
    <row r="9" spans="1:11">
      <c r="D9" s="5" t="s">
        <v>221</v>
      </c>
      <c r="E9" s="3">
        <v>0</v>
      </c>
    </row>
    <row r="10" spans="1:11">
      <c r="D10" s="5" t="s">
        <v>222</v>
      </c>
      <c r="E10" s="3">
        <v>0</v>
      </c>
    </row>
    <row r="13" spans="1:11">
      <c r="B13" s="6" t="s">
        <v>223</v>
      </c>
      <c r="C13" s="6" t="s">
        <v>224</v>
      </c>
      <c r="D13" s="6" t="s">
        <v>225</v>
      </c>
      <c r="E13" s="6" t="s">
        <v>226</v>
      </c>
      <c r="F13" s="6" t="s">
        <v>227</v>
      </c>
      <c r="G13" s="6" t="s">
        <v>228</v>
      </c>
      <c r="H13" s="6" t="s">
        <v>229</v>
      </c>
      <c r="I13" s="6" t="s">
        <v>230</v>
      </c>
      <c r="J13" s="35" t="s">
        <v>231</v>
      </c>
      <c r="K13" s="35" t="s">
        <v>232</v>
      </c>
    </row>
    <row r="14" spans="1:11" ht="27">
      <c r="B14" s="7" t="s">
        <v>624</v>
      </c>
      <c r="C14" s="7" t="s">
        <v>234</v>
      </c>
      <c r="D14" s="7" t="s">
        <v>235</v>
      </c>
      <c r="E14" s="7" t="s">
        <v>236</v>
      </c>
      <c r="F14" s="80" t="s">
        <v>219</v>
      </c>
      <c r="G14" s="36">
        <v>46055</v>
      </c>
      <c r="H14" s="12" t="s">
        <v>237</v>
      </c>
      <c r="I14" s="47"/>
      <c r="J14" s="40" t="s">
        <v>625</v>
      </c>
      <c r="K14" s="40" t="s">
        <v>625</v>
      </c>
    </row>
    <row r="15" spans="1:11" ht="99.95" customHeight="1">
      <c r="B15" s="7" t="s">
        <v>626</v>
      </c>
      <c r="C15" s="7" t="s">
        <v>240</v>
      </c>
      <c r="D15" s="7" t="s">
        <v>627</v>
      </c>
      <c r="E15" s="7" t="s">
        <v>473</v>
      </c>
      <c r="F15" s="80" t="s">
        <v>219</v>
      </c>
      <c r="G15" s="36">
        <v>46055</v>
      </c>
      <c r="H15" s="12" t="s">
        <v>237</v>
      </c>
      <c r="I15" s="50" t="s">
        <v>474</v>
      </c>
      <c r="J15" s="41"/>
      <c r="K15" s="78" t="s">
        <v>628</v>
      </c>
    </row>
    <row r="16" spans="1:11" ht="99.95" customHeight="1">
      <c r="B16" s="7" t="s">
        <v>629</v>
      </c>
      <c r="C16" s="7" t="s">
        <v>244</v>
      </c>
      <c r="D16" s="7" t="s">
        <v>630</v>
      </c>
      <c r="E16" s="7" t="s">
        <v>242</v>
      </c>
      <c r="F16" s="80" t="s">
        <v>219</v>
      </c>
      <c r="G16" s="36">
        <v>46055</v>
      </c>
      <c r="H16" s="12" t="s">
        <v>237</v>
      </c>
      <c r="I16" s="47"/>
      <c r="J16" s="40" t="s">
        <v>625</v>
      </c>
      <c r="K16" s="40" t="s">
        <v>625</v>
      </c>
    </row>
    <row r="17" spans="2:11" ht="120" customHeight="1">
      <c r="B17" s="7" t="s">
        <v>631</v>
      </c>
      <c r="C17" s="7" t="s">
        <v>247</v>
      </c>
      <c r="D17" s="7" t="s">
        <v>269</v>
      </c>
      <c r="E17" s="7" t="s">
        <v>242</v>
      </c>
      <c r="F17" s="80" t="s">
        <v>219</v>
      </c>
      <c r="G17" s="36">
        <v>46175</v>
      </c>
      <c r="H17" s="12" t="s">
        <v>237</v>
      </c>
      <c r="I17" s="7"/>
      <c r="J17" s="78" t="s">
        <v>270</v>
      </c>
      <c r="K17" s="72"/>
    </row>
    <row r="18" spans="2:11" ht="94.5">
      <c r="B18" s="7" t="s">
        <v>632</v>
      </c>
      <c r="C18" s="7" t="s">
        <v>249</v>
      </c>
      <c r="D18" s="7" t="s">
        <v>633</v>
      </c>
      <c r="E18" s="7" t="s">
        <v>242</v>
      </c>
      <c r="F18" s="80" t="s">
        <v>219</v>
      </c>
      <c r="G18" s="36">
        <v>46175</v>
      </c>
      <c r="H18" s="12" t="s">
        <v>237</v>
      </c>
      <c r="I18" s="14"/>
      <c r="J18" s="40" t="s">
        <v>634</v>
      </c>
      <c r="K18" s="40" t="s">
        <v>634</v>
      </c>
    </row>
    <row r="19" spans="2:11" ht="204.75" customHeight="1">
      <c r="B19" s="7" t="s">
        <v>635</v>
      </c>
      <c r="C19" s="7" t="s">
        <v>252</v>
      </c>
      <c r="D19" s="7" t="s">
        <v>253</v>
      </c>
      <c r="E19" s="7" t="s">
        <v>242</v>
      </c>
      <c r="F19" s="80" t="s">
        <v>219</v>
      </c>
      <c r="G19" s="36">
        <v>46175</v>
      </c>
      <c r="H19" s="12" t="s">
        <v>237</v>
      </c>
      <c r="I19" s="7"/>
      <c r="J19" s="13"/>
      <c r="K19" s="13"/>
    </row>
    <row r="20" spans="2:11" ht="226.5" customHeight="1">
      <c r="B20" s="7" t="s">
        <v>636</v>
      </c>
      <c r="C20" s="7" t="s">
        <v>255</v>
      </c>
      <c r="D20" s="7" t="s">
        <v>256</v>
      </c>
      <c r="E20" s="7" t="s">
        <v>242</v>
      </c>
      <c r="F20" s="80" t="s">
        <v>219</v>
      </c>
      <c r="G20" s="36">
        <v>46175</v>
      </c>
      <c r="H20" s="12" t="s">
        <v>237</v>
      </c>
      <c r="I20" s="7"/>
      <c r="J20" s="73"/>
      <c r="K20" s="73"/>
    </row>
    <row r="21" spans="2:11" ht="225" customHeight="1">
      <c r="B21" s="7" t="s">
        <v>637</v>
      </c>
      <c r="C21" s="7" t="s">
        <v>258</v>
      </c>
      <c r="D21" s="7" t="s">
        <v>259</v>
      </c>
      <c r="E21" s="7" t="s">
        <v>242</v>
      </c>
      <c r="F21" s="80" t="s">
        <v>219</v>
      </c>
      <c r="G21" s="36">
        <v>46175</v>
      </c>
      <c r="H21" s="12" t="s">
        <v>237</v>
      </c>
      <c r="I21" s="14"/>
      <c r="J21" s="40" t="s">
        <v>638</v>
      </c>
      <c r="K21" s="41"/>
    </row>
    <row r="22" spans="2:11" ht="139.5" customHeight="1">
      <c r="B22" s="7" t="s">
        <v>639</v>
      </c>
      <c r="C22" s="7" t="s">
        <v>261</v>
      </c>
      <c r="D22" s="7" t="s">
        <v>269</v>
      </c>
      <c r="E22" s="7" t="s">
        <v>242</v>
      </c>
      <c r="F22" s="80" t="s">
        <v>219</v>
      </c>
      <c r="G22" s="36">
        <v>46175</v>
      </c>
      <c r="H22" s="12" t="s">
        <v>237</v>
      </c>
      <c r="I22" s="14"/>
      <c r="J22" s="85" t="s">
        <v>270</v>
      </c>
      <c r="K22" s="41"/>
    </row>
  </sheetData>
  <conditionalFormatting sqref="B3:E11">
    <cfRule type="notContainsErrors" dxfId="51" priority="1">
      <formula>NOT(ISERROR(B3))</formula>
    </cfRule>
  </conditionalFormatting>
  <hyperlinks>
    <hyperlink ref="J14" r:id="rId1" xr:uid="{B99A2D0F-E94B-4185-811A-2B173A8E6E61}"/>
    <hyperlink ref="K14" r:id="rId2" xr:uid="{7CE94FE4-C8EC-48B8-BBCF-A2035ABCDC20}"/>
    <hyperlink ref="K16" r:id="rId3" xr:uid="{3D786396-DA74-4DA6-9276-7867B8D44801}"/>
    <hyperlink ref="J16" r:id="rId4" xr:uid="{59FDECD3-04C6-4F74-964A-E06DD088B7E0}"/>
    <hyperlink ref="J18" r:id="rId5" xr:uid="{265BE7CB-77D6-4ABC-B125-FF00092E80AE}"/>
    <hyperlink ref="K18" r:id="rId6" xr:uid="{367D8564-CBAD-4E95-B5F3-A3A3576C945B}"/>
    <hyperlink ref="A1" location="'SIT Report'!A1" display="&lt;&lt;" xr:uid="{A7949A67-59F6-41A9-8630-3CC415D0805B}"/>
    <hyperlink ref="J21" r:id="rId7" xr:uid="{CE774A19-8147-4D1E-89F7-24522369935C}"/>
    <hyperlink ref="J17" r:id="rId8" xr:uid="{EFD69369-83F9-4196-9F14-973037F3E1B7}"/>
    <hyperlink ref="K15" r:id="rId9" xr:uid="{DAB27A12-378A-4267-96CD-6FD3CE453430}"/>
    <hyperlink ref="J22" r:id="rId10" xr:uid="{DC6EBEDB-B03D-472B-BCA6-3341E68CBCCA}"/>
  </hyperlinks>
  <pageMargins left="0.7" right="0.7" top="0.75" bottom="0.75" header="0.3" footer="0.3"/>
  <drawing r:id="rId1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K22"/>
  <sheetViews>
    <sheetView showGridLines="0"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3.85546875" customWidth="1"/>
    <col min="10" max="11" width="80.7109375" customWidth="1"/>
  </cols>
  <sheetData>
    <row r="1" spans="2:11">
      <c r="B1" s="1" t="s">
        <v>214</v>
      </c>
    </row>
    <row r="3" spans="2:11">
      <c r="B3" s="2" t="s">
        <v>215</v>
      </c>
      <c r="E3" s="3" t="s">
        <v>216</v>
      </c>
    </row>
    <row r="4" spans="2:11">
      <c r="B4" s="2" t="s">
        <v>217</v>
      </c>
      <c r="E4" s="3" t="s">
        <v>80</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640</v>
      </c>
      <c r="C14" s="7" t="s">
        <v>234</v>
      </c>
      <c r="D14" s="7" t="s">
        <v>235</v>
      </c>
      <c r="E14" s="7" t="s">
        <v>236</v>
      </c>
      <c r="F14" s="8" t="s">
        <v>219</v>
      </c>
      <c r="G14" s="36">
        <v>46055</v>
      </c>
      <c r="H14" s="12" t="s">
        <v>237</v>
      </c>
      <c r="I14" s="47"/>
      <c r="J14" s="40" t="s">
        <v>641</v>
      </c>
      <c r="K14" s="40" t="s">
        <v>641</v>
      </c>
    </row>
    <row r="15" spans="2:11" ht="99.95" customHeight="1">
      <c r="B15" s="7" t="s">
        <v>642</v>
      </c>
      <c r="C15" s="7" t="s">
        <v>240</v>
      </c>
      <c r="D15" s="7" t="s">
        <v>643</v>
      </c>
      <c r="E15" s="7" t="s">
        <v>473</v>
      </c>
      <c r="F15" s="8" t="s">
        <v>219</v>
      </c>
      <c r="G15" s="36">
        <v>46055</v>
      </c>
      <c r="H15" s="12" t="s">
        <v>237</v>
      </c>
      <c r="I15" s="50" t="s">
        <v>474</v>
      </c>
      <c r="J15" s="41"/>
      <c r="K15" s="41"/>
    </row>
    <row r="16" spans="2:11" ht="99.95" customHeight="1">
      <c r="B16" s="7" t="s">
        <v>644</v>
      </c>
      <c r="C16" s="7" t="s">
        <v>244</v>
      </c>
      <c r="D16" s="7" t="s">
        <v>645</v>
      </c>
      <c r="E16" s="7" t="s">
        <v>242</v>
      </c>
      <c r="F16" s="8" t="s">
        <v>219</v>
      </c>
      <c r="G16" s="36">
        <v>46055</v>
      </c>
      <c r="H16" s="12" t="s">
        <v>237</v>
      </c>
      <c r="I16" s="47"/>
      <c r="J16" s="40" t="s">
        <v>641</v>
      </c>
      <c r="K16" s="40" t="s">
        <v>641</v>
      </c>
    </row>
    <row r="17" spans="2:11" ht="195" customHeight="1">
      <c r="B17" s="7" t="s">
        <v>646</v>
      </c>
      <c r="C17" s="7" t="s">
        <v>247</v>
      </c>
      <c r="D17" s="7" t="s">
        <v>269</v>
      </c>
      <c r="E17" s="7" t="s">
        <v>242</v>
      </c>
      <c r="F17" s="7"/>
      <c r="G17" s="7"/>
      <c r="H17" s="7"/>
      <c r="I17" s="7"/>
      <c r="J17" s="78" t="s">
        <v>270</v>
      </c>
      <c r="K17" s="72"/>
    </row>
    <row r="18" spans="2:11" ht="195" customHeight="1">
      <c r="B18" s="7" t="s">
        <v>647</v>
      </c>
      <c r="C18" s="7" t="s">
        <v>249</v>
      </c>
      <c r="D18" s="7" t="s">
        <v>648</v>
      </c>
      <c r="E18" s="7" t="s">
        <v>242</v>
      </c>
      <c r="F18" s="7"/>
      <c r="G18" s="7"/>
      <c r="H18" s="7"/>
      <c r="I18" s="14"/>
      <c r="J18" s="40" t="s">
        <v>649</v>
      </c>
      <c r="K18" s="40" t="s">
        <v>649</v>
      </c>
    </row>
    <row r="19" spans="2:11" ht="195" customHeight="1">
      <c r="B19" s="7" t="s">
        <v>650</v>
      </c>
      <c r="C19" s="7" t="s">
        <v>252</v>
      </c>
      <c r="D19" s="7" t="s">
        <v>253</v>
      </c>
      <c r="E19" s="7" t="s">
        <v>242</v>
      </c>
      <c r="F19" s="7"/>
      <c r="G19" s="7"/>
      <c r="H19" s="7"/>
      <c r="I19" s="7"/>
      <c r="J19" s="13"/>
      <c r="K19" s="13"/>
    </row>
    <row r="20" spans="2:11" ht="195" customHeight="1">
      <c r="B20" s="7" t="s">
        <v>651</v>
      </c>
      <c r="C20" s="7" t="s">
        <v>255</v>
      </c>
      <c r="D20" s="7" t="s">
        <v>256</v>
      </c>
      <c r="E20" s="7" t="s">
        <v>242</v>
      </c>
      <c r="F20" s="7"/>
      <c r="G20" s="7"/>
      <c r="H20" s="7"/>
      <c r="I20" s="7"/>
      <c r="J20" s="7"/>
      <c r="K20" s="7"/>
    </row>
    <row r="21" spans="2:11" ht="195" customHeight="1">
      <c r="B21" s="7" t="s">
        <v>652</v>
      </c>
      <c r="C21" s="7" t="s">
        <v>258</v>
      </c>
      <c r="D21" s="7" t="s">
        <v>259</v>
      </c>
      <c r="E21" s="7" t="s">
        <v>242</v>
      </c>
      <c r="F21" s="7"/>
      <c r="G21" s="7"/>
      <c r="H21" s="7"/>
      <c r="I21" s="7"/>
      <c r="J21" s="7"/>
      <c r="K21" s="7"/>
    </row>
    <row r="22" spans="2:11" ht="195" customHeight="1">
      <c r="B22" s="7" t="s">
        <v>653</v>
      </c>
      <c r="C22" s="7" t="s">
        <v>261</v>
      </c>
      <c r="D22" s="7" t="s">
        <v>269</v>
      </c>
      <c r="E22" s="7" t="s">
        <v>242</v>
      </c>
      <c r="F22" s="7"/>
      <c r="G22" s="7"/>
      <c r="H22" s="7"/>
      <c r="I22" s="7"/>
      <c r="J22" s="78" t="s">
        <v>270</v>
      </c>
      <c r="K22" s="7"/>
    </row>
  </sheetData>
  <conditionalFormatting sqref="B3:E11">
    <cfRule type="notContainsErrors" dxfId="50" priority="1">
      <formula>NOT(ISERROR(B3))</formula>
    </cfRule>
  </conditionalFormatting>
  <hyperlinks>
    <hyperlink ref="J14" r:id="rId1" xr:uid="{36EF6A5C-2931-44F8-8127-3F1BA3F6DD8A}"/>
    <hyperlink ref="K14" r:id="rId2" xr:uid="{4C1DF031-7DBD-4673-AE2F-9B0D5E389477}"/>
    <hyperlink ref="K16" r:id="rId3" xr:uid="{E9C3CFA7-05B2-4CBB-9D0F-5B284EAF17C2}"/>
    <hyperlink ref="J16" r:id="rId4" xr:uid="{F7672EBA-9D68-42E9-AE7D-6484CCD87BFF}"/>
    <hyperlink ref="J18" r:id="rId5" xr:uid="{95ACA762-461E-4EC2-8492-2BA6ADA6257E}"/>
    <hyperlink ref="K18" r:id="rId6" xr:uid="{64D8319C-2E47-41FE-A009-1890558A9FFB}"/>
    <hyperlink ref="J22" r:id="rId7" xr:uid="{369DE3A8-49AB-4143-A14F-3C8ECC358E7E}"/>
    <hyperlink ref="J17" r:id="rId8" xr:uid="{0AA8497B-7EBA-4FAF-9911-A716CCCB3992}"/>
  </hyperlinks>
  <pageMargins left="0.7" right="0.7" top="0.75" bottom="0.75" header="0.3" footer="0.3"/>
  <drawing r:id="rId9"/>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K22"/>
  <sheetViews>
    <sheetView showGridLines="0" topLeftCell="A13"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1.5703125" customWidth="1"/>
    <col min="10" max="11" width="80.7109375" customWidth="1"/>
  </cols>
  <sheetData>
    <row r="1" spans="2:11">
      <c r="B1" s="1" t="s">
        <v>214</v>
      </c>
    </row>
    <row r="3" spans="2:11">
      <c r="B3" s="2" t="s">
        <v>215</v>
      </c>
      <c r="E3" s="3" t="s">
        <v>216</v>
      </c>
    </row>
    <row r="4" spans="2:11">
      <c r="B4" s="2" t="s">
        <v>217</v>
      </c>
      <c r="E4" s="3" t="s">
        <v>81</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654</v>
      </c>
      <c r="C14" s="7" t="s">
        <v>234</v>
      </c>
      <c r="D14" s="7" t="s">
        <v>235</v>
      </c>
      <c r="E14" s="7" t="s">
        <v>236</v>
      </c>
      <c r="F14" s="213" t="s">
        <v>219</v>
      </c>
      <c r="G14" s="36">
        <v>46055</v>
      </c>
      <c r="H14" s="12" t="s">
        <v>237</v>
      </c>
      <c r="I14" s="47"/>
      <c r="J14" s="40" t="s">
        <v>655</v>
      </c>
      <c r="K14" s="40" t="s">
        <v>655</v>
      </c>
    </row>
    <row r="15" spans="2:11" ht="99.95" customHeight="1">
      <c r="B15" s="7" t="s">
        <v>656</v>
      </c>
      <c r="C15" s="7" t="s">
        <v>240</v>
      </c>
      <c r="D15" s="7" t="s">
        <v>657</v>
      </c>
      <c r="E15" s="7" t="s">
        <v>473</v>
      </c>
      <c r="F15" s="213" t="s">
        <v>219</v>
      </c>
      <c r="G15" s="36">
        <v>46055</v>
      </c>
      <c r="H15" s="12" t="s">
        <v>237</v>
      </c>
      <c r="I15" s="50" t="s">
        <v>474</v>
      </c>
      <c r="J15" s="41"/>
      <c r="K15" s="41"/>
    </row>
    <row r="16" spans="2:11" ht="99.95" customHeight="1">
      <c r="B16" s="7" t="s">
        <v>658</v>
      </c>
      <c r="C16" s="7" t="s">
        <v>244</v>
      </c>
      <c r="D16" s="7" t="s">
        <v>659</v>
      </c>
      <c r="E16" s="7" t="s">
        <v>242</v>
      </c>
      <c r="F16" s="213" t="s">
        <v>219</v>
      </c>
      <c r="G16" s="36">
        <v>46055</v>
      </c>
      <c r="H16" s="12" t="s">
        <v>237</v>
      </c>
      <c r="I16" s="47"/>
      <c r="J16" s="133" t="s">
        <v>655</v>
      </c>
      <c r="K16" s="133" t="s">
        <v>655</v>
      </c>
    </row>
    <row r="17" spans="2:11" ht="164.25" customHeight="1">
      <c r="B17" s="7" t="s">
        <v>660</v>
      </c>
      <c r="C17" s="7" t="s">
        <v>247</v>
      </c>
      <c r="D17" s="7" t="s">
        <v>269</v>
      </c>
      <c r="E17" s="7" t="s">
        <v>242</v>
      </c>
      <c r="F17" s="7"/>
      <c r="G17" s="7"/>
      <c r="H17" s="7"/>
      <c r="I17" s="14"/>
      <c r="J17" s="70" t="s">
        <v>270</v>
      </c>
      <c r="K17" s="70" t="s">
        <v>270</v>
      </c>
    </row>
    <row r="18" spans="2:11" ht="164.25" customHeight="1">
      <c r="B18" s="7" t="s">
        <v>661</v>
      </c>
      <c r="C18" s="7" t="s">
        <v>249</v>
      </c>
      <c r="D18" s="7" t="s">
        <v>662</v>
      </c>
      <c r="E18" s="7" t="s">
        <v>242</v>
      </c>
      <c r="F18" s="7"/>
      <c r="G18" s="7"/>
      <c r="H18" s="7"/>
      <c r="I18" s="14"/>
      <c r="J18" s="66" t="s">
        <v>663</v>
      </c>
      <c r="K18" s="66" t="s">
        <v>663</v>
      </c>
    </row>
    <row r="19" spans="2:11" ht="164.25" customHeight="1">
      <c r="B19" s="7" t="s">
        <v>664</v>
      </c>
      <c r="C19" s="7" t="s">
        <v>252</v>
      </c>
      <c r="D19" s="7" t="s">
        <v>253</v>
      </c>
      <c r="E19" s="7" t="s">
        <v>242</v>
      </c>
      <c r="F19" s="7"/>
      <c r="G19" s="7"/>
      <c r="H19" s="7"/>
      <c r="I19" s="7"/>
      <c r="J19" s="13"/>
      <c r="K19" s="13"/>
    </row>
    <row r="20" spans="2:11" ht="164.25" customHeight="1">
      <c r="B20" s="7" t="s">
        <v>665</v>
      </c>
      <c r="C20" s="7" t="s">
        <v>255</v>
      </c>
      <c r="D20" s="7" t="s">
        <v>256</v>
      </c>
      <c r="E20" s="7" t="s">
        <v>242</v>
      </c>
      <c r="F20" s="7"/>
      <c r="G20" s="7"/>
      <c r="H20" s="7"/>
      <c r="I20" s="7"/>
      <c r="J20" s="7"/>
      <c r="K20" s="7"/>
    </row>
    <row r="21" spans="2:11" ht="164.25" customHeight="1">
      <c r="B21" s="7" t="s">
        <v>666</v>
      </c>
      <c r="C21" s="7" t="s">
        <v>258</v>
      </c>
      <c r="D21" s="7" t="s">
        <v>259</v>
      </c>
      <c r="E21" s="7" t="s">
        <v>242</v>
      </c>
      <c r="F21" s="7"/>
      <c r="G21" s="7"/>
      <c r="H21" s="7"/>
      <c r="I21" s="7"/>
      <c r="J21" s="73"/>
      <c r="K21" s="73"/>
    </row>
    <row r="22" spans="2:11" ht="164.25" customHeight="1">
      <c r="B22" s="7" t="s">
        <v>667</v>
      </c>
      <c r="C22" s="7" t="s">
        <v>261</v>
      </c>
      <c r="D22" s="7" t="s">
        <v>269</v>
      </c>
      <c r="E22" s="7" t="s">
        <v>242</v>
      </c>
      <c r="F22" s="7"/>
      <c r="G22" s="7"/>
      <c r="H22" s="7"/>
      <c r="I22" s="14"/>
      <c r="J22" s="70" t="s">
        <v>270</v>
      </c>
      <c r="K22" s="70" t="s">
        <v>270</v>
      </c>
    </row>
  </sheetData>
  <conditionalFormatting sqref="B3:E11">
    <cfRule type="notContainsErrors" dxfId="49" priority="1">
      <formula>NOT(ISERROR(B3))</formula>
    </cfRule>
  </conditionalFormatting>
  <hyperlinks>
    <hyperlink ref="J14" r:id="rId1" xr:uid="{28235936-6A45-4217-B118-390647CFC40D}"/>
    <hyperlink ref="K14" r:id="rId2" xr:uid="{3FA3B826-0F6F-4F99-AE27-56AA62E5028F}"/>
    <hyperlink ref="K16" r:id="rId3" xr:uid="{59569759-9EF5-48AD-8485-425D41DFEEC5}"/>
    <hyperlink ref="J16" r:id="rId4" xr:uid="{CEDBACBE-6021-4AB3-929A-C1653D6565F8}"/>
    <hyperlink ref="J18" r:id="rId5" xr:uid="{3E434539-D010-4BD6-BB65-14CED7B51D99}"/>
    <hyperlink ref="K18" r:id="rId6" xr:uid="{4C19DF95-07AA-44B9-B1FE-3BA71ACB4746}"/>
    <hyperlink ref="J17" r:id="rId7" xr:uid="{EBA76D6A-B3E8-4647-9654-E7266373327C}"/>
    <hyperlink ref="K17" r:id="rId8" xr:uid="{1C5732AB-845E-4801-9F93-0B84EDD254DA}"/>
    <hyperlink ref="K22" r:id="rId9" xr:uid="{63DD6765-9EAC-4AA6-9205-4F8E0207DE7A}"/>
    <hyperlink ref="J22" r:id="rId10" xr:uid="{57742396-9C98-4454-86FB-A1C861A93259}"/>
  </hyperlinks>
  <pageMargins left="0.7" right="0.7" top="0.75" bottom="0.75" header="0.3" footer="0.3"/>
  <drawing r:id="rId1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1:K22"/>
  <sheetViews>
    <sheetView showGridLines="0" topLeftCell="A13"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0.7109375" customWidth="1"/>
    <col min="10" max="11" width="80.7109375" customWidth="1"/>
  </cols>
  <sheetData>
    <row r="1" spans="2:11">
      <c r="B1" s="1" t="s">
        <v>214</v>
      </c>
    </row>
    <row r="3" spans="2:11">
      <c r="B3" s="2" t="s">
        <v>215</v>
      </c>
      <c r="E3" s="3" t="s">
        <v>216</v>
      </c>
    </row>
    <row r="4" spans="2:11">
      <c r="B4" s="2" t="s">
        <v>217</v>
      </c>
      <c r="E4" s="3" t="s">
        <v>82</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668</v>
      </c>
      <c r="C14" s="7" t="s">
        <v>234</v>
      </c>
      <c r="D14" s="7" t="s">
        <v>235</v>
      </c>
      <c r="E14" s="7" t="s">
        <v>236</v>
      </c>
      <c r="F14" s="213" t="s">
        <v>219</v>
      </c>
      <c r="G14" s="36">
        <v>46055</v>
      </c>
      <c r="H14" s="12" t="s">
        <v>237</v>
      </c>
      <c r="I14" s="47"/>
      <c r="J14" s="40" t="s">
        <v>669</v>
      </c>
      <c r="K14" s="40" t="s">
        <v>669</v>
      </c>
    </row>
    <row r="15" spans="2:11" ht="99.95" customHeight="1">
      <c r="B15" s="7" t="s">
        <v>670</v>
      </c>
      <c r="C15" s="7" t="s">
        <v>240</v>
      </c>
      <c r="D15" s="7" t="s">
        <v>671</v>
      </c>
      <c r="E15" s="7" t="s">
        <v>473</v>
      </c>
      <c r="F15" s="213" t="s">
        <v>219</v>
      </c>
      <c r="G15" s="36">
        <v>46055</v>
      </c>
      <c r="H15" s="12" t="s">
        <v>237</v>
      </c>
      <c r="I15" s="50" t="s">
        <v>474</v>
      </c>
      <c r="J15" s="41"/>
      <c r="K15" s="41"/>
    </row>
    <row r="16" spans="2:11" ht="99.95" customHeight="1">
      <c r="B16" s="7" t="s">
        <v>672</v>
      </c>
      <c r="C16" s="7" t="s">
        <v>244</v>
      </c>
      <c r="D16" s="7" t="s">
        <v>673</v>
      </c>
      <c r="E16" s="7" t="s">
        <v>242</v>
      </c>
      <c r="F16" s="213" t="s">
        <v>219</v>
      </c>
      <c r="G16" s="36">
        <v>46055</v>
      </c>
      <c r="H16" s="12" t="s">
        <v>237</v>
      </c>
      <c r="I16" s="47"/>
      <c r="J16" s="40" t="s">
        <v>669</v>
      </c>
      <c r="K16" s="40" t="s">
        <v>669</v>
      </c>
    </row>
    <row r="17" spans="2:11" ht="174" customHeight="1">
      <c r="B17" s="7" t="s">
        <v>674</v>
      </c>
      <c r="C17" s="7" t="s">
        <v>247</v>
      </c>
      <c r="D17" s="7" t="s">
        <v>269</v>
      </c>
      <c r="E17" s="7" t="s">
        <v>242</v>
      </c>
      <c r="F17" s="7"/>
      <c r="G17" s="7"/>
      <c r="H17" s="7"/>
      <c r="I17" s="7"/>
      <c r="J17" s="78" t="s">
        <v>270</v>
      </c>
      <c r="K17" s="72"/>
    </row>
    <row r="18" spans="2:11" ht="174" customHeight="1">
      <c r="B18" s="7" t="s">
        <v>675</v>
      </c>
      <c r="C18" s="7" t="s">
        <v>249</v>
      </c>
      <c r="D18" s="7" t="s">
        <v>676</v>
      </c>
      <c r="E18" s="7" t="s">
        <v>242</v>
      </c>
      <c r="F18" s="7"/>
      <c r="G18" s="7"/>
      <c r="H18" s="7"/>
      <c r="I18" s="14"/>
      <c r="J18" s="40" t="s">
        <v>677</v>
      </c>
      <c r="K18" s="40" t="s">
        <v>677</v>
      </c>
    </row>
    <row r="19" spans="2:11" ht="174" customHeight="1">
      <c r="B19" s="7" t="s">
        <v>678</v>
      </c>
      <c r="C19" s="7" t="s">
        <v>252</v>
      </c>
      <c r="D19" s="7" t="s">
        <v>253</v>
      </c>
      <c r="E19" s="7" t="s">
        <v>242</v>
      </c>
      <c r="F19" s="7"/>
      <c r="G19" s="7"/>
      <c r="H19" s="7"/>
      <c r="I19" s="7"/>
      <c r="J19" s="13"/>
      <c r="K19" s="13"/>
    </row>
    <row r="20" spans="2:11" ht="174" customHeight="1">
      <c r="B20" s="7" t="s">
        <v>679</v>
      </c>
      <c r="C20" s="7" t="s">
        <v>255</v>
      </c>
      <c r="D20" s="7" t="s">
        <v>256</v>
      </c>
      <c r="E20" s="7" t="s">
        <v>242</v>
      </c>
      <c r="F20" s="7"/>
      <c r="G20" s="7"/>
      <c r="H20" s="7"/>
      <c r="I20" s="7"/>
      <c r="J20" s="7"/>
      <c r="K20" s="7"/>
    </row>
    <row r="21" spans="2:11" ht="174" customHeight="1">
      <c r="B21" s="7" t="s">
        <v>680</v>
      </c>
      <c r="C21" s="7" t="s">
        <v>258</v>
      </c>
      <c r="D21" s="7" t="s">
        <v>259</v>
      </c>
      <c r="E21" s="7" t="s">
        <v>242</v>
      </c>
      <c r="F21" s="7"/>
      <c r="G21" s="7"/>
      <c r="H21" s="7"/>
      <c r="I21" s="7"/>
      <c r="J21" s="7"/>
      <c r="K21" s="7"/>
    </row>
    <row r="22" spans="2:11" ht="174" customHeight="1">
      <c r="B22" s="7" t="s">
        <v>681</v>
      </c>
      <c r="C22" s="7" t="s">
        <v>261</v>
      </c>
      <c r="D22" s="7" t="s">
        <v>269</v>
      </c>
      <c r="E22" s="7" t="s">
        <v>242</v>
      </c>
      <c r="F22" s="7"/>
      <c r="G22" s="7"/>
      <c r="H22" s="7"/>
      <c r="I22" s="7"/>
      <c r="J22" s="78" t="s">
        <v>270</v>
      </c>
      <c r="K22" s="7"/>
    </row>
  </sheetData>
  <conditionalFormatting sqref="B3:E11">
    <cfRule type="notContainsErrors" dxfId="48" priority="1">
      <formula>NOT(ISERROR(B3))</formula>
    </cfRule>
  </conditionalFormatting>
  <hyperlinks>
    <hyperlink ref="J14" r:id="rId1" xr:uid="{416C2AE8-F754-4721-968D-7E1E4414BAF9}"/>
    <hyperlink ref="K14" r:id="rId2" xr:uid="{D977125F-3A75-4488-92D5-0E5CE1FDC255}"/>
    <hyperlink ref="K16" r:id="rId3" xr:uid="{FC39B137-5FEB-4744-AB68-FB6DD473EA63}"/>
    <hyperlink ref="J16" r:id="rId4" xr:uid="{5629C4AF-5278-4B62-82C4-74404C8C145C}"/>
    <hyperlink ref="J18" r:id="rId5" xr:uid="{3431D2CA-8E02-4144-A296-09D30E0F8221}"/>
    <hyperlink ref="K18" r:id="rId6" xr:uid="{DCA32E2A-1ACB-468A-A418-AC818C230CE2}"/>
    <hyperlink ref="J17" r:id="rId7" xr:uid="{2D9B652C-52CE-452D-9E3C-32C4931DC4B3}"/>
    <hyperlink ref="J22" r:id="rId8" xr:uid="{70270B9D-7494-4A52-88B1-C9F9D6530803}"/>
  </hyperlinks>
  <pageMargins left="0.7" right="0.7" top="0.75" bottom="0.75" header="0.3" footer="0.3"/>
  <drawing r:id="rId9"/>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K22"/>
  <sheetViews>
    <sheetView showGridLines="0" topLeftCell="A13"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5.85546875" customWidth="1"/>
    <col min="10" max="11" width="80.7109375" customWidth="1"/>
  </cols>
  <sheetData>
    <row r="1" spans="2:11">
      <c r="B1" s="1" t="s">
        <v>214</v>
      </c>
    </row>
    <row r="3" spans="2:11">
      <c r="B3" s="2" t="s">
        <v>215</v>
      </c>
      <c r="E3" s="3" t="s">
        <v>216</v>
      </c>
    </row>
    <row r="4" spans="2:11">
      <c r="B4" s="2" t="s">
        <v>217</v>
      </c>
      <c r="E4" s="3" t="s">
        <v>84</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682</v>
      </c>
      <c r="C14" s="7" t="s">
        <v>234</v>
      </c>
      <c r="D14" s="7" t="s">
        <v>235</v>
      </c>
      <c r="E14" s="7" t="s">
        <v>236</v>
      </c>
      <c r="F14" s="213" t="s">
        <v>219</v>
      </c>
      <c r="G14" s="36">
        <v>46055</v>
      </c>
      <c r="H14" s="12" t="s">
        <v>237</v>
      </c>
      <c r="I14" s="47"/>
      <c r="J14" s="40" t="s">
        <v>683</v>
      </c>
      <c r="K14" s="40" t="s">
        <v>683</v>
      </c>
    </row>
    <row r="15" spans="2:11" ht="99.95" customHeight="1">
      <c r="B15" s="7" t="s">
        <v>684</v>
      </c>
      <c r="C15" s="7" t="s">
        <v>240</v>
      </c>
      <c r="D15" s="7" t="s">
        <v>685</v>
      </c>
      <c r="E15" s="7" t="s">
        <v>473</v>
      </c>
      <c r="F15" s="213" t="s">
        <v>219</v>
      </c>
      <c r="G15" s="36">
        <v>46055</v>
      </c>
      <c r="H15" s="12" t="s">
        <v>237</v>
      </c>
      <c r="I15" s="50" t="s">
        <v>474</v>
      </c>
      <c r="J15" s="41"/>
      <c r="K15" s="41"/>
    </row>
    <row r="16" spans="2:11" ht="99.95" customHeight="1">
      <c r="B16" s="7" t="s">
        <v>686</v>
      </c>
      <c r="C16" s="7" t="s">
        <v>244</v>
      </c>
      <c r="D16" s="7" t="s">
        <v>687</v>
      </c>
      <c r="E16" s="7" t="s">
        <v>242</v>
      </c>
      <c r="F16" s="213" t="s">
        <v>219</v>
      </c>
      <c r="G16" s="36">
        <v>46055</v>
      </c>
      <c r="H16" s="12" t="s">
        <v>237</v>
      </c>
      <c r="I16" s="47"/>
      <c r="J16" s="40" t="s">
        <v>683</v>
      </c>
      <c r="K16" s="40" t="s">
        <v>683</v>
      </c>
    </row>
    <row r="17" spans="2:11" ht="171" customHeight="1">
      <c r="B17" s="7" t="s">
        <v>688</v>
      </c>
      <c r="C17" s="7" t="s">
        <v>247</v>
      </c>
      <c r="D17" s="7" t="s">
        <v>269</v>
      </c>
      <c r="E17" s="7" t="s">
        <v>242</v>
      </c>
      <c r="F17" s="7"/>
      <c r="G17" s="7"/>
      <c r="H17" s="7"/>
      <c r="I17" s="7"/>
      <c r="J17" s="78" t="s">
        <v>270</v>
      </c>
      <c r="K17" s="72"/>
    </row>
    <row r="18" spans="2:11" ht="171" customHeight="1">
      <c r="B18" s="7" t="s">
        <v>689</v>
      </c>
      <c r="C18" s="7" t="s">
        <v>249</v>
      </c>
      <c r="D18" s="7" t="s">
        <v>690</v>
      </c>
      <c r="E18" s="7" t="s">
        <v>242</v>
      </c>
      <c r="F18" s="7"/>
      <c r="G18" s="7"/>
      <c r="H18" s="7"/>
      <c r="I18" s="14"/>
      <c r="J18" s="40" t="s">
        <v>691</v>
      </c>
      <c r="K18" s="40" t="s">
        <v>691</v>
      </c>
    </row>
    <row r="19" spans="2:11" ht="171" customHeight="1">
      <c r="B19" s="7" t="s">
        <v>692</v>
      </c>
      <c r="C19" s="7" t="s">
        <v>252</v>
      </c>
      <c r="D19" s="7" t="s">
        <v>253</v>
      </c>
      <c r="E19" s="7" t="s">
        <v>242</v>
      </c>
      <c r="F19" s="7"/>
      <c r="G19" s="7"/>
      <c r="H19" s="7"/>
      <c r="I19" s="7"/>
      <c r="J19" s="13"/>
      <c r="K19" s="13"/>
    </row>
    <row r="20" spans="2:11" ht="171" customHeight="1">
      <c r="B20" s="7" t="s">
        <v>693</v>
      </c>
      <c r="C20" s="7" t="s">
        <v>255</v>
      </c>
      <c r="D20" s="7" t="s">
        <v>256</v>
      </c>
      <c r="E20" s="7" t="s">
        <v>242</v>
      </c>
      <c r="F20" s="7"/>
      <c r="G20" s="7"/>
      <c r="H20" s="7"/>
      <c r="I20" s="7"/>
      <c r="J20" s="7"/>
      <c r="K20" s="7"/>
    </row>
    <row r="21" spans="2:11" ht="171" customHeight="1">
      <c r="B21" s="7" t="s">
        <v>694</v>
      </c>
      <c r="C21" s="7" t="s">
        <v>258</v>
      </c>
      <c r="D21" s="7" t="s">
        <v>259</v>
      </c>
      <c r="E21" s="7" t="s">
        <v>242</v>
      </c>
      <c r="F21" s="7"/>
      <c r="G21" s="7"/>
      <c r="H21" s="7"/>
      <c r="I21" s="7"/>
      <c r="J21" s="7"/>
      <c r="K21" s="7"/>
    </row>
    <row r="22" spans="2:11" ht="171" customHeight="1">
      <c r="B22" s="7" t="s">
        <v>695</v>
      </c>
      <c r="C22" s="7" t="s">
        <v>261</v>
      </c>
      <c r="D22" s="7" t="s">
        <v>269</v>
      </c>
      <c r="E22" s="7" t="s">
        <v>242</v>
      </c>
      <c r="F22" s="7"/>
      <c r="G22" s="7"/>
      <c r="H22" s="7"/>
      <c r="I22" s="7"/>
      <c r="J22" s="78" t="s">
        <v>270</v>
      </c>
      <c r="K22" s="7"/>
    </row>
  </sheetData>
  <conditionalFormatting sqref="B3:E11">
    <cfRule type="notContainsErrors" dxfId="47" priority="1">
      <formula>NOT(ISERROR(B3))</formula>
    </cfRule>
  </conditionalFormatting>
  <hyperlinks>
    <hyperlink ref="J14" r:id="rId1" xr:uid="{2F8DBC87-65BB-480B-9E00-430D124A6806}"/>
    <hyperlink ref="K14" r:id="rId2" xr:uid="{A1561C0A-1F59-4070-8C7A-9440F13910B5}"/>
    <hyperlink ref="K16" r:id="rId3" xr:uid="{2E846289-2F8F-462A-8826-71732B92656A}"/>
    <hyperlink ref="J16" r:id="rId4" xr:uid="{C3EE03A1-AEF6-4500-AAE1-1CE442E28FD6}"/>
    <hyperlink ref="J18" r:id="rId5" xr:uid="{BC4C3FB3-AF95-4543-9D90-028008577991}"/>
    <hyperlink ref="K18" r:id="rId6" xr:uid="{D7121859-B6D5-4193-83CD-292C9E10F9AE}"/>
    <hyperlink ref="J22" r:id="rId7" xr:uid="{9FA30CCF-C998-4166-B272-3B6CD9C762AA}"/>
    <hyperlink ref="J17" r:id="rId8" xr:uid="{327D6DAC-9FED-4E2D-A9C4-7D9059927494}"/>
  </hyperlinks>
  <pageMargins left="0.7" right="0.7" top="0.75" bottom="0.75" header="0.3" footer="0.3"/>
  <drawing r:id="rId9"/>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1:K22"/>
  <sheetViews>
    <sheetView showGridLines="0" topLeftCell="A5"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4.85546875" customWidth="1"/>
    <col min="10" max="11" width="80.7109375" customWidth="1"/>
  </cols>
  <sheetData>
    <row r="1" spans="2:11">
      <c r="B1" s="1" t="s">
        <v>214</v>
      </c>
    </row>
    <row r="3" spans="2:11">
      <c r="B3" s="2" t="s">
        <v>215</v>
      </c>
      <c r="E3" s="3" t="s">
        <v>216</v>
      </c>
    </row>
    <row r="4" spans="2:11">
      <c r="B4" s="2" t="s">
        <v>217</v>
      </c>
      <c r="E4" s="3" t="s">
        <v>85</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696</v>
      </c>
      <c r="C14" s="7" t="s">
        <v>234</v>
      </c>
      <c r="D14" s="7" t="s">
        <v>235</v>
      </c>
      <c r="E14" s="7" t="s">
        <v>236</v>
      </c>
      <c r="F14" s="213" t="s">
        <v>219</v>
      </c>
      <c r="G14" s="36">
        <v>46055</v>
      </c>
      <c r="H14" s="12" t="s">
        <v>237</v>
      </c>
      <c r="I14" s="47"/>
      <c r="J14" s="40" t="s">
        <v>697</v>
      </c>
      <c r="K14" s="40" t="s">
        <v>697</v>
      </c>
    </row>
    <row r="15" spans="2:11" ht="99.95" customHeight="1">
      <c r="B15" s="7" t="s">
        <v>698</v>
      </c>
      <c r="C15" s="7" t="s">
        <v>240</v>
      </c>
      <c r="D15" s="7" t="s">
        <v>699</v>
      </c>
      <c r="E15" s="7" t="s">
        <v>242</v>
      </c>
      <c r="F15" s="213" t="s">
        <v>219</v>
      </c>
      <c r="G15" s="36">
        <v>46055</v>
      </c>
      <c r="H15" s="12" t="s">
        <v>237</v>
      </c>
      <c r="I15" s="50"/>
      <c r="J15" s="41"/>
      <c r="K15" s="41"/>
    </row>
    <row r="16" spans="2:11" ht="99.95" customHeight="1">
      <c r="B16" s="7" t="s">
        <v>700</v>
      </c>
      <c r="C16" s="7" t="s">
        <v>244</v>
      </c>
      <c r="D16" s="7" t="s">
        <v>701</v>
      </c>
      <c r="E16" s="7" t="s">
        <v>242</v>
      </c>
      <c r="F16" s="213" t="s">
        <v>219</v>
      </c>
      <c r="G16" s="36">
        <v>46055</v>
      </c>
      <c r="H16" s="12" t="s">
        <v>237</v>
      </c>
      <c r="I16" s="47"/>
      <c r="J16" s="40" t="s">
        <v>697</v>
      </c>
      <c r="K16" s="40" t="s">
        <v>697</v>
      </c>
    </row>
    <row r="17" spans="2:11" ht="180" customHeight="1">
      <c r="B17" s="7" t="s">
        <v>702</v>
      </c>
      <c r="C17" s="7" t="s">
        <v>247</v>
      </c>
      <c r="D17" s="7" t="s">
        <v>269</v>
      </c>
      <c r="E17" s="7" t="s">
        <v>242</v>
      </c>
      <c r="F17" s="7"/>
      <c r="G17" s="7"/>
      <c r="H17" s="7"/>
      <c r="I17" s="7"/>
      <c r="J17" s="78" t="s">
        <v>270</v>
      </c>
      <c r="K17" s="72"/>
    </row>
    <row r="18" spans="2:11" ht="180" customHeight="1">
      <c r="B18" s="7" t="s">
        <v>703</v>
      </c>
      <c r="C18" s="7" t="s">
        <v>249</v>
      </c>
      <c r="D18" s="7" t="s">
        <v>704</v>
      </c>
      <c r="E18" s="7" t="s">
        <v>242</v>
      </c>
      <c r="F18" s="7"/>
      <c r="G18" s="7"/>
      <c r="H18" s="7"/>
      <c r="I18" s="14"/>
      <c r="J18" s="40" t="s">
        <v>705</v>
      </c>
      <c r="K18" s="40" t="s">
        <v>705</v>
      </c>
    </row>
    <row r="19" spans="2:11" ht="180" customHeight="1">
      <c r="B19" s="7" t="s">
        <v>706</v>
      </c>
      <c r="C19" s="7" t="s">
        <v>252</v>
      </c>
      <c r="D19" s="7" t="s">
        <v>253</v>
      </c>
      <c r="E19" s="7" t="s">
        <v>242</v>
      </c>
      <c r="F19" s="7"/>
      <c r="G19" s="7"/>
      <c r="H19" s="7"/>
      <c r="I19" s="7"/>
      <c r="J19" s="13"/>
      <c r="K19" s="13"/>
    </row>
    <row r="20" spans="2:11" ht="180" customHeight="1">
      <c r="B20" s="7" t="s">
        <v>707</v>
      </c>
      <c r="C20" s="7" t="s">
        <v>255</v>
      </c>
      <c r="D20" s="7" t="s">
        <v>256</v>
      </c>
      <c r="E20" s="7" t="s">
        <v>242</v>
      </c>
      <c r="F20" s="7"/>
      <c r="G20" s="7"/>
      <c r="H20" s="7"/>
      <c r="I20" s="7"/>
      <c r="J20" s="7"/>
      <c r="K20" s="7" t="s">
        <v>274</v>
      </c>
    </row>
    <row r="21" spans="2:11" ht="180" customHeight="1">
      <c r="B21" s="7" t="s">
        <v>708</v>
      </c>
      <c r="C21" s="7" t="s">
        <v>258</v>
      </c>
      <c r="D21" s="7" t="s">
        <v>259</v>
      </c>
      <c r="E21" s="7" t="s">
        <v>242</v>
      </c>
      <c r="F21" s="7"/>
      <c r="G21" s="7"/>
      <c r="H21" s="7"/>
      <c r="I21" s="7"/>
      <c r="J21" s="7"/>
      <c r="K21" s="7"/>
    </row>
    <row r="22" spans="2:11" ht="180" customHeight="1">
      <c r="B22" s="7" t="s">
        <v>709</v>
      </c>
      <c r="C22" s="7" t="s">
        <v>261</v>
      </c>
      <c r="D22" s="7" t="s">
        <v>269</v>
      </c>
      <c r="E22" s="7" t="s">
        <v>242</v>
      </c>
      <c r="F22" s="7"/>
      <c r="G22" s="7"/>
      <c r="H22" s="7"/>
      <c r="I22" s="7"/>
      <c r="J22" s="78" t="s">
        <v>270</v>
      </c>
      <c r="K22" s="7"/>
    </row>
  </sheetData>
  <conditionalFormatting sqref="B3:E11">
    <cfRule type="notContainsErrors" dxfId="46" priority="1">
      <formula>NOT(ISERROR(B3))</formula>
    </cfRule>
  </conditionalFormatting>
  <hyperlinks>
    <hyperlink ref="J14" r:id="rId1" xr:uid="{59527547-6267-4771-9355-15EBF6AB19BA}"/>
    <hyperlink ref="K14" r:id="rId2" xr:uid="{1C40FA41-8F9D-4121-A13B-9685E7FD1BD3}"/>
    <hyperlink ref="K16" r:id="rId3" xr:uid="{1F3D1537-F417-446C-A430-9031FB263D9D}"/>
    <hyperlink ref="J16" r:id="rId4" xr:uid="{3CD279F9-0416-4C79-A06E-57050768AC07}"/>
    <hyperlink ref="J18" r:id="rId5" xr:uid="{97B53F49-81FF-4782-B8DF-4E76C55509E0}"/>
    <hyperlink ref="K18" r:id="rId6" xr:uid="{09906B95-7986-4663-9ABC-19500C8E76FA}"/>
    <hyperlink ref="J17" r:id="rId7" xr:uid="{BB57D978-2647-4430-86AE-E955198AB85B}"/>
    <hyperlink ref="J22" r:id="rId8" xr:uid="{A943065A-838F-4FC4-90C8-31418068B4F7}"/>
  </hyperlinks>
  <pageMargins left="0.7" right="0.7" top="0.75" bottom="0.75" header="0.3" footer="0.3"/>
  <drawing r:id="rId9"/>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K22"/>
  <sheetViews>
    <sheetView showGridLines="0" topLeftCell="C3"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2.7109375" customWidth="1"/>
    <col min="10" max="11" width="80.7109375" customWidth="1"/>
  </cols>
  <sheetData>
    <row r="1" spans="2:11">
      <c r="B1" s="1" t="s">
        <v>214</v>
      </c>
    </row>
    <row r="3" spans="2:11">
      <c r="B3" s="2" t="s">
        <v>215</v>
      </c>
      <c r="E3" s="3" t="s">
        <v>216</v>
      </c>
    </row>
    <row r="4" spans="2:11">
      <c r="B4" s="2" t="s">
        <v>217</v>
      </c>
      <c r="E4" s="3" t="s">
        <v>86</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710</v>
      </c>
      <c r="C14" s="7" t="s">
        <v>234</v>
      </c>
      <c r="D14" s="7" t="s">
        <v>235</v>
      </c>
      <c r="E14" s="7" t="s">
        <v>236</v>
      </c>
      <c r="F14" s="213" t="s">
        <v>219</v>
      </c>
      <c r="G14" s="36">
        <v>46055</v>
      </c>
      <c r="H14" s="12" t="s">
        <v>237</v>
      </c>
      <c r="I14" s="47"/>
      <c r="J14" s="40" t="s">
        <v>711</v>
      </c>
      <c r="K14" s="40" t="s">
        <v>711</v>
      </c>
    </row>
    <row r="15" spans="2:11" ht="99.95" customHeight="1">
      <c r="B15" s="7" t="s">
        <v>712</v>
      </c>
      <c r="C15" s="7" t="s">
        <v>240</v>
      </c>
      <c r="D15" s="7" t="s">
        <v>713</v>
      </c>
      <c r="E15" s="7" t="s">
        <v>242</v>
      </c>
      <c r="F15" s="213" t="s">
        <v>219</v>
      </c>
      <c r="G15" s="36">
        <v>46055</v>
      </c>
      <c r="H15" s="12" t="s">
        <v>237</v>
      </c>
      <c r="I15" s="50"/>
      <c r="J15" s="41"/>
      <c r="K15" s="41"/>
    </row>
    <row r="16" spans="2:11" ht="99.95" customHeight="1">
      <c r="B16" s="7" t="s">
        <v>714</v>
      </c>
      <c r="C16" s="7" t="s">
        <v>244</v>
      </c>
      <c r="D16" s="7" t="s">
        <v>715</v>
      </c>
      <c r="E16" s="7" t="s">
        <v>242</v>
      </c>
      <c r="F16" s="213" t="s">
        <v>219</v>
      </c>
      <c r="G16" s="36">
        <v>46055</v>
      </c>
      <c r="H16" s="12" t="s">
        <v>237</v>
      </c>
      <c r="I16" s="47"/>
      <c r="J16" s="40" t="s">
        <v>711</v>
      </c>
      <c r="K16" s="40" t="s">
        <v>711</v>
      </c>
    </row>
    <row r="17" spans="2:11" ht="219" customHeight="1">
      <c r="B17" s="7" t="s">
        <v>716</v>
      </c>
      <c r="C17" s="7" t="s">
        <v>247</v>
      </c>
      <c r="D17" s="7"/>
      <c r="E17" s="7" t="s">
        <v>242</v>
      </c>
      <c r="F17" s="7"/>
      <c r="G17" s="7"/>
      <c r="H17" s="7"/>
      <c r="I17" s="7"/>
      <c r="J17" s="13"/>
      <c r="K17" s="13"/>
    </row>
    <row r="18" spans="2:11" ht="219" customHeight="1">
      <c r="B18" s="7" t="s">
        <v>717</v>
      </c>
      <c r="C18" s="7" t="s">
        <v>249</v>
      </c>
      <c r="D18" s="7" t="s">
        <v>718</v>
      </c>
      <c r="E18" s="7" t="s">
        <v>242</v>
      </c>
      <c r="F18" s="7"/>
      <c r="G18" s="7"/>
      <c r="H18" s="7"/>
      <c r="I18" s="7"/>
      <c r="J18" s="7"/>
      <c r="K18" s="7"/>
    </row>
    <row r="19" spans="2:11" ht="219" customHeight="1">
      <c r="B19" s="7" t="s">
        <v>719</v>
      </c>
      <c r="C19" s="7" t="s">
        <v>252</v>
      </c>
      <c r="D19" s="7" t="s">
        <v>253</v>
      </c>
      <c r="E19" s="7" t="s">
        <v>242</v>
      </c>
      <c r="F19" s="7"/>
      <c r="G19" s="7"/>
      <c r="H19" s="7"/>
      <c r="I19" s="7"/>
      <c r="J19" s="7"/>
      <c r="K19" s="7"/>
    </row>
    <row r="20" spans="2:11" ht="219" customHeight="1">
      <c r="B20" s="7" t="s">
        <v>720</v>
      </c>
      <c r="C20" s="7" t="s">
        <v>255</v>
      </c>
      <c r="D20" s="7" t="s">
        <v>256</v>
      </c>
      <c r="E20" s="7" t="s">
        <v>242</v>
      </c>
      <c r="F20" s="7"/>
      <c r="G20" s="7"/>
      <c r="H20" s="7"/>
      <c r="I20" s="7"/>
      <c r="J20" s="7"/>
      <c r="K20" s="7" t="s">
        <v>274</v>
      </c>
    </row>
    <row r="21" spans="2:11" ht="219" customHeight="1">
      <c r="B21" s="7" t="s">
        <v>721</v>
      </c>
      <c r="C21" s="7" t="s">
        <v>258</v>
      </c>
      <c r="D21" s="7" t="s">
        <v>259</v>
      </c>
      <c r="E21" s="7" t="s">
        <v>242</v>
      </c>
      <c r="F21" s="7"/>
      <c r="G21" s="7"/>
      <c r="H21" s="7"/>
      <c r="I21" s="7"/>
      <c r="J21" s="7"/>
      <c r="K21" s="7"/>
    </row>
    <row r="22" spans="2:11" ht="219" customHeight="1">
      <c r="B22" s="7" t="s">
        <v>722</v>
      </c>
      <c r="C22" s="7" t="s">
        <v>261</v>
      </c>
      <c r="D22" s="7"/>
      <c r="E22" s="7" t="s">
        <v>242</v>
      </c>
      <c r="F22" s="7"/>
      <c r="G22" s="7"/>
      <c r="H22" s="7"/>
      <c r="I22" s="7"/>
      <c r="J22" s="7"/>
      <c r="K22" s="7"/>
    </row>
  </sheetData>
  <conditionalFormatting sqref="B3:E11">
    <cfRule type="notContainsErrors" dxfId="45" priority="1">
      <formula>NOT(ISERROR(B3))</formula>
    </cfRule>
  </conditionalFormatting>
  <hyperlinks>
    <hyperlink ref="J14" r:id="rId1" xr:uid="{33C2F01D-6BF8-44DF-9908-71D214E1EF9D}"/>
    <hyperlink ref="K14" r:id="rId2" xr:uid="{A42FD3CA-A630-4F76-8821-C1E74FFDACA1}"/>
    <hyperlink ref="K16" r:id="rId3" xr:uid="{B490C564-4BFB-40EC-A6DE-8DC2B6FAD920}"/>
    <hyperlink ref="J16" r:id="rId4" xr:uid="{753CFC21-29BB-4349-AC9F-7945B0193204}"/>
  </hyperlinks>
  <pageMargins left="0.7" right="0.7" top="0.75" bottom="0.75" header="0.3" footer="0.3"/>
  <drawing r:id="rId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K22"/>
  <sheetViews>
    <sheetView showGridLines="0" topLeftCell="A11" workbookViewId="0">
      <selection activeCell="E16" activeCellId="1" sqref="E15 E16:E17"/>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1.28515625" customWidth="1"/>
    <col min="10" max="11" width="80.7109375" customWidth="1"/>
  </cols>
  <sheetData>
    <row r="1" spans="2:11">
      <c r="B1" s="1" t="s">
        <v>214</v>
      </c>
    </row>
    <row r="3" spans="2:11">
      <c r="B3" s="2" t="s">
        <v>215</v>
      </c>
      <c r="E3" s="3" t="s">
        <v>216</v>
      </c>
    </row>
    <row r="4" spans="2:11">
      <c r="B4" s="2" t="s">
        <v>217</v>
      </c>
      <c r="E4" s="3" t="s">
        <v>87</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c r="B14" s="7" t="s">
        <v>723</v>
      </c>
      <c r="C14" s="7" t="s">
        <v>234</v>
      </c>
      <c r="D14" s="7" t="s">
        <v>235</v>
      </c>
      <c r="E14" s="7" t="s">
        <v>236</v>
      </c>
      <c r="F14" s="213" t="s">
        <v>219</v>
      </c>
      <c r="G14" s="36">
        <v>46055</v>
      </c>
      <c r="H14" s="12" t="s">
        <v>237</v>
      </c>
      <c r="I14" s="47"/>
      <c r="J14" s="40" t="s">
        <v>724</v>
      </c>
      <c r="K14" s="40" t="s">
        <v>724</v>
      </c>
    </row>
    <row r="15" spans="2:11" ht="99.95" customHeight="1">
      <c r="B15" s="7" t="s">
        <v>725</v>
      </c>
      <c r="C15" s="7" t="s">
        <v>240</v>
      </c>
      <c r="D15" s="7" t="s">
        <v>726</v>
      </c>
      <c r="E15" s="7" t="s">
        <v>473</v>
      </c>
      <c r="F15" s="213" t="s">
        <v>219</v>
      </c>
      <c r="G15" s="36">
        <v>46055</v>
      </c>
      <c r="H15" s="12" t="s">
        <v>237</v>
      </c>
      <c r="I15" s="50" t="s">
        <v>474</v>
      </c>
      <c r="J15" s="41"/>
      <c r="K15" s="41"/>
    </row>
    <row r="16" spans="2:11" ht="99.95" customHeight="1">
      <c r="B16" s="7" t="s">
        <v>727</v>
      </c>
      <c r="C16" s="7" t="s">
        <v>244</v>
      </c>
      <c r="D16" s="7" t="s">
        <v>728</v>
      </c>
      <c r="E16" s="7" t="s">
        <v>242</v>
      </c>
      <c r="F16" s="213" t="s">
        <v>219</v>
      </c>
      <c r="G16" s="36">
        <v>46055</v>
      </c>
      <c r="H16" s="12" t="s">
        <v>237</v>
      </c>
      <c r="I16" s="47"/>
      <c r="J16" s="40" t="s">
        <v>724</v>
      </c>
      <c r="K16" s="40" t="s">
        <v>724</v>
      </c>
    </row>
    <row r="17" spans="2:11" ht="150" customHeight="1">
      <c r="B17" s="7" t="s">
        <v>729</v>
      </c>
      <c r="C17" s="7" t="s">
        <v>247</v>
      </c>
      <c r="D17" s="7" t="s">
        <v>269</v>
      </c>
      <c r="E17" s="7" t="s">
        <v>242</v>
      </c>
      <c r="F17" s="7"/>
      <c r="G17" s="7"/>
      <c r="H17" s="7"/>
      <c r="I17" s="73"/>
      <c r="J17" s="72"/>
      <c r="K17" s="72"/>
    </row>
    <row r="18" spans="2:11" ht="150" customHeight="1">
      <c r="B18" s="7" t="s">
        <v>730</v>
      </c>
      <c r="C18" s="7" t="s">
        <v>249</v>
      </c>
      <c r="D18" s="7" t="s">
        <v>731</v>
      </c>
      <c r="E18" s="7" t="s">
        <v>242</v>
      </c>
      <c r="F18" s="7"/>
      <c r="G18" s="7"/>
      <c r="H18" s="14"/>
      <c r="I18" s="86"/>
      <c r="J18" s="40" t="s">
        <v>732</v>
      </c>
      <c r="K18" s="40" t="s">
        <v>732</v>
      </c>
    </row>
    <row r="19" spans="2:11" ht="150" customHeight="1">
      <c r="B19" s="7" t="s">
        <v>733</v>
      </c>
      <c r="C19" s="7" t="s">
        <v>252</v>
      </c>
      <c r="D19" s="7" t="s">
        <v>253</v>
      </c>
      <c r="E19" s="7" t="s">
        <v>242</v>
      </c>
      <c r="F19" s="7"/>
      <c r="G19" s="7"/>
      <c r="H19" s="7"/>
      <c r="I19" s="13"/>
      <c r="J19" s="13"/>
      <c r="K19" s="13"/>
    </row>
    <row r="20" spans="2:11" ht="150" customHeight="1">
      <c r="B20" s="7" t="s">
        <v>734</v>
      </c>
      <c r="C20" s="7" t="s">
        <v>255</v>
      </c>
      <c r="D20" s="7" t="s">
        <v>256</v>
      </c>
      <c r="E20" s="7" t="s">
        <v>242</v>
      </c>
      <c r="F20" s="7"/>
      <c r="G20" s="7"/>
      <c r="H20" s="7"/>
      <c r="I20" s="7"/>
      <c r="J20" s="7"/>
      <c r="K20" s="7" t="s">
        <v>274</v>
      </c>
    </row>
    <row r="21" spans="2:11" ht="150" customHeight="1">
      <c r="B21" s="7" t="s">
        <v>735</v>
      </c>
      <c r="C21" s="7" t="s">
        <v>258</v>
      </c>
      <c r="D21" s="7" t="s">
        <v>259</v>
      </c>
      <c r="E21" s="7" t="s">
        <v>242</v>
      </c>
      <c r="F21" s="7"/>
      <c r="G21" s="7"/>
      <c r="H21" s="7"/>
      <c r="I21" s="7"/>
      <c r="J21" s="7"/>
      <c r="K21" s="7" t="s">
        <v>327</v>
      </c>
    </row>
    <row r="22" spans="2:11" ht="150" customHeight="1">
      <c r="B22" s="7" t="s">
        <v>736</v>
      </c>
      <c r="C22" s="7" t="s">
        <v>261</v>
      </c>
      <c r="D22" s="7" t="s">
        <v>269</v>
      </c>
      <c r="E22" s="7" t="s">
        <v>242</v>
      </c>
      <c r="F22" s="7"/>
      <c r="G22" s="7"/>
      <c r="H22" s="7"/>
      <c r="I22" s="7"/>
      <c r="J22" s="7"/>
      <c r="K22" s="7"/>
    </row>
  </sheetData>
  <conditionalFormatting sqref="B3:E11">
    <cfRule type="notContainsErrors" dxfId="44" priority="1">
      <formula>NOT(ISERROR(B3))</formula>
    </cfRule>
  </conditionalFormatting>
  <hyperlinks>
    <hyperlink ref="J14" r:id="rId1" xr:uid="{B04CABE9-75F6-4671-85A1-3029725AAB56}"/>
    <hyperlink ref="K14" r:id="rId2" xr:uid="{DED661E2-8081-45F6-A971-1DCAE7A886BE}"/>
    <hyperlink ref="K16" r:id="rId3" xr:uid="{4971887A-6B0E-4E6A-8BD1-1D464BC4DA3A}"/>
    <hyperlink ref="J16" r:id="rId4" xr:uid="{BC69BB14-462E-466B-A1B8-8B1D17DF59DF}"/>
    <hyperlink ref="J18" r:id="rId5" xr:uid="{53B47D0C-5646-4098-B510-3F8AA31718FF}"/>
    <hyperlink ref="K18" r:id="rId6" xr:uid="{5F43D426-C54A-4D0A-8281-778A1281AE15}"/>
  </hyperlinks>
  <pageMargins left="0.7" right="0.7" top="0.75" bottom="0.75" header="0.3" footer="0.3"/>
  <drawing r:id="rId7"/>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K22"/>
  <sheetViews>
    <sheetView showGridLines="0"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6" customWidth="1"/>
    <col min="10" max="11" width="80.7109375" customWidth="1"/>
  </cols>
  <sheetData>
    <row r="1" spans="2:11">
      <c r="B1" s="1" t="s">
        <v>214</v>
      </c>
    </row>
    <row r="3" spans="2:11">
      <c r="B3" s="2" t="s">
        <v>215</v>
      </c>
      <c r="E3" s="3" t="s">
        <v>216</v>
      </c>
    </row>
    <row r="4" spans="2:11">
      <c r="B4" s="2" t="s">
        <v>217</v>
      </c>
      <c r="E4" s="3" t="s">
        <v>88</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737</v>
      </c>
      <c r="C14" s="7" t="s">
        <v>234</v>
      </c>
      <c r="D14" s="7" t="s">
        <v>235</v>
      </c>
      <c r="E14" s="7" t="s">
        <v>236</v>
      </c>
      <c r="F14" s="213" t="s">
        <v>219</v>
      </c>
      <c r="G14" s="36">
        <v>46055</v>
      </c>
      <c r="H14" s="12" t="s">
        <v>237</v>
      </c>
      <c r="I14" s="47"/>
      <c r="J14" s="40" t="s">
        <v>738</v>
      </c>
      <c r="K14" s="40" t="s">
        <v>738</v>
      </c>
    </row>
    <row r="15" spans="2:11" ht="99.95" customHeight="1">
      <c r="B15" s="7" t="s">
        <v>739</v>
      </c>
      <c r="C15" s="7" t="s">
        <v>240</v>
      </c>
      <c r="D15" s="7" t="s">
        <v>740</v>
      </c>
      <c r="E15" s="7" t="s">
        <v>473</v>
      </c>
      <c r="F15" s="213" t="s">
        <v>219</v>
      </c>
      <c r="G15" s="36">
        <v>46055</v>
      </c>
      <c r="H15" s="12" t="s">
        <v>237</v>
      </c>
      <c r="I15" s="50"/>
      <c r="J15" s="41"/>
      <c r="K15" s="41"/>
    </row>
    <row r="16" spans="2:11" ht="99.95" customHeight="1">
      <c r="B16" s="7" t="s">
        <v>741</v>
      </c>
      <c r="C16" s="7" t="s">
        <v>244</v>
      </c>
      <c r="D16" s="7" t="s">
        <v>742</v>
      </c>
      <c r="E16" s="7" t="s">
        <v>242</v>
      </c>
      <c r="F16" s="213" t="s">
        <v>219</v>
      </c>
      <c r="G16" s="36">
        <v>46055</v>
      </c>
      <c r="H16" s="12" t="s">
        <v>237</v>
      </c>
      <c r="I16" s="47"/>
      <c r="J16" s="40" t="s">
        <v>738</v>
      </c>
      <c r="K16" s="40" t="s">
        <v>738</v>
      </c>
    </row>
    <row r="17" spans="2:11" ht="159" customHeight="1">
      <c r="B17" s="7" t="s">
        <v>743</v>
      </c>
      <c r="C17" s="7" t="s">
        <v>247</v>
      </c>
      <c r="D17" s="7" t="s">
        <v>269</v>
      </c>
      <c r="E17" s="7" t="s">
        <v>242</v>
      </c>
      <c r="F17" s="7"/>
      <c r="G17" s="7"/>
      <c r="H17" s="7"/>
      <c r="I17" s="7"/>
      <c r="J17" s="13"/>
      <c r="K17" s="13"/>
    </row>
    <row r="18" spans="2:11" ht="159" customHeight="1">
      <c r="B18" s="7" t="s">
        <v>744</v>
      </c>
      <c r="C18" s="7" t="s">
        <v>249</v>
      </c>
      <c r="D18" s="7" t="s">
        <v>745</v>
      </c>
      <c r="E18" s="7" t="s">
        <v>242</v>
      </c>
      <c r="F18" s="7"/>
      <c r="G18" s="7"/>
      <c r="H18" s="7"/>
      <c r="I18" s="7"/>
      <c r="J18" s="7"/>
      <c r="K18" s="7"/>
    </row>
    <row r="19" spans="2:11" ht="159" customHeight="1">
      <c r="B19" s="7" t="s">
        <v>746</v>
      </c>
      <c r="C19" s="7" t="s">
        <v>252</v>
      </c>
      <c r="D19" s="7" t="s">
        <v>253</v>
      </c>
      <c r="E19" s="7" t="s">
        <v>242</v>
      </c>
      <c r="F19" s="7"/>
      <c r="G19" s="7"/>
      <c r="H19" s="7"/>
      <c r="I19" s="7"/>
      <c r="J19" s="7"/>
      <c r="K19" s="13"/>
    </row>
    <row r="20" spans="2:11" ht="159" customHeight="1">
      <c r="B20" s="7" t="s">
        <v>747</v>
      </c>
      <c r="C20" s="7" t="s">
        <v>255</v>
      </c>
      <c r="D20" s="7" t="s">
        <v>256</v>
      </c>
      <c r="E20" s="7" t="s">
        <v>242</v>
      </c>
      <c r="F20" s="7"/>
      <c r="G20" s="7"/>
      <c r="H20" s="7"/>
      <c r="I20" s="7"/>
      <c r="J20" s="7"/>
      <c r="K20" s="7" t="s">
        <v>274</v>
      </c>
    </row>
    <row r="21" spans="2:11" ht="159" customHeight="1">
      <c r="B21" s="7" t="s">
        <v>748</v>
      </c>
      <c r="C21" s="7" t="s">
        <v>258</v>
      </c>
      <c r="D21" s="7" t="s">
        <v>259</v>
      </c>
      <c r="E21" s="7" t="s">
        <v>242</v>
      </c>
      <c r="F21" s="7"/>
      <c r="G21" s="7"/>
      <c r="H21" s="7"/>
      <c r="I21" s="7"/>
      <c r="J21" s="7"/>
      <c r="K21" s="7" t="s">
        <v>327</v>
      </c>
    </row>
    <row r="22" spans="2:11" ht="159" customHeight="1">
      <c r="B22" s="7" t="s">
        <v>749</v>
      </c>
      <c r="C22" s="7" t="s">
        <v>261</v>
      </c>
      <c r="D22" s="7" t="s">
        <v>269</v>
      </c>
      <c r="E22" s="7" t="s">
        <v>242</v>
      </c>
      <c r="F22" s="7"/>
      <c r="G22" s="7"/>
      <c r="H22" s="7"/>
      <c r="I22" s="7"/>
      <c r="J22" s="7"/>
      <c r="K22" s="7"/>
    </row>
  </sheetData>
  <conditionalFormatting sqref="B3:E11">
    <cfRule type="notContainsErrors" dxfId="43" priority="1">
      <formula>NOT(ISERROR(B3))</formula>
    </cfRule>
  </conditionalFormatting>
  <hyperlinks>
    <hyperlink ref="J14" r:id="rId1" xr:uid="{0CA349D4-0901-4634-B69B-F0F1FF1D8DDF}"/>
    <hyperlink ref="K14" r:id="rId2" xr:uid="{BFF46960-DE7C-4D27-9441-ED7DA456D04B}"/>
    <hyperlink ref="K16" r:id="rId3" xr:uid="{A7F5BA82-B488-49CA-AFD9-B6F1206ED789}"/>
    <hyperlink ref="J16" r:id="rId4" xr:uid="{3972B19A-DA7B-4D91-8BDE-21C2F91FAD25}"/>
  </hyperlinks>
  <pageMargins left="0.7" right="0.7" top="0.75" bottom="0.75" header="0.3" footer="0.3"/>
  <drawing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K22"/>
  <sheetViews>
    <sheetView showGridLines="0"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57.140625" customWidth="1"/>
    <col min="10" max="11" width="80.7109375" customWidth="1"/>
  </cols>
  <sheetData>
    <row r="1" spans="2:11">
      <c r="B1" s="1" t="s">
        <v>214</v>
      </c>
    </row>
    <row r="3" spans="2:11">
      <c r="B3" s="2" t="s">
        <v>215</v>
      </c>
      <c r="E3" s="3" t="s">
        <v>216</v>
      </c>
    </row>
    <row r="4" spans="2:11">
      <c r="B4" s="2" t="s">
        <v>217</v>
      </c>
      <c r="E4" s="3" t="s">
        <v>89</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750</v>
      </c>
      <c r="C14" s="7" t="s">
        <v>234</v>
      </c>
      <c r="D14" s="7" t="s">
        <v>235</v>
      </c>
      <c r="E14" s="7" t="s">
        <v>236</v>
      </c>
      <c r="F14" s="213" t="s">
        <v>219</v>
      </c>
      <c r="G14" s="36">
        <v>46055</v>
      </c>
      <c r="H14" s="12" t="s">
        <v>237</v>
      </c>
      <c r="I14" s="47"/>
      <c r="J14" s="40" t="s">
        <v>751</v>
      </c>
      <c r="K14" s="40" t="s">
        <v>751</v>
      </c>
    </row>
    <row r="15" spans="2:11" ht="99.95" customHeight="1">
      <c r="B15" s="7" t="s">
        <v>752</v>
      </c>
      <c r="C15" s="7" t="s">
        <v>240</v>
      </c>
      <c r="D15" s="7" t="s">
        <v>753</v>
      </c>
      <c r="E15" s="7" t="s">
        <v>473</v>
      </c>
      <c r="F15" s="213" t="s">
        <v>219</v>
      </c>
      <c r="G15" s="36">
        <v>46055</v>
      </c>
      <c r="H15" s="12" t="s">
        <v>237</v>
      </c>
      <c r="I15" s="50" t="s">
        <v>474</v>
      </c>
      <c r="J15" s="41"/>
      <c r="K15" s="41"/>
    </row>
    <row r="16" spans="2:11" ht="99.95" customHeight="1">
      <c r="B16" s="7" t="s">
        <v>754</v>
      </c>
      <c r="C16" s="7" t="s">
        <v>244</v>
      </c>
      <c r="D16" s="7" t="s">
        <v>755</v>
      </c>
      <c r="E16" s="7" t="s">
        <v>242</v>
      </c>
      <c r="F16" s="213" t="s">
        <v>219</v>
      </c>
      <c r="G16" s="36">
        <v>46055</v>
      </c>
      <c r="H16" s="12" t="s">
        <v>237</v>
      </c>
      <c r="I16" s="47"/>
      <c r="J16" s="40" t="s">
        <v>751</v>
      </c>
      <c r="K16" s="40" t="s">
        <v>751</v>
      </c>
    </row>
    <row r="17" spans="2:11" ht="176.25" customHeight="1">
      <c r="B17" s="7" t="s">
        <v>756</v>
      </c>
      <c r="C17" s="7" t="s">
        <v>247</v>
      </c>
      <c r="D17" s="7" t="s">
        <v>269</v>
      </c>
      <c r="E17" s="7" t="s">
        <v>242</v>
      </c>
      <c r="F17" s="7"/>
      <c r="G17" s="7"/>
      <c r="H17" s="7"/>
      <c r="I17" s="7"/>
      <c r="J17" s="78" t="s">
        <v>270</v>
      </c>
      <c r="K17" s="72"/>
    </row>
    <row r="18" spans="2:11" ht="176.25" customHeight="1">
      <c r="B18" s="7" t="s">
        <v>757</v>
      </c>
      <c r="C18" s="7" t="s">
        <v>249</v>
      </c>
      <c r="D18" s="7" t="s">
        <v>758</v>
      </c>
      <c r="E18" s="7" t="s">
        <v>242</v>
      </c>
      <c r="F18" s="7"/>
      <c r="G18" s="7"/>
      <c r="H18" s="7"/>
      <c r="I18" s="14"/>
      <c r="J18" s="40" t="s">
        <v>759</v>
      </c>
      <c r="K18" s="40" t="s">
        <v>759</v>
      </c>
    </row>
    <row r="19" spans="2:11" ht="176.25" customHeight="1">
      <c r="B19" s="7" t="s">
        <v>760</v>
      </c>
      <c r="C19" s="7" t="s">
        <v>252</v>
      </c>
      <c r="D19" s="7" t="s">
        <v>253</v>
      </c>
      <c r="E19" s="7" t="s">
        <v>242</v>
      </c>
      <c r="F19" s="7"/>
      <c r="G19" s="7"/>
      <c r="H19" s="7"/>
      <c r="I19" s="7"/>
      <c r="J19" s="13"/>
      <c r="K19" s="13"/>
    </row>
    <row r="20" spans="2:11" ht="176.25" customHeight="1">
      <c r="B20" s="7" t="s">
        <v>761</v>
      </c>
      <c r="C20" s="7" t="s">
        <v>255</v>
      </c>
      <c r="D20" s="7" t="s">
        <v>256</v>
      </c>
      <c r="E20" s="7" t="s">
        <v>242</v>
      </c>
      <c r="F20" s="7"/>
      <c r="G20" s="7"/>
      <c r="H20" s="7"/>
      <c r="I20" s="7"/>
      <c r="J20" s="7"/>
      <c r="K20" s="7" t="s">
        <v>274</v>
      </c>
    </row>
    <row r="21" spans="2:11" ht="176.25" customHeight="1">
      <c r="B21" s="7" t="s">
        <v>762</v>
      </c>
      <c r="C21" s="7" t="s">
        <v>258</v>
      </c>
      <c r="D21" s="7" t="s">
        <v>259</v>
      </c>
      <c r="E21" s="7" t="s">
        <v>242</v>
      </c>
      <c r="F21" s="7"/>
      <c r="G21" s="7"/>
      <c r="H21" s="7"/>
      <c r="I21" s="7"/>
      <c r="J21" s="7"/>
      <c r="K21" s="7"/>
    </row>
    <row r="22" spans="2:11" ht="176.25" customHeight="1">
      <c r="B22" s="7" t="s">
        <v>763</v>
      </c>
      <c r="C22" s="7" t="s">
        <v>261</v>
      </c>
      <c r="D22" s="7" t="s">
        <v>269</v>
      </c>
      <c r="E22" s="7" t="s">
        <v>242</v>
      </c>
      <c r="F22" s="7"/>
      <c r="G22" s="7"/>
      <c r="H22" s="7"/>
      <c r="I22" s="7"/>
      <c r="J22" s="78" t="s">
        <v>270</v>
      </c>
      <c r="K22" s="7"/>
    </row>
  </sheetData>
  <conditionalFormatting sqref="B3:E11">
    <cfRule type="notContainsErrors" dxfId="42" priority="1">
      <formula>NOT(ISERROR(B3))</formula>
    </cfRule>
  </conditionalFormatting>
  <hyperlinks>
    <hyperlink ref="J14" r:id="rId1" xr:uid="{97533AD7-A17E-4779-8C86-FCA247857774}"/>
    <hyperlink ref="K14" r:id="rId2" xr:uid="{13CC012A-71F7-4107-81E2-7A653EB0DA14}"/>
    <hyperlink ref="K16" r:id="rId3" xr:uid="{E6E1415E-5EF7-4BA3-9C62-8F742D3CF74C}"/>
    <hyperlink ref="J16" r:id="rId4" xr:uid="{E8C33293-DE89-41BF-94B7-1B847F70BC04}"/>
    <hyperlink ref="J18" r:id="rId5" xr:uid="{E77E1A7B-5D03-4875-94AB-1F12FBB69DAC}"/>
    <hyperlink ref="K18" r:id="rId6" xr:uid="{3AC15982-1A07-4AC4-A145-774BD69D59A5}"/>
    <hyperlink ref="J17" r:id="rId7" xr:uid="{7ADFAB82-A304-4905-9F8B-C1C56BDA5756}"/>
    <hyperlink ref="J22" r:id="rId8" xr:uid="{6B0F4A39-0765-4CF5-A6DE-286566A9CF1F}"/>
  </hyperlinks>
  <pageMargins left="0.7" right="0.7" top="0.75" bottom="0.75" header="0.3" footer="0.3"/>
  <drawing r:id="rId9"/>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K22"/>
  <sheetViews>
    <sheetView showGridLines="0"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5" customWidth="1"/>
    <col min="10" max="11" width="80.7109375" customWidth="1"/>
  </cols>
  <sheetData>
    <row r="1" spans="2:11">
      <c r="B1" s="1" t="s">
        <v>214</v>
      </c>
    </row>
    <row r="3" spans="2:11">
      <c r="B3" s="2" t="s">
        <v>215</v>
      </c>
      <c r="E3" s="3" t="s">
        <v>216</v>
      </c>
    </row>
    <row r="4" spans="2:11">
      <c r="B4" s="2" t="s">
        <v>217</v>
      </c>
      <c r="E4" s="3" t="s">
        <v>90</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764</v>
      </c>
      <c r="C14" s="7" t="s">
        <v>234</v>
      </c>
      <c r="D14" s="7" t="s">
        <v>235</v>
      </c>
      <c r="E14" s="7" t="s">
        <v>236</v>
      </c>
      <c r="F14" s="213" t="s">
        <v>219</v>
      </c>
      <c r="G14" s="36">
        <v>46055</v>
      </c>
      <c r="H14" s="12" t="s">
        <v>237</v>
      </c>
      <c r="I14" s="47"/>
      <c r="J14" s="40" t="s">
        <v>765</v>
      </c>
      <c r="K14" s="40" t="s">
        <v>765</v>
      </c>
    </row>
    <row r="15" spans="2:11" ht="99.95" customHeight="1">
      <c r="B15" s="7" t="s">
        <v>766</v>
      </c>
      <c r="C15" s="7" t="s">
        <v>240</v>
      </c>
      <c r="D15" s="7" t="s">
        <v>767</v>
      </c>
      <c r="E15" s="7" t="s">
        <v>473</v>
      </c>
      <c r="F15" s="213" t="s">
        <v>219</v>
      </c>
      <c r="G15" s="36">
        <v>46055</v>
      </c>
      <c r="H15" s="12" t="s">
        <v>237</v>
      </c>
      <c r="I15" s="50" t="s">
        <v>474</v>
      </c>
      <c r="J15" s="41"/>
      <c r="K15" s="41"/>
    </row>
    <row r="16" spans="2:11" ht="99.95" customHeight="1">
      <c r="B16" s="7" t="s">
        <v>768</v>
      </c>
      <c r="C16" s="7" t="s">
        <v>244</v>
      </c>
      <c r="D16" s="7" t="s">
        <v>769</v>
      </c>
      <c r="E16" s="7" t="s">
        <v>242</v>
      </c>
      <c r="F16" s="213" t="s">
        <v>219</v>
      </c>
      <c r="G16" s="36">
        <v>46055</v>
      </c>
      <c r="H16" s="12" t="s">
        <v>237</v>
      </c>
      <c r="I16" s="47"/>
      <c r="J16" s="40" t="s">
        <v>765</v>
      </c>
      <c r="K16" s="40" t="s">
        <v>765</v>
      </c>
    </row>
    <row r="17" spans="2:11" ht="187.5" customHeight="1">
      <c r="B17" s="7" t="s">
        <v>770</v>
      </c>
      <c r="C17" s="7" t="s">
        <v>247</v>
      </c>
      <c r="D17" s="7" t="s">
        <v>269</v>
      </c>
      <c r="E17" s="7" t="s">
        <v>242</v>
      </c>
      <c r="F17" s="7"/>
      <c r="G17" s="7"/>
      <c r="H17" s="7"/>
      <c r="I17" s="7"/>
      <c r="J17" s="78" t="s">
        <v>270</v>
      </c>
      <c r="K17" s="72"/>
    </row>
    <row r="18" spans="2:11" ht="187.5" customHeight="1">
      <c r="B18" s="7" t="s">
        <v>771</v>
      </c>
      <c r="C18" s="7" t="s">
        <v>249</v>
      </c>
      <c r="D18" s="7" t="s">
        <v>772</v>
      </c>
      <c r="E18" s="7" t="s">
        <v>242</v>
      </c>
      <c r="F18" s="7"/>
      <c r="G18" s="7"/>
      <c r="H18" s="7"/>
      <c r="I18" s="14"/>
      <c r="J18" s="40" t="s">
        <v>773</v>
      </c>
      <c r="K18" s="40" t="s">
        <v>773</v>
      </c>
    </row>
    <row r="19" spans="2:11" ht="187.5" customHeight="1">
      <c r="B19" s="7" t="s">
        <v>774</v>
      </c>
      <c r="C19" s="7" t="s">
        <v>252</v>
      </c>
      <c r="D19" s="7" t="s">
        <v>253</v>
      </c>
      <c r="E19" s="7" t="s">
        <v>242</v>
      </c>
      <c r="F19" s="7"/>
      <c r="G19" s="7"/>
      <c r="H19" s="7"/>
      <c r="I19" s="7"/>
      <c r="J19" s="13"/>
      <c r="K19" s="13"/>
    </row>
    <row r="20" spans="2:11" ht="187.5" customHeight="1">
      <c r="B20" s="7" t="s">
        <v>775</v>
      </c>
      <c r="C20" s="7" t="s">
        <v>255</v>
      </c>
      <c r="D20" s="7" t="s">
        <v>256</v>
      </c>
      <c r="E20" s="7" t="s">
        <v>242</v>
      </c>
      <c r="F20" s="7"/>
      <c r="G20" s="7"/>
      <c r="H20" s="7"/>
      <c r="I20" s="7"/>
      <c r="J20" s="7"/>
      <c r="K20" s="7" t="s">
        <v>274</v>
      </c>
    </row>
    <row r="21" spans="2:11" ht="187.5" customHeight="1">
      <c r="B21" s="7" t="s">
        <v>776</v>
      </c>
      <c r="C21" s="7" t="s">
        <v>258</v>
      </c>
      <c r="D21" s="7" t="s">
        <v>259</v>
      </c>
      <c r="E21" s="7" t="s">
        <v>242</v>
      </c>
      <c r="F21" s="7"/>
      <c r="G21" s="7"/>
      <c r="H21" s="7"/>
      <c r="I21" s="7"/>
      <c r="J21" s="7"/>
      <c r="K21" s="7" t="s">
        <v>327</v>
      </c>
    </row>
    <row r="22" spans="2:11" ht="187.5" customHeight="1">
      <c r="B22" s="7" t="s">
        <v>777</v>
      </c>
      <c r="C22" s="7" t="s">
        <v>261</v>
      </c>
      <c r="D22" s="7" t="s">
        <v>269</v>
      </c>
      <c r="E22" s="7" t="s">
        <v>242</v>
      </c>
      <c r="F22" s="7"/>
      <c r="G22" s="7"/>
      <c r="H22" s="7"/>
      <c r="I22" s="7"/>
      <c r="J22" s="78" t="s">
        <v>270</v>
      </c>
      <c r="K22" s="7"/>
    </row>
  </sheetData>
  <conditionalFormatting sqref="B3:E11">
    <cfRule type="notContainsErrors" dxfId="41" priority="1">
      <formula>NOT(ISERROR(B3))</formula>
    </cfRule>
  </conditionalFormatting>
  <hyperlinks>
    <hyperlink ref="J14" r:id="rId1" xr:uid="{2870CF34-A586-42A1-986B-E4F79479BF74}"/>
    <hyperlink ref="K14" r:id="rId2" xr:uid="{D19704DB-C474-434E-A980-0176938EC8F5}"/>
    <hyperlink ref="K16" r:id="rId3" xr:uid="{3C8D3D7B-7D49-4346-BAD2-D4C5BEC6BB1F}"/>
    <hyperlink ref="J16" r:id="rId4" xr:uid="{6E6E0B8A-2AFD-4DDC-B6C1-931B29C126A1}"/>
    <hyperlink ref="J18" r:id="rId5" xr:uid="{75E70E5C-3784-41F9-BC4A-545134C2EAC6}"/>
    <hyperlink ref="K18" r:id="rId6" xr:uid="{98FC8489-B6F7-473B-B4B2-A3463D8552DA}"/>
    <hyperlink ref="J17" r:id="rId7" xr:uid="{5EE6229C-5658-4177-9125-8DC708FFB33A}"/>
    <hyperlink ref="J22" r:id="rId8" xr:uid="{9D7EF450-88A3-4B9F-BD18-8EC9DB6F3411}"/>
  </hyperlinks>
  <pageMargins left="0.7" right="0.7" top="0.75" bottom="0.75" header="0.3" footer="0.3"/>
  <drawing r:id="rId9"/>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1:K22"/>
  <sheetViews>
    <sheetView showGridLines="0" topLeftCell="C1"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7.7109375" customWidth="1"/>
    <col min="10" max="11" width="80.7109375" customWidth="1"/>
  </cols>
  <sheetData>
    <row r="1" spans="2:11">
      <c r="B1" s="1" t="s">
        <v>214</v>
      </c>
    </row>
    <row r="3" spans="2:11">
      <c r="B3" s="2" t="s">
        <v>215</v>
      </c>
      <c r="E3" s="3" t="s">
        <v>216</v>
      </c>
    </row>
    <row r="4" spans="2:11">
      <c r="B4" s="2" t="s">
        <v>217</v>
      </c>
      <c r="E4" s="3" t="s">
        <v>91</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778</v>
      </c>
      <c r="C14" s="7" t="s">
        <v>234</v>
      </c>
      <c r="D14" s="7" t="s">
        <v>235</v>
      </c>
      <c r="E14" s="7" t="s">
        <v>236</v>
      </c>
      <c r="F14" s="213" t="s">
        <v>219</v>
      </c>
      <c r="G14" s="36">
        <v>46055</v>
      </c>
      <c r="H14" s="12" t="s">
        <v>237</v>
      </c>
      <c r="I14" s="47"/>
      <c r="J14" s="40" t="s">
        <v>779</v>
      </c>
      <c r="K14" s="40" t="s">
        <v>779</v>
      </c>
    </row>
    <row r="15" spans="2:11" ht="99.95" customHeight="1">
      <c r="B15" s="7" t="s">
        <v>780</v>
      </c>
      <c r="C15" s="7" t="s">
        <v>240</v>
      </c>
      <c r="D15" s="7" t="s">
        <v>781</v>
      </c>
      <c r="E15" s="7" t="s">
        <v>473</v>
      </c>
      <c r="F15" s="213" t="s">
        <v>219</v>
      </c>
      <c r="G15" s="36">
        <v>46055</v>
      </c>
      <c r="H15" s="12" t="s">
        <v>237</v>
      </c>
      <c r="I15" s="50" t="s">
        <v>474</v>
      </c>
      <c r="J15" s="41"/>
      <c r="K15" s="41"/>
    </row>
    <row r="16" spans="2:11" ht="99.95" customHeight="1">
      <c r="B16" s="7" t="s">
        <v>782</v>
      </c>
      <c r="C16" s="7" t="s">
        <v>244</v>
      </c>
      <c r="D16" s="7" t="s">
        <v>783</v>
      </c>
      <c r="E16" s="7" t="s">
        <v>242</v>
      </c>
      <c r="F16" s="213" t="s">
        <v>219</v>
      </c>
      <c r="G16" s="36">
        <v>46055</v>
      </c>
      <c r="H16" s="12" t="s">
        <v>237</v>
      </c>
      <c r="I16" s="47"/>
      <c r="J16" s="40" t="s">
        <v>779</v>
      </c>
      <c r="K16" s="40" t="s">
        <v>779</v>
      </c>
    </row>
    <row r="17" spans="2:11" ht="170.25" customHeight="1">
      <c r="B17" s="7" t="s">
        <v>784</v>
      </c>
      <c r="C17" s="7" t="s">
        <v>247</v>
      </c>
      <c r="D17" s="7" t="s">
        <v>269</v>
      </c>
      <c r="E17" s="7" t="s">
        <v>242</v>
      </c>
      <c r="F17" s="7"/>
      <c r="G17" s="7"/>
      <c r="H17" s="7"/>
      <c r="I17" s="7"/>
      <c r="J17" s="78" t="s">
        <v>270</v>
      </c>
      <c r="K17" s="72"/>
    </row>
    <row r="18" spans="2:11" ht="170.25" customHeight="1">
      <c r="B18" s="7" t="s">
        <v>785</v>
      </c>
      <c r="C18" s="7" t="s">
        <v>249</v>
      </c>
      <c r="D18" s="7" t="s">
        <v>786</v>
      </c>
      <c r="E18" s="7" t="s">
        <v>242</v>
      </c>
      <c r="F18" s="7"/>
      <c r="G18" s="7"/>
      <c r="H18" s="7"/>
      <c r="I18" s="14"/>
      <c r="J18" s="40" t="s">
        <v>787</v>
      </c>
      <c r="K18" s="40" t="s">
        <v>787</v>
      </c>
    </row>
    <row r="19" spans="2:11" ht="170.25" customHeight="1">
      <c r="B19" s="7" t="s">
        <v>788</v>
      </c>
      <c r="C19" s="7" t="s">
        <v>252</v>
      </c>
      <c r="D19" s="7" t="s">
        <v>253</v>
      </c>
      <c r="E19" s="7" t="s">
        <v>242</v>
      </c>
      <c r="F19" s="7"/>
      <c r="G19" s="7"/>
      <c r="H19" s="7"/>
      <c r="I19" s="7"/>
      <c r="J19" s="13"/>
      <c r="K19" s="13"/>
    </row>
    <row r="20" spans="2:11" ht="170.25" customHeight="1">
      <c r="B20" s="7" t="s">
        <v>789</v>
      </c>
      <c r="C20" s="7" t="s">
        <v>255</v>
      </c>
      <c r="D20" s="7" t="s">
        <v>256</v>
      </c>
      <c r="E20" s="7" t="s">
        <v>242</v>
      </c>
      <c r="F20" s="7"/>
      <c r="G20" s="7"/>
      <c r="H20" s="7"/>
      <c r="I20" s="7"/>
      <c r="J20" s="7"/>
      <c r="K20" s="7" t="s">
        <v>274</v>
      </c>
    </row>
    <row r="21" spans="2:11" ht="170.25" customHeight="1">
      <c r="B21" s="7" t="s">
        <v>790</v>
      </c>
      <c r="C21" s="7" t="s">
        <v>258</v>
      </c>
      <c r="D21" s="7" t="s">
        <v>259</v>
      </c>
      <c r="E21" s="7" t="s">
        <v>242</v>
      </c>
      <c r="F21" s="7"/>
      <c r="G21" s="7"/>
      <c r="H21" s="7"/>
      <c r="I21" s="7"/>
      <c r="J21" s="7"/>
      <c r="K21" s="7"/>
    </row>
    <row r="22" spans="2:11" ht="170.25" customHeight="1">
      <c r="B22" s="7" t="s">
        <v>791</v>
      </c>
      <c r="C22" s="7" t="s">
        <v>261</v>
      </c>
      <c r="D22" s="7" t="s">
        <v>269</v>
      </c>
      <c r="E22" s="7" t="s">
        <v>242</v>
      </c>
      <c r="F22" s="7"/>
      <c r="G22" s="7"/>
      <c r="H22" s="7"/>
      <c r="I22" s="7"/>
      <c r="J22" s="78" t="s">
        <v>270</v>
      </c>
      <c r="K22" s="7"/>
    </row>
  </sheetData>
  <conditionalFormatting sqref="B3:E11">
    <cfRule type="notContainsErrors" dxfId="40" priority="1">
      <formula>NOT(ISERROR(B3))</formula>
    </cfRule>
  </conditionalFormatting>
  <hyperlinks>
    <hyperlink ref="J14" r:id="rId1" xr:uid="{79C52FC9-6670-4063-B002-55453D8CBCCE}"/>
    <hyperlink ref="K14" r:id="rId2" xr:uid="{A8AA0D7B-1650-4136-B43C-64E0758E6781}"/>
    <hyperlink ref="K16" r:id="rId3" xr:uid="{10C0DBE8-F074-4097-9868-324F4523ADE3}"/>
    <hyperlink ref="J16" r:id="rId4" xr:uid="{A79AD48D-3AE1-40A1-AFB7-0B661C867483}"/>
    <hyperlink ref="J18" r:id="rId5" xr:uid="{1CA44276-C932-4281-9CE3-887D97514BD6}"/>
    <hyperlink ref="K18" r:id="rId6" xr:uid="{AAFE23EE-0B37-45B6-ACB5-8DE0098C4C79}"/>
    <hyperlink ref="J17" r:id="rId7" xr:uid="{AB175700-BBFD-4F97-A9C0-60F7BDF49198}"/>
    <hyperlink ref="J22" r:id="rId8" xr:uid="{C91E1004-C427-4885-9800-D706E410F0D9}"/>
  </hyperlinks>
  <pageMargins left="0.7" right="0.7" top="0.75" bottom="0.75" header="0.3" footer="0.3"/>
  <drawing r:id="rId9"/>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1:K22"/>
  <sheetViews>
    <sheetView showGridLines="0"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7.28515625" customWidth="1"/>
    <col min="10" max="11" width="80.7109375" customWidth="1"/>
  </cols>
  <sheetData>
    <row r="1" spans="2:11">
      <c r="B1" s="1" t="s">
        <v>214</v>
      </c>
    </row>
    <row r="3" spans="2:11">
      <c r="B3" s="2" t="s">
        <v>215</v>
      </c>
      <c r="E3" s="3" t="s">
        <v>216</v>
      </c>
    </row>
    <row r="4" spans="2:11">
      <c r="B4" s="2" t="s">
        <v>217</v>
      </c>
      <c r="E4" s="3" t="s">
        <v>93</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792</v>
      </c>
      <c r="C14" s="7" t="s">
        <v>234</v>
      </c>
      <c r="D14" s="7" t="s">
        <v>235</v>
      </c>
      <c r="E14" s="7" t="s">
        <v>236</v>
      </c>
      <c r="F14" s="213" t="s">
        <v>219</v>
      </c>
      <c r="G14" s="36">
        <v>46055</v>
      </c>
      <c r="H14" s="12" t="s">
        <v>237</v>
      </c>
      <c r="I14" s="47"/>
      <c r="J14" s="40" t="s">
        <v>793</v>
      </c>
      <c r="K14" s="40" t="s">
        <v>793</v>
      </c>
    </row>
    <row r="15" spans="2:11" ht="99.95" customHeight="1">
      <c r="B15" s="7" t="s">
        <v>794</v>
      </c>
      <c r="C15" s="7" t="s">
        <v>240</v>
      </c>
      <c r="D15" s="7" t="s">
        <v>795</v>
      </c>
      <c r="E15" s="7" t="s">
        <v>473</v>
      </c>
      <c r="F15" s="213" t="s">
        <v>219</v>
      </c>
      <c r="G15" s="36">
        <v>46055</v>
      </c>
      <c r="H15" s="12" t="s">
        <v>237</v>
      </c>
      <c r="I15" s="50" t="s">
        <v>474</v>
      </c>
      <c r="J15" s="41"/>
      <c r="K15" s="41"/>
    </row>
    <row r="16" spans="2:11" ht="99.95" customHeight="1">
      <c r="B16" s="7" t="s">
        <v>796</v>
      </c>
      <c r="C16" s="7" t="s">
        <v>244</v>
      </c>
      <c r="D16" s="7" t="s">
        <v>797</v>
      </c>
      <c r="E16" s="7" t="s">
        <v>242</v>
      </c>
      <c r="F16" s="213" t="s">
        <v>219</v>
      </c>
      <c r="G16" s="36">
        <v>46055</v>
      </c>
      <c r="H16" s="12" t="s">
        <v>237</v>
      </c>
      <c r="I16" s="47"/>
      <c r="J16" s="40" t="s">
        <v>793</v>
      </c>
      <c r="K16" s="40" t="s">
        <v>793</v>
      </c>
    </row>
    <row r="17" spans="2:11" ht="186.75" customHeight="1">
      <c r="B17" s="7" t="s">
        <v>798</v>
      </c>
      <c r="C17" s="7" t="s">
        <v>247</v>
      </c>
      <c r="D17" s="7" t="s">
        <v>269</v>
      </c>
      <c r="E17" s="7" t="s">
        <v>242</v>
      </c>
      <c r="F17" s="7"/>
      <c r="G17" s="7"/>
      <c r="H17" s="7"/>
      <c r="I17" s="7"/>
      <c r="J17" s="78" t="s">
        <v>270</v>
      </c>
      <c r="K17" s="72"/>
    </row>
    <row r="18" spans="2:11" ht="186.75" customHeight="1">
      <c r="B18" s="7" t="s">
        <v>799</v>
      </c>
      <c r="C18" s="7" t="s">
        <v>249</v>
      </c>
      <c r="D18" s="7" t="s">
        <v>800</v>
      </c>
      <c r="E18" s="7" t="s">
        <v>242</v>
      </c>
      <c r="F18" s="7"/>
      <c r="G18" s="7"/>
      <c r="H18" s="7"/>
      <c r="I18" s="14"/>
      <c r="J18" s="40" t="s">
        <v>801</v>
      </c>
      <c r="K18" s="40" t="s">
        <v>801</v>
      </c>
    </row>
    <row r="19" spans="2:11" ht="186.75" customHeight="1">
      <c r="B19" s="7" t="s">
        <v>802</v>
      </c>
      <c r="C19" s="7" t="s">
        <v>252</v>
      </c>
      <c r="D19" s="7" t="s">
        <v>253</v>
      </c>
      <c r="E19" s="7" t="s">
        <v>242</v>
      </c>
      <c r="F19" s="7"/>
      <c r="G19" s="7"/>
      <c r="H19" s="7"/>
      <c r="I19" s="7"/>
      <c r="J19" s="13"/>
      <c r="K19" s="13"/>
    </row>
    <row r="20" spans="2:11" ht="186.75" customHeight="1">
      <c r="B20" s="7" t="s">
        <v>803</v>
      </c>
      <c r="C20" s="7" t="s">
        <v>255</v>
      </c>
      <c r="D20" s="7" t="s">
        <v>256</v>
      </c>
      <c r="E20" s="7" t="s">
        <v>242</v>
      </c>
      <c r="F20" s="7"/>
      <c r="G20" s="7"/>
      <c r="H20" s="7"/>
      <c r="I20" s="7"/>
      <c r="J20" s="7"/>
      <c r="K20" s="7"/>
    </row>
    <row r="21" spans="2:11" ht="186.75" customHeight="1">
      <c r="B21" s="7" t="s">
        <v>804</v>
      </c>
      <c r="C21" s="7" t="s">
        <v>258</v>
      </c>
      <c r="D21" s="7" t="s">
        <v>259</v>
      </c>
      <c r="E21" s="7" t="s">
        <v>242</v>
      </c>
      <c r="F21" s="7"/>
      <c r="G21" s="7"/>
      <c r="H21" s="7"/>
      <c r="I21" s="7"/>
      <c r="J21" s="7"/>
      <c r="K21" s="7" t="s">
        <v>327</v>
      </c>
    </row>
    <row r="22" spans="2:11" ht="186.75" customHeight="1">
      <c r="B22" s="7" t="s">
        <v>805</v>
      </c>
      <c r="C22" s="7" t="s">
        <v>261</v>
      </c>
      <c r="D22" s="7" t="s">
        <v>269</v>
      </c>
      <c r="E22" s="7" t="s">
        <v>242</v>
      </c>
      <c r="F22" s="7"/>
      <c r="G22" s="7"/>
      <c r="H22" s="7"/>
      <c r="I22" s="7"/>
      <c r="J22" s="78" t="s">
        <v>270</v>
      </c>
      <c r="K22" s="7"/>
    </row>
  </sheetData>
  <conditionalFormatting sqref="B3:E11">
    <cfRule type="notContainsErrors" dxfId="39" priority="1">
      <formula>NOT(ISERROR(B3))</formula>
    </cfRule>
  </conditionalFormatting>
  <hyperlinks>
    <hyperlink ref="J14" r:id="rId1" xr:uid="{097D28F7-B749-4842-A119-F5D37A632429}"/>
    <hyperlink ref="K14" r:id="rId2" xr:uid="{0927AD01-E1D5-4F96-8A92-ADB17C081314}"/>
    <hyperlink ref="K16" r:id="rId3" xr:uid="{D64D2D79-8992-4010-81A1-1963225A494F}"/>
    <hyperlink ref="J16" r:id="rId4" xr:uid="{80DBDFB4-EACD-4424-85F8-5498A0C3E1C8}"/>
    <hyperlink ref="J18" r:id="rId5" xr:uid="{DEF6E0EC-4F42-48E8-BCFA-F6609E85AA0A}"/>
    <hyperlink ref="K18" r:id="rId6" xr:uid="{E37853AF-33BA-4299-A91C-396C4FC21A64}"/>
    <hyperlink ref="J17" r:id="rId7" xr:uid="{CA3CDCEE-1928-46F3-ADD2-8CE2A966BB4E}"/>
    <hyperlink ref="J22" r:id="rId8" xr:uid="{F1BD051F-EC4B-4046-8531-9375FAE98B6A}"/>
  </hyperlinks>
  <pageMargins left="0.7" right="0.7" top="0.75" bottom="0.75" header="0.3" footer="0.3"/>
  <drawing r:id="rId9"/>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B1:K22"/>
  <sheetViews>
    <sheetView showGridLines="0" topLeftCell="C5"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4.42578125" customWidth="1"/>
    <col min="10" max="11" width="80.7109375" customWidth="1"/>
  </cols>
  <sheetData>
    <row r="1" spans="2:11">
      <c r="B1" s="1" t="s">
        <v>214</v>
      </c>
    </row>
    <row r="3" spans="2:11">
      <c r="B3" s="2" t="s">
        <v>215</v>
      </c>
      <c r="E3" s="3" t="s">
        <v>216</v>
      </c>
    </row>
    <row r="4" spans="2:11">
      <c r="B4" s="2" t="s">
        <v>217</v>
      </c>
      <c r="E4" s="3" t="s">
        <v>94</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806</v>
      </c>
      <c r="C14" s="7" t="s">
        <v>234</v>
      </c>
      <c r="D14" s="7" t="s">
        <v>235</v>
      </c>
      <c r="E14" s="7" t="s">
        <v>236</v>
      </c>
      <c r="F14" s="213" t="s">
        <v>219</v>
      </c>
      <c r="G14" s="36">
        <v>46055</v>
      </c>
      <c r="H14" s="12" t="s">
        <v>237</v>
      </c>
      <c r="I14" s="47"/>
      <c r="J14" s="40" t="s">
        <v>807</v>
      </c>
      <c r="K14" s="40" t="s">
        <v>807</v>
      </c>
    </row>
    <row r="15" spans="2:11" ht="99.95" customHeight="1">
      <c r="B15" s="7" t="s">
        <v>808</v>
      </c>
      <c r="C15" s="7" t="s">
        <v>240</v>
      </c>
      <c r="D15" s="7" t="s">
        <v>809</v>
      </c>
      <c r="E15" s="7" t="s">
        <v>473</v>
      </c>
      <c r="F15" s="213" t="s">
        <v>219</v>
      </c>
      <c r="G15" s="36">
        <v>46055</v>
      </c>
      <c r="H15" s="12" t="s">
        <v>237</v>
      </c>
      <c r="I15" s="50" t="s">
        <v>474</v>
      </c>
      <c r="J15" s="41"/>
      <c r="K15" s="41"/>
    </row>
    <row r="16" spans="2:11" ht="99.95" customHeight="1">
      <c r="B16" s="7" t="s">
        <v>810</v>
      </c>
      <c r="C16" s="7" t="s">
        <v>244</v>
      </c>
      <c r="D16" s="7" t="s">
        <v>811</v>
      </c>
      <c r="E16" s="7" t="s">
        <v>242</v>
      </c>
      <c r="F16" s="213" t="s">
        <v>219</v>
      </c>
      <c r="G16" s="36">
        <v>46055</v>
      </c>
      <c r="H16" s="12" t="s">
        <v>237</v>
      </c>
      <c r="I16" s="47"/>
      <c r="J16" s="40" t="s">
        <v>807</v>
      </c>
      <c r="K16" s="40" t="s">
        <v>807</v>
      </c>
    </row>
    <row r="17" spans="2:11" ht="197.25" customHeight="1">
      <c r="B17" s="7" t="s">
        <v>812</v>
      </c>
      <c r="C17" s="7" t="s">
        <v>247</v>
      </c>
      <c r="D17" s="7" t="s">
        <v>269</v>
      </c>
      <c r="E17" s="7" t="s">
        <v>242</v>
      </c>
      <c r="F17" s="7"/>
      <c r="G17" s="7"/>
      <c r="H17" s="7"/>
      <c r="I17" s="7"/>
      <c r="J17" s="78" t="s">
        <v>270</v>
      </c>
      <c r="K17" s="72"/>
    </row>
    <row r="18" spans="2:11" ht="197.25" customHeight="1">
      <c r="B18" s="7" t="s">
        <v>813</v>
      </c>
      <c r="C18" s="7" t="s">
        <v>249</v>
      </c>
      <c r="D18" s="7" t="s">
        <v>814</v>
      </c>
      <c r="E18" s="7" t="s">
        <v>242</v>
      </c>
      <c r="F18" s="7"/>
      <c r="G18" s="7"/>
      <c r="H18" s="7"/>
      <c r="I18" s="14"/>
      <c r="J18" s="40" t="s">
        <v>815</v>
      </c>
      <c r="K18" s="40" t="s">
        <v>815</v>
      </c>
    </row>
    <row r="19" spans="2:11" ht="197.25" customHeight="1">
      <c r="B19" s="7" t="s">
        <v>816</v>
      </c>
      <c r="C19" s="7" t="s">
        <v>252</v>
      </c>
      <c r="D19" s="7" t="s">
        <v>253</v>
      </c>
      <c r="E19" s="7" t="s">
        <v>242</v>
      </c>
      <c r="F19" s="7"/>
      <c r="G19" s="7"/>
      <c r="H19" s="7"/>
      <c r="I19" s="7"/>
      <c r="J19" s="13"/>
      <c r="K19" s="13"/>
    </row>
    <row r="20" spans="2:11" ht="197.25" customHeight="1">
      <c r="B20" s="7" t="s">
        <v>817</v>
      </c>
      <c r="C20" s="7" t="s">
        <v>255</v>
      </c>
      <c r="D20" s="7" t="s">
        <v>256</v>
      </c>
      <c r="E20" s="7" t="s">
        <v>242</v>
      </c>
      <c r="F20" s="7"/>
      <c r="G20" s="7"/>
      <c r="H20" s="7"/>
      <c r="I20" s="7"/>
      <c r="J20" s="7"/>
      <c r="K20" s="7" t="s">
        <v>274</v>
      </c>
    </row>
    <row r="21" spans="2:11" ht="197.25" customHeight="1">
      <c r="B21" s="7" t="s">
        <v>818</v>
      </c>
      <c r="C21" s="7" t="s">
        <v>258</v>
      </c>
      <c r="D21" s="7" t="s">
        <v>259</v>
      </c>
      <c r="E21" s="7" t="s">
        <v>242</v>
      </c>
      <c r="F21" s="7"/>
      <c r="G21" s="7"/>
      <c r="H21" s="7"/>
      <c r="I21" s="7"/>
      <c r="J21" s="7"/>
      <c r="K21" s="7" t="s">
        <v>327</v>
      </c>
    </row>
    <row r="22" spans="2:11" ht="197.25" customHeight="1">
      <c r="B22" s="7" t="s">
        <v>819</v>
      </c>
      <c r="C22" s="7" t="s">
        <v>261</v>
      </c>
      <c r="D22" s="7" t="s">
        <v>269</v>
      </c>
      <c r="E22" s="7" t="s">
        <v>242</v>
      </c>
      <c r="F22" s="7"/>
      <c r="G22" s="7"/>
      <c r="H22" s="7"/>
      <c r="I22" s="7"/>
      <c r="J22" s="78" t="s">
        <v>270</v>
      </c>
      <c r="K22" s="7"/>
    </row>
  </sheetData>
  <conditionalFormatting sqref="B3:E11">
    <cfRule type="notContainsErrors" dxfId="38" priority="1">
      <formula>NOT(ISERROR(B3))</formula>
    </cfRule>
  </conditionalFormatting>
  <hyperlinks>
    <hyperlink ref="J14" r:id="rId1" xr:uid="{765D7EE6-571B-4EAF-BC54-A410F13D9E57}"/>
    <hyperlink ref="K14" r:id="rId2" xr:uid="{D2122F3E-BF84-4261-99CA-9A8EA1D0EA9D}"/>
    <hyperlink ref="K16" r:id="rId3" xr:uid="{5926B5E4-04C2-4D0F-9C91-4C31EB0D85A5}"/>
    <hyperlink ref="J16" r:id="rId4" xr:uid="{A39ACD08-6173-4F6D-84F7-1A85D1C45177}"/>
    <hyperlink ref="J18" r:id="rId5" xr:uid="{792FE35B-1761-4ACD-9CA3-4AABD4168649}"/>
    <hyperlink ref="K18" r:id="rId6" xr:uid="{D16F793A-E148-4966-9370-C48C66F8380C}"/>
    <hyperlink ref="J17" r:id="rId7" xr:uid="{61111A80-EE31-4478-A2EF-B7D274FAA885}"/>
    <hyperlink ref="J22" r:id="rId8" xr:uid="{3DD3DEDF-D106-4D37-ABC5-23352C917D78}"/>
  </hyperlinks>
  <pageMargins left="0.7" right="0.7" top="0.75" bottom="0.75" header="0.3" footer="0.3"/>
  <drawing r:id="rId9"/>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B1:K22"/>
  <sheetViews>
    <sheetView showGridLines="0" topLeftCell="D5"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2.28515625" customWidth="1"/>
    <col min="10" max="11" width="80.7109375" customWidth="1"/>
  </cols>
  <sheetData>
    <row r="1" spans="2:11">
      <c r="B1" s="1" t="s">
        <v>214</v>
      </c>
    </row>
    <row r="3" spans="2:11">
      <c r="B3" s="2" t="s">
        <v>215</v>
      </c>
      <c r="E3" s="3" t="s">
        <v>216</v>
      </c>
    </row>
    <row r="4" spans="2:11">
      <c r="B4" s="2" t="s">
        <v>217</v>
      </c>
      <c r="E4" s="3" t="s">
        <v>95</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820</v>
      </c>
      <c r="C14" s="7" t="s">
        <v>234</v>
      </c>
      <c r="D14" s="7" t="s">
        <v>235</v>
      </c>
      <c r="E14" s="7" t="s">
        <v>236</v>
      </c>
      <c r="F14" s="213" t="s">
        <v>219</v>
      </c>
      <c r="G14" s="36">
        <v>46055</v>
      </c>
      <c r="H14" s="12" t="s">
        <v>237</v>
      </c>
      <c r="I14" s="47"/>
      <c r="J14" s="40" t="s">
        <v>821</v>
      </c>
      <c r="K14" s="40" t="s">
        <v>821</v>
      </c>
    </row>
    <row r="15" spans="2:11" ht="99.95" customHeight="1">
      <c r="B15" s="7" t="s">
        <v>822</v>
      </c>
      <c r="C15" s="7" t="s">
        <v>240</v>
      </c>
      <c r="D15" s="7" t="s">
        <v>823</v>
      </c>
      <c r="E15" s="7" t="s">
        <v>473</v>
      </c>
      <c r="F15" s="213" t="s">
        <v>219</v>
      </c>
      <c r="G15" s="36">
        <v>46055</v>
      </c>
      <c r="H15" s="12" t="s">
        <v>237</v>
      </c>
      <c r="I15" s="50" t="s">
        <v>474</v>
      </c>
      <c r="J15" s="41"/>
      <c r="K15" s="41"/>
    </row>
    <row r="16" spans="2:11" ht="99.95" customHeight="1">
      <c r="B16" s="7" t="s">
        <v>824</v>
      </c>
      <c r="C16" s="7" t="s">
        <v>244</v>
      </c>
      <c r="D16" s="7" t="s">
        <v>825</v>
      </c>
      <c r="E16" s="7" t="s">
        <v>242</v>
      </c>
      <c r="F16" s="213" t="s">
        <v>219</v>
      </c>
      <c r="G16" s="36">
        <v>46055</v>
      </c>
      <c r="H16" s="12" t="s">
        <v>237</v>
      </c>
      <c r="I16" s="47"/>
      <c r="J16" s="40" t="s">
        <v>821</v>
      </c>
      <c r="K16" s="40" t="s">
        <v>821</v>
      </c>
    </row>
    <row r="17" spans="2:11" ht="157.5" customHeight="1">
      <c r="B17" s="7" t="s">
        <v>826</v>
      </c>
      <c r="C17" s="7" t="s">
        <v>247</v>
      </c>
      <c r="D17" s="7" t="s">
        <v>269</v>
      </c>
      <c r="E17" s="7" t="s">
        <v>242</v>
      </c>
      <c r="F17" s="7"/>
      <c r="G17" s="7"/>
      <c r="H17" s="7"/>
      <c r="I17" s="7"/>
      <c r="J17" s="78" t="s">
        <v>270</v>
      </c>
      <c r="K17" s="72"/>
    </row>
    <row r="18" spans="2:11" ht="157.5" customHeight="1">
      <c r="B18" s="7" t="s">
        <v>827</v>
      </c>
      <c r="C18" s="7" t="s">
        <v>249</v>
      </c>
      <c r="D18" s="7" t="s">
        <v>828</v>
      </c>
      <c r="E18" s="7" t="s">
        <v>242</v>
      </c>
      <c r="F18" s="7"/>
      <c r="G18" s="7"/>
      <c r="H18" s="7"/>
      <c r="I18" s="14"/>
      <c r="J18" s="40" t="s">
        <v>829</v>
      </c>
      <c r="K18" s="40" t="s">
        <v>829</v>
      </c>
    </row>
    <row r="19" spans="2:11" ht="157.5" customHeight="1">
      <c r="B19" s="7" t="s">
        <v>830</v>
      </c>
      <c r="C19" s="7" t="s">
        <v>252</v>
      </c>
      <c r="D19" s="7" t="s">
        <v>253</v>
      </c>
      <c r="E19" s="7" t="s">
        <v>242</v>
      </c>
      <c r="F19" s="7"/>
      <c r="G19" s="7"/>
      <c r="H19" s="7"/>
      <c r="I19" s="7"/>
      <c r="J19" s="13"/>
      <c r="K19" s="13"/>
    </row>
    <row r="20" spans="2:11" ht="157.5" customHeight="1">
      <c r="B20" s="7" t="s">
        <v>831</v>
      </c>
      <c r="C20" s="7" t="s">
        <v>255</v>
      </c>
      <c r="D20" s="7" t="s">
        <v>256</v>
      </c>
      <c r="E20" s="7" t="s">
        <v>242</v>
      </c>
      <c r="F20" s="7"/>
      <c r="G20" s="7"/>
      <c r="H20" s="7"/>
      <c r="I20" s="7"/>
      <c r="J20" s="7"/>
      <c r="K20" s="7" t="s">
        <v>274</v>
      </c>
    </row>
    <row r="21" spans="2:11" ht="157.5" customHeight="1">
      <c r="B21" s="7" t="s">
        <v>832</v>
      </c>
      <c r="C21" s="7" t="s">
        <v>258</v>
      </c>
      <c r="D21" s="7" t="s">
        <v>259</v>
      </c>
      <c r="E21" s="7" t="s">
        <v>242</v>
      </c>
      <c r="F21" s="7"/>
      <c r="G21" s="7"/>
      <c r="H21" s="7"/>
      <c r="I21" s="7"/>
      <c r="J21" s="7"/>
      <c r="K21" s="7"/>
    </row>
    <row r="22" spans="2:11" ht="157.5" customHeight="1">
      <c r="B22" s="7" t="s">
        <v>833</v>
      </c>
      <c r="C22" s="7" t="s">
        <v>261</v>
      </c>
      <c r="D22" s="7" t="s">
        <v>269</v>
      </c>
      <c r="E22" s="7" t="s">
        <v>242</v>
      </c>
      <c r="F22" s="7"/>
      <c r="G22" s="7"/>
      <c r="H22" s="7"/>
      <c r="I22" s="7"/>
      <c r="J22" s="78" t="s">
        <v>270</v>
      </c>
      <c r="K22" s="7"/>
    </row>
  </sheetData>
  <conditionalFormatting sqref="B3:E11">
    <cfRule type="notContainsErrors" dxfId="37" priority="1">
      <formula>NOT(ISERROR(B3))</formula>
    </cfRule>
  </conditionalFormatting>
  <hyperlinks>
    <hyperlink ref="J14" r:id="rId1" xr:uid="{DAE974B0-8B60-4407-B592-C60736E8037F}"/>
    <hyperlink ref="K14" r:id="rId2" xr:uid="{1BE5E498-B8D0-426E-9411-EB74B84CFCDC}"/>
    <hyperlink ref="K16" r:id="rId3" xr:uid="{9C0E6BA1-8F08-48DB-A2AF-89794F8621E6}"/>
    <hyperlink ref="J16" r:id="rId4" xr:uid="{243A1748-F9A5-4C19-8156-A562B6DF51CF}"/>
    <hyperlink ref="J18" r:id="rId5" xr:uid="{58339CBD-4EFB-4F63-9A62-05F943B893C3}"/>
    <hyperlink ref="K18" r:id="rId6" xr:uid="{20491DB6-EBFE-47AD-BF69-D2AC3C4A00AF}"/>
    <hyperlink ref="J17" r:id="rId7" xr:uid="{9966E15E-BB12-4ADC-8F70-1C9736F4550F}"/>
    <hyperlink ref="J22" r:id="rId8" xr:uid="{69B1209F-A65A-4B29-9924-3089C83842F8}"/>
  </hyperlinks>
  <pageMargins left="0.7" right="0.7" top="0.75" bottom="0.75" header="0.3" footer="0.3"/>
  <drawing r:id="rId9"/>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B1:K22"/>
  <sheetViews>
    <sheetView showGridLines="0"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1.28515625" customWidth="1"/>
    <col min="10" max="11" width="80.7109375" customWidth="1"/>
  </cols>
  <sheetData>
    <row r="1" spans="2:11">
      <c r="B1" s="1" t="s">
        <v>214</v>
      </c>
    </row>
    <row r="3" spans="2:11">
      <c r="B3" s="2" t="s">
        <v>215</v>
      </c>
      <c r="E3" s="3" t="s">
        <v>216</v>
      </c>
    </row>
    <row r="4" spans="2:11">
      <c r="B4" s="2" t="s">
        <v>217</v>
      </c>
      <c r="E4" s="3" t="s">
        <v>96</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834</v>
      </c>
      <c r="C14" s="7" t="s">
        <v>234</v>
      </c>
      <c r="D14" s="7" t="s">
        <v>235</v>
      </c>
      <c r="E14" s="7" t="s">
        <v>236</v>
      </c>
      <c r="F14" s="213" t="s">
        <v>219</v>
      </c>
      <c r="G14" s="36">
        <v>46055</v>
      </c>
      <c r="H14" s="12" t="s">
        <v>237</v>
      </c>
      <c r="I14" s="47"/>
      <c r="J14" s="40" t="s">
        <v>835</v>
      </c>
      <c r="K14" s="40" t="s">
        <v>835</v>
      </c>
    </row>
    <row r="15" spans="2:11" ht="99.95" customHeight="1">
      <c r="B15" s="7" t="s">
        <v>836</v>
      </c>
      <c r="C15" s="7" t="s">
        <v>240</v>
      </c>
      <c r="D15" s="7" t="s">
        <v>837</v>
      </c>
      <c r="E15" s="7" t="s">
        <v>242</v>
      </c>
      <c r="F15" s="213" t="s">
        <v>219</v>
      </c>
      <c r="G15" s="36">
        <v>46055</v>
      </c>
      <c r="H15" s="12" t="s">
        <v>237</v>
      </c>
      <c r="I15" s="50"/>
      <c r="J15" s="41"/>
      <c r="K15" s="41"/>
    </row>
    <row r="16" spans="2:11" ht="99.95" customHeight="1">
      <c r="B16" s="7" t="s">
        <v>838</v>
      </c>
      <c r="C16" s="7" t="s">
        <v>244</v>
      </c>
      <c r="D16" s="7" t="s">
        <v>839</v>
      </c>
      <c r="E16" s="7" t="s">
        <v>242</v>
      </c>
      <c r="F16" s="213" t="s">
        <v>219</v>
      </c>
      <c r="G16" s="36">
        <v>46055</v>
      </c>
      <c r="H16" s="12" t="s">
        <v>237</v>
      </c>
      <c r="I16" s="47"/>
      <c r="J16" s="40" t="s">
        <v>835</v>
      </c>
      <c r="K16" s="40" t="s">
        <v>835</v>
      </c>
    </row>
    <row r="17" spans="2:11" ht="174.75" customHeight="1">
      <c r="B17" s="7" t="s">
        <v>840</v>
      </c>
      <c r="C17" s="7" t="s">
        <v>247</v>
      </c>
      <c r="D17" s="7"/>
      <c r="E17" s="7" t="s">
        <v>242</v>
      </c>
      <c r="F17" s="7"/>
      <c r="G17" s="7"/>
      <c r="H17" s="7"/>
      <c r="I17" s="7"/>
      <c r="J17" s="13"/>
      <c r="K17" s="13"/>
    </row>
    <row r="18" spans="2:11" ht="174.75" customHeight="1">
      <c r="B18" s="7" t="s">
        <v>841</v>
      </c>
      <c r="C18" s="7" t="s">
        <v>249</v>
      </c>
      <c r="D18" s="7" t="s">
        <v>842</v>
      </c>
      <c r="E18" s="7" t="s">
        <v>242</v>
      </c>
      <c r="F18" s="7"/>
      <c r="G18" s="7"/>
      <c r="H18" s="7"/>
      <c r="I18" s="7"/>
      <c r="J18" s="7"/>
      <c r="K18" s="7"/>
    </row>
    <row r="19" spans="2:11" ht="174.75" customHeight="1">
      <c r="B19" s="7" t="s">
        <v>843</v>
      </c>
      <c r="C19" s="7" t="s">
        <v>252</v>
      </c>
      <c r="D19" s="7" t="s">
        <v>253</v>
      </c>
      <c r="E19" s="7" t="s">
        <v>242</v>
      </c>
      <c r="F19" s="7"/>
      <c r="G19" s="7"/>
      <c r="H19" s="7"/>
      <c r="I19" s="7"/>
      <c r="J19" s="7"/>
      <c r="K19" s="7"/>
    </row>
    <row r="20" spans="2:11" ht="174.75" customHeight="1">
      <c r="B20" s="7" t="s">
        <v>844</v>
      </c>
      <c r="C20" s="7" t="s">
        <v>255</v>
      </c>
      <c r="D20" s="7" t="s">
        <v>256</v>
      </c>
      <c r="E20" s="7" t="s">
        <v>242</v>
      </c>
      <c r="F20" s="7"/>
      <c r="G20" s="7"/>
      <c r="H20" s="7"/>
      <c r="I20" s="7"/>
      <c r="J20" s="7"/>
      <c r="K20" s="7"/>
    </row>
    <row r="21" spans="2:11" ht="174.75" customHeight="1">
      <c r="B21" s="7" t="s">
        <v>845</v>
      </c>
      <c r="C21" s="7" t="s">
        <v>258</v>
      </c>
      <c r="D21" s="7" t="s">
        <v>259</v>
      </c>
      <c r="E21" s="7" t="s">
        <v>242</v>
      </c>
      <c r="F21" s="7"/>
      <c r="G21" s="7"/>
      <c r="H21" s="7"/>
      <c r="I21" s="7"/>
      <c r="J21" s="7"/>
      <c r="K21" s="7"/>
    </row>
    <row r="22" spans="2:11" ht="174.75" customHeight="1">
      <c r="B22" s="7" t="s">
        <v>846</v>
      </c>
      <c r="C22" s="7" t="s">
        <v>261</v>
      </c>
      <c r="D22" s="7"/>
      <c r="E22" s="7" t="s">
        <v>242</v>
      </c>
      <c r="F22" s="7"/>
      <c r="G22" s="7"/>
      <c r="H22" s="7"/>
      <c r="I22" s="7"/>
      <c r="J22" s="7"/>
      <c r="K22" s="7"/>
    </row>
  </sheetData>
  <conditionalFormatting sqref="B3:E11">
    <cfRule type="notContainsErrors" dxfId="36" priority="1">
      <formula>NOT(ISERROR(B3))</formula>
    </cfRule>
  </conditionalFormatting>
  <hyperlinks>
    <hyperlink ref="J14" r:id="rId1" xr:uid="{D3D4C31A-655E-4356-81E2-D7DB5431A11B}"/>
    <hyperlink ref="K14" r:id="rId2" xr:uid="{FA2D31D0-3CB6-48AC-ACB2-E17366CFB093}"/>
    <hyperlink ref="K16" r:id="rId3" xr:uid="{1DC6B69E-5F0C-4A20-BCDD-3D8D2C887A49}"/>
    <hyperlink ref="J16" r:id="rId4" xr:uid="{49D09DFE-000D-4763-8804-14EC7F981E96}"/>
  </hyperlinks>
  <pageMargins left="0.7" right="0.7" top="0.75" bottom="0.75" header="0.3" footer="0.3"/>
  <drawing r:id="rId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3.28515625" customWidth="1"/>
    <col min="10" max="11" width="80.7109375" customWidth="1"/>
  </cols>
  <sheetData>
    <row r="1" spans="2:11">
      <c r="B1" s="1" t="s">
        <v>214</v>
      </c>
    </row>
    <row r="3" spans="2:11">
      <c r="B3" s="2" t="s">
        <v>215</v>
      </c>
      <c r="E3" s="3" t="s">
        <v>216</v>
      </c>
    </row>
    <row r="4" spans="2:11">
      <c r="B4" s="2" t="s">
        <v>217</v>
      </c>
      <c r="E4" s="3" t="s">
        <v>97</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847</v>
      </c>
      <c r="C14" s="7" t="s">
        <v>234</v>
      </c>
      <c r="D14" s="7" t="s">
        <v>235</v>
      </c>
      <c r="E14" s="7" t="s">
        <v>236</v>
      </c>
      <c r="F14" s="213" t="s">
        <v>219</v>
      </c>
      <c r="G14" s="36">
        <v>46055</v>
      </c>
      <c r="H14" s="12" t="s">
        <v>237</v>
      </c>
      <c r="I14" s="47"/>
      <c r="J14" s="40" t="s">
        <v>848</v>
      </c>
      <c r="K14" s="40" t="s">
        <v>848</v>
      </c>
    </row>
    <row r="15" spans="2:11" ht="99.95" customHeight="1">
      <c r="B15" s="7" t="s">
        <v>849</v>
      </c>
      <c r="C15" s="7" t="s">
        <v>240</v>
      </c>
      <c r="D15" s="7" t="s">
        <v>850</v>
      </c>
      <c r="E15" s="7" t="s">
        <v>242</v>
      </c>
      <c r="F15" s="213" t="s">
        <v>219</v>
      </c>
      <c r="G15" s="36">
        <v>46055</v>
      </c>
      <c r="H15" s="12" t="s">
        <v>237</v>
      </c>
      <c r="I15" s="50"/>
      <c r="J15" s="41"/>
      <c r="K15" s="41"/>
    </row>
    <row r="16" spans="2:11" ht="99.95" customHeight="1">
      <c r="B16" s="7" t="s">
        <v>851</v>
      </c>
      <c r="C16" s="7" t="s">
        <v>244</v>
      </c>
      <c r="D16" s="7" t="s">
        <v>852</v>
      </c>
      <c r="E16" s="7" t="s">
        <v>242</v>
      </c>
      <c r="F16" s="213" t="s">
        <v>219</v>
      </c>
      <c r="G16" s="36">
        <v>46055</v>
      </c>
      <c r="H16" s="12" t="s">
        <v>237</v>
      </c>
      <c r="I16" s="47"/>
      <c r="J16" s="40" t="s">
        <v>848</v>
      </c>
      <c r="K16" s="40" t="s">
        <v>848</v>
      </c>
    </row>
    <row r="17" spans="2:11" ht="158.25" customHeight="1">
      <c r="B17" s="7" t="s">
        <v>853</v>
      </c>
      <c r="C17" s="7" t="s">
        <v>247</v>
      </c>
      <c r="D17" s="7"/>
      <c r="E17" s="7" t="s">
        <v>242</v>
      </c>
      <c r="F17" s="7"/>
      <c r="G17" s="7"/>
      <c r="H17" s="7"/>
      <c r="I17" s="7"/>
      <c r="J17" s="13"/>
      <c r="K17" s="13"/>
    </row>
    <row r="18" spans="2:11" ht="158.25" customHeight="1">
      <c r="B18" s="7" t="s">
        <v>854</v>
      </c>
      <c r="C18" s="7" t="s">
        <v>249</v>
      </c>
      <c r="D18" s="7" t="s">
        <v>855</v>
      </c>
      <c r="E18" s="7" t="s">
        <v>242</v>
      </c>
      <c r="F18" s="7"/>
      <c r="G18" s="7"/>
      <c r="H18" s="7"/>
      <c r="I18" s="7"/>
      <c r="J18" s="7"/>
      <c r="K18" s="7"/>
    </row>
    <row r="19" spans="2:11" ht="158.25" customHeight="1">
      <c r="B19" s="7" t="s">
        <v>856</v>
      </c>
      <c r="C19" s="7" t="s">
        <v>252</v>
      </c>
      <c r="D19" s="7" t="s">
        <v>253</v>
      </c>
      <c r="E19" s="7" t="s">
        <v>242</v>
      </c>
      <c r="F19" s="7"/>
      <c r="G19" s="7"/>
      <c r="H19" s="7"/>
      <c r="I19" s="7"/>
      <c r="J19" s="7"/>
      <c r="K19" s="7"/>
    </row>
    <row r="20" spans="2:11" ht="158.25" customHeight="1">
      <c r="B20" s="7" t="s">
        <v>857</v>
      </c>
      <c r="C20" s="7" t="s">
        <v>255</v>
      </c>
      <c r="D20" s="7" t="s">
        <v>256</v>
      </c>
      <c r="E20" s="7" t="s">
        <v>242</v>
      </c>
      <c r="F20" s="7"/>
      <c r="G20" s="7"/>
      <c r="H20" s="7"/>
      <c r="I20" s="7"/>
      <c r="J20" s="7"/>
      <c r="K20" s="7"/>
    </row>
    <row r="21" spans="2:11" ht="158.25" customHeight="1">
      <c r="B21" s="7" t="s">
        <v>858</v>
      </c>
      <c r="C21" s="7" t="s">
        <v>258</v>
      </c>
      <c r="D21" s="7" t="s">
        <v>259</v>
      </c>
      <c r="E21" s="7" t="s">
        <v>242</v>
      </c>
      <c r="F21" s="7"/>
      <c r="G21" s="7"/>
      <c r="H21" s="7"/>
      <c r="I21" s="7"/>
      <c r="J21" s="7"/>
      <c r="K21" s="7"/>
    </row>
    <row r="22" spans="2:11" ht="158.25" customHeight="1">
      <c r="B22" s="7" t="s">
        <v>859</v>
      </c>
      <c r="C22" s="7" t="s">
        <v>261</v>
      </c>
      <c r="D22" s="7"/>
      <c r="E22" s="7" t="s">
        <v>242</v>
      </c>
      <c r="F22" s="7"/>
      <c r="G22" s="7"/>
      <c r="H22" s="7"/>
      <c r="I22" s="7"/>
      <c r="J22" s="7"/>
      <c r="K22" s="7"/>
    </row>
  </sheetData>
  <conditionalFormatting sqref="B3:E11">
    <cfRule type="notContainsErrors" dxfId="35" priority="1">
      <formula>NOT(ISERROR(B3))</formula>
    </cfRule>
  </conditionalFormatting>
  <hyperlinks>
    <hyperlink ref="J14" r:id="rId1" xr:uid="{57FD2227-220A-47BF-A2EA-ECD813D8AD35}"/>
    <hyperlink ref="K14" r:id="rId2" xr:uid="{EB18DA03-CC74-4903-96DD-0043BBC75BEA}"/>
    <hyperlink ref="K16" r:id="rId3" xr:uid="{CE6C0EDB-897B-4B6B-8153-CEF6DF5E6BFA}"/>
    <hyperlink ref="J16" r:id="rId4" xr:uid="{7D597A76-E46F-49B6-B678-7CAC5C1CA233}"/>
  </hyperlinks>
  <pageMargins left="0.7" right="0.7" top="0.75" bottom="0.75" header="0.3" footer="0.3"/>
  <drawing r:id="rId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0.7109375" customWidth="1"/>
    <col min="10" max="11" width="80.7109375" customWidth="1"/>
  </cols>
  <sheetData>
    <row r="1" spans="2:11">
      <c r="B1" s="1" t="s">
        <v>214</v>
      </c>
    </row>
    <row r="3" spans="2:11">
      <c r="B3" s="2" t="s">
        <v>215</v>
      </c>
      <c r="E3" s="3" t="s">
        <v>216</v>
      </c>
    </row>
    <row r="4" spans="2:11">
      <c r="B4" s="2" t="s">
        <v>217</v>
      </c>
      <c r="E4" s="3" t="s">
        <v>98</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c r="B14" s="7" t="s">
        <v>860</v>
      </c>
      <c r="C14" s="7" t="s">
        <v>234</v>
      </c>
      <c r="D14" s="7" t="s">
        <v>235</v>
      </c>
      <c r="E14" s="7" t="s">
        <v>236</v>
      </c>
      <c r="F14" s="213" t="s">
        <v>219</v>
      </c>
      <c r="G14" s="36">
        <v>46055</v>
      </c>
      <c r="H14" s="12" t="s">
        <v>237</v>
      </c>
      <c r="I14" s="47"/>
      <c r="J14" s="40" t="s">
        <v>861</v>
      </c>
      <c r="K14" s="40" t="s">
        <v>861</v>
      </c>
    </row>
    <row r="15" spans="2:11" ht="99.95" customHeight="1">
      <c r="B15" s="7" t="s">
        <v>862</v>
      </c>
      <c r="C15" s="7" t="s">
        <v>240</v>
      </c>
      <c r="D15" s="7" t="s">
        <v>863</v>
      </c>
      <c r="E15" s="7" t="s">
        <v>242</v>
      </c>
      <c r="F15" s="213" t="s">
        <v>219</v>
      </c>
      <c r="G15" s="36">
        <v>46055</v>
      </c>
      <c r="H15" s="12" t="s">
        <v>237</v>
      </c>
      <c r="I15" s="50"/>
      <c r="J15" s="41"/>
      <c r="K15" s="41"/>
    </row>
    <row r="16" spans="2:11" ht="99.95" customHeight="1">
      <c r="B16" s="7" t="s">
        <v>864</v>
      </c>
      <c r="C16" s="7" t="s">
        <v>244</v>
      </c>
      <c r="D16" s="7" t="s">
        <v>865</v>
      </c>
      <c r="E16" s="7" t="s">
        <v>242</v>
      </c>
      <c r="F16" s="213" t="s">
        <v>219</v>
      </c>
      <c r="G16" s="36">
        <v>46055</v>
      </c>
      <c r="H16" s="12" t="s">
        <v>237</v>
      </c>
      <c r="I16" s="47"/>
      <c r="J16" s="40" t="s">
        <v>861</v>
      </c>
      <c r="K16" s="40" t="s">
        <v>861</v>
      </c>
    </row>
    <row r="17" spans="2:11" ht="171" customHeight="1">
      <c r="B17" s="7" t="s">
        <v>866</v>
      </c>
      <c r="C17" s="7" t="s">
        <v>247</v>
      </c>
      <c r="D17" s="7"/>
      <c r="E17" s="7" t="s">
        <v>242</v>
      </c>
      <c r="F17" s="7"/>
      <c r="G17" s="7"/>
      <c r="H17" s="7"/>
      <c r="I17" s="7"/>
      <c r="J17" s="13"/>
      <c r="K17" s="13"/>
    </row>
    <row r="18" spans="2:11" ht="171" customHeight="1">
      <c r="B18" s="7" t="s">
        <v>867</v>
      </c>
      <c r="C18" s="7" t="s">
        <v>249</v>
      </c>
      <c r="D18" s="7" t="s">
        <v>868</v>
      </c>
      <c r="E18" s="7" t="s">
        <v>242</v>
      </c>
      <c r="F18" s="7"/>
      <c r="G18" s="7"/>
      <c r="H18" s="7"/>
      <c r="I18" s="7"/>
      <c r="J18" s="7"/>
      <c r="K18" s="7"/>
    </row>
    <row r="19" spans="2:11" ht="171" customHeight="1">
      <c r="B19" s="7" t="s">
        <v>869</v>
      </c>
      <c r="C19" s="7" t="s">
        <v>252</v>
      </c>
      <c r="D19" s="7" t="s">
        <v>253</v>
      </c>
      <c r="E19" s="7" t="s">
        <v>242</v>
      </c>
      <c r="F19" s="7"/>
      <c r="G19" s="7"/>
      <c r="H19" s="7"/>
      <c r="I19" s="7"/>
      <c r="J19" s="7"/>
      <c r="K19" s="7"/>
    </row>
    <row r="20" spans="2:11" ht="171" customHeight="1">
      <c r="B20" s="7" t="s">
        <v>870</v>
      </c>
      <c r="C20" s="7" t="s">
        <v>255</v>
      </c>
      <c r="D20" s="7" t="s">
        <v>256</v>
      </c>
      <c r="E20" s="7" t="s">
        <v>242</v>
      </c>
      <c r="F20" s="7"/>
      <c r="G20" s="7"/>
      <c r="H20" s="7"/>
      <c r="I20" s="7"/>
      <c r="J20" s="7"/>
      <c r="K20" s="7"/>
    </row>
    <row r="21" spans="2:11" ht="171" customHeight="1">
      <c r="B21" s="7" t="s">
        <v>871</v>
      </c>
      <c r="C21" s="7" t="s">
        <v>258</v>
      </c>
      <c r="D21" s="7" t="s">
        <v>259</v>
      </c>
      <c r="E21" s="7" t="s">
        <v>242</v>
      </c>
      <c r="F21" s="7"/>
      <c r="G21" s="7"/>
      <c r="H21" s="7"/>
      <c r="I21" s="7"/>
      <c r="J21" s="7"/>
      <c r="K21" s="7"/>
    </row>
    <row r="22" spans="2:11" ht="171" customHeight="1">
      <c r="B22" s="7" t="s">
        <v>872</v>
      </c>
      <c r="C22" s="7" t="s">
        <v>261</v>
      </c>
      <c r="D22" s="7"/>
      <c r="E22" s="7" t="s">
        <v>242</v>
      </c>
      <c r="F22" s="7"/>
      <c r="G22" s="7"/>
      <c r="H22" s="7"/>
      <c r="I22" s="7"/>
      <c r="J22" s="7"/>
      <c r="K22" s="7"/>
    </row>
  </sheetData>
  <conditionalFormatting sqref="B3:E11">
    <cfRule type="notContainsErrors" dxfId="34" priority="1">
      <formula>NOT(ISERROR(B3))</formula>
    </cfRule>
  </conditionalFormatting>
  <hyperlinks>
    <hyperlink ref="J14" r:id="rId1" xr:uid="{0E207A0A-7D00-43FF-9993-E794DC0649AA}"/>
    <hyperlink ref="K14" r:id="rId2" xr:uid="{302C00BF-BBFA-4F14-BC4B-8FC4B217C77C}"/>
    <hyperlink ref="K16" r:id="rId3" xr:uid="{6641757E-4E60-4300-BA6C-93FA837EC649}"/>
    <hyperlink ref="J16" r:id="rId4" xr:uid="{1B8A5A21-5CF3-454A-83A3-5C314A78C1DB}"/>
  </hyperlinks>
  <pageMargins left="0.7" right="0.7" top="0.75" bottom="0.75" header="0.3" footer="0.3"/>
  <drawing r:id="rId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B1:K22"/>
  <sheetViews>
    <sheetView showGridLines="0" topLeftCell="D1"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4.28515625" customWidth="1"/>
    <col min="10" max="11" width="80.7109375" customWidth="1"/>
  </cols>
  <sheetData>
    <row r="1" spans="2:11">
      <c r="B1" s="1" t="s">
        <v>214</v>
      </c>
    </row>
    <row r="3" spans="2:11">
      <c r="B3" s="2" t="s">
        <v>215</v>
      </c>
      <c r="E3" s="3" t="s">
        <v>216</v>
      </c>
    </row>
    <row r="4" spans="2:11">
      <c r="B4" s="2" t="s">
        <v>217</v>
      </c>
      <c r="E4" s="3" t="s">
        <v>100</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c r="B14" s="7" t="s">
        <v>873</v>
      </c>
      <c r="C14" s="7" t="s">
        <v>234</v>
      </c>
      <c r="D14" s="7" t="s">
        <v>235</v>
      </c>
      <c r="E14" s="7" t="s">
        <v>236</v>
      </c>
      <c r="F14" s="213" t="s">
        <v>219</v>
      </c>
      <c r="G14" s="36">
        <v>46055</v>
      </c>
      <c r="H14" s="12" t="s">
        <v>237</v>
      </c>
      <c r="I14" s="47"/>
      <c r="J14" s="40" t="s">
        <v>874</v>
      </c>
      <c r="K14" s="40" t="s">
        <v>874</v>
      </c>
    </row>
    <row r="15" spans="2:11" ht="99.95" customHeight="1">
      <c r="B15" s="7" t="s">
        <v>875</v>
      </c>
      <c r="C15" s="7" t="s">
        <v>240</v>
      </c>
      <c r="D15" s="7" t="s">
        <v>876</v>
      </c>
      <c r="E15" s="7" t="s">
        <v>473</v>
      </c>
      <c r="F15" s="213" t="s">
        <v>219</v>
      </c>
      <c r="G15" s="36">
        <v>46055</v>
      </c>
      <c r="H15" s="12" t="s">
        <v>237</v>
      </c>
      <c r="I15" s="50" t="s">
        <v>474</v>
      </c>
      <c r="J15" s="41"/>
      <c r="K15" s="41"/>
    </row>
    <row r="16" spans="2:11" ht="99.95" customHeight="1">
      <c r="B16" s="7" t="s">
        <v>877</v>
      </c>
      <c r="C16" s="7" t="s">
        <v>244</v>
      </c>
      <c r="D16" s="7" t="s">
        <v>878</v>
      </c>
      <c r="E16" s="7" t="s">
        <v>242</v>
      </c>
      <c r="F16" s="213" t="s">
        <v>219</v>
      </c>
      <c r="G16" s="36">
        <v>46055</v>
      </c>
      <c r="H16" s="12" t="s">
        <v>237</v>
      </c>
      <c r="I16" s="47"/>
      <c r="J16" s="40" t="s">
        <v>874</v>
      </c>
      <c r="K16" s="40" t="s">
        <v>874</v>
      </c>
    </row>
    <row r="17" spans="2:11" ht="166.5" customHeight="1">
      <c r="B17" s="7" t="s">
        <v>879</v>
      </c>
      <c r="C17" s="7" t="s">
        <v>247</v>
      </c>
      <c r="D17" s="7" t="s">
        <v>269</v>
      </c>
      <c r="E17" s="7" t="s">
        <v>242</v>
      </c>
      <c r="F17" s="7"/>
      <c r="G17" s="7"/>
      <c r="H17" s="7"/>
      <c r="I17" s="7"/>
      <c r="J17" s="78" t="s">
        <v>270</v>
      </c>
      <c r="K17" s="72"/>
    </row>
    <row r="18" spans="2:11" ht="166.5" customHeight="1">
      <c r="B18" s="7" t="s">
        <v>880</v>
      </c>
      <c r="C18" s="7" t="s">
        <v>249</v>
      </c>
      <c r="D18" s="7" t="s">
        <v>881</v>
      </c>
      <c r="E18" s="7" t="s">
        <v>242</v>
      </c>
      <c r="F18" s="7"/>
      <c r="G18" s="7"/>
      <c r="H18" s="7"/>
      <c r="I18" s="14"/>
      <c r="J18" s="40" t="s">
        <v>882</v>
      </c>
      <c r="K18" s="40" t="s">
        <v>882</v>
      </c>
    </row>
    <row r="19" spans="2:11" ht="166.5" customHeight="1">
      <c r="B19" s="7" t="s">
        <v>883</v>
      </c>
      <c r="C19" s="7" t="s">
        <v>252</v>
      </c>
      <c r="D19" s="7" t="s">
        <v>253</v>
      </c>
      <c r="E19" s="7" t="s">
        <v>242</v>
      </c>
      <c r="F19" s="7"/>
      <c r="G19" s="7"/>
      <c r="H19" s="7"/>
      <c r="I19" s="7"/>
      <c r="J19" s="13"/>
      <c r="K19" s="13"/>
    </row>
    <row r="20" spans="2:11" ht="166.5" customHeight="1">
      <c r="B20" s="7" t="s">
        <v>884</v>
      </c>
      <c r="C20" s="7" t="s">
        <v>255</v>
      </c>
      <c r="D20" s="7" t="s">
        <v>256</v>
      </c>
      <c r="E20" s="7" t="s">
        <v>242</v>
      </c>
      <c r="F20" s="7"/>
      <c r="G20" s="7"/>
      <c r="H20" s="7"/>
      <c r="I20" s="7"/>
      <c r="J20" s="7"/>
      <c r="K20" s="7" t="s">
        <v>274</v>
      </c>
    </row>
    <row r="21" spans="2:11" ht="166.5" customHeight="1">
      <c r="B21" s="7" t="s">
        <v>885</v>
      </c>
      <c r="C21" s="7" t="s">
        <v>258</v>
      </c>
      <c r="D21" s="7" t="s">
        <v>259</v>
      </c>
      <c r="E21" s="7" t="s">
        <v>242</v>
      </c>
      <c r="F21" s="7"/>
      <c r="G21" s="7"/>
      <c r="H21" s="7"/>
      <c r="I21" s="7"/>
      <c r="J21" s="7"/>
      <c r="K21" s="7"/>
    </row>
    <row r="22" spans="2:11" ht="166.5" customHeight="1">
      <c r="B22" s="7" t="s">
        <v>886</v>
      </c>
      <c r="C22" s="7" t="s">
        <v>261</v>
      </c>
      <c r="D22" s="7" t="s">
        <v>269</v>
      </c>
      <c r="E22" s="7" t="s">
        <v>242</v>
      </c>
      <c r="F22" s="7"/>
      <c r="G22" s="7"/>
      <c r="H22" s="7"/>
      <c r="I22" s="7"/>
      <c r="J22" s="78" t="s">
        <v>270</v>
      </c>
      <c r="K22" s="7"/>
    </row>
  </sheetData>
  <conditionalFormatting sqref="B3:E11">
    <cfRule type="notContainsErrors" dxfId="33" priority="1">
      <formula>NOT(ISERROR(B3))</formula>
    </cfRule>
  </conditionalFormatting>
  <hyperlinks>
    <hyperlink ref="J14" r:id="rId1" xr:uid="{B8FC3151-EC4A-484E-B4C4-FB96401F0159}"/>
    <hyperlink ref="K14" r:id="rId2" xr:uid="{0A657609-E7CE-49ED-AC27-AAAE5EE9E58A}"/>
    <hyperlink ref="K16" r:id="rId3" xr:uid="{688AC6B9-AFF2-46D7-8ACD-CE47C31D1747}"/>
    <hyperlink ref="J16" r:id="rId4" xr:uid="{B4C6359A-D050-481C-8AF7-7483166EF10F}"/>
    <hyperlink ref="J18" r:id="rId5" xr:uid="{4B84E3E2-25C7-4FEA-8DED-9F8D90290DEA}"/>
    <hyperlink ref="K18" r:id="rId6" xr:uid="{5CCC4ADD-4362-4A01-B7D4-FA997C2A5C67}"/>
    <hyperlink ref="J17" r:id="rId7" xr:uid="{6FAA269D-7787-4A4C-8891-C0FDF7A67F7B}"/>
    <hyperlink ref="J22" r:id="rId8" xr:uid="{6A50A8D0-CF65-49F5-A570-21DB5A020401}"/>
  </hyperlinks>
  <pageMargins left="0.7" right="0.7" top="0.75" bottom="0.75" header="0.3" footer="0.3"/>
  <drawing r:id="rId9"/>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6.85546875" customWidth="1"/>
    <col min="10" max="11" width="80.7109375" customWidth="1"/>
  </cols>
  <sheetData>
    <row r="1" spans="2:11">
      <c r="B1" s="1" t="s">
        <v>214</v>
      </c>
    </row>
    <row r="3" spans="2:11">
      <c r="B3" s="2" t="s">
        <v>215</v>
      </c>
      <c r="E3" s="3" t="s">
        <v>216</v>
      </c>
    </row>
    <row r="4" spans="2:11">
      <c r="B4" s="2" t="s">
        <v>217</v>
      </c>
      <c r="E4" s="3" t="s">
        <v>101</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887</v>
      </c>
      <c r="C14" s="7" t="s">
        <v>234</v>
      </c>
      <c r="D14" s="7" t="s">
        <v>235</v>
      </c>
      <c r="E14" s="7" t="s">
        <v>236</v>
      </c>
      <c r="F14" s="213" t="s">
        <v>219</v>
      </c>
      <c r="G14" s="36">
        <v>46055</v>
      </c>
      <c r="H14" s="12" t="s">
        <v>237</v>
      </c>
      <c r="I14" s="47"/>
      <c r="J14" s="40" t="s">
        <v>888</v>
      </c>
      <c r="K14" s="40" t="s">
        <v>888</v>
      </c>
    </row>
    <row r="15" spans="2:11" ht="99.95" customHeight="1">
      <c r="B15" s="7" t="s">
        <v>889</v>
      </c>
      <c r="C15" s="7" t="s">
        <v>240</v>
      </c>
      <c r="D15" s="7" t="s">
        <v>890</v>
      </c>
      <c r="E15" s="7" t="s">
        <v>473</v>
      </c>
      <c r="F15" s="213" t="s">
        <v>219</v>
      </c>
      <c r="G15" s="36">
        <v>46055</v>
      </c>
      <c r="H15" s="12" t="s">
        <v>237</v>
      </c>
      <c r="I15" s="50" t="s">
        <v>474</v>
      </c>
      <c r="J15" s="41"/>
      <c r="K15" s="41"/>
    </row>
    <row r="16" spans="2:11" ht="99.95" customHeight="1">
      <c r="B16" s="7" t="s">
        <v>891</v>
      </c>
      <c r="C16" s="7" t="s">
        <v>244</v>
      </c>
      <c r="D16" s="7" t="s">
        <v>892</v>
      </c>
      <c r="E16" s="7" t="s">
        <v>242</v>
      </c>
      <c r="F16" s="213" t="s">
        <v>219</v>
      </c>
      <c r="G16" s="36">
        <v>46055</v>
      </c>
      <c r="H16" s="12" t="s">
        <v>237</v>
      </c>
      <c r="I16" s="47"/>
      <c r="J16" s="40" t="s">
        <v>888</v>
      </c>
      <c r="K16" s="40" t="s">
        <v>888</v>
      </c>
    </row>
    <row r="17" spans="2:11" ht="191.25" customHeight="1">
      <c r="B17" s="7" t="s">
        <v>893</v>
      </c>
      <c r="C17" s="7" t="s">
        <v>247</v>
      </c>
      <c r="D17" s="7" t="s">
        <v>269</v>
      </c>
      <c r="E17" s="7" t="s">
        <v>242</v>
      </c>
      <c r="F17" s="7"/>
      <c r="G17" s="7"/>
      <c r="H17" s="7"/>
      <c r="I17" s="7"/>
      <c r="J17" s="70" t="s">
        <v>270</v>
      </c>
      <c r="K17" s="72"/>
    </row>
    <row r="18" spans="2:11" ht="191.25" customHeight="1">
      <c r="B18" s="7" t="s">
        <v>894</v>
      </c>
      <c r="C18" s="7" t="s">
        <v>249</v>
      </c>
      <c r="D18" s="7" t="s">
        <v>895</v>
      </c>
      <c r="E18" s="7" t="s">
        <v>242</v>
      </c>
      <c r="F18" s="7"/>
      <c r="G18" s="7"/>
      <c r="H18" s="7"/>
      <c r="I18" s="14"/>
      <c r="J18" s="40" t="s">
        <v>896</v>
      </c>
      <c r="K18" s="40" t="s">
        <v>896</v>
      </c>
    </row>
    <row r="19" spans="2:11" ht="191.25" customHeight="1">
      <c r="B19" s="7" t="s">
        <v>897</v>
      </c>
      <c r="C19" s="7" t="s">
        <v>252</v>
      </c>
      <c r="D19" s="7" t="s">
        <v>253</v>
      </c>
      <c r="E19" s="7" t="s">
        <v>242</v>
      </c>
      <c r="F19" s="7"/>
      <c r="G19" s="7"/>
      <c r="H19" s="7"/>
      <c r="I19" s="7"/>
      <c r="J19" s="13"/>
      <c r="K19" s="13"/>
    </row>
    <row r="20" spans="2:11" ht="191.25" customHeight="1">
      <c r="B20" s="7" t="s">
        <v>898</v>
      </c>
      <c r="C20" s="7" t="s">
        <v>255</v>
      </c>
      <c r="D20" s="7" t="s">
        <v>256</v>
      </c>
      <c r="E20" s="7" t="s">
        <v>242</v>
      </c>
      <c r="F20" s="7"/>
      <c r="G20" s="7"/>
      <c r="H20" s="7"/>
      <c r="I20" s="7"/>
      <c r="J20" s="7"/>
      <c r="K20" s="7" t="s">
        <v>274</v>
      </c>
    </row>
    <row r="21" spans="2:11" ht="191.25" customHeight="1">
      <c r="B21" s="7" t="s">
        <v>899</v>
      </c>
      <c r="C21" s="7" t="s">
        <v>258</v>
      </c>
      <c r="D21" s="7" t="s">
        <v>259</v>
      </c>
      <c r="E21" s="7" t="s">
        <v>242</v>
      </c>
      <c r="F21" s="7"/>
      <c r="G21" s="7"/>
      <c r="H21" s="7"/>
      <c r="I21" s="7"/>
      <c r="J21" s="7"/>
      <c r="K21" s="7"/>
    </row>
    <row r="22" spans="2:11" ht="191.25" customHeight="1">
      <c r="B22" s="7" t="s">
        <v>900</v>
      </c>
      <c r="C22" s="7" t="s">
        <v>261</v>
      </c>
      <c r="D22" s="7" t="s">
        <v>269</v>
      </c>
      <c r="E22" s="7" t="s">
        <v>242</v>
      </c>
      <c r="F22" s="7"/>
      <c r="G22" s="7"/>
      <c r="H22" s="7"/>
      <c r="I22" s="7"/>
      <c r="J22" s="70" t="s">
        <v>270</v>
      </c>
      <c r="K22" s="7"/>
    </row>
  </sheetData>
  <conditionalFormatting sqref="B3:E11">
    <cfRule type="notContainsErrors" dxfId="32" priority="1">
      <formula>NOT(ISERROR(B3))</formula>
    </cfRule>
  </conditionalFormatting>
  <hyperlinks>
    <hyperlink ref="J14" r:id="rId1" xr:uid="{6825AA2E-826A-467B-AF0D-B8402F318179}"/>
    <hyperlink ref="K14" r:id="rId2" xr:uid="{A3E7C636-EA54-4A20-8916-2640F43DDEBD}"/>
    <hyperlink ref="K16" r:id="rId3" xr:uid="{C9FDA169-A915-46F0-83C7-FFF613BC873D}"/>
    <hyperlink ref="J16" r:id="rId4" xr:uid="{3DB8B8B0-7CD5-4281-81ED-105A35995AC5}"/>
    <hyperlink ref="J18" r:id="rId5" xr:uid="{448313FC-ADA7-46F0-8555-EDC2D21DAA76}"/>
    <hyperlink ref="K18" r:id="rId6" xr:uid="{07AA0973-A712-4EF8-93ED-7297C72AB34B}"/>
    <hyperlink ref="J17" r:id="rId7" xr:uid="{5C42701A-BEAC-4FBB-A3AB-F89416FA077D}"/>
    <hyperlink ref="J22" r:id="rId8" xr:uid="{D58C66D7-AE33-40CE-9F7B-C74FFE1CBF66}"/>
  </hyperlinks>
  <pageMargins left="0.7" right="0.7" top="0.75" bottom="0.75" header="0.3" footer="0.3"/>
  <drawing r:id="rId9"/>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B1:K22"/>
  <sheetViews>
    <sheetView showGridLines="0" topLeftCell="A3"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6.140625" customWidth="1"/>
    <col min="10" max="11" width="80.7109375" customWidth="1"/>
  </cols>
  <sheetData>
    <row r="1" spans="2:11">
      <c r="B1" s="1" t="s">
        <v>214</v>
      </c>
    </row>
    <row r="3" spans="2:11">
      <c r="B3" s="2" t="s">
        <v>215</v>
      </c>
      <c r="E3" s="3" t="s">
        <v>216</v>
      </c>
    </row>
    <row r="4" spans="2:11">
      <c r="B4" s="2" t="s">
        <v>217</v>
      </c>
      <c r="E4" s="3" t="s">
        <v>102</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901</v>
      </c>
      <c r="C14" s="7" t="s">
        <v>234</v>
      </c>
      <c r="D14" s="7" t="s">
        <v>235</v>
      </c>
      <c r="E14" s="7" t="s">
        <v>236</v>
      </c>
      <c r="F14" s="213" t="s">
        <v>219</v>
      </c>
      <c r="G14" s="36">
        <v>46055</v>
      </c>
      <c r="H14" s="12" t="s">
        <v>237</v>
      </c>
      <c r="I14" s="47"/>
      <c r="J14" s="40" t="s">
        <v>902</v>
      </c>
      <c r="K14" s="40" t="s">
        <v>902</v>
      </c>
    </row>
    <row r="15" spans="2:11" ht="99.95" customHeight="1">
      <c r="B15" s="7" t="s">
        <v>903</v>
      </c>
      <c r="C15" s="7" t="s">
        <v>240</v>
      </c>
      <c r="D15" s="7" t="s">
        <v>904</v>
      </c>
      <c r="E15" s="7" t="s">
        <v>473</v>
      </c>
      <c r="F15" s="213" t="s">
        <v>219</v>
      </c>
      <c r="G15" s="36">
        <v>46055</v>
      </c>
      <c r="H15" s="12" t="s">
        <v>237</v>
      </c>
      <c r="I15" s="50"/>
      <c r="J15" s="41"/>
      <c r="K15" s="41"/>
    </row>
    <row r="16" spans="2:11" ht="99.95" customHeight="1">
      <c r="B16" s="7" t="s">
        <v>905</v>
      </c>
      <c r="C16" s="7" t="s">
        <v>244</v>
      </c>
      <c r="D16" s="7" t="s">
        <v>906</v>
      </c>
      <c r="E16" s="7" t="s">
        <v>242</v>
      </c>
      <c r="F16" s="213" t="s">
        <v>219</v>
      </c>
      <c r="G16" s="36">
        <v>46055</v>
      </c>
      <c r="H16" s="12" t="s">
        <v>237</v>
      </c>
      <c r="I16" s="47"/>
      <c r="J16" s="40" t="s">
        <v>902</v>
      </c>
      <c r="K16" s="40" t="s">
        <v>902</v>
      </c>
    </row>
    <row r="17" spans="2:11" ht="141" customHeight="1">
      <c r="B17" s="7" t="s">
        <v>907</v>
      </c>
      <c r="C17" s="7" t="s">
        <v>247</v>
      </c>
      <c r="D17" s="7" t="s">
        <v>269</v>
      </c>
      <c r="E17" s="7" t="s">
        <v>242</v>
      </c>
      <c r="F17" s="7"/>
      <c r="G17" s="7"/>
      <c r="H17" s="7"/>
      <c r="I17" s="7"/>
      <c r="J17" s="13"/>
      <c r="K17" s="13"/>
    </row>
    <row r="18" spans="2:11" ht="141" customHeight="1">
      <c r="B18" s="7" t="s">
        <v>908</v>
      </c>
      <c r="C18" s="7" t="s">
        <v>249</v>
      </c>
      <c r="D18" s="7" t="s">
        <v>909</v>
      </c>
      <c r="E18" s="7" t="s">
        <v>242</v>
      </c>
      <c r="F18" s="7"/>
      <c r="G18" s="7"/>
      <c r="H18" s="7"/>
      <c r="I18" s="7"/>
      <c r="J18" s="7"/>
      <c r="K18" s="7"/>
    </row>
    <row r="19" spans="2:11" ht="141" customHeight="1">
      <c r="B19" s="7" t="s">
        <v>910</v>
      </c>
      <c r="C19" s="7" t="s">
        <v>252</v>
      </c>
      <c r="D19" s="7" t="s">
        <v>253</v>
      </c>
      <c r="E19" s="7" t="s">
        <v>242</v>
      </c>
      <c r="F19" s="7"/>
      <c r="G19" s="7"/>
      <c r="H19" s="7"/>
      <c r="I19" s="7"/>
      <c r="J19" s="7"/>
      <c r="K19" s="7"/>
    </row>
    <row r="20" spans="2:11" ht="141" customHeight="1">
      <c r="B20" s="7" t="s">
        <v>911</v>
      </c>
      <c r="C20" s="7" t="s">
        <v>255</v>
      </c>
      <c r="D20" s="7" t="s">
        <v>256</v>
      </c>
      <c r="E20" s="7" t="s">
        <v>242</v>
      </c>
      <c r="F20" s="7"/>
      <c r="G20" s="7"/>
      <c r="H20" s="7"/>
      <c r="I20" s="7"/>
      <c r="J20" s="7"/>
      <c r="K20" s="7"/>
    </row>
    <row r="21" spans="2:11" ht="141" customHeight="1">
      <c r="B21" s="7" t="s">
        <v>912</v>
      </c>
      <c r="C21" s="7" t="s">
        <v>258</v>
      </c>
      <c r="D21" s="7" t="s">
        <v>259</v>
      </c>
      <c r="E21" s="7" t="s">
        <v>242</v>
      </c>
      <c r="F21" s="7"/>
      <c r="G21" s="7"/>
      <c r="H21" s="7"/>
      <c r="I21" s="7"/>
      <c r="J21" s="7"/>
      <c r="K21" s="7"/>
    </row>
    <row r="22" spans="2:11" ht="141" customHeight="1">
      <c r="B22" s="7" t="s">
        <v>913</v>
      </c>
      <c r="C22" s="7" t="s">
        <v>261</v>
      </c>
      <c r="D22" s="7" t="s">
        <v>269</v>
      </c>
      <c r="E22" s="7" t="s">
        <v>242</v>
      </c>
      <c r="F22" s="7"/>
      <c r="G22" s="7"/>
      <c r="H22" s="7"/>
      <c r="I22" s="7"/>
      <c r="J22" s="7"/>
      <c r="K22" s="7"/>
    </row>
  </sheetData>
  <conditionalFormatting sqref="B3:E11">
    <cfRule type="notContainsErrors" dxfId="31" priority="1">
      <formula>NOT(ISERROR(B3))</formula>
    </cfRule>
  </conditionalFormatting>
  <hyperlinks>
    <hyperlink ref="J14" r:id="rId1" xr:uid="{87084E1F-D25D-4940-9049-D51017AF4522}"/>
    <hyperlink ref="K14" r:id="rId2" xr:uid="{093F28C1-F2E0-45A6-A293-DC7608CEC0C5}"/>
    <hyperlink ref="K16" r:id="rId3" xr:uid="{DB5DDF04-8332-4BB0-9D59-E928461EB7DF}"/>
    <hyperlink ref="J16" r:id="rId4" xr:uid="{BB10426D-91B2-4504-843A-869CB88DF53F}"/>
  </hyperlinks>
  <pageMargins left="0.7" right="0.7" top="0.75" bottom="0.75" header="0.3" footer="0.3"/>
  <drawing r:id="rId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B1:K22"/>
  <sheetViews>
    <sheetView showGridLines="0" topLeftCell="C5"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5.140625" customWidth="1"/>
    <col min="10" max="11" width="80.7109375" customWidth="1"/>
  </cols>
  <sheetData>
    <row r="1" spans="2:11">
      <c r="B1" s="1" t="s">
        <v>214</v>
      </c>
    </row>
    <row r="3" spans="2:11">
      <c r="B3" s="2" t="s">
        <v>215</v>
      </c>
      <c r="E3" s="3" t="s">
        <v>216</v>
      </c>
    </row>
    <row r="4" spans="2:11">
      <c r="B4" s="2" t="s">
        <v>217</v>
      </c>
      <c r="E4" s="3" t="s">
        <v>103</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914</v>
      </c>
      <c r="C14" s="7" t="s">
        <v>234</v>
      </c>
      <c r="D14" s="7" t="s">
        <v>235</v>
      </c>
      <c r="E14" s="7" t="s">
        <v>236</v>
      </c>
      <c r="F14" s="213" t="s">
        <v>219</v>
      </c>
      <c r="G14" s="36">
        <v>46055</v>
      </c>
      <c r="H14" s="12" t="s">
        <v>237</v>
      </c>
      <c r="I14" s="47"/>
      <c r="J14" s="40" t="s">
        <v>915</v>
      </c>
      <c r="K14" s="40" t="s">
        <v>915</v>
      </c>
    </row>
    <row r="15" spans="2:11" ht="99.95" customHeight="1">
      <c r="B15" s="7" t="s">
        <v>916</v>
      </c>
      <c r="C15" s="7" t="s">
        <v>240</v>
      </c>
      <c r="D15" s="7" t="s">
        <v>917</v>
      </c>
      <c r="E15" s="7" t="s">
        <v>473</v>
      </c>
      <c r="F15" s="213" t="s">
        <v>219</v>
      </c>
      <c r="G15" s="36">
        <v>46055</v>
      </c>
      <c r="H15" s="12" t="s">
        <v>237</v>
      </c>
      <c r="I15" s="50" t="s">
        <v>474</v>
      </c>
      <c r="J15" s="41"/>
      <c r="K15" s="41"/>
    </row>
    <row r="16" spans="2:11" ht="99.95" customHeight="1">
      <c r="B16" s="7" t="s">
        <v>918</v>
      </c>
      <c r="C16" s="7" t="s">
        <v>244</v>
      </c>
      <c r="D16" s="7" t="s">
        <v>919</v>
      </c>
      <c r="E16" s="7" t="s">
        <v>242</v>
      </c>
      <c r="F16" s="213" t="s">
        <v>219</v>
      </c>
      <c r="G16" s="36">
        <v>46055</v>
      </c>
      <c r="H16" s="12" t="s">
        <v>237</v>
      </c>
      <c r="I16" s="47"/>
      <c r="J16" s="40" t="s">
        <v>915</v>
      </c>
      <c r="K16" s="40" t="s">
        <v>915</v>
      </c>
    </row>
    <row r="17" spans="2:11" ht="201.75" customHeight="1">
      <c r="B17" s="7" t="s">
        <v>920</v>
      </c>
      <c r="C17" s="7" t="s">
        <v>247</v>
      </c>
      <c r="D17" s="7" t="s">
        <v>269</v>
      </c>
      <c r="E17" s="7" t="s">
        <v>242</v>
      </c>
      <c r="F17" s="7"/>
      <c r="G17" s="7"/>
      <c r="H17" s="7"/>
      <c r="I17" s="7"/>
      <c r="J17" s="70" t="s">
        <v>270</v>
      </c>
      <c r="K17" s="72"/>
    </row>
    <row r="18" spans="2:11" ht="201.75" customHeight="1">
      <c r="B18" s="7" t="s">
        <v>921</v>
      </c>
      <c r="C18" s="7" t="s">
        <v>249</v>
      </c>
      <c r="D18" s="7" t="s">
        <v>922</v>
      </c>
      <c r="E18" s="7" t="s">
        <v>242</v>
      </c>
      <c r="F18" s="7"/>
      <c r="G18" s="7"/>
      <c r="H18" s="7"/>
      <c r="I18" s="14"/>
      <c r="J18" s="40" t="s">
        <v>923</v>
      </c>
      <c r="K18" s="40" t="s">
        <v>923</v>
      </c>
    </row>
    <row r="19" spans="2:11" ht="201.75" customHeight="1">
      <c r="B19" s="7" t="s">
        <v>924</v>
      </c>
      <c r="C19" s="7" t="s">
        <v>252</v>
      </c>
      <c r="D19" s="7" t="s">
        <v>253</v>
      </c>
      <c r="E19" s="7" t="s">
        <v>242</v>
      </c>
      <c r="F19" s="7"/>
      <c r="G19" s="7"/>
      <c r="H19" s="7"/>
      <c r="I19" s="7"/>
      <c r="J19" s="13"/>
      <c r="K19" s="13"/>
    </row>
    <row r="20" spans="2:11" ht="201.75" customHeight="1">
      <c r="B20" s="7" t="s">
        <v>925</v>
      </c>
      <c r="C20" s="7" t="s">
        <v>255</v>
      </c>
      <c r="D20" s="7" t="s">
        <v>256</v>
      </c>
      <c r="E20" s="7" t="s">
        <v>242</v>
      </c>
      <c r="F20" s="7"/>
      <c r="G20" s="7"/>
      <c r="H20" s="7"/>
      <c r="I20" s="7"/>
      <c r="J20" s="7"/>
      <c r="K20" s="7"/>
    </row>
    <row r="21" spans="2:11" ht="201.75" customHeight="1">
      <c r="B21" s="7" t="s">
        <v>926</v>
      </c>
      <c r="C21" s="7" t="s">
        <v>258</v>
      </c>
      <c r="D21" s="7" t="s">
        <v>259</v>
      </c>
      <c r="E21" s="7" t="s">
        <v>242</v>
      </c>
      <c r="F21" s="7"/>
      <c r="G21" s="7"/>
      <c r="H21" s="7"/>
      <c r="I21" s="7"/>
      <c r="J21" s="7"/>
      <c r="K21" s="7"/>
    </row>
    <row r="22" spans="2:11" ht="201.75" customHeight="1">
      <c r="B22" s="7" t="s">
        <v>927</v>
      </c>
      <c r="C22" s="7" t="s">
        <v>261</v>
      </c>
      <c r="D22" s="7" t="s">
        <v>269</v>
      </c>
      <c r="E22" s="7" t="s">
        <v>242</v>
      </c>
      <c r="F22" s="7"/>
      <c r="G22" s="7"/>
      <c r="H22" s="7"/>
      <c r="I22" s="7"/>
      <c r="J22" s="70" t="s">
        <v>270</v>
      </c>
      <c r="K22" s="7"/>
    </row>
  </sheetData>
  <conditionalFormatting sqref="B3:E11">
    <cfRule type="notContainsErrors" dxfId="30" priority="1">
      <formula>NOT(ISERROR(B3))</formula>
    </cfRule>
  </conditionalFormatting>
  <hyperlinks>
    <hyperlink ref="J14" r:id="rId1" xr:uid="{5EA09A09-7DF3-4A2D-9BA4-93AE697F1750}"/>
    <hyperlink ref="K14" r:id="rId2" xr:uid="{B1E3F3B9-E295-42FA-A82E-3B8026190A0D}"/>
    <hyperlink ref="J16" r:id="rId3" xr:uid="{81715044-281F-46A9-8436-A24378297F91}"/>
    <hyperlink ref="K16" r:id="rId4" xr:uid="{B6DB0EE5-4341-4FDC-9C19-FE685FD4A16E}"/>
    <hyperlink ref="J18" r:id="rId5" xr:uid="{BF0B555F-43B3-4FD1-9609-4C32E1FD0CAE}"/>
    <hyperlink ref="K18" r:id="rId6" xr:uid="{F541E7DE-0369-40D6-B533-51C050161590}"/>
    <hyperlink ref="J17" r:id="rId7" xr:uid="{F34D3915-1E2A-408F-9058-E35C68539799}"/>
    <hyperlink ref="J22" r:id="rId8" xr:uid="{8CAEC72B-7243-4174-B9B2-311FF85B9B16}"/>
  </hyperlinks>
  <pageMargins left="0.7" right="0.7" top="0.75" bottom="0.75" header="0.3" footer="0.3"/>
  <drawing r:id="rId9"/>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B1:K22"/>
  <sheetViews>
    <sheetView showGridLines="0" topLeftCell="C1"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9.28515625" customWidth="1"/>
    <col min="10" max="11" width="80.7109375" customWidth="1"/>
  </cols>
  <sheetData>
    <row r="1" spans="2:11">
      <c r="B1" s="1" t="s">
        <v>214</v>
      </c>
    </row>
    <row r="3" spans="2:11">
      <c r="B3" s="2" t="s">
        <v>215</v>
      </c>
      <c r="E3" s="3" t="s">
        <v>216</v>
      </c>
    </row>
    <row r="4" spans="2:11">
      <c r="B4" s="2" t="s">
        <v>217</v>
      </c>
      <c r="E4" s="3" t="s">
        <v>104</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928</v>
      </c>
      <c r="C14" s="7" t="s">
        <v>234</v>
      </c>
      <c r="D14" s="7" t="s">
        <v>235</v>
      </c>
      <c r="E14" s="7" t="s">
        <v>236</v>
      </c>
      <c r="F14" s="213" t="s">
        <v>219</v>
      </c>
      <c r="G14" s="36">
        <v>46055</v>
      </c>
      <c r="H14" s="12" t="s">
        <v>237</v>
      </c>
      <c r="I14" s="47"/>
      <c r="J14" s="40" t="s">
        <v>929</v>
      </c>
      <c r="K14" s="40" t="s">
        <v>929</v>
      </c>
    </row>
    <row r="15" spans="2:11" ht="99.95" customHeight="1">
      <c r="B15" s="7" t="s">
        <v>930</v>
      </c>
      <c r="C15" s="7" t="s">
        <v>240</v>
      </c>
      <c r="D15" s="7" t="s">
        <v>931</v>
      </c>
      <c r="E15" s="7" t="s">
        <v>473</v>
      </c>
      <c r="F15" s="213" t="s">
        <v>219</v>
      </c>
      <c r="G15" s="36">
        <v>46055</v>
      </c>
      <c r="H15" s="12" t="s">
        <v>237</v>
      </c>
      <c r="I15" s="50" t="s">
        <v>474</v>
      </c>
      <c r="J15" s="41"/>
      <c r="K15" s="41"/>
    </row>
    <row r="16" spans="2:11" ht="99.95" customHeight="1">
      <c r="B16" s="7" t="s">
        <v>932</v>
      </c>
      <c r="C16" s="7" t="s">
        <v>244</v>
      </c>
      <c r="D16" s="7" t="s">
        <v>933</v>
      </c>
      <c r="E16" s="7" t="s">
        <v>242</v>
      </c>
      <c r="F16" s="213" t="s">
        <v>219</v>
      </c>
      <c r="G16" s="36">
        <v>46055</v>
      </c>
      <c r="H16" s="12" t="s">
        <v>237</v>
      </c>
      <c r="I16" s="47"/>
      <c r="J16" s="40" t="s">
        <v>929</v>
      </c>
      <c r="K16" s="40" t="s">
        <v>929</v>
      </c>
    </row>
    <row r="17" spans="2:11" ht="159" customHeight="1">
      <c r="B17" s="7" t="s">
        <v>934</v>
      </c>
      <c r="C17" s="7" t="s">
        <v>247</v>
      </c>
      <c r="D17" s="7" t="s">
        <v>269</v>
      </c>
      <c r="E17" s="7" t="s">
        <v>242</v>
      </c>
      <c r="F17" s="7"/>
      <c r="G17" s="7"/>
      <c r="H17" s="7"/>
      <c r="I17" s="7"/>
      <c r="J17" s="70" t="s">
        <v>270</v>
      </c>
      <c r="K17" s="72"/>
    </row>
    <row r="18" spans="2:11" ht="159" customHeight="1">
      <c r="B18" s="7" t="s">
        <v>935</v>
      </c>
      <c r="C18" s="7" t="s">
        <v>249</v>
      </c>
      <c r="D18" s="7" t="s">
        <v>936</v>
      </c>
      <c r="E18" s="7" t="s">
        <v>242</v>
      </c>
      <c r="F18" s="7"/>
      <c r="G18" s="7"/>
      <c r="H18" s="7"/>
      <c r="I18" s="14"/>
      <c r="J18" s="40" t="s">
        <v>937</v>
      </c>
      <c r="K18" s="40" t="s">
        <v>937</v>
      </c>
    </row>
    <row r="19" spans="2:11" ht="159" customHeight="1">
      <c r="B19" s="7" t="s">
        <v>938</v>
      </c>
      <c r="C19" s="7" t="s">
        <v>252</v>
      </c>
      <c r="D19" s="7" t="s">
        <v>253</v>
      </c>
      <c r="E19" s="7" t="s">
        <v>242</v>
      </c>
      <c r="F19" s="7"/>
      <c r="G19" s="7"/>
      <c r="H19" s="7"/>
      <c r="I19" s="7"/>
      <c r="J19" s="13"/>
      <c r="K19" s="13"/>
    </row>
    <row r="20" spans="2:11" ht="159" customHeight="1">
      <c r="B20" s="7" t="s">
        <v>939</v>
      </c>
      <c r="C20" s="7" t="s">
        <v>255</v>
      </c>
      <c r="D20" s="7" t="s">
        <v>256</v>
      </c>
      <c r="E20" s="7" t="s">
        <v>242</v>
      </c>
      <c r="F20" s="7"/>
      <c r="G20" s="7"/>
      <c r="H20" s="7"/>
      <c r="I20" s="7"/>
      <c r="J20" s="7"/>
      <c r="K20" s="7"/>
    </row>
    <row r="21" spans="2:11" ht="159" customHeight="1">
      <c r="B21" s="7" t="s">
        <v>940</v>
      </c>
      <c r="C21" s="7" t="s">
        <v>258</v>
      </c>
      <c r="D21" s="7" t="s">
        <v>259</v>
      </c>
      <c r="E21" s="7" t="s">
        <v>242</v>
      </c>
      <c r="F21" s="7"/>
      <c r="G21" s="7"/>
      <c r="H21" s="7"/>
      <c r="I21" s="7"/>
      <c r="J21" s="7"/>
      <c r="K21" s="7"/>
    </row>
    <row r="22" spans="2:11" ht="159" customHeight="1">
      <c r="B22" s="7" t="s">
        <v>941</v>
      </c>
      <c r="C22" s="7" t="s">
        <v>261</v>
      </c>
      <c r="D22" s="7" t="s">
        <v>269</v>
      </c>
      <c r="E22" s="7" t="s">
        <v>242</v>
      </c>
      <c r="F22" s="7"/>
      <c r="G22" s="7"/>
      <c r="H22" s="7"/>
      <c r="I22" s="7"/>
      <c r="J22" s="70" t="s">
        <v>270</v>
      </c>
      <c r="K22" s="7"/>
    </row>
  </sheetData>
  <conditionalFormatting sqref="B3:E11">
    <cfRule type="notContainsErrors" dxfId="29" priority="1">
      <formula>NOT(ISERROR(B3))</formula>
    </cfRule>
  </conditionalFormatting>
  <hyperlinks>
    <hyperlink ref="J14" r:id="rId1" xr:uid="{2204A3F7-2ACF-4E63-93C3-9C61896BE8C0}"/>
    <hyperlink ref="K14" r:id="rId2" xr:uid="{C212EB58-2264-4FAC-BD7F-86B1AB5D7945}"/>
    <hyperlink ref="K16" r:id="rId3" xr:uid="{D511CB29-51C6-4B05-A784-A1AEA6B4D954}"/>
    <hyperlink ref="J16" r:id="rId4" xr:uid="{0075D324-0579-4B74-BFF8-428855AC4A41}"/>
    <hyperlink ref="J18" r:id="rId5" xr:uid="{D3139761-1A8A-4B01-AD91-A959C700210A}"/>
    <hyperlink ref="K18" r:id="rId6" xr:uid="{C8CA25FD-B35F-4320-B981-14AC33152C99}"/>
    <hyperlink ref="J17" r:id="rId7" xr:uid="{82F9B460-B4A6-4928-B35C-6F2A527C4F04}"/>
    <hyperlink ref="J22" r:id="rId8" xr:uid="{C9A64422-9AFA-459B-8789-738752A72EDF}"/>
  </hyperlinks>
  <pageMargins left="0.7" right="0.7" top="0.75" bottom="0.75" header="0.3" footer="0.3"/>
  <drawing r:id="rId9"/>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B1:K22"/>
  <sheetViews>
    <sheetView showGridLines="0" topLeftCell="D3"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4" customWidth="1"/>
    <col min="10" max="11" width="80.7109375" customWidth="1"/>
  </cols>
  <sheetData>
    <row r="1" spans="2:11">
      <c r="B1" s="1" t="s">
        <v>214</v>
      </c>
    </row>
    <row r="3" spans="2:11">
      <c r="B3" s="2" t="s">
        <v>215</v>
      </c>
      <c r="E3" s="3" t="s">
        <v>216</v>
      </c>
    </row>
    <row r="4" spans="2:11">
      <c r="B4" s="2" t="s">
        <v>217</v>
      </c>
      <c r="E4" s="3" t="s">
        <v>105</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942</v>
      </c>
      <c r="C14" s="7" t="s">
        <v>234</v>
      </c>
      <c r="D14" s="7" t="s">
        <v>235</v>
      </c>
      <c r="E14" s="7" t="s">
        <v>236</v>
      </c>
      <c r="F14" s="213" t="s">
        <v>219</v>
      </c>
      <c r="G14" s="36">
        <v>46055</v>
      </c>
      <c r="H14" s="12" t="s">
        <v>237</v>
      </c>
      <c r="I14" s="47"/>
      <c r="J14" s="40" t="s">
        <v>943</v>
      </c>
      <c r="K14" s="40" t="s">
        <v>943</v>
      </c>
    </row>
    <row r="15" spans="2:11" ht="99.95" customHeight="1">
      <c r="B15" s="7" t="s">
        <v>944</v>
      </c>
      <c r="C15" s="7" t="s">
        <v>240</v>
      </c>
      <c r="D15" s="7" t="s">
        <v>945</v>
      </c>
      <c r="E15" s="7" t="s">
        <v>473</v>
      </c>
      <c r="F15" s="213" t="s">
        <v>219</v>
      </c>
      <c r="G15" s="36">
        <v>46055</v>
      </c>
      <c r="H15" s="12" t="s">
        <v>237</v>
      </c>
      <c r="I15" s="50" t="s">
        <v>474</v>
      </c>
      <c r="J15" s="41"/>
      <c r="K15" s="41"/>
    </row>
    <row r="16" spans="2:11" ht="99.95" customHeight="1">
      <c r="B16" s="7" t="s">
        <v>946</v>
      </c>
      <c r="C16" s="7" t="s">
        <v>244</v>
      </c>
      <c r="D16" s="7" t="s">
        <v>947</v>
      </c>
      <c r="E16" s="7" t="s">
        <v>242</v>
      </c>
      <c r="F16" s="213" t="s">
        <v>219</v>
      </c>
      <c r="G16" s="36">
        <v>46055</v>
      </c>
      <c r="H16" s="12" t="s">
        <v>237</v>
      </c>
      <c r="I16" s="47"/>
      <c r="J16" s="40" t="s">
        <v>943</v>
      </c>
      <c r="K16" s="40" t="s">
        <v>943</v>
      </c>
    </row>
    <row r="17" spans="2:11" ht="197.25" customHeight="1">
      <c r="B17" s="7" t="s">
        <v>948</v>
      </c>
      <c r="C17" s="7" t="s">
        <v>247</v>
      </c>
      <c r="D17" s="7" t="s">
        <v>269</v>
      </c>
      <c r="E17" s="7" t="s">
        <v>242</v>
      </c>
      <c r="F17" s="7"/>
      <c r="G17" s="7"/>
      <c r="H17" s="7"/>
      <c r="I17" s="7"/>
      <c r="J17" s="70" t="s">
        <v>270</v>
      </c>
      <c r="K17" s="72"/>
    </row>
    <row r="18" spans="2:11" ht="197.25" customHeight="1">
      <c r="B18" s="7" t="s">
        <v>949</v>
      </c>
      <c r="C18" s="7" t="s">
        <v>249</v>
      </c>
      <c r="D18" s="7" t="s">
        <v>950</v>
      </c>
      <c r="E18" s="7" t="s">
        <v>242</v>
      </c>
      <c r="F18" s="7"/>
      <c r="G18" s="7"/>
      <c r="H18" s="7"/>
      <c r="I18" s="14"/>
      <c r="J18" s="40" t="s">
        <v>951</v>
      </c>
      <c r="K18" s="40" t="s">
        <v>951</v>
      </c>
    </row>
    <row r="19" spans="2:11" ht="197.25" customHeight="1">
      <c r="B19" s="7" t="s">
        <v>952</v>
      </c>
      <c r="C19" s="7" t="s">
        <v>252</v>
      </c>
      <c r="D19" s="7" t="s">
        <v>253</v>
      </c>
      <c r="E19" s="7" t="s">
        <v>242</v>
      </c>
      <c r="F19" s="7"/>
      <c r="G19" s="7"/>
      <c r="H19" s="7"/>
      <c r="I19" s="7"/>
      <c r="J19" s="13"/>
      <c r="K19" s="13"/>
    </row>
    <row r="20" spans="2:11" ht="197.25" customHeight="1">
      <c r="B20" s="7" t="s">
        <v>953</v>
      </c>
      <c r="C20" s="7" t="s">
        <v>255</v>
      </c>
      <c r="D20" s="7" t="s">
        <v>256</v>
      </c>
      <c r="E20" s="7" t="s">
        <v>242</v>
      </c>
      <c r="F20" s="7"/>
      <c r="G20" s="7"/>
      <c r="H20" s="7"/>
      <c r="I20" s="7"/>
      <c r="J20" s="7"/>
      <c r="K20" s="7" t="s">
        <v>274</v>
      </c>
    </row>
    <row r="21" spans="2:11" ht="197.25" customHeight="1">
      <c r="B21" s="7" t="s">
        <v>954</v>
      </c>
      <c r="C21" s="7" t="s">
        <v>258</v>
      </c>
      <c r="D21" s="7" t="s">
        <v>259</v>
      </c>
      <c r="E21" s="7" t="s">
        <v>242</v>
      </c>
      <c r="F21" s="7"/>
      <c r="G21" s="7"/>
      <c r="H21" s="7"/>
      <c r="I21" s="7"/>
      <c r="J21" s="7"/>
      <c r="K21" s="7"/>
    </row>
    <row r="22" spans="2:11" ht="197.25" customHeight="1">
      <c r="B22" s="7" t="s">
        <v>955</v>
      </c>
      <c r="C22" s="7" t="s">
        <v>261</v>
      </c>
      <c r="D22" s="7" t="s">
        <v>269</v>
      </c>
      <c r="E22" s="7" t="s">
        <v>242</v>
      </c>
      <c r="F22" s="7"/>
      <c r="G22" s="7"/>
      <c r="H22" s="7"/>
      <c r="I22" s="7"/>
      <c r="J22" s="70" t="s">
        <v>270</v>
      </c>
      <c r="K22" s="7"/>
    </row>
  </sheetData>
  <conditionalFormatting sqref="B3:E11">
    <cfRule type="notContainsErrors" dxfId="28" priority="1">
      <formula>NOT(ISERROR(B3))</formula>
    </cfRule>
  </conditionalFormatting>
  <hyperlinks>
    <hyperlink ref="J14" r:id="rId1" xr:uid="{042AC9B5-C5DA-4CE5-BD95-7743205E096B}"/>
    <hyperlink ref="K14" r:id="rId2" xr:uid="{F3AEE21E-67C1-4477-A793-0B0FB0652A52}"/>
    <hyperlink ref="K16" r:id="rId3" xr:uid="{903968A6-D6AF-4277-A250-8F5470D4F300}"/>
    <hyperlink ref="J16" r:id="rId4" xr:uid="{26EA1D79-2041-4FB3-9B2C-C24520AC6A64}"/>
    <hyperlink ref="J18" r:id="rId5" xr:uid="{D4FF447E-3D07-4DEB-B7CA-E7EAE915B0E0}"/>
    <hyperlink ref="K18" r:id="rId6" xr:uid="{FCE0AC98-C4C8-479F-9A77-FE44055AB3C8}"/>
    <hyperlink ref="J22" r:id="rId7" xr:uid="{6377B2FF-9CC3-4C94-AFB0-18DFD2C852F2}"/>
    <hyperlink ref="J17" r:id="rId8" xr:uid="{F9AAD6DA-AFD4-479B-B90B-03B3F66DBA05}"/>
  </hyperlinks>
  <pageMargins left="0.7" right="0.7" top="0.75" bottom="0.75" header="0.3" footer="0.3"/>
  <drawing r:id="rId9"/>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B1:K22"/>
  <sheetViews>
    <sheetView showGridLines="0" topLeftCell="C8"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5.7109375" customWidth="1"/>
    <col min="10" max="11" width="80.7109375" customWidth="1"/>
  </cols>
  <sheetData>
    <row r="1" spans="2:11">
      <c r="B1" s="1" t="s">
        <v>214</v>
      </c>
    </row>
    <row r="3" spans="2:11">
      <c r="B3" s="2" t="s">
        <v>215</v>
      </c>
      <c r="E3" s="3" t="s">
        <v>216</v>
      </c>
    </row>
    <row r="4" spans="2:11">
      <c r="B4" s="2" t="s">
        <v>217</v>
      </c>
      <c r="E4" s="3" t="s">
        <v>106</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956</v>
      </c>
      <c r="C14" s="7" t="s">
        <v>234</v>
      </c>
      <c r="D14" s="7" t="s">
        <v>235</v>
      </c>
      <c r="E14" s="7" t="s">
        <v>236</v>
      </c>
      <c r="F14" s="213" t="s">
        <v>219</v>
      </c>
      <c r="G14" s="36">
        <v>46055</v>
      </c>
      <c r="H14" s="12" t="s">
        <v>237</v>
      </c>
      <c r="I14" s="47"/>
      <c r="J14" s="40" t="s">
        <v>957</v>
      </c>
      <c r="K14" s="40" t="s">
        <v>957</v>
      </c>
    </row>
    <row r="15" spans="2:11" ht="99.95" customHeight="1">
      <c r="B15" s="7" t="s">
        <v>958</v>
      </c>
      <c r="C15" s="7" t="s">
        <v>240</v>
      </c>
      <c r="D15" s="7" t="s">
        <v>959</v>
      </c>
      <c r="E15" s="7" t="s">
        <v>473</v>
      </c>
      <c r="F15" s="213" t="s">
        <v>219</v>
      </c>
      <c r="G15" s="36">
        <v>46055</v>
      </c>
      <c r="H15" s="12" t="s">
        <v>237</v>
      </c>
      <c r="I15" s="50" t="s">
        <v>474</v>
      </c>
      <c r="J15" s="41"/>
      <c r="K15" s="41"/>
    </row>
    <row r="16" spans="2:11" ht="99.95" customHeight="1">
      <c r="B16" s="7" t="s">
        <v>960</v>
      </c>
      <c r="C16" s="7" t="s">
        <v>244</v>
      </c>
      <c r="D16" s="7" t="s">
        <v>961</v>
      </c>
      <c r="E16" s="7" t="s">
        <v>242</v>
      </c>
      <c r="F16" s="213" t="s">
        <v>219</v>
      </c>
      <c r="G16" s="36">
        <v>46055</v>
      </c>
      <c r="H16" s="12" t="s">
        <v>237</v>
      </c>
      <c r="I16" s="47"/>
      <c r="J16" s="40" t="s">
        <v>957</v>
      </c>
      <c r="K16" s="40" t="s">
        <v>957</v>
      </c>
    </row>
    <row r="17" spans="2:11" ht="156" customHeight="1">
      <c r="B17" s="7" t="s">
        <v>962</v>
      </c>
      <c r="C17" s="7" t="s">
        <v>247</v>
      </c>
      <c r="D17" s="7" t="s">
        <v>269</v>
      </c>
      <c r="E17" s="7" t="s">
        <v>242</v>
      </c>
      <c r="F17" s="7"/>
      <c r="G17" s="7"/>
      <c r="H17" s="7"/>
      <c r="I17" s="7"/>
      <c r="J17" s="70" t="s">
        <v>270</v>
      </c>
      <c r="K17" s="72"/>
    </row>
    <row r="18" spans="2:11" ht="156" customHeight="1">
      <c r="B18" s="7" t="s">
        <v>963</v>
      </c>
      <c r="C18" s="7" t="s">
        <v>249</v>
      </c>
      <c r="D18" s="7" t="s">
        <v>964</v>
      </c>
      <c r="E18" s="7" t="s">
        <v>242</v>
      </c>
      <c r="F18" s="7"/>
      <c r="G18" s="7"/>
      <c r="H18" s="7"/>
      <c r="I18" s="14"/>
      <c r="J18" s="40" t="s">
        <v>965</v>
      </c>
      <c r="K18" s="40" t="s">
        <v>965</v>
      </c>
    </row>
    <row r="19" spans="2:11" ht="156" customHeight="1">
      <c r="B19" s="7" t="s">
        <v>966</v>
      </c>
      <c r="C19" s="7" t="s">
        <v>252</v>
      </c>
      <c r="D19" s="7" t="s">
        <v>253</v>
      </c>
      <c r="E19" s="7" t="s">
        <v>242</v>
      </c>
      <c r="F19" s="7"/>
      <c r="G19" s="7"/>
      <c r="H19" s="7"/>
      <c r="I19" s="7"/>
      <c r="J19" s="13"/>
      <c r="K19" s="13"/>
    </row>
    <row r="20" spans="2:11" ht="156" customHeight="1">
      <c r="B20" s="7" t="s">
        <v>967</v>
      </c>
      <c r="C20" s="7" t="s">
        <v>255</v>
      </c>
      <c r="D20" s="7" t="s">
        <v>256</v>
      </c>
      <c r="E20" s="7" t="s">
        <v>242</v>
      </c>
      <c r="F20" s="7"/>
      <c r="G20" s="7"/>
      <c r="H20" s="7"/>
      <c r="I20" s="7"/>
      <c r="J20" s="7"/>
      <c r="K20" s="7" t="s">
        <v>274</v>
      </c>
    </row>
    <row r="21" spans="2:11" ht="156" customHeight="1">
      <c r="B21" s="7" t="s">
        <v>968</v>
      </c>
      <c r="C21" s="7" t="s">
        <v>258</v>
      </c>
      <c r="D21" s="7" t="s">
        <v>259</v>
      </c>
      <c r="E21" s="7" t="s">
        <v>242</v>
      </c>
      <c r="F21" s="7"/>
      <c r="G21" s="7"/>
      <c r="H21" s="7"/>
      <c r="I21" s="7"/>
      <c r="J21" s="7"/>
      <c r="K21" s="7"/>
    </row>
    <row r="22" spans="2:11" ht="156" customHeight="1">
      <c r="B22" s="7" t="s">
        <v>969</v>
      </c>
      <c r="C22" s="7" t="s">
        <v>261</v>
      </c>
      <c r="D22" s="7" t="s">
        <v>269</v>
      </c>
      <c r="E22" s="7" t="s">
        <v>242</v>
      </c>
      <c r="F22" s="7"/>
      <c r="G22" s="7"/>
      <c r="H22" s="7"/>
      <c r="I22" s="7"/>
      <c r="J22" s="7" t="s">
        <v>274</v>
      </c>
      <c r="K22" s="7"/>
    </row>
  </sheetData>
  <conditionalFormatting sqref="B3:E11">
    <cfRule type="notContainsErrors" dxfId="27" priority="1">
      <formula>NOT(ISERROR(B3))</formula>
    </cfRule>
  </conditionalFormatting>
  <hyperlinks>
    <hyperlink ref="J14" r:id="rId1" xr:uid="{6D941F3F-9960-4721-80D9-3442AC6BDEFD}"/>
    <hyperlink ref="K14" r:id="rId2" xr:uid="{DD10F2BD-A871-4108-9DB6-383414CBF61C}"/>
    <hyperlink ref="K16" r:id="rId3" xr:uid="{ABF7B565-2D59-45D5-810B-3139E896D926}"/>
    <hyperlink ref="J16" r:id="rId4" xr:uid="{DFCF0C42-2F76-4A31-86AA-79D8BB631C42}"/>
    <hyperlink ref="J18" r:id="rId5" xr:uid="{0FABB7C2-EACE-4FB0-97BD-77760C2C2E1B}"/>
    <hyperlink ref="K18" r:id="rId6" xr:uid="{F8474D80-88D1-45F3-9048-DE4D6C92BB75}"/>
    <hyperlink ref="J17" r:id="rId7" xr:uid="{5E28CA3A-A2DD-488F-B62C-ACB0E52B878F}"/>
  </hyperlinks>
  <pageMargins left="0.7" right="0.7" top="0.75" bottom="0.75" header="0.3" footer="0.3"/>
  <drawing r:id="rId8"/>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K22"/>
  <sheetViews>
    <sheetView showGridLines="0" topLeftCell="C1" workbookViewId="0">
      <selection activeCell="E15" sqref="E15"/>
    </sheetView>
  </sheetViews>
  <sheetFormatPr defaultRowHeight="15"/>
  <cols>
    <col min="1" max="1" width="4" customWidth="1"/>
    <col min="2" max="2" width="18.7109375" customWidth="1"/>
    <col min="3" max="3" width="35.7109375" customWidth="1"/>
    <col min="4" max="5" width="50.7109375" customWidth="1"/>
    <col min="6" max="8" width="15.7109375" customWidth="1"/>
    <col min="9" max="9" width="55.28515625" customWidth="1"/>
    <col min="10" max="11" width="80.7109375" customWidth="1"/>
  </cols>
  <sheetData>
    <row r="1" spans="1:11" ht="18.75">
      <c r="A1" s="78" t="s">
        <v>176</v>
      </c>
      <c r="B1" s="1" t="s">
        <v>214</v>
      </c>
    </row>
    <row r="3" spans="1:11">
      <c r="B3" s="2" t="s">
        <v>215</v>
      </c>
      <c r="E3" s="3" t="s">
        <v>216</v>
      </c>
    </row>
    <row r="4" spans="1:11">
      <c r="B4" s="2" t="s">
        <v>217</v>
      </c>
      <c r="E4" s="3" t="s">
        <v>107</v>
      </c>
    </row>
    <row r="5" spans="1:11">
      <c r="B5" s="2" t="s">
        <v>218</v>
      </c>
      <c r="E5" s="4">
        <v>7</v>
      </c>
    </row>
    <row r="6" spans="1:11">
      <c r="D6" s="5" t="s">
        <v>219</v>
      </c>
      <c r="E6" s="3">
        <v>0</v>
      </c>
    </row>
    <row r="7" spans="1:11">
      <c r="D7" s="5" t="s">
        <v>68</v>
      </c>
      <c r="E7" s="3">
        <v>0</v>
      </c>
    </row>
    <row r="8" spans="1:11">
      <c r="D8" s="5" t="s">
        <v>220</v>
      </c>
      <c r="E8" s="3">
        <v>0</v>
      </c>
    </row>
    <row r="9" spans="1:11">
      <c r="D9" s="5" t="s">
        <v>221</v>
      </c>
      <c r="E9" s="3">
        <v>0</v>
      </c>
    </row>
    <row r="10" spans="1:11">
      <c r="D10" s="5" t="s">
        <v>222</v>
      </c>
      <c r="E10" s="3">
        <v>0</v>
      </c>
    </row>
    <row r="13" spans="1:11">
      <c r="B13" s="6" t="s">
        <v>223</v>
      </c>
      <c r="C13" s="6" t="s">
        <v>224</v>
      </c>
      <c r="D13" s="6" t="s">
        <v>225</v>
      </c>
      <c r="E13" s="6" t="s">
        <v>226</v>
      </c>
      <c r="F13" s="6" t="s">
        <v>227</v>
      </c>
      <c r="G13" s="6" t="s">
        <v>228</v>
      </c>
      <c r="H13" s="6" t="s">
        <v>229</v>
      </c>
      <c r="I13" s="6" t="s">
        <v>230</v>
      </c>
      <c r="J13" s="35" t="s">
        <v>231</v>
      </c>
      <c r="K13" s="35" t="s">
        <v>232</v>
      </c>
    </row>
    <row r="14" spans="1:11" ht="27">
      <c r="B14" s="7" t="s">
        <v>970</v>
      </c>
      <c r="C14" s="7" t="s">
        <v>234</v>
      </c>
      <c r="D14" s="7" t="s">
        <v>235</v>
      </c>
      <c r="E14" s="7" t="s">
        <v>236</v>
      </c>
      <c r="F14" s="213" t="s">
        <v>219</v>
      </c>
      <c r="G14" s="36">
        <v>46055</v>
      </c>
      <c r="H14" s="12" t="s">
        <v>237</v>
      </c>
      <c r="I14" s="47"/>
      <c r="J14" s="40" t="s">
        <v>971</v>
      </c>
      <c r="K14" s="40" t="s">
        <v>971</v>
      </c>
    </row>
    <row r="15" spans="1:11" ht="99.95" customHeight="1">
      <c r="B15" s="7" t="s">
        <v>972</v>
      </c>
      <c r="C15" s="7" t="s">
        <v>240</v>
      </c>
      <c r="D15" s="7" t="s">
        <v>973</v>
      </c>
      <c r="E15" s="7" t="s">
        <v>473</v>
      </c>
      <c r="F15" s="213" t="s">
        <v>219</v>
      </c>
      <c r="G15" s="36">
        <v>46055</v>
      </c>
      <c r="H15" s="12" t="s">
        <v>237</v>
      </c>
      <c r="I15" s="46" t="s">
        <v>474</v>
      </c>
      <c r="J15" s="41"/>
      <c r="K15" s="41"/>
    </row>
    <row r="16" spans="1:11" ht="99.95" customHeight="1">
      <c r="B16" s="7" t="s">
        <v>974</v>
      </c>
      <c r="C16" s="7" t="s">
        <v>244</v>
      </c>
      <c r="D16" s="7" t="s">
        <v>975</v>
      </c>
      <c r="E16" s="7" t="s">
        <v>242</v>
      </c>
      <c r="F16" s="213" t="s">
        <v>219</v>
      </c>
      <c r="G16" s="36">
        <v>46055</v>
      </c>
      <c r="H16" s="12" t="s">
        <v>237</v>
      </c>
      <c r="I16" s="47"/>
      <c r="J16" s="40" t="s">
        <v>971</v>
      </c>
      <c r="K16" s="40" t="s">
        <v>971</v>
      </c>
    </row>
    <row r="17" spans="2:11" ht="179.25" customHeight="1">
      <c r="B17" s="7" t="s">
        <v>976</v>
      </c>
      <c r="C17" s="7" t="s">
        <v>247</v>
      </c>
      <c r="D17" s="7" t="s">
        <v>269</v>
      </c>
      <c r="E17" s="7" t="s">
        <v>242</v>
      </c>
      <c r="F17" s="7"/>
      <c r="G17" s="7"/>
      <c r="H17" s="7"/>
      <c r="I17" s="7"/>
      <c r="J17" s="70" t="s">
        <v>270</v>
      </c>
      <c r="K17" s="72"/>
    </row>
    <row r="18" spans="2:11" ht="179.25" customHeight="1">
      <c r="B18" s="7" t="s">
        <v>977</v>
      </c>
      <c r="C18" s="7" t="s">
        <v>249</v>
      </c>
      <c r="D18" s="7" t="s">
        <v>978</v>
      </c>
      <c r="E18" s="7" t="s">
        <v>242</v>
      </c>
      <c r="F18" s="7"/>
      <c r="G18" s="7"/>
      <c r="H18" s="7"/>
      <c r="I18" s="14"/>
      <c r="J18" s="40" t="s">
        <v>979</v>
      </c>
      <c r="K18" s="40" t="s">
        <v>979</v>
      </c>
    </row>
    <row r="19" spans="2:11" ht="179.25" customHeight="1">
      <c r="B19" s="7" t="s">
        <v>980</v>
      </c>
      <c r="C19" s="7" t="s">
        <v>252</v>
      </c>
      <c r="D19" s="7" t="s">
        <v>253</v>
      </c>
      <c r="E19" s="7" t="s">
        <v>242</v>
      </c>
      <c r="F19" s="7"/>
      <c r="G19" s="7"/>
      <c r="H19" s="7"/>
      <c r="I19" s="7"/>
      <c r="J19" s="13"/>
      <c r="K19" s="13"/>
    </row>
    <row r="20" spans="2:11" ht="179.25" customHeight="1">
      <c r="B20" s="7" t="s">
        <v>981</v>
      </c>
      <c r="C20" s="7" t="s">
        <v>255</v>
      </c>
      <c r="D20" s="7" t="s">
        <v>256</v>
      </c>
      <c r="E20" s="7" t="s">
        <v>242</v>
      </c>
      <c r="F20" s="7"/>
      <c r="G20" s="7"/>
      <c r="H20" s="7"/>
      <c r="I20" s="7"/>
      <c r="J20" s="7"/>
      <c r="K20" s="7"/>
    </row>
    <row r="21" spans="2:11" ht="179.25" customHeight="1">
      <c r="B21" s="7" t="s">
        <v>982</v>
      </c>
      <c r="C21" s="7" t="s">
        <v>258</v>
      </c>
      <c r="D21" s="7" t="s">
        <v>259</v>
      </c>
      <c r="E21" s="7" t="s">
        <v>242</v>
      </c>
      <c r="F21" s="7"/>
      <c r="G21" s="7"/>
      <c r="H21" s="7"/>
      <c r="I21" s="7"/>
      <c r="J21" s="7"/>
      <c r="K21" s="7"/>
    </row>
    <row r="22" spans="2:11" ht="179.25" customHeight="1">
      <c r="B22" s="7" t="s">
        <v>983</v>
      </c>
      <c r="C22" s="7" t="s">
        <v>261</v>
      </c>
      <c r="D22" s="7" t="s">
        <v>269</v>
      </c>
      <c r="E22" s="7" t="s">
        <v>242</v>
      </c>
      <c r="F22" s="7"/>
      <c r="G22" s="7"/>
      <c r="H22" s="7"/>
      <c r="I22" s="7"/>
      <c r="J22" s="70" t="s">
        <v>270</v>
      </c>
      <c r="K22" s="7"/>
    </row>
  </sheetData>
  <conditionalFormatting sqref="B3:E11">
    <cfRule type="notContainsErrors" dxfId="26" priority="1">
      <formula>NOT(ISERROR(B3))</formula>
    </cfRule>
  </conditionalFormatting>
  <hyperlinks>
    <hyperlink ref="J14" r:id="rId1" xr:uid="{B430BF50-58D1-4209-92B0-6F54A734BE73}"/>
    <hyperlink ref="K14" r:id="rId2" xr:uid="{1B3A1FB2-30C9-426A-AF1E-15443AA46F13}"/>
    <hyperlink ref="K16" r:id="rId3" xr:uid="{F408EF30-10ED-4DCE-A938-625B2BFA3AC6}"/>
    <hyperlink ref="J16" r:id="rId4" xr:uid="{649F62E3-3A88-4BA6-B9F8-5FD8C1B62CE7}"/>
    <hyperlink ref="J18" r:id="rId5" xr:uid="{25C1C78F-1EF3-40B4-9102-2BC8CB17A6ED}"/>
    <hyperlink ref="K18" r:id="rId6" xr:uid="{CF22337B-9A04-4568-8611-ADDB8AFFC222}"/>
    <hyperlink ref="A1" location="'Sit Report'!A1" display="&lt;&lt;" xr:uid="{6D534F39-F0F0-4EB8-8804-2126BD3A05B9}"/>
    <hyperlink ref="J17" r:id="rId7" xr:uid="{586DF9FF-7C07-41EC-897F-C64C3ED30E30}"/>
    <hyperlink ref="J22" r:id="rId8" xr:uid="{F34FF0EC-35CA-4D5A-A4C0-FFBE05A0DF25}"/>
  </hyperlinks>
  <pageMargins left="0.7" right="0.7" top="0.75" bottom="0.75" header="0.3" footer="0.3"/>
  <drawing r:id="rId9"/>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B1:K22"/>
  <sheetViews>
    <sheetView showGridLines="0" topLeftCell="C1"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7.7109375" customWidth="1"/>
    <col min="10" max="11" width="80.7109375" customWidth="1"/>
  </cols>
  <sheetData>
    <row r="1" spans="2:11">
      <c r="B1" s="1" t="s">
        <v>214</v>
      </c>
    </row>
    <row r="3" spans="2:11">
      <c r="B3" s="2" t="s">
        <v>215</v>
      </c>
      <c r="E3" s="3" t="s">
        <v>216</v>
      </c>
    </row>
    <row r="4" spans="2:11">
      <c r="B4" s="2" t="s">
        <v>217</v>
      </c>
      <c r="E4" s="3" t="s">
        <v>108</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984</v>
      </c>
      <c r="C14" s="7" t="s">
        <v>234</v>
      </c>
      <c r="D14" s="7" t="s">
        <v>235</v>
      </c>
      <c r="E14" s="7" t="s">
        <v>236</v>
      </c>
      <c r="F14" s="213" t="s">
        <v>219</v>
      </c>
      <c r="G14" s="36">
        <v>46055</v>
      </c>
      <c r="H14" s="12" t="s">
        <v>237</v>
      </c>
      <c r="I14" s="47"/>
      <c r="J14" s="40" t="s">
        <v>985</v>
      </c>
      <c r="K14" s="40" t="s">
        <v>985</v>
      </c>
    </row>
    <row r="15" spans="2:11" ht="99.95" customHeight="1">
      <c r="B15" s="7" t="s">
        <v>986</v>
      </c>
      <c r="C15" s="7" t="s">
        <v>240</v>
      </c>
      <c r="D15" s="7" t="s">
        <v>987</v>
      </c>
      <c r="E15" s="7" t="s">
        <v>473</v>
      </c>
      <c r="F15" s="213" t="s">
        <v>219</v>
      </c>
      <c r="G15" s="36">
        <v>46055</v>
      </c>
      <c r="H15" s="12" t="s">
        <v>237</v>
      </c>
      <c r="I15" s="50"/>
      <c r="J15" s="41"/>
      <c r="K15" s="41"/>
    </row>
    <row r="16" spans="2:11" ht="99.95" customHeight="1">
      <c r="B16" s="7" t="s">
        <v>988</v>
      </c>
      <c r="C16" s="7" t="s">
        <v>244</v>
      </c>
      <c r="D16" s="7" t="s">
        <v>989</v>
      </c>
      <c r="E16" s="7" t="s">
        <v>242</v>
      </c>
      <c r="F16" s="213" t="s">
        <v>219</v>
      </c>
      <c r="G16" s="36">
        <v>46055</v>
      </c>
      <c r="H16" s="12" t="s">
        <v>237</v>
      </c>
      <c r="I16" s="47"/>
      <c r="J16" s="40" t="s">
        <v>985</v>
      </c>
      <c r="K16" s="40" t="s">
        <v>985</v>
      </c>
    </row>
    <row r="17" spans="2:11" ht="183.75" customHeight="1">
      <c r="B17" s="7" t="s">
        <v>990</v>
      </c>
      <c r="C17" s="7" t="s">
        <v>247</v>
      </c>
      <c r="D17" s="7" t="s">
        <v>269</v>
      </c>
      <c r="E17" s="7" t="s">
        <v>242</v>
      </c>
      <c r="F17" s="7"/>
      <c r="G17" s="7"/>
      <c r="H17" s="7"/>
      <c r="I17" s="7"/>
      <c r="J17" s="70" t="s">
        <v>270</v>
      </c>
      <c r="K17" s="72"/>
    </row>
    <row r="18" spans="2:11" ht="183.75" customHeight="1">
      <c r="B18" s="7" t="s">
        <v>991</v>
      </c>
      <c r="C18" s="7" t="s">
        <v>249</v>
      </c>
      <c r="D18" s="7" t="s">
        <v>992</v>
      </c>
      <c r="E18" s="7" t="s">
        <v>242</v>
      </c>
      <c r="F18" s="7"/>
      <c r="G18" s="7"/>
      <c r="H18" s="7"/>
      <c r="I18" s="14"/>
      <c r="J18" s="40" t="s">
        <v>993</v>
      </c>
      <c r="K18" s="40" t="s">
        <v>993</v>
      </c>
    </row>
    <row r="19" spans="2:11" ht="183.75" customHeight="1">
      <c r="B19" s="7" t="s">
        <v>994</v>
      </c>
      <c r="C19" s="7" t="s">
        <v>252</v>
      </c>
      <c r="D19" s="7" t="s">
        <v>253</v>
      </c>
      <c r="E19" s="7" t="s">
        <v>242</v>
      </c>
      <c r="F19" s="7"/>
      <c r="G19" s="7"/>
      <c r="H19" s="7"/>
      <c r="I19" s="7"/>
      <c r="J19" s="13"/>
      <c r="K19" s="13"/>
    </row>
    <row r="20" spans="2:11" ht="183.75" customHeight="1">
      <c r="B20" s="7" t="s">
        <v>995</v>
      </c>
      <c r="C20" s="7" t="s">
        <v>255</v>
      </c>
      <c r="D20" s="7" t="s">
        <v>256</v>
      </c>
      <c r="E20" s="7" t="s">
        <v>242</v>
      </c>
      <c r="F20" s="7"/>
      <c r="G20" s="7"/>
      <c r="H20" s="7"/>
      <c r="I20" s="7"/>
      <c r="J20" s="7"/>
      <c r="K20" s="7"/>
    </row>
    <row r="21" spans="2:11" ht="183.75" customHeight="1">
      <c r="B21" s="7" t="s">
        <v>996</v>
      </c>
      <c r="C21" s="7" t="s">
        <v>258</v>
      </c>
      <c r="D21" s="7" t="s">
        <v>259</v>
      </c>
      <c r="E21" s="7" t="s">
        <v>242</v>
      </c>
      <c r="F21" s="7"/>
      <c r="G21" s="7"/>
      <c r="H21" s="7"/>
      <c r="I21" s="7"/>
      <c r="J21" s="7"/>
      <c r="K21" s="7"/>
    </row>
    <row r="22" spans="2:11" ht="183.75" customHeight="1">
      <c r="B22" s="7" t="s">
        <v>997</v>
      </c>
      <c r="C22" s="7" t="s">
        <v>261</v>
      </c>
      <c r="D22" s="7" t="s">
        <v>269</v>
      </c>
      <c r="E22" s="7" t="s">
        <v>242</v>
      </c>
      <c r="F22" s="7"/>
      <c r="G22" s="7"/>
      <c r="H22" s="7"/>
      <c r="I22" s="7"/>
      <c r="J22" s="70" t="s">
        <v>270</v>
      </c>
      <c r="K22" s="7"/>
    </row>
  </sheetData>
  <conditionalFormatting sqref="B3:E11">
    <cfRule type="notContainsErrors" dxfId="25" priority="1">
      <formula>NOT(ISERROR(B3))</formula>
    </cfRule>
  </conditionalFormatting>
  <hyperlinks>
    <hyperlink ref="J14" r:id="rId1" xr:uid="{37E5AF13-7389-4F47-9C74-B2E4405E29EB}"/>
    <hyperlink ref="K14" r:id="rId2" xr:uid="{522F08F6-8837-4956-9518-043D1EC1B8E2}"/>
    <hyperlink ref="K16" r:id="rId3" xr:uid="{C7D92B5F-A8ED-4521-9593-339F7F4774D7}"/>
    <hyperlink ref="J16" r:id="rId4" xr:uid="{3E39B307-09DD-4350-B435-01202785B70D}"/>
    <hyperlink ref="J18" r:id="rId5" xr:uid="{CBD57357-38CC-4513-B5E6-8117C7593EBA}"/>
    <hyperlink ref="K18" r:id="rId6" xr:uid="{F81CAAE4-2D97-436A-81F5-0899EC372AB8}"/>
    <hyperlink ref="J17" r:id="rId7" xr:uid="{57B5A8CB-B0D9-493C-8B8E-297313A491EC}"/>
    <hyperlink ref="J22" r:id="rId8" xr:uid="{E5E9795A-837C-4169-889B-B0DE5BAE657C}"/>
  </hyperlinks>
  <pageMargins left="0.7" right="0.7" top="0.75" bottom="0.75" header="0.3" footer="0.3"/>
  <drawing r:id="rId9"/>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B1:K22"/>
  <sheetViews>
    <sheetView showGridLines="0" topLeftCell="C1"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5.42578125" customWidth="1"/>
    <col min="10" max="11" width="80.7109375" customWidth="1"/>
  </cols>
  <sheetData>
    <row r="1" spans="2:11">
      <c r="B1" s="1" t="s">
        <v>214</v>
      </c>
    </row>
    <row r="3" spans="2:11">
      <c r="B3" s="2" t="s">
        <v>215</v>
      </c>
      <c r="E3" s="3" t="s">
        <v>216</v>
      </c>
    </row>
    <row r="4" spans="2:11">
      <c r="B4" s="2" t="s">
        <v>217</v>
      </c>
      <c r="E4" s="3" t="s">
        <v>110</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998</v>
      </c>
      <c r="C14" s="7" t="s">
        <v>234</v>
      </c>
      <c r="D14" s="7" t="s">
        <v>235</v>
      </c>
      <c r="E14" s="7" t="s">
        <v>236</v>
      </c>
      <c r="F14" s="213" t="s">
        <v>219</v>
      </c>
      <c r="G14" s="36">
        <v>46055</v>
      </c>
      <c r="H14" s="12" t="s">
        <v>237</v>
      </c>
      <c r="I14" s="47"/>
      <c r="J14" s="40" t="s">
        <v>999</v>
      </c>
      <c r="K14" s="40" t="s">
        <v>999</v>
      </c>
    </row>
    <row r="15" spans="2:11" ht="99.95" customHeight="1">
      <c r="B15" s="7" t="s">
        <v>1000</v>
      </c>
      <c r="C15" s="7" t="s">
        <v>240</v>
      </c>
      <c r="D15" s="7" t="s">
        <v>1001</v>
      </c>
      <c r="E15" s="7" t="s">
        <v>473</v>
      </c>
      <c r="F15" s="213" t="s">
        <v>219</v>
      </c>
      <c r="G15" s="36">
        <v>46055</v>
      </c>
      <c r="H15" s="12" t="s">
        <v>237</v>
      </c>
      <c r="I15" s="50" t="s">
        <v>474</v>
      </c>
      <c r="J15" s="41"/>
      <c r="K15" s="41"/>
    </row>
    <row r="16" spans="2:11" ht="99.95" customHeight="1">
      <c r="B16" s="7" t="s">
        <v>1002</v>
      </c>
      <c r="C16" s="7" t="s">
        <v>244</v>
      </c>
      <c r="D16" s="7" t="s">
        <v>1003</v>
      </c>
      <c r="E16" s="7" t="s">
        <v>242</v>
      </c>
      <c r="F16" s="213" t="s">
        <v>219</v>
      </c>
      <c r="G16" s="36">
        <v>46055</v>
      </c>
      <c r="H16" s="12" t="s">
        <v>237</v>
      </c>
      <c r="I16" s="47"/>
      <c r="J16" s="40" t="s">
        <v>999</v>
      </c>
      <c r="K16" s="40" t="s">
        <v>999</v>
      </c>
    </row>
    <row r="17" spans="2:11" ht="159" customHeight="1">
      <c r="B17" s="7" t="s">
        <v>1004</v>
      </c>
      <c r="C17" s="7" t="s">
        <v>247</v>
      </c>
      <c r="D17" s="7" t="s">
        <v>269</v>
      </c>
      <c r="E17" s="7" t="s">
        <v>242</v>
      </c>
      <c r="F17" s="7"/>
      <c r="G17" s="7"/>
      <c r="H17" s="7"/>
      <c r="I17" s="7"/>
      <c r="J17" s="70" t="s">
        <v>270</v>
      </c>
      <c r="K17" s="72"/>
    </row>
    <row r="18" spans="2:11" ht="159" customHeight="1">
      <c r="B18" s="7" t="s">
        <v>1005</v>
      </c>
      <c r="C18" s="7" t="s">
        <v>249</v>
      </c>
      <c r="D18" s="7" t="s">
        <v>1006</v>
      </c>
      <c r="E18" s="7" t="s">
        <v>242</v>
      </c>
      <c r="F18" s="7"/>
      <c r="G18" s="7"/>
      <c r="H18" s="7"/>
      <c r="I18" s="14"/>
      <c r="J18" s="40" t="s">
        <v>1007</v>
      </c>
      <c r="K18" s="40" t="s">
        <v>1007</v>
      </c>
    </row>
    <row r="19" spans="2:11" ht="159" customHeight="1">
      <c r="B19" s="7" t="s">
        <v>1008</v>
      </c>
      <c r="C19" s="7" t="s">
        <v>252</v>
      </c>
      <c r="D19" s="7" t="s">
        <v>253</v>
      </c>
      <c r="E19" s="7" t="s">
        <v>242</v>
      </c>
      <c r="F19" s="7"/>
      <c r="G19" s="7"/>
      <c r="H19" s="7"/>
      <c r="I19" s="7"/>
      <c r="J19" s="13"/>
      <c r="K19" s="13"/>
    </row>
    <row r="20" spans="2:11" ht="159" customHeight="1">
      <c r="B20" s="7" t="s">
        <v>1009</v>
      </c>
      <c r="C20" s="7" t="s">
        <v>255</v>
      </c>
      <c r="D20" s="7" t="s">
        <v>256</v>
      </c>
      <c r="E20" s="7" t="s">
        <v>242</v>
      </c>
      <c r="F20" s="7"/>
      <c r="G20" s="7"/>
      <c r="H20" s="7"/>
      <c r="I20" s="7"/>
      <c r="J20" s="7"/>
      <c r="K20" s="7"/>
    </row>
    <row r="21" spans="2:11" ht="159" customHeight="1">
      <c r="B21" s="7" t="s">
        <v>1010</v>
      </c>
      <c r="C21" s="7" t="s">
        <v>258</v>
      </c>
      <c r="D21" s="7" t="s">
        <v>259</v>
      </c>
      <c r="E21" s="7" t="s">
        <v>242</v>
      </c>
      <c r="F21" s="7"/>
      <c r="G21" s="7"/>
      <c r="H21" s="7"/>
      <c r="I21" s="7"/>
      <c r="J21" s="7"/>
      <c r="K21" s="7"/>
    </row>
    <row r="22" spans="2:11" ht="159" customHeight="1">
      <c r="B22" s="7" t="s">
        <v>1011</v>
      </c>
      <c r="C22" s="7" t="s">
        <v>261</v>
      </c>
      <c r="D22" s="7" t="s">
        <v>269</v>
      </c>
      <c r="E22" s="7" t="s">
        <v>242</v>
      </c>
      <c r="F22" s="7"/>
      <c r="G22" s="7"/>
      <c r="H22" s="7"/>
      <c r="I22" s="7"/>
      <c r="J22" s="70" t="s">
        <v>270</v>
      </c>
      <c r="K22" s="7"/>
    </row>
  </sheetData>
  <conditionalFormatting sqref="B3:E11">
    <cfRule type="notContainsErrors" dxfId="24" priority="1">
      <formula>NOT(ISERROR(B3))</formula>
    </cfRule>
  </conditionalFormatting>
  <hyperlinks>
    <hyperlink ref="J14" r:id="rId1" xr:uid="{2FB48D24-D57B-4FB8-AFCE-D7AFA64A5657}"/>
    <hyperlink ref="K14" r:id="rId2" xr:uid="{BEC2AA9B-FD91-4D00-9C8F-99CDD3C433E2}"/>
    <hyperlink ref="K16" r:id="rId3" xr:uid="{43D2119A-CBE9-48D3-97C9-379E27716FF3}"/>
    <hyperlink ref="J16" r:id="rId4" xr:uid="{10BC44A1-09EA-420D-AA18-516950E104F3}"/>
    <hyperlink ref="J18" r:id="rId5" xr:uid="{C2E995B1-28B1-4796-9BB8-424539A2E9DF}"/>
    <hyperlink ref="K18" r:id="rId6" xr:uid="{65DD6438-FEC5-4122-B510-290036624C33}"/>
    <hyperlink ref="J22" r:id="rId7" xr:uid="{CB246EF7-5E05-446C-91BB-EFC250B2425F}"/>
    <hyperlink ref="J17" r:id="rId8" xr:uid="{211D8A5B-117B-45A2-AB4E-2C9EC0F19632}"/>
  </hyperlinks>
  <pageMargins left="0.7" right="0.7" top="0.75" bottom="0.75" header="0.3" footer="0.3"/>
  <drawing r:id="rId9"/>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K22"/>
  <sheetViews>
    <sheetView showGridLines="0" workbookViewId="0">
      <selection activeCell="E15" sqref="E15"/>
    </sheetView>
  </sheetViews>
  <sheetFormatPr defaultRowHeight="15"/>
  <cols>
    <col min="1" max="1" width="4.42578125" customWidth="1"/>
    <col min="2" max="2" width="18.7109375" customWidth="1"/>
    <col min="3" max="3" width="35.7109375" customWidth="1"/>
    <col min="4" max="5" width="50.7109375" customWidth="1"/>
    <col min="6" max="8" width="15.7109375" customWidth="1"/>
    <col min="9" max="9" width="35.85546875" customWidth="1"/>
    <col min="10" max="11" width="80.7109375" customWidth="1"/>
  </cols>
  <sheetData>
    <row r="1" spans="1:11" ht="18.75">
      <c r="A1" s="78" t="s">
        <v>176</v>
      </c>
      <c r="B1" s="1" t="s">
        <v>214</v>
      </c>
    </row>
    <row r="3" spans="1:11">
      <c r="B3" s="2" t="s">
        <v>215</v>
      </c>
      <c r="E3" s="3" t="s">
        <v>216</v>
      </c>
    </row>
    <row r="4" spans="1:11">
      <c r="B4" s="2" t="s">
        <v>217</v>
      </c>
      <c r="E4" s="3" t="s">
        <v>111</v>
      </c>
    </row>
    <row r="5" spans="1:11">
      <c r="B5" s="2" t="s">
        <v>218</v>
      </c>
      <c r="E5" s="4">
        <v>7</v>
      </c>
    </row>
    <row r="6" spans="1:11">
      <c r="D6" s="5" t="s">
        <v>219</v>
      </c>
      <c r="E6" s="3">
        <v>0</v>
      </c>
    </row>
    <row r="7" spans="1:11">
      <c r="D7" s="5" t="s">
        <v>68</v>
      </c>
      <c r="E7" s="3">
        <v>0</v>
      </c>
    </row>
    <row r="8" spans="1:11">
      <c r="D8" s="5" t="s">
        <v>220</v>
      </c>
      <c r="E8" s="3">
        <v>0</v>
      </c>
    </row>
    <row r="9" spans="1:11">
      <c r="D9" s="5" t="s">
        <v>221</v>
      </c>
      <c r="E9" s="3">
        <v>0</v>
      </c>
    </row>
    <row r="10" spans="1:11">
      <c r="D10" s="5" t="s">
        <v>222</v>
      </c>
      <c r="E10" s="3">
        <v>0</v>
      </c>
    </row>
    <row r="13" spans="1:11">
      <c r="B13" s="6" t="s">
        <v>223</v>
      </c>
      <c r="C13" s="6" t="s">
        <v>224</v>
      </c>
      <c r="D13" s="6" t="s">
        <v>225</v>
      </c>
      <c r="E13" s="6" t="s">
        <v>226</v>
      </c>
      <c r="F13" s="6" t="s">
        <v>227</v>
      </c>
      <c r="G13" s="6" t="s">
        <v>228</v>
      </c>
      <c r="H13" s="6" t="s">
        <v>229</v>
      </c>
      <c r="I13" s="6" t="s">
        <v>230</v>
      </c>
      <c r="J13" s="35" t="s">
        <v>231</v>
      </c>
      <c r="K13" s="35" t="s">
        <v>232</v>
      </c>
    </row>
    <row r="14" spans="1:11" ht="27">
      <c r="B14" s="7" t="s">
        <v>1012</v>
      </c>
      <c r="C14" s="7" t="s">
        <v>234</v>
      </c>
      <c r="D14" s="7" t="s">
        <v>235</v>
      </c>
      <c r="E14" s="7" t="s">
        <v>236</v>
      </c>
      <c r="F14" s="213" t="s">
        <v>219</v>
      </c>
      <c r="G14" s="36">
        <v>46055</v>
      </c>
      <c r="H14" s="12" t="s">
        <v>237</v>
      </c>
      <c r="I14" s="47"/>
      <c r="J14" s="40" t="s">
        <v>1013</v>
      </c>
      <c r="K14" s="40" t="s">
        <v>1013</v>
      </c>
    </row>
    <row r="15" spans="1:11" ht="99.95" customHeight="1">
      <c r="B15" s="7" t="s">
        <v>1014</v>
      </c>
      <c r="C15" s="7" t="s">
        <v>240</v>
      </c>
      <c r="D15" s="7" t="s">
        <v>1015</v>
      </c>
      <c r="E15" s="7" t="s">
        <v>473</v>
      </c>
      <c r="F15" s="213" t="s">
        <v>219</v>
      </c>
      <c r="G15" s="36">
        <v>46055</v>
      </c>
      <c r="H15" s="12" t="s">
        <v>237</v>
      </c>
      <c r="I15" s="50" t="s">
        <v>474</v>
      </c>
      <c r="J15" s="41"/>
      <c r="K15" s="41"/>
    </row>
    <row r="16" spans="1:11" ht="99.95" customHeight="1">
      <c r="B16" s="7" t="s">
        <v>1016</v>
      </c>
      <c r="C16" s="7" t="s">
        <v>244</v>
      </c>
      <c r="D16" s="7" t="s">
        <v>1017</v>
      </c>
      <c r="E16" s="7" t="s">
        <v>242</v>
      </c>
      <c r="F16" s="213" t="s">
        <v>219</v>
      </c>
      <c r="G16" s="36">
        <v>46055</v>
      </c>
      <c r="H16" s="12" t="s">
        <v>237</v>
      </c>
      <c r="I16" s="47"/>
      <c r="J16" s="40" t="s">
        <v>1013</v>
      </c>
      <c r="K16" s="40" t="s">
        <v>1013</v>
      </c>
    </row>
    <row r="17" spans="2:11" ht="186" customHeight="1">
      <c r="B17" s="7" t="s">
        <v>1018</v>
      </c>
      <c r="C17" s="7" t="s">
        <v>247</v>
      </c>
      <c r="D17" s="7" t="s">
        <v>269</v>
      </c>
      <c r="E17" s="7" t="s">
        <v>242</v>
      </c>
      <c r="F17" s="7"/>
      <c r="G17" s="7"/>
      <c r="H17" s="7"/>
      <c r="I17" s="7"/>
      <c r="J17" s="70" t="s">
        <v>270</v>
      </c>
      <c r="K17" s="72"/>
    </row>
    <row r="18" spans="2:11" ht="186" customHeight="1">
      <c r="B18" s="7" t="s">
        <v>1019</v>
      </c>
      <c r="C18" s="7" t="s">
        <v>249</v>
      </c>
      <c r="D18" s="7" t="s">
        <v>1020</v>
      </c>
      <c r="E18" s="7" t="s">
        <v>242</v>
      </c>
      <c r="F18" s="7"/>
      <c r="G18" s="7"/>
      <c r="H18" s="7"/>
      <c r="I18" s="14"/>
      <c r="J18" s="40" t="s">
        <v>1021</v>
      </c>
      <c r="K18" s="40" t="s">
        <v>1021</v>
      </c>
    </row>
    <row r="19" spans="2:11" ht="186" customHeight="1">
      <c r="B19" s="7" t="s">
        <v>1022</v>
      </c>
      <c r="C19" s="7" t="s">
        <v>252</v>
      </c>
      <c r="D19" s="7" t="s">
        <v>253</v>
      </c>
      <c r="E19" s="7" t="s">
        <v>242</v>
      </c>
      <c r="F19" s="7"/>
      <c r="G19" s="7"/>
      <c r="H19" s="7"/>
      <c r="I19" s="7"/>
      <c r="J19" s="13"/>
      <c r="K19" s="13"/>
    </row>
    <row r="20" spans="2:11" ht="186" customHeight="1">
      <c r="B20" s="7" t="s">
        <v>1023</v>
      </c>
      <c r="C20" s="7" t="s">
        <v>255</v>
      </c>
      <c r="D20" s="7" t="s">
        <v>256</v>
      </c>
      <c r="E20" s="7" t="s">
        <v>242</v>
      </c>
      <c r="F20" s="7"/>
      <c r="G20" s="7"/>
      <c r="H20" s="7"/>
      <c r="I20" s="7"/>
      <c r="J20" s="7"/>
      <c r="K20" s="7" t="s">
        <v>274</v>
      </c>
    </row>
    <row r="21" spans="2:11" ht="186" customHeight="1">
      <c r="B21" s="7" t="s">
        <v>1024</v>
      </c>
      <c r="C21" s="7" t="s">
        <v>258</v>
      </c>
      <c r="D21" s="7" t="s">
        <v>259</v>
      </c>
      <c r="E21" s="7" t="s">
        <v>242</v>
      </c>
      <c r="F21" s="7"/>
      <c r="G21" s="7"/>
      <c r="H21" s="7"/>
      <c r="I21" s="7"/>
      <c r="J21" s="7"/>
      <c r="K21" s="7"/>
    </row>
    <row r="22" spans="2:11" ht="186" customHeight="1">
      <c r="B22" s="7" t="s">
        <v>1025</v>
      </c>
      <c r="C22" s="7" t="s">
        <v>261</v>
      </c>
      <c r="D22" s="7" t="s">
        <v>269</v>
      </c>
      <c r="E22" s="7" t="s">
        <v>242</v>
      </c>
      <c r="F22" s="7"/>
      <c r="G22" s="7"/>
      <c r="H22" s="7"/>
      <c r="I22" s="7"/>
      <c r="J22" s="70" t="s">
        <v>270</v>
      </c>
      <c r="K22" s="7"/>
    </row>
  </sheetData>
  <conditionalFormatting sqref="B3:E11">
    <cfRule type="notContainsErrors" dxfId="23" priority="1">
      <formula>NOT(ISERROR(B3))</formula>
    </cfRule>
  </conditionalFormatting>
  <hyperlinks>
    <hyperlink ref="J14" r:id="rId1" xr:uid="{830A2B13-2EE2-45F4-9B7E-896D01336188}"/>
    <hyperlink ref="K14" r:id="rId2" xr:uid="{6F969A0C-4CF9-406C-9341-33EEB691338C}"/>
    <hyperlink ref="J16" r:id="rId3" xr:uid="{8CCA5636-F698-448F-A28D-02C51F04D754}"/>
    <hyperlink ref="K16" r:id="rId4" xr:uid="{EA83C25D-B9F2-4CE3-B9CB-E8F722433164}"/>
    <hyperlink ref="J18" r:id="rId5" xr:uid="{BFBF4CEF-7365-41A5-AB38-75DB4A7E958C}"/>
    <hyperlink ref="K18" r:id="rId6" xr:uid="{9C503F63-A7EE-49D1-A949-5F74B67776F0}"/>
    <hyperlink ref="J17" r:id="rId7" xr:uid="{6D864806-74A7-4020-A3D9-F406C6E3BBE5}"/>
    <hyperlink ref="J22" r:id="rId8" xr:uid="{FC7BD154-5F2B-433F-8B74-698B5504BA59}"/>
    <hyperlink ref="A1" location="'Sit Report'!A1" display="&lt;&lt;" xr:uid="{71433259-D15E-491D-9B6A-9E10951863D8}"/>
  </hyperlinks>
  <pageMargins left="0.7" right="0.7" top="0.75" bottom="0.75" header="0.3" footer="0.3"/>
  <drawing r:id="rId9"/>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B1:K22"/>
  <sheetViews>
    <sheetView showGridLines="0" topLeftCell="C3"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2.42578125" customWidth="1"/>
    <col min="10" max="11" width="80.7109375" customWidth="1"/>
  </cols>
  <sheetData>
    <row r="1" spans="2:11">
      <c r="B1" s="1" t="s">
        <v>214</v>
      </c>
    </row>
    <row r="3" spans="2:11">
      <c r="B3" s="2" t="s">
        <v>215</v>
      </c>
      <c r="E3" s="3" t="s">
        <v>216</v>
      </c>
    </row>
    <row r="4" spans="2:11">
      <c r="B4" s="2" t="s">
        <v>217</v>
      </c>
      <c r="E4" s="3" t="s">
        <v>112</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1026</v>
      </c>
      <c r="C14" s="7" t="s">
        <v>234</v>
      </c>
      <c r="D14" s="7" t="s">
        <v>235</v>
      </c>
      <c r="E14" s="7" t="s">
        <v>236</v>
      </c>
      <c r="F14" s="213" t="s">
        <v>219</v>
      </c>
      <c r="G14" s="36">
        <v>46055</v>
      </c>
      <c r="H14" s="12" t="s">
        <v>237</v>
      </c>
      <c r="I14" s="47"/>
      <c r="J14" s="40" t="s">
        <v>1027</v>
      </c>
      <c r="K14" s="40" t="s">
        <v>1027</v>
      </c>
    </row>
    <row r="15" spans="2:11" ht="125.25" customHeight="1">
      <c r="B15" s="7" t="s">
        <v>1028</v>
      </c>
      <c r="C15" s="7" t="s">
        <v>240</v>
      </c>
      <c r="D15" s="7" t="s">
        <v>1029</v>
      </c>
      <c r="E15" s="7" t="s">
        <v>473</v>
      </c>
      <c r="F15" s="213" t="s">
        <v>219</v>
      </c>
      <c r="G15" s="36">
        <v>46055</v>
      </c>
      <c r="H15" s="12" t="s">
        <v>237</v>
      </c>
      <c r="I15" s="50" t="s">
        <v>474</v>
      </c>
      <c r="J15" s="41"/>
      <c r="K15" s="41"/>
    </row>
    <row r="16" spans="2:11" ht="99.95" customHeight="1">
      <c r="B16" s="7" t="s">
        <v>1030</v>
      </c>
      <c r="C16" s="7" t="s">
        <v>244</v>
      </c>
      <c r="D16" s="7" t="s">
        <v>1031</v>
      </c>
      <c r="E16" s="7" t="s">
        <v>242</v>
      </c>
      <c r="F16" s="213" t="s">
        <v>219</v>
      </c>
      <c r="G16" s="36">
        <v>46055</v>
      </c>
      <c r="H16" s="12" t="s">
        <v>237</v>
      </c>
      <c r="I16" s="47"/>
      <c r="J16" s="40" t="s">
        <v>1027</v>
      </c>
      <c r="K16" s="40" t="s">
        <v>1027</v>
      </c>
    </row>
    <row r="17" spans="2:11" ht="188.25" customHeight="1">
      <c r="B17" s="7" t="s">
        <v>1032</v>
      </c>
      <c r="C17" s="7" t="s">
        <v>247</v>
      </c>
      <c r="D17" s="7" t="s">
        <v>269</v>
      </c>
      <c r="E17" s="7" t="s">
        <v>242</v>
      </c>
      <c r="F17" s="7"/>
      <c r="G17" s="7"/>
      <c r="H17" s="7"/>
      <c r="I17" s="7"/>
      <c r="J17" s="70" t="s">
        <v>270</v>
      </c>
      <c r="K17" s="72"/>
    </row>
    <row r="18" spans="2:11" ht="188.25" customHeight="1">
      <c r="B18" s="7" t="s">
        <v>1033</v>
      </c>
      <c r="C18" s="7" t="s">
        <v>249</v>
      </c>
      <c r="D18" s="7" t="s">
        <v>1034</v>
      </c>
      <c r="E18" s="7" t="s">
        <v>242</v>
      </c>
      <c r="F18" s="7"/>
      <c r="G18" s="7"/>
      <c r="H18" s="7"/>
      <c r="I18" s="14"/>
      <c r="J18" s="40" t="s">
        <v>1035</v>
      </c>
      <c r="K18" s="40" t="s">
        <v>1035</v>
      </c>
    </row>
    <row r="19" spans="2:11" ht="188.25" customHeight="1">
      <c r="B19" s="7" t="s">
        <v>1036</v>
      </c>
      <c r="C19" s="7" t="s">
        <v>252</v>
      </c>
      <c r="D19" s="7" t="s">
        <v>253</v>
      </c>
      <c r="E19" s="7" t="s">
        <v>242</v>
      </c>
      <c r="F19" s="7"/>
      <c r="G19" s="7"/>
      <c r="H19" s="7"/>
      <c r="I19" s="7"/>
      <c r="J19" s="13"/>
      <c r="K19" s="13"/>
    </row>
    <row r="20" spans="2:11" ht="188.25" customHeight="1">
      <c r="B20" s="7" t="s">
        <v>1037</v>
      </c>
      <c r="C20" s="7" t="s">
        <v>255</v>
      </c>
      <c r="D20" s="7" t="s">
        <v>256</v>
      </c>
      <c r="E20" s="7" t="s">
        <v>242</v>
      </c>
      <c r="F20" s="7"/>
      <c r="G20" s="7"/>
      <c r="H20" s="7"/>
      <c r="I20" s="7"/>
      <c r="J20" s="7"/>
      <c r="K20" s="7" t="s">
        <v>274</v>
      </c>
    </row>
    <row r="21" spans="2:11" ht="188.25" customHeight="1">
      <c r="B21" s="7" t="s">
        <v>1038</v>
      </c>
      <c r="C21" s="7" t="s">
        <v>258</v>
      </c>
      <c r="D21" s="7" t="s">
        <v>259</v>
      </c>
      <c r="E21" s="7" t="s">
        <v>242</v>
      </c>
      <c r="F21" s="7"/>
      <c r="G21" s="7"/>
      <c r="H21" s="7"/>
      <c r="I21" s="7"/>
      <c r="J21" s="7"/>
      <c r="K21" s="7"/>
    </row>
    <row r="22" spans="2:11" ht="188.25" customHeight="1">
      <c r="B22" s="7" t="s">
        <v>1039</v>
      </c>
      <c r="C22" s="7" t="s">
        <v>261</v>
      </c>
      <c r="D22" s="7" t="s">
        <v>269</v>
      </c>
      <c r="E22" s="7" t="s">
        <v>242</v>
      </c>
      <c r="F22" s="7"/>
      <c r="G22" s="7"/>
      <c r="H22" s="7"/>
      <c r="I22" s="7"/>
      <c r="J22" s="70" t="s">
        <v>270</v>
      </c>
      <c r="K22" s="7"/>
    </row>
  </sheetData>
  <conditionalFormatting sqref="B3:E11">
    <cfRule type="notContainsErrors" dxfId="22" priority="1">
      <formula>NOT(ISERROR(B3))</formula>
    </cfRule>
  </conditionalFormatting>
  <hyperlinks>
    <hyperlink ref="J14" r:id="rId1" xr:uid="{21434B84-D393-4E08-9CB8-EA844DB72958}"/>
    <hyperlink ref="K14" r:id="rId2" xr:uid="{D2877B45-0DA8-4987-8A1B-ABE701F744D1}"/>
    <hyperlink ref="K16" r:id="rId3" xr:uid="{A1BFC261-7863-4CCB-9F8C-5C7BB090E18A}"/>
    <hyperlink ref="J16" r:id="rId4" xr:uid="{488360BD-62A6-425B-AC16-8F26D933D5C8}"/>
    <hyperlink ref="J18" r:id="rId5" xr:uid="{1ED9132F-079A-4649-807E-FCEF7BDD365C}"/>
    <hyperlink ref="K18" r:id="rId6" xr:uid="{23EDBF9E-64CA-46B8-9D0A-A6D02667FA61}"/>
    <hyperlink ref="J17" r:id="rId7" xr:uid="{EF8D6C6A-7D1B-48BA-A19B-65D8128F64C2}"/>
    <hyperlink ref="J22" r:id="rId8" xr:uid="{3BF8CBEF-7C89-4DFA-9BB2-4BFDD359F798}"/>
  </hyperlinks>
  <pageMargins left="0.7" right="0.7" top="0.75" bottom="0.75" header="0.3" footer="0.3"/>
  <drawing r:id="rId9"/>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B1:K22"/>
  <sheetViews>
    <sheetView showGridLines="0"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65.42578125" customWidth="1"/>
    <col min="10" max="11" width="80.7109375" customWidth="1"/>
  </cols>
  <sheetData>
    <row r="1" spans="2:11">
      <c r="B1" s="1" t="s">
        <v>214</v>
      </c>
    </row>
    <row r="3" spans="2:11">
      <c r="B3" s="2" t="s">
        <v>215</v>
      </c>
      <c r="E3" s="3" t="s">
        <v>216</v>
      </c>
    </row>
    <row r="4" spans="2:11">
      <c r="B4" s="2" t="s">
        <v>217</v>
      </c>
      <c r="E4" s="3" t="s">
        <v>113</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1040</v>
      </c>
      <c r="C14" s="7" t="s">
        <v>234</v>
      </c>
      <c r="D14" s="7" t="s">
        <v>235</v>
      </c>
      <c r="E14" s="7" t="s">
        <v>236</v>
      </c>
      <c r="F14" s="213" t="s">
        <v>219</v>
      </c>
      <c r="G14" s="36">
        <v>46055</v>
      </c>
      <c r="H14" s="12" t="s">
        <v>237</v>
      </c>
      <c r="I14" s="47"/>
      <c r="J14" s="40" t="s">
        <v>1041</v>
      </c>
      <c r="K14" s="40" t="s">
        <v>1041</v>
      </c>
    </row>
    <row r="15" spans="2:11" ht="137.25" customHeight="1">
      <c r="B15" s="7" t="s">
        <v>1042</v>
      </c>
      <c r="C15" s="7" t="s">
        <v>240</v>
      </c>
      <c r="D15" s="7" t="s">
        <v>1043</v>
      </c>
      <c r="E15" s="7" t="s">
        <v>473</v>
      </c>
      <c r="F15" s="213" t="s">
        <v>219</v>
      </c>
      <c r="G15" s="36">
        <v>46055</v>
      </c>
      <c r="H15" s="12" t="s">
        <v>237</v>
      </c>
      <c r="I15" s="50" t="s">
        <v>474</v>
      </c>
      <c r="J15" s="41"/>
      <c r="K15" s="41"/>
    </row>
    <row r="16" spans="2:11" ht="99.95" customHeight="1">
      <c r="B16" s="7" t="s">
        <v>1044</v>
      </c>
      <c r="C16" s="7" t="s">
        <v>244</v>
      </c>
      <c r="D16" s="7" t="s">
        <v>1045</v>
      </c>
      <c r="E16" s="7" t="s">
        <v>242</v>
      </c>
      <c r="F16" s="213" t="s">
        <v>219</v>
      </c>
      <c r="G16" s="36">
        <v>46055</v>
      </c>
      <c r="H16" s="12" t="s">
        <v>237</v>
      </c>
      <c r="I16" s="47"/>
      <c r="J16" s="40" t="s">
        <v>1041</v>
      </c>
      <c r="K16" s="40" t="s">
        <v>1041</v>
      </c>
    </row>
    <row r="17" spans="2:11" ht="201.75" customHeight="1">
      <c r="B17" s="7" t="s">
        <v>1046</v>
      </c>
      <c r="C17" s="7" t="s">
        <v>247</v>
      </c>
      <c r="D17" s="7" t="s">
        <v>269</v>
      </c>
      <c r="E17" s="7" t="s">
        <v>242</v>
      </c>
      <c r="F17" s="7"/>
      <c r="G17" s="7"/>
      <c r="H17" s="7"/>
      <c r="I17" s="73"/>
      <c r="J17" s="70" t="s">
        <v>270</v>
      </c>
      <c r="K17" s="13"/>
    </row>
    <row r="18" spans="2:11" ht="201.75" customHeight="1">
      <c r="B18" s="7" t="s">
        <v>1047</v>
      </c>
      <c r="C18" s="7" t="s">
        <v>249</v>
      </c>
      <c r="D18" s="7" t="s">
        <v>1048</v>
      </c>
      <c r="E18" s="7" t="s">
        <v>242</v>
      </c>
      <c r="F18" s="7"/>
      <c r="G18" s="7"/>
      <c r="H18" s="14"/>
      <c r="J18" s="40" t="s">
        <v>1049</v>
      </c>
      <c r="K18" s="40" t="s">
        <v>1049</v>
      </c>
    </row>
    <row r="19" spans="2:11" ht="201.75" customHeight="1">
      <c r="B19" s="7" t="s">
        <v>1050</v>
      </c>
      <c r="C19" s="7" t="s">
        <v>252</v>
      </c>
      <c r="D19" s="7" t="s">
        <v>253</v>
      </c>
      <c r="E19" s="7" t="s">
        <v>242</v>
      </c>
      <c r="F19" s="7"/>
      <c r="G19" s="7"/>
      <c r="H19" s="7"/>
      <c r="I19" s="13"/>
      <c r="J19" s="13"/>
      <c r="K19" s="7"/>
    </row>
    <row r="20" spans="2:11" ht="201.75" customHeight="1">
      <c r="B20" s="7" t="s">
        <v>1051</v>
      </c>
      <c r="C20" s="7" t="s">
        <v>255</v>
      </c>
      <c r="D20" s="7" t="s">
        <v>256</v>
      </c>
      <c r="E20" s="7" t="s">
        <v>242</v>
      </c>
      <c r="F20" s="7"/>
      <c r="G20" s="7"/>
      <c r="H20" s="7"/>
      <c r="I20" s="7"/>
      <c r="J20" s="7"/>
      <c r="K20" s="7"/>
    </row>
    <row r="21" spans="2:11" ht="201.75" customHeight="1">
      <c r="B21" s="7" t="s">
        <v>1052</v>
      </c>
      <c r="C21" s="7" t="s">
        <v>258</v>
      </c>
      <c r="D21" s="7" t="s">
        <v>259</v>
      </c>
      <c r="E21" s="7" t="s">
        <v>242</v>
      </c>
      <c r="F21" s="7"/>
      <c r="G21" s="7"/>
      <c r="H21" s="7"/>
      <c r="I21" s="7"/>
      <c r="J21" s="7"/>
      <c r="K21" s="7"/>
    </row>
    <row r="22" spans="2:11" ht="201.75" customHeight="1">
      <c r="B22" s="7" t="s">
        <v>1053</v>
      </c>
      <c r="C22" s="7" t="s">
        <v>261</v>
      </c>
      <c r="D22" s="7" t="s">
        <v>269</v>
      </c>
      <c r="E22" s="7" t="s">
        <v>242</v>
      </c>
      <c r="F22" s="7"/>
      <c r="G22" s="7"/>
      <c r="H22" s="7"/>
      <c r="I22" s="7"/>
      <c r="J22" s="70" t="s">
        <v>270</v>
      </c>
      <c r="K22" s="7"/>
    </row>
  </sheetData>
  <conditionalFormatting sqref="B3:E11">
    <cfRule type="notContainsErrors" dxfId="21" priority="1">
      <formula>NOT(ISERROR(B3))</formula>
    </cfRule>
  </conditionalFormatting>
  <hyperlinks>
    <hyperlink ref="J14" r:id="rId1" xr:uid="{DA6139FE-F611-42C1-BE55-CA3E2747B674}"/>
    <hyperlink ref="K14" r:id="rId2" xr:uid="{C1FC50A9-A629-4253-9980-F050905BEF09}"/>
    <hyperlink ref="K16" r:id="rId3" xr:uid="{DD5CE867-8F7E-43B8-BDEA-E121BB294467}"/>
    <hyperlink ref="J16" r:id="rId4" xr:uid="{B2E15184-AC8D-4051-B93E-37E24F36027A}"/>
    <hyperlink ref="J18" r:id="rId5" xr:uid="{9A47B6C9-9805-49F1-94C8-E5F4EB7CBBBD}"/>
    <hyperlink ref="K18" r:id="rId6" xr:uid="{F4C35243-1648-4C41-A72F-4A8048020118}"/>
    <hyperlink ref="J17" r:id="rId7" xr:uid="{ACEE7926-B822-4AB8-AA3B-9D25F559F384}"/>
    <hyperlink ref="J22" r:id="rId8" xr:uid="{F6EF5C8B-C188-4084-8E8E-4601F8047F3F}"/>
  </hyperlinks>
  <pageMargins left="0.7" right="0.7" top="0.75" bottom="0.75" header="0.3" footer="0.3"/>
  <drawing r:id="rId9"/>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B1:K22"/>
  <sheetViews>
    <sheetView showGridLines="0" topLeftCell="C1"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0.85546875" customWidth="1"/>
    <col min="10" max="11" width="80.7109375" customWidth="1"/>
  </cols>
  <sheetData>
    <row r="1" spans="2:11">
      <c r="B1" s="1" t="s">
        <v>214</v>
      </c>
    </row>
    <row r="3" spans="2:11">
      <c r="B3" s="2" t="s">
        <v>215</v>
      </c>
      <c r="E3" s="3" t="s">
        <v>216</v>
      </c>
    </row>
    <row r="4" spans="2:11">
      <c r="B4" s="2" t="s">
        <v>217</v>
      </c>
      <c r="E4" s="3" t="s">
        <v>114</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1054</v>
      </c>
      <c r="C14" s="7" t="s">
        <v>234</v>
      </c>
      <c r="D14" s="7" t="s">
        <v>235</v>
      </c>
      <c r="E14" s="7" t="s">
        <v>236</v>
      </c>
      <c r="F14" s="213" t="s">
        <v>219</v>
      </c>
      <c r="G14" s="36">
        <v>46055</v>
      </c>
      <c r="H14" s="12" t="s">
        <v>237</v>
      </c>
      <c r="I14" s="47"/>
      <c r="J14" s="40" t="s">
        <v>1055</v>
      </c>
      <c r="K14" s="40" t="s">
        <v>1055</v>
      </c>
    </row>
    <row r="15" spans="2:11" ht="120" customHeight="1">
      <c r="B15" s="7" t="s">
        <v>1056</v>
      </c>
      <c r="C15" s="7" t="s">
        <v>240</v>
      </c>
      <c r="D15" s="7" t="s">
        <v>1057</v>
      </c>
      <c r="E15" s="7" t="s">
        <v>473</v>
      </c>
      <c r="F15" s="213" t="s">
        <v>219</v>
      </c>
      <c r="G15" s="36">
        <v>46055</v>
      </c>
      <c r="H15" s="12" t="s">
        <v>237</v>
      </c>
      <c r="I15" s="50" t="s">
        <v>474</v>
      </c>
      <c r="J15" s="41"/>
      <c r="K15" s="41"/>
    </row>
    <row r="16" spans="2:11" ht="99.95" customHeight="1">
      <c r="B16" s="7" t="s">
        <v>1058</v>
      </c>
      <c r="C16" s="7" t="s">
        <v>244</v>
      </c>
      <c r="D16" s="7" t="s">
        <v>1059</v>
      </c>
      <c r="E16" s="7" t="s">
        <v>242</v>
      </c>
      <c r="F16" s="213" t="s">
        <v>219</v>
      </c>
      <c r="G16" s="36">
        <v>46055</v>
      </c>
      <c r="H16" s="12" t="s">
        <v>237</v>
      </c>
      <c r="I16" s="47"/>
      <c r="J16" s="40" t="s">
        <v>1055</v>
      </c>
      <c r="K16" s="40" t="s">
        <v>1055</v>
      </c>
    </row>
    <row r="17" spans="2:11" ht="186" customHeight="1">
      <c r="B17" s="7" t="s">
        <v>1060</v>
      </c>
      <c r="C17" s="7" t="s">
        <v>247</v>
      </c>
      <c r="D17" s="7" t="s">
        <v>269</v>
      </c>
      <c r="E17" s="7" t="s">
        <v>242</v>
      </c>
      <c r="F17" s="7"/>
      <c r="G17" s="7"/>
      <c r="H17" s="7"/>
      <c r="I17" s="7"/>
      <c r="J17" s="70" t="s">
        <v>270</v>
      </c>
      <c r="K17" s="72"/>
    </row>
    <row r="18" spans="2:11" ht="186" customHeight="1">
      <c r="B18" s="7" t="s">
        <v>1061</v>
      </c>
      <c r="C18" s="7" t="s">
        <v>249</v>
      </c>
      <c r="D18" s="7" t="s">
        <v>1062</v>
      </c>
      <c r="E18" s="7" t="s">
        <v>242</v>
      </c>
      <c r="F18" s="7"/>
      <c r="G18" s="7"/>
      <c r="H18" s="7"/>
      <c r="I18" s="14"/>
      <c r="J18" s="40" t="s">
        <v>1063</v>
      </c>
      <c r="K18" s="40" t="s">
        <v>1063</v>
      </c>
    </row>
    <row r="19" spans="2:11" ht="186" customHeight="1">
      <c r="B19" s="7" t="s">
        <v>1064</v>
      </c>
      <c r="C19" s="7" t="s">
        <v>252</v>
      </c>
      <c r="D19" s="7" t="s">
        <v>253</v>
      </c>
      <c r="E19" s="7" t="s">
        <v>242</v>
      </c>
      <c r="F19" s="7"/>
      <c r="G19" s="7"/>
      <c r="H19" s="7"/>
      <c r="I19" s="7"/>
      <c r="J19" s="13"/>
      <c r="K19" s="13"/>
    </row>
    <row r="20" spans="2:11" ht="186" customHeight="1">
      <c r="B20" s="7" t="s">
        <v>1065</v>
      </c>
      <c r="C20" s="7" t="s">
        <v>255</v>
      </c>
      <c r="D20" s="7" t="s">
        <v>256</v>
      </c>
      <c r="E20" s="7" t="s">
        <v>242</v>
      </c>
      <c r="F20" s="7"/>
      <c r="G20" s="7"/>
      <c r="H20" s="7"/>
      <c r="I20" s="7"/>
      <c r="J20" s="7"/>
      <c r="K20" s="7" t="s">
        <v>274</v>
      </c>
    </row>
    <row r="21" spans="2:11" ht="186" customHeight="1">
      <c r="B21" s="7" t="s">
        <v>1066</v>
      </c>
      <c r="C21" s="7" t="s">
        <v>258</v>
      </c>
      <c r="D21" s="7" t="s">
        <v>259</v>
      </c>
      <c r="E21" s="7" t="s">
        <v>242</v>
      </c>
      <c r="F21" s="7"/>
      <c r="G21" s="7"/>
      <c r="H21" s="7"/>
      <c r="I21" s="7"/>
      <c r="J21" s="7"/>
      <c r="K21" s="7"/>
    </row>
    <row r="22" spans="2:11" ht="186" customHeight="1">
      <c r="B22" s="7" t="s">
        <v>1067</v>
      </c>
      <c r="C22" s="7" t="s">
        <v>261</v>
      </c>
      <c r="D22" s="7" t="s">
        <v>269</v>
      </c>
      <c r="E22" s="7" t="s">
        <v>242</v>
      </c>
      <c r="F22" s="7"/>
      <c r="G22" s="7"/>
      <c r="H22" s="7"/>
      <c r="I22" s="7"/>
      <c r="J22" s="70" t="s">
        <v>270</v>
      </c>
      <c r="K22" s="7"/>
    </row>
  </sheetData>
  <conditionalFormatting sqref="B3:E11">
    <cfRule type="notContainsErrors" dxfId="20" priority="1">
      <formula>NOT(ISERROR(B3))</formula>
    </cfRule>
  </conditionalFormatting>
  <hyperlinks>
    <hyperlink ref="J14" r:id="rId1" xr:uid="{24F35AB7-0873-45AC-88A6-B64E35D531A0}"/>
    <hyperlink ref="K14" r:id="rId2" xr:uid="{A88B7822-853B-4CC2-99CD-E90D69833F3C}"/>
    <hyperlink ref="K16" r:id="rId3" xr:uid="{1B0E337D-46D7-438E-8B97-373F86FFB9CA}"/>
    <hyperlink ref="J16" r:id="rId4" xr:uid="{85337D63-49EB-4187-A63F-0CE29EC0006E}"/>
    <hyperlink ref="J18" r:id="rId5" xr:uid="{6003AA7A-D701-4D61-84C4-E8A89A01AD0E}"/>
    <hyperlink ref="K18" r:id="rId6" xr:uid="{CF8B8D52-689C-4374-B5FE-9A8E65CC5666}"/>
    <hyperlink ref="J17" r:id="rId7" xr:uid="{87BC26AB-24ED-4769-800E-485058843C30}"/>
    <hyperlink ref="J22" r:id="rId8" xr:uid="{3A3B6590-C71F-4194-BF67-802A96ADED1E}"/>
  </hyperlinks>
  <pageMargins left="0.7" right="0.7" top="0.75" bottom="0.75" header="0.3" footer="0.3"/>
  <drawing r:id="rId9"/>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B1:K22"/>
  <sheetViews>
    <sheetView showGridLines="0" topLeftCell="C5"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9.28515625" customWidth="1"/>
    <col min="10" max="11" width="80.7109375" customWidth="1"/>
  </cols>
  <sheetData>
    <row r="1" spans="2:11">
      <c r="B1" s="1" t="s">
        <v>214</v>
      </c>
    </row>
    <row r="3" spans="2:11">
      <c r="B3" s="2" t="s">
        <v>215</v>
      </c>
      <c r="E3" s="3" t="s">
        <v>216</v>
      </c>
    </row>
    <row r="4" spans="2:11">
      <c r="B4" s="2" t="s">
        <v>217</v>
      </c>
      <c r="E4" s="3" t="s">
        <v>115</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1068</v>
      </c>
      <c r="C14" s="7" t="s">
        <v>234</v>
      </c>
      <c r="D14" s="7" t="s">
        <v>235</v>
      </c>
      <c r="E14" s="7" t="s">
        <v>236</v>
      </c>
      <c r="F14" s="213" t="s">
        <v>219</v>
      </c>
      <c r="G14" s="36">
        <v>46055</v>
      </c>
      <c r="H14" s="12" t="s">
        <v>237</v>
      </c>
      <c r="I14" s="47"/>
      <c r="J14" s="40" t="s">
        <v>1069</v>
      </c>
      <c r="K14" s="40" t="s">
        <v>1069</v>
      </c>
    </row>
    <row r="15" spans="2:11" ht="99.95" customHeight="1">
      <c r="B15" s="7" t="s">
        <v>1070</v>
      </c>
      <c r="C15" s="7" t="s">
        <v>240</v>
      </c>
      <c r="D15" s="7" t="s">
        <v>1071</v>
      </c>
      <c r="E15" s="7" t="s">
        <v>473</v>
      </c>
      <c r="F15" s="213" t="s">
        <v>219</v>
      </c>
      <c r="G15" s="36">
        <v>46055</v>
      </c>
      <c r="H15" s="12" t="s">
        <v>237</v>
      </c>
      <c r="I15" s="50" t="s">
        <v>474</v>
      </c>
      <c r="J15" s="41"/>
      <c r="K15" s="41"/>
    </row>
    <row r="16" spans="2:11" ht="99.95" customHeight="1">
      <c r="B16" s="7" t="s">
        <v>1072</v>
      </c>
      <c r="C16" s="7" t="s">
        <v>244</v>
      </c>
      <c r="D16" s="7" t="s">
        <v>1073</v>
      </c>
      <c r="E16" s="7" t="s">
        <v>242</v>
      </c>
      <c r="F16" s="213" t="s">
        <v>219</v>
      </c>
      <c r="G16" s="36">
        <v>46055</v>
      </c>
      <c r="H16" s="12" t="s">
        <v>237</v>
      </c>
      <c r="I16" s="47"/>
      <c r="J16" s="40" t="s">
        <v>1069</v>
      </c>
      <c r="K16" s="40" t="s">
        <v>1069</v>
      </c>
    </row>
    <row r="17" spans="2:11" ht="211.5" customHeight="1">
      <c r="B17" s="7" t="s">
        <v>1074</v>
      </c>
      <c r="C17" s="7" t="s">
        <v>247</v>
      </c>
      <c r="D17" s="7" t="s">
        <v>269</v>
      </c>
      <c r="E17" s="7" t="s">
        <v>242</v>
      </c>
      <c r="F17" s="7"/>
      <c r="G17" s="7"/>
      <c r="H17" s="7"/>
      <c r="I17" s="7"/>
      <c r="J17" s="70" t="s">
        <v>270</v>
      </c>
      <c r="K17" s="72"/>
    </row>
    <row r="18" spans="2:11" ht="211.5" customHeight="1">
      <c r="B18" s="7" t="s">
        <v>1075</v>
      </c>
      <c r="C18" s="7" t="s">
        <v>249</v>
      </c>
      <c r="D18" s="7" t="s">
        <v>1076</v>
      </c>
      <c r="E18" s="7" t="s">
        <v>242</v>
      </c>
      <c r="F18" s="7"/>
      <c r="G18" s="7"/>
      <c r="H18" s="7"/>
      <c r="I18" s="14"/>
      <c r="J18" s="40" t="s">
        <v>1077</v>
      </c>
      <c r="K18" s="40" t="s">
        <v>1077</v>
      </c>
    </row>
    <row r="19" spans="2:11" ht="211.5" customHeight="1">
      <c r="B19" s="7" t="s">
        <v>1078</v>
      </c>
      <c r="C19" s="7" t="s">
        <v>252</v>
      </c>
      <c r="D19" s="7" t="s">
        <v>253</v>
      </c>
      <c r="E19" s="7" t="s">
        <v>242</v>
      </c>
      <c r="F19" s="7"/>
      <c r="G19" s="7"/>
      <c r="H19" s="7"/>
      <c r="I19" s="7"/>
      <c r="J19" s="13"/>
      <c r="K19" s="13"/>
    </row>
    <row r="20" spans="2:11" ht="211.5" customHeight="1">
      <c r="B20" s="7" t="s">
        <v>1079</v>
      </c>
      <c r="C20" s="7" t="s">
        <v>255</v>
      </c>
      <c r="D20" s="7" t="s">
        <v>256</v>
      </c>
      <c r="E20" s="7" t="s">
        <v>242</v>
      </c>
      <c r="F20" s="7"/>
      <c r="G20" s="7"/>
      <c r="H20" s="7"/>
      <c r="I20" s="7"/>
      <c r="J20" s="7"/>
      <c r="K20" s="7" t="s">
        <v>274</v>
      </c>
    </row>
    <row r="21" spans="2:11" ht="211.5" customHeight="1">
      <c r="B21" s="7" t="s">
        <v>1080</v>
      </c>
      <c r="C21" s="7" t="s">
        <v>258</v>
      </c>
      <c r="D21" s="7" t="s">
        <v>259</v>
      </c>
      <c r="E21" s="7" t="s">
        <v>242</v>
      </c>
      <c r="F21" s="7"/>
      <c r="G21" s="7"/>
      <c r="H21" s="7"/>
      <c r="I21" s="7"/>
      <c r="J21" s="7"/>
      <c r="K21" s="7"/>
    </row>
    <row r="22" spans="2:11" ht="211.5" customHeight="1">
      <c r="B22" s="7" t="s">
        <v>1081</v>
      </c>
      <c r="C22" s="7" t="s">
        <v>261</v>
      </c>
      <c r="D22" s="7" t="s">
        <v>269</v>
      </c>
      <c r="E22" s="7" t="s">
        <v>242</v>
      </c>
      <c r="F22" s="7"/>
      <c r="G22" s="7"/>
      <c r="H22" s="7"/>
      <c r="I22" s="7"/>
      <c r="J22" s="70" t="s">
        <v>270</v>
      </c>
      <c r="K22" s="7"/>
    </row>
  </sheetData>
  <conditionalFormatting sqref="B3:E11">
    <cfRule type="notContainsErrors" dxfId="19" priority="1">
      <formula>NOT(ISERROR(B3))</formula>
    </cfRule>
  </conditionalFormatting>
  <hyperlinks>
    <hyperlink ref="J14" r:id="rId1" xr:uid="{4703B785-D56C-4CDF-A444-CF07A5D536FF}"/>
    <hyperlink ref="K14" r:id="rId2" xr:uid="{DA7093A2-6C64-4B66-B613-ECAC82D2E30D}"/>
    <hyperlink ref="K16" r:id="rId3" xr:uid="{9E892926-7DB2-4399-B5D3-1D48164FD239}"/>
    <hyperlink ref="J16" r:id="rId4" xr:uid="{F900A694-CCD9-4E16-AF76-65FBC4721B1D}"/>
    <hyperlink ref="J18" r:id="rId5" xr:uid="{79934AB6-F4B8-4C6D-8FE5-A27524FD5A19}"/>
    <hyperlink ref="K18" r:id="rId6" xr:uid="{052AC6F9-20A3-4F0B-9530-255267D096AE}"/>
    <hyperlink ref="J17" r:id="rId7" xr:uid="{DF5EF4F0-5D78-4C60-97D7-F31E297DB933}"/>
    <hyperlink ref="J22" r:id="rId8" xr:uid="{5C4FE141-6580-4057-8D05-9749F995513E}"/>
  </hyperlinks>
  <pageMargins left="0.7" right="0.7" top="0.75" bottom="0.75" header="0.3" footer="0.3"/>
  <drawing r:id="rId9"/>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B1:K22"/>
  <sheetViews>
    <sheetView showGridLines="0" workbookViewId="0">
      <selection activeCell="F14" sqref="F14"/>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6.42578125" customWidth="1"/>
    <col min="10" max="11" width="80.7109375" customWidth="1"/>
  </cols>
  <sheetData>
    <row r="1" spans="2:11">
      <c r="B1" s="1" t="s">
        <v>214</v>
      </c>
    </row>
    <row r="3" spans="2:11">
      <c r="B3" s="2" t="s">
        <v>215</v>
      </c>
      <c r="E3" s="3" t="s">
        <v>216</v>
      </c>
    </row>
    <row r="4" spans="2:11">
      <c r="B4" s="2" t="s">
        <v>217</v>
      </c>
      <c r="E4" s="3" t="s">
        <v>116</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40.5">
      <c r="B14" s="7" t="s">
        <v>1082</v>
      </c>
      <c r="C14" s="7" t="s">
        <v>234</v>
      </c>
      <c r="D14" s="7" t="s">
        <v>235</v>
      </c>
      <c r="E14" s="7" t="s">
        <v>236</v>
      </c>
      <c r="F14" s="213" t="s">
        <v>219</v>
      </c>
      <c r="G14" s="36">
        <v>46055</v>
      </c>
      <c r="H14" s="12" t="s">
        <v>237</v>
      </c>
      <c r="I14" s="47"/>
      <c r="J14" s="40" t="s">
        <v>1083</v>
      </c>
      <c r="K14" s="40" t="s">
        <v>1083</v>
      </c>
    </row>
    <row r="15" spans="2:11" ht="120" customHeight="1">
      <c r="B15" s="7" t="s">
        <v>1084</v>
      </c>
      <c r="C15" s="7" t="s">
        <v>240</v>
      </c>
      <c r="D15" s="7" t="s">
        <v>1085</v>
      </c>
      <c r="E15" s="7" t="s">
        <v>242</v>
      </c>
      <c r="F15" s="8" t="s">
        <v>219</v>
      </c>
      <c r="G15" s="36">
        <v>46055</v>
      </c>
      <c r="H15" s="12" t="s">
        <v>237</v>
      </c>
      <c r="I15" s="50"/>
      <c r="J15" s="41"/>
      <c r="K15" s="41"/>
    </row>
    <row r="16" spans="2:11" ht="99.95" customHeight="1">
      <c r="B16" s="7" t="s">
        <v>1086</v>
      </c>
      <c r="C16" s="7" t="s">
        <v>244</v>
      </c>
      <c r="D16" s="7" t="s">
        <v>1087</v>
      </c>
      <c r="E16" s="7" t="s">
        <v>242</v>
      </c>
      <c r="F16" s="8" t="s">
        <v>219</v>
      </c>
      <c r="G16" s="36">
        <v>46055</v>
      </c>
      <c r="H16" s="12" t="s">
        <v>237</v>
      </c>
      <c r="I16" s="47"/>
      <c r="J16" s="40" t="s">
        <v>1083</v>
      </c>
      <c r="K16" s="40" t="s">
        <v>1083</v>
      </c>
    </row>
    <row r="17" spans="2:11" ht="147" customHeight="1">
      <c r="B17" s="7" t="s">
        <v>1088</v>
      </c>
      <c r="C17" s="7" t="s">
        <v>247</v>
      </c>
      <c r="D17" s="7"/>
      <c r="E17" s="7" t="s">
        <v>242</v>
      </c>
      <c r="F17" s="7"/>
      <c r="G17" s="7"/>
      <c r="H17" s="7"/>
      <c r="I17" s="7"/>
      <c r="J17" s="13"/>
      <c r="K17" s="13"/>
    </row>
    <row r="18" spans="2:11" ht="147" customHeight="1">
      <c r="B18" s="7" t="s">
        <v>1089</v>
      </c>
      <c r="C18" s="7" t="s">
        <v>249</v>
      </c>
      <c r="D18" s="7" t="s">
        <v>1090</v>
      </c>
      <c r="E18" s="7" t="s">
        <v>242</v>
      </c>
      <c r="F18" s="7"/>
      <c r="G18" s="7"/>
      <c r="H18" s="7"/>
      <c r="I18" s="7"/>
      <c r="J18" s="7"/>
      <c r="K18" s="7"/>
    </row>
    <row r="19" spans="2:11" ht="147" customHeight="1">
      <c r="B19" s="7" t="s">
        <v>1091</v>
      </c>
      <c r="C19" s="7" t="s">
        <v>252</v>
      </c>
      <c r="D19" s="7" t="s">
        <v>253</v>
      </c>
      <c r="E19" s="7" t="s">
        <v>242</v>
      </c>
      <c r="F19" s="7"/>
      <c r="G19" s="7"/>
      <c r="H19" s="7"/>
      <c r="I19" s="7"/>
      <c r="J19" s="7"/>
      <c r="K19" s="7"/>
    </row>
    <row r="20" spans="2:11" ht="147" customHeight="1">
      <c r="B20" s="7" t="s">
        <v>1092</v>
      </c>
      <c r="C20" s="7" t="s">
        <v>255</v>
      </c>
      <c r="D20" s="7" t="s">
        <v>256</v>
      </c>
      <c r="E20" s="7" t="s">
        <v>242</v>
      </c>
      <c r="F20" s="7"/>
      <c r="G20" s="7"/>
      <c r="H20" s="7"/>
      <c r="I20" s="7"/>
      <c r="J20" s="7"/>
      <c r="K20" s="7"/>
    </row>
    <row r="21" spans="2:11" ht="147" customHeight="1">
      <c r="B21" s="7" t="s">
        <v>1093</v>
      </c>
      <c r="C21" s="7" t="s">
        <v>258</v>
      </c>
      <c r="D21" s="7" t="s">
        <v>259</v>
      </c>
      <c r="E21" s="7" t="s">
        <v>242</v>
      </c>
      <c r="F21" s="7"/>
      <c r="G21" s="7"/>
      <c r="H21" s="7"/>
      <c r="I21" s="7"/>
      <c r="J21" s="7"/>
      <c r="K21" s="7"/>
    </row>
    <row r="22" spans="2:11" ht="147" customHeight="1">
      <c r="B22" s="7" t="s">
        <v>1094</v>
      </c>
      <c r="C22" s="7" t="s">
        <v>261</v>
      </c>
      <c r="D22" s="7"/>
      <c r="E22" s="7" t="s">
        <v>242</v>
      </c>
      <c r="F22" s="7"/>
      <c r="G22" s="7"/>
      <c r="H22" s="7"/>
      <c r="I22" s="7"/>
      <c r="J22" s="7"/>
      <c r="K22" s="7"/>
    </row>
  </sheetData>
  <conditionalFormatting sqref="B3:E11">
    <cfRule type="notContainsErrors" dxfId="18" priority="1">
      <formula>NOT(ISERROR(B3))</formula>
    </cfRule>
  </conditionalFormatting>
  <hyperlinks>
    <hyperlink ref="J14" r:id="rId1" xr:uid="{39E4D6FF-0499-4399-8B82-C8885AF4D8C5}"/>
    <hyperlink ref="K14" r:id="rId2" xr:uid="{A428DC25-D7CC-46C0-9F12-079FD2733B32}"/>
    <hyperlink ref="K16" r:id="rId3" xr:uid="{D76D4C17-5285-47D3-B113-86EC07CDB7C3}"/>
    <hyperlink ref="J16" r:id="rId4" xr:uid="{947D98EE-426C-4495-95BF-0021F6B81E06}"/>
  </hyperlinks>
  <pageMargins left="0.7" right="0.7" top="0.75" bottom="0.75" header="0.3" footer="0.3"/>
  <drawing r:id="rId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8.140625" customWidth="1"/>
    <col min="10" max="11" width="80.7109375" customWidth="1"/>
  </cols>
  <sheetData>
    <row r="1" spans="2:11">
      <c r="B1" s="1" t="s">
        <v>214</v>
      </c>
    </row>
    <row r="3" spans="2:11">
      <c r="B3" s="2" t="s">
        <v>215</v>
      </c>
      <c r="E3" s="3" t="s">
        <v>216</v>
      </c>
    </row>
    <row r="4" spans="2:11">
      <c r="B4" s="2" t="s">
        <v>217</v>
      </c>
      <c r="E4" s="3" t="s">
        <v>117</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40.5">
      <c r="B14" s="7" t="s">
        <v>1095</v>
      </c>
      <c r="C14" s="7" t="s">
        <v>234</v>
      </c>
      <c r="D14" s="7" t="s">
        <v>235</v>
      </c>
      <c r="E14" s="7" t="s">
        <v>236</v>
      </c>
      <c r="F14" s="213" t="s">
        <v>219</v>
      </c>
      <c r="G14" s="36">
        <v>46055</v>
      </c>
      <c r="H14" s="12" t="s">
        <v>237</v>
      </c>
      <c r="I14" s="47"/>
      <c r="J14" s="40" t="s">
        <v>1096</v>
      </c>
      <c r="K14" s="40" t="s">
        <v>1096</v>
      </c>
    </row>
    <row r="15" spans="2:11" ht="123" customHeight="1">
      <c r="B15" s="7" t="s">
        <v>1097</v>
      </c>
      <c r="C15" s="7" t="s">
        <v>240</v>
      </c>
      <c r="D15" s="7" t="s">
        <v>1098</v>
      </c>
      <c r="E15" s="7" t="s">
        <v>242</v>
      </c>
      <c r="F15" s="213" t="s">
        <v>219</v>
      </c>
      <c r="G15" s="36">
        <v>46055</v>
      </c>
      <c r="H15" s="12" t="s">
        <v>237</v>
      </c>
      <c r="I15" s="50"/>
      <c r="J15" s="41"/>
      <c r="K15" s="41"/>
    </row>
    <row r="16" spans="2:11" ht="99.95" customHeight="1">
      <c r="B16" s="7" t="s">
        <v>1099</v>
      </c>
      <c r="C16" s="7" t="s">
        <v>244</v>
      </c>
      <c r="D16" s="7" t="s">
        <v>1100</v>
      </c>
      <c r="E16" s="7" t="s">
        <v>242</v>
      </c>
      <c r="F16" s="213" t="s">
        <v>219</v>
      </c>
      <c r="G16" s="36">
        <v>46055</v>
      </c>
      <c r="H16" s="12" t="s">
        <v>237</v>
      </c>
      <c r="I16" s="47"/>
      <c r="J16" s="40" t="s">
        <v>1096</v>
      </c>
      <c r="K16" s="40" t="s">
        <v>1096</v>
      </c>
    </row>
    <row r="17" spans="2:11" ht="235.5" customHeight="1">
      <c r="B17" s="7" t="s">
        <v>1101</v>
      </c>
      <c r="C17" s="7" t="s">
        <v>247</v>
      </c>
      <c r="D17" s="7"/>
      <c r="E17" s="7" t="s">
        <v>242</v>
      </c>
      <c r="F17" s="7"/>
      <c r="G17" s="7"/>
      <c r="H17" s="7"/>
      <c r="I17" s="7"/>
      <c r="J17" s="13"/>
      <c r="K17" s="13"/>
    </row>
    <row r="18" spans="2:11" ht="235.5" customHeight="1">
      <c r="B18" s="7" t="s">
        <v>1102</v>
      </c>
      <c r="C18" s="7" t="s">
        <v>249</v>
      </c>
      <c r="D18" s="7" t="s">
        <v>1103</v>
      </c>
      <c r="E18" s="7" t="s">
        <v>242</v>
      </c>
      <c r="F18" s="7"/>
      <c r="G18" s="7"/>
      <c r="H18" s="7"/>
      <c r="I18" s="7"/>
      <c r="J18" s="7"/>
      <c r="K18" s="7"/>
    </row>
    <row r="19" spans="2:11" ht="235.5" customHeight="1">
      <c r="B19" s="7" t="s">
        <v>1104</v>
      </c>
      <c r="C19" s="7" t="s">
        <v>252</v>
      </c>
      <c r="D19" s="7" t="s">
        <v>253</v>
      </c>
      <c r="E19" s="7" t="s">
        <v>242</v>
      </c>
      <c r="F19" s="7"/>
      <c r="G19" s="7"/>
      <c r="H19" s="7"/>
      <c r="I19" s="7"/>
      <c r="J19" s="7"/>
      <c r="K19" s="7"/>
    </row>
    <row r="20" spans="2:11" ht="235.5" customHeight="1">
      <c r="B20" s="7" t="s">
        <v>1105</v>
      </c>
      <c r="C20" s="7" t="s">
        <v>255</v>
      </c>
      <c r="D20" s="7" t="s">
        <v>256</v>
      </c>
      <c r="E20" s="7" t="s">
        <v>242</v>
      </c>
      <c r="F20" s="7"/>
      <c r="G20" s="7"/>
      <c r="H20" s="7"/>
      <c r="I20" s="7"/>
      <c r="J20" s="7"/>
      <c r="K20" s="7"/>
    </row>
    <row r="21" spans="2:11" ht="235.5" customHeight="1">
      <c r="B21" s="7" t="s">
        <v>1105</v>
      </c>
      <c r="C21" s="7" t="s">
        <v>258</v>
      </c>
      <c r="D21" s="7" t="s">
        <v>259</v>
      </c>
      <c r="E21" s="7" t="s">
        <v>242</v>
      </c>
      <c r="F21" s="7"/>
      <c r="G21" s="7"/>
      <c r="H21" s="7"/>
      <c r="I21" s="7"/>
      <c r="J21" s="7"/>
      <c r="K21" s="7"/>
    </row>
    <row r="22" spans="2:11" ht="235.5" customHeight="1">
      <c r="B22" s="7" t="s">
        <v>1105</v>
      </c>
      <c r="C22" s="7" t="s">
        <v>261</v>
      </c>
      <c r="D22" s="7"/>
      <c r="E22" s="7" t="s">
        <v>242</v>
      </c>
      <c r="F22" s="7"/>
      <c r="G22" s="7"/>
      <c r="H22" s="7"/>
      <c r="I22" s="7"/>
      <c r="J22" s="7"/>
      <c r="K22" s="7"/>
    </row>
  </sheetData>
  <conditionalFormatting sqref="B3:E11">
    <cfRule type="notContainsErrors" dxfId="17" priority="1">
      <formula>NOT(ISERROR(B3))</formula>
    </cfRule>
  </conditionalFormatting>
  <hyperlinks>
    <hyperlink ref="J14" r:id="rId1" xr:uid="{F111AAE9-AA30-46BE-A8B6-6E7792B1FD3C}"/>
    <hyperlink ref="K14" r:id="rId2" xr:uid="{DD1D9A0B-AAEC-4DA4-A308-CFB94B3A8383}"/>
    <hyperlink ref="K16" r:id="rId3" xr:uid="{AAE4DC60-26F9-4D3D-9153-1D45DAA9E118}"/>
    <hyperlink ref="J16" r:id="rId4" xr:uid="{ECDC5036-C62C-4902-A9A0-5A09EC2D6505}"/>
  </hyperlinks>
  <pageMargins left="0.7" right="0.7" top="0.75" bottom="0.75" header="0.3" footer="0.3"/>
  <drawing r:id="rId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9.5703125" customWidth="1"/>
    <col min="10" max="11" width="80.7109375" customWidth="1"/>
  </cols>
  <sheetData>
    <row r="1" spans="2:11">
      <c r="B1" s="1" t="s">
        <v>214</v>
      </c>
    </row>
    <row r="3" spans="2:11">
      <c r="B3" s="2" t="s">
        <v>215</v>
      </c>
      <c r="E3" s="3" t="s">
        <v>216</v>
      </c>
    </row>
    <row r="4" spans="2:11">
      <c r="B4" s="2" t="s">
        <v>217</v>
      </c>
      <c r="E4" s="3" t="s">
        <v>118</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53.25">
      <c r="B14" s="7" t="s">
        <v>1106</v>
      </c>
      <c r="C14" s="7" t="s">
        <v>234</v>
      </c>
      <c r="D14" s="7" t="s">
        <v>235</v>
      </c>
      <c r="E14" s="7" t="s">
        <v>236</v>
      </c>
      <c r="F14" s="213" t="s">
        <v>219</v>
      </c>
      <c r="G14" s="36">
        <v>46055</v>
      </c>
      <c r="H14" s="12" t="s">
        <v>237</v>
      </c>
      <c r="I14" s="39"/>
      <c r="J14" s="40" t="s">
        <v>1107</v>
      </c>
      <c r="K14" s="40" t="s">
        <v>1107</v>
      </c>
    </row>
    <row r="15" spans="2:11" ht="135.75" customHeight="1">
      <c r="B15" s="7" t="s">
        <v>1108</v>
      </c>
      <c r="C15" s="7" t="s">
        <v>240</v>
      </c>
      <c r="D15" s="7" t="s">
        <v>1109</v>
      </c>
      <c r="E15" s="7" t="s">
        <v>242</v>
      </c>
      <c r="F15" s="213" t="s">
        <v>219</v>
      </c>
      <c r="G15" s="36">
        <v>46055</v>
      </c>
      <c r="H15" s="12" t="s">
        <v>237</v>
      </c>
      <c r="I15" s="50"/>
      <c r="J15" s="41"/>
      <c r="K15" s="41"/>
    </row>
    <row r="16" spans="2:11" ht="99.95" customHeight="1">
      <c r="B16" s="7" t="s">
        <v>1110</v>
      </c>
      <c r="C16" s="7" t="s">
        <v>244</v>
      </c>
      <c r="D16" s="7" t="s">
        <v>1111</v>
      </c>
      <c r="E16" s="7" t="s">
        <v>242</v>
      </c>
      <c r="F16" s="213" t="s">
        <v>219</v>
      </c>
      <c r="G16" s="36">
        <v>46055</v>
      </c>
      <c r="H16" s="12" t="s">
        <v>237</v>
      </c>
      <c r="I16" s="39"/>
      <c r="J16" s="40" t="s">
        <v>1107</v>
      </c>
      <c r="K16" s="40" t="s">
        <v>1107</v>
      </c>
    </row>
    <row r="17" spans="2:11" ht="134.25" customHeight="1">
      <c r="B17" s="7" t="s">
        <v>1112</v>
      </c>
      <c r="C17" s="7" t="s">
        <v>247</v>
      </c>
      <c r="D17" s="7"/>
      <c r="E17" s="7" t="s">
        <v>242</v>
      </c>
      <c r="F17" s="7"/>
      <c r="G17" s="7"/>
      <c r="H17" s="7"/>
      <c r="I17" s="7"/>
      <c r="J17" s="13"/>
      <c r="K17" s="13"/>
    </row>
    <row r="18" spans="2:11" ht="134.25" customHeight="1">
      <c r="B18" s="7" t="s">
        <v>1113</v>
      </c>
      <c r="C18" s="7" t="s">
        <v>249</v>
      </c>
      <c r="D18" s="7" t="s">
        <v>1114</v>
      </c>
      <c r="E18" s="7" t="s">
        <v>242</v>
      </c>
      <c r="F18" s="7"/>
      <c r="G18" s="7"/>
      <c r="H18" s="7"/>
      <c r="I18" s="7"/>
      <c r="J18" s="7"/>
      <c r="K18" s="7"/>
    </row>
    <row r="19" spans="2:11" ht="134.25" customHeight="1">
      <c r="B19" s="7" t="s">
        <v>1115</v>
      </c>
      <c r="C19" s="7" t="s">
        <v>252</v>
      </c>
      <c r="D19" s="7" t="s">
        <v>253</v>
      </c>
      <c r="E19" s="7" t="s">
        <v>242</v>
      </c>
      <c r="F19" s="7"/>
      <c r="G19" s="7"/>
      <c r="H19" s="7"/>
      <c r="I19" s="7"/>
      <c r="J19" s="7"/>
      <c r="K19" s="7"/>
    </row>
    <row r="20" spans="2:11" ht="134.25" customHeight="1">
      <c r="B20" s="7" t="s">
        <v>1116</v>
      </c>
      <c r="C20" s="7" t="s">
        <v>255</v>
      </c>
      <c r="D20" s="7" t="s">
        <v>256</v>
      </c>
      <c r="E20" s="7" t="s">
        <v>242</v>
      </c>
      <c r="F20" s="7"/>
      <c r="G20" s="7"/>
      <c r="H20" s="7"/>
      <c r="I20" s="7"/>
      <c r="J20" s="7"/>
      <c r="K20" s="7"/>
    </row>
    <row r="21" spans="2:11" ht="134.25" customHeight="1">
      <c r="B21" s="7" t="s">
        <v>1117</v>
      </c>
      <c r="C21" s="7" t="s">
        <v>258</v>
      </c>
      <c r="D21" s="7" t="s">
        <v>259</v>
      </c>
      <c r="E21" s="7" t="s">
        <v>242</v>
      </c>
      <c r="F21" s="7"/>
      <c r="G21" s="7"/>
      <c r="H21" s="7"/>
      <c r="I21" s="7"/>
      <c r="J21" s="7"/>
      <c r="K21" s="7"/>
    </row>
    <row r="22" spans="2:11" ht="134.25" customHeight="1">
      <c r="B22" s="7" t="s">
        <v>1118</v>
      </c>
      <c r="C22" s="7" t="s">
        <v>261</v>
      </c>
      <c r="D22" s="7"/>
      <c r="E22" s="7" t="s">
        <v>242</v>
      </c>
      <c r="F22" s="7"/>
      <c r="G22" s="7"/>
      <c r="H22" s="7"/>
      <c r="I22" s="7"/>
      <c r="J22" s="7"/>
      <c r="K22" s="7"/>
    </row>
  </sheetData>
  <conditionalFormatting sqref="B3:E11">
    <cfRule type="notContainsErrors" dxfId="16" priority="1">
      <formula>NOT(ISERROR(B3))</formula>
    </cfRule>
  </conditionalFormatting>
  <hyperlinks>
    <hyperlink ref="J14" r:id="rId1" xr:uid="{CDC58974-6477-4938-9A15-D5E7E79B5989}"/>
    <hyperlink ref="K14" r:id="rId2" xr:uid="{C63E2C95-35EC-4F75-8709-922FFF0EBFF1}"/>
    <hyperlink ref="K16" r:id="rId3" xr:uid="{5E965B36-075F-483C-B254-CA4FF8CAED75}"/>
    <hyperlink ref="J16" r:id="rId4" xr:uid="{0798F0D9-F51B-4F6A-B842-5DAE5F7CF226}"/>
  </hyperlinks>
  <pageMargins left="0.7" right="0.7" top="0.75" bottom="0.75" header="0.3" footer="0.3"/>
  <drawing r:id="rId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B1:K22"/>
  <sheetViews>
    <sheetView showGridLines="0" topLeftCell="A14"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6.28515625" customWidth="1"/>
    <col min="10" max="11" width="80.7109375" customWidth="1"/>
  </cols>
  <sheetData>
    <row r="1" spans="2:11">
      <c r="B1" s="1" t="s">
        <v>214</v>
      </c>
    </row>
    <row r="3" spans="2:11">
      <c r="B3" s="2" t="s">
        <v>215</v>
      </c>
      <c r="E3" s="3" t="s">
        <v>216</v>
      </c>
    </row>
    <row r="4" spans="2:11">
      <c r="B4" s="2" t="s">
        <v>217</v>
      </c>
      <c r="E4" s="3" t="s">
        <v>119</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40.5">
      <c r="B14" s="7" t="s">
        <v>1119</v>
      </c>
      <c r="C14" s="7" t="s">
        <v>234</v>
      </c>
      <c r="D14" s="7" t="s">
        <v>235</v>
      </c>
      <c r="E14" s="7" t="s">
        <v>236</v>
      </c>
      <c r="F14" s="213" t="s">
        <v>219</v>
      </c>
      <c r="G14" s="36">
        <v>46055</v>
      </c>
      <c r="H14" s="12" t="s">
        <v>237</v>
      </c>
      <c r="I14" s="39"/>
      <c r="J14" s="40" t="s">
        <v>1120</v>
      </c>
      <c r="K14" s="40" t="s">
        <v>1120</v>
      </c>
    </row>
    <row r="15" spans="2:11" ht="99.95" customHeight="1">
      <c r="B15" s="7" t="s">
        <v>1121</v>
      </c>
      <c r="C15" s="7" t="s">
        <v>240</v>
      </c>
      <c r="D15" s="7" t="s">
        <v>1122</v>
      </c>
      <c r="E15" s="7" t="s">
        <v>242</v>
      </c>
      <c r="F15" s="213" t="s">
        <v>219</v>
      </c>
      <c r="G15" s="36">
        <v>46055</v>
      </c>
      <c r="H15" s="12" t="s">
        <v>237</v>
      </c>
      <c r="I15" s="50"/>
      <c r="J15" s="41"/>
      <c r="K15" s="41"/>
    </row>
    <row r="16" spans="2:11" ht="99.95" customHeight="1">
      <c r="B16" s="7" t="s">
        <v>1123</v>
      </c>
      <c r="C16" s="7" t="s">
        <v>244</v>
      </c>
      <c r="D16" s="7" t="s">
        <v>1124</v>
      </c>
      <c r="E16" s="7" t="s">
        <v>242</v>
      </c>
      <c r="F16" s="213" t="s">
        <v>219</v>
      </c>
      <c r="G16" s="36">
        <v>46055</v>
      </c>
      <c r="H16" s="12" t="s">
        <v>237</v>
      </c>
      <c r="I16" s="39"/>
      <c r="J16" s="40" t="s">
        <v>1120</v>
      </c>
      <c r="K16" s="40" t="s">
        <v>1120</v>
      </c>
    </row>
    <row r="17" spans="2:11" ht="178.5" customHeight="1">
      <c r="B17" s="7" t="s">
        <v>1125</v>
      </c>
      <c r="C17" s="7" t="s">
        <v>247</v>
      </c>
      <c r="D17" s="7"/>
      <c r="E17" s="7" t="s">
        <v>242</v>
      </c>
      <c r="F17" s="7"/>
      <c r="G17" s="7"/>
      <c r="H17" s="7"/>
      <c r="I17" s="7"/>
      <c r="J17" s="13"/>
      <c r="K17" s="13"/>
    </row>
    <row r="18" spans="2:11" ht="178.5" customHeight="1">
      <c r="B18" s="7" t="s">
        <v>1126</v>
      </c>
      <c r="C18" s="7" t="s">
        <v>249</v>
      </c>
      <c r="D18" s="7" t="s">
        <v>1127</v>
      </c>
      <c r="E18" s="7" t="s">
        <v>242</v>
      </c>
      <c r="F18" s="7"/>
      <c r="G18" s="7"/>
      <c r="H18" s="7"/>
      <c r="I18" s="7"/>
      <c r="J18" s="7"/>
      <c r="K18" s="7"/>
    </row>
    <row r="19" spans="2:11" ht="178.5" customHeight="1">
      <c r="B19" s="7" t="s">
        <v>1128</v>
      </c>
      <c r="C19" s="7" t="s">
        <v>252</v>
      </c>
      <c r="D19" s="7" t="s">
        <v>253</v>
      </c>
      <c r="E19" s="7" t="s">
        <v>242</v>
      </c>
      <c r="F19" s="7"/>
      <c r="G19" s="7"/>
      <c r="H19" s="7"/>
      <c r="I19" s="7"/>
      <c r="J19" s="7"/>
      <c r="K19" s="7"/>
    </row>
    <row r="20" spans="2:11" ht="178.5" customHeight="1">
      <c r="B20" s="7" t="s">
        <v>1129</v>
      </c>
      <c r="C20" s="7" t="s">
        <v>255</v>
      </c>
      <c r="D20" s="7" t="s">
        <v>256</v>
      </c>
      <c r="E20" s="7" t="s">
        <v>242</v>
      </c>
      <c r="F20" s="7"/>
      <c r="G20" s="7"/>
      <c r="H20" s="7"/>
      <c r="I20" s="7"/>
      <c r="J20" s="7"/>
      <c r="K20" s="7"/>
    </row>
    <row r="21" spans="2:11" ht="178.5" customHeight="1">
      <c r="B21" s="7" t="s">
        <v>1130</v>
      </c>
      <c r="C21" s="7" t="s">
        <v>258</v>
      </c>
      <c r="D21" s="7" t="s">
        <v>259</v>
      </c>
      <c r="E21" s="7" t="s">
        <v>242</v>
      </c>
      <c r="F21" s="7"/>
      <c r="G21" s="7"/>
      <c r="H21" s="7"/>
      <c r="I21" s="7"/>
      <c r="J21" s="7"/>
      <c r="K21" s="7"/>
    </row>
    <row r="22" spans="2:11" ht="178.5" customHeight="1">
      <c r="B22" s="7" t="s">
        <v>1131</v>
      </c>
      <c r="C22" s="7" t="s">
        <v>261</v>
      </c>
      <c r="D22" s="7"/>
      <c r="E22" s="7" t="s">
        <v>242</v>
      </c>
      <c r="F22" s="7"/>
      <c r="G22" s="7"/>
      <c r="H22" s="7"/>
      <c r="I22" s="7"/>
      <c r="J22" s="7"/>
      <c r="K22" s="7"/>
    </row>
  </sheetData>
  <conditionalFormatting sqref="B3:E11">
    <cfRule type="notContainsErrors" dxfId="15" priority="1">
      <formula>NOT(ISERROR(B3))</formula>
    </cfRule>
  </conditionalFormatting>
  <hyperlinks>
    <hyperlink ref="J14" r:id="rId1" xr:uid="{FF6C277B-713A-4892-9DEA-52B6158D9118}"/>
    <hyperlink ref="K14" r:id="rId2" xr:uid="{38805859-E93A-4BD9-8AAE-EA2CF360AB54}"/>
    <hyperlink ref="K16" r:id="rId3" xr:uid="{738694E7-4CFB-4251-9FF1-99C89BC46FC6}"/>
    <hyperlink ref="J16" r:id="rId4" xr:uid="{A4E19525-353A-4BEF-972D-04EC2EEA2976}"/>
  </hyperlinks>
  <pageMargins left="0.7" right="0.7" top="0.75" bottom="0.75" header="0.3" footer="0.3"/>
  <drawing r:id="rId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92D050"/>
  </sheetPr>
  <dimension ref="B1:K22"/>
  <sheetViews>
    <sheetView showGridLines="0" topLeftCell="C1"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0.140625" customWidth="1"/>
    <col min="10" max="11" width="80.7109375" customWidth="1"/>
  </cols>
  <sheetData>
    <row r="1" spans="2:11">
      <c r="B1" s="1" t="s">
        <v>214</v>
      </c>
    </row>
    <row r="3" spans="2:11">
      <c r="B3" s="2" t="s">
        <v>215</v>
      </c>
      <c r="E3" s="3" t="s">
        <v>216</v>
      </c>
    </row>
    <row r="4" spans="2:11">
      <c r="B4" s="2" t="s">
        <v>217</v>
      </c>
      <c r="E4" s="3" t="s">
        <v>120</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c r="B14" s="7" t="s">
        <v>1132</v>
      </c>
      <c r="C14" s="7" t="s">
        <v>234</v>
      </c>
      <c r="D14" s="7" t="s">
        <v>235</v>
      </c>
      <c r="E14" s="7" t="s">
        <v>236</v>
      </c>
      <c r="F14" s="213" t="s">
        <v>219</v>
      </c>
      <c r="G14" s="36">
        <v>46055</v>
      </c>
      <c r="H14" s="12" t="s">
        <v>237</v>
      </c>
      <c r="I14" s="39"/>
      <c r="J14" s="70" t="s">
        <v>1133</v>
      </c>
      <c r="K14" s="70" t="s">
        <v>1133</v>
      </c>
    </row>
    <row r="15" spans="2:11" ht="99.95" customHeight="1">
      <c r="B15" s="7" t="s">
        <v>1134</v>
      </c>
      <c r="C15" s="7" t="s">
        <v>240</v>
      </c>
      <c r="D15" s="7" t="s">
        <v>1135</v>
      </c>
      <c r="E15" s="7" t="s">
        <v>473</v>
      </c>
      <c r="F15" s="213" t="s">
        <v>219</v>
      </c>
      <c r="G15" s="36">
        <v>46055</v>
      </c>
      <c r="H15" s="12" t="s">
        <v>237</v>
      </c>
      <c r="I15" s="50" t="s">
        <v>474</v>
      </c>
      <c r="J15" s="41"/>
      <c r="K15" s="41"/>
    </row>
    <row r="16" spans="2:11" ht="99.95" customHeight="1">
      <c r="B16" s="7" t="s">
        <v>1136</v>
      </c>
      <c r="C16" s="7" t="s">
        <v>244</v>
      </c>
      <c r="D16" s="7" t="s">
        <v>1137</v>
      </c>
      <c r="E16" s="7" t="s">
        <v>242</v>
      </c>
      <c r="F16" s="213" t="s">
        <v>219</v>
      </c>
      <c r="G16" s="36">
        <v>46055</v>
      </c>
      <c r="H16" s="12" t="s">
        <v>237</v>
      </c>
      <c r="I16" s="39"/>
      <c r="J16" s="40" t="s">
        <v>1133</v>
      </c>
      <c r="K16" s="40" t="s">
        <v>1133</v>
      </c>
    </row>
    <row r="17" spans="2:11" ht="157.5" customHeight="1">
      <c r="B17" s="7" t="s">
        <v>1138</v>
      </c>
      <c r="C17" s="7" t="s">
        <v>247</v>
      </c>
      <c r="D17" s="7" t="s">
        <v>269</v>
      </c>
      <c r="E17" s="7" t="s">
        <v>242</v>
      </c>
      <c r="F17" s="7"/>
      <c r="G17" s="7"/>
      <c r="H17" s="7"/>
      <c r="I17" s="7"/>
      <c r="J17" s="70" t="s">
        <v>270</v>
      </c>
      <c r="K17" s="72"/>
    </row>
    <row r="18" spans="2:11" ht="157.5" customHeight="1">
      <c r="B18" s="7" t="s">
        <v>1139</v>
      </c>
      <c r="C18" s="7" t="s">
        <v>249</v>
      </c>
      <c r="D18" s="7" t="s">
        <v>1140</v>
      </c>
      <c r="E18" s="7" t="s">
        <v>242</v>
      </c>
      <c r="F18" s="7"/>
      <c r="G18" s="7"/>
      <c r="H18" s="7"/>
      <c r="I18" s="14"/>
      <c r="J18" s="40" t="s">
        <v>1141</v>
      </c>
      <c r="K18" s="40" t="s">
        <v>1141</v>
      </c>
    </row>
    <row r="19" spans="2:11" ht="157.5" customHeight="1">
      <c r="B19" s="7" t="s">
        <v>1142</v>
      </c>
      <c r="C19" s="7" t="s">
        <v>252</v>
      </c>
      <c r="D19" s="7" t="s">
        <v>253</v>
      </c>
      <c r="E19" s="7" t="s">
        <v>242</v>
      </c>
      <c r="F19" s="7"/>
      <c r="G19" s="7"/>
      <c r="H19" s="7"/>
      <c r="I19" s="7"/>
      <c r="J19" s="13"/>
      <c r="K19" s="13"/>
    </row>
    <row r="20" spans="2:11" ht="157.5" customHeight="1">
      <c r="B20" s="7" t="s">
        <v>1143</v>
      </c>
      <c r="C20" s="7" t="s">
        <v>255</v>
      </c>
      <c r="D20" s="7" t="s">
        <v>256</v>
      </c>
      <c r="E20" s="7" t="s">
        <v>242</v>
      </c>
      <c r="F20" s="7"/>
      <c r="G20" s="7"/>
      <c r="H20" s="7"/>
      <c r="I20" s="7"/>
      <c r="J20" s="7"/>
      <c r="K20" s="7" t="s">
        <v>274</v>
      </c>
    </row>
    <row r="21" spans="2:11" ht="157.5" customHeight="1">
      <c r="B21" s="7" t="s">
        <v>1144</v>
      </c>
      <c r="C21" s="7" t="s">
        <v>258</v>
      </c>
      <c r="D21" s="7" t="s">
        <v>259</v>
      </c>
      <c r="E21" s="7" t="s">
        <v>242</v>
      </c>
      <c r="F21" s="7"/>
      <c r="G21" s="7"/>
      <c r="H21" s="7"/>
      <c r="I21" s="7"/>
      <c r="J21" s="7"/>
      <c r="K21" s="7" t="s">
        <v>327</v>
      </c>
    </row>
    <row r="22" spans="2:11" ht="157.5" customHeight="1">
      <c r="B22" s="7" t="s">
        <v>1145</v>
      </c>
      <c r="C22" s="7" t="s">
        <v>261</v>
      </c>
      <c r="D22" s="7" t="s">
        <v>269</v>
      </c>
      <c r="E22" s="7" t="s">
        <v>242</v>
      </c>
      <c r="F22" s="7"/>
      <c r="G22" s="7"/>
      <c r="H22" s="7"/>
      <c r="I22" s="7"/>
      <c r="J22" s="70" t="s">
        <v>270</v>
      </c>
      <c r="K22" s="7"/>
    </row>
  </sheetData>
  <conditionalFormatting sqref="B3:E11">
    <cfRule type="notContainsErrors" dxfId="14" priority="1">
      <formula>NOT(ISERROR(B3))</formula>
    </cfRule>
  </conditionalFormatting>
  <hyperlinks>
    <hyperlink ref="J18" r:id="rId1" xr:uid="{3E9B69FA-347F-4871-A0AC-42A31B51A320}"/>
    <hyperlink ref="K18" r:id="rId2" xr:uid="{E59D43C4-7354-4E6C-98D7-C073FE25F213}"/>
    <hyperlink ref="J17" r:id="rId3" xr:uid="{7DEAE5FB-E520-432D-9369-760F8142F5B8}"/>
    <hyperlink ref="J22" r:id="rId4" xr:uid="{3A77AEB9-A935-49E9-B017-E9F408C1B632}"/>
  </hyperlinks>
  <pageMargins left="0.7" right="0.7" top="0.75" bottom="0.75" header="0.3" footer="0.3"/>
  <drawing r:id="rId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92D050"/>
  </sheetPr>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2.42578125" customWidth="1"/>
    <col min="10" max="11" width="80.7109375" customWidth="1"/>
  </cols>
  <sheetData>
    <row r="1" spans="2:11">
      <c r="B1" s="1" t="s">
        <v>214</v>
      </c>
    </row>
    <row r="3" spans="2:11">
      <c r="B3" s="2" t="s">
        <v>215</v>
      </c>
      <c r="E3" s="3" t="s">
        <v>216</v>
      </c>
    </row>
    <row r="4" spans="2:11">
      <c r="B4" s="2" t="s">
        <v>217</v>
      </c>
      <c r="E4" s="3" t="s">
        <v>121</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1146</v>
      </c>
      <c r="C14" s="7" t="s">
        <v>234</v>
      </c>
      <c r="D14" s="7" t="s">
        <v>235</v>
      </c>
      <c r="E14" s="7" t="s">
        <v>236</v>
      </c>
      <c r="F14" s="213" t="s">
        <v>219</v>
      </c>
      <c r="G14" s="36">
        <v>46055</v>
      </c>
      <c r="H14" s="12" t="s">
        <v>237</v>
      </c>
      <c r="I14" s="39"/>
      <c r="J14" s="40" t="s">
        <v>1147</v>
      </c>
      <c r="K14" s="40" t="s">
        <v>1147</v>
      </c>
    </row>
    <row r="15" spans="2:11" ht="99.95" customHeight="1">
      <c r="B15" s="7" t="s">
        <v>1148</v>
      </c>
      <c r="C15" s="7" t="s">
        <v>240</v>
      </c>
      <c r="D15" s="7" t="s">
        <v>1149</v>
      </c>
      <c r="E15" s="7" t="s">
        <v>242</v>
      </c>
      <c r="F15" s="213" t="s">
        <v>219</v>
      </c>
      <c r="G15" s="36">
        <v>46055</v>
      </c>
      <c r="H15" s="12" t="s">
        <v>237</v>
      </c>
      <c r="I15" s="50"/>
      <c r="J15" s="41"/>
      <c r="K15" s="41"/>
    </row>
    <row r="16" spans="2:11" ht="99.95" customHeight="1">
      <c r="B16" s="7" t="s">
        <v>1150</v>
      </c>
      <c r="C16" s="7" t="s">
        <v>244</v>
      </c>
      <c r="D16" s="7" t="s">
        <v>1151</v>
      </c>
      <c r="E16" s="7" t="s">
        <v>242</v>
      </c>
      <c r="F16" s="213" t="s">
        <v>219</v>
      </c>
      <c r="G16" s="36">
        <v>46055</v>
      </c>
      <c r="H16" s="12" t="s">
        <v>237</v>
      </c>
      <c r="I16" s="39"/>
      <c r="J16" s="40" t="s">
        <v>1147</v>
      </c>
      <c r="K16" s="40" t="s">
        <v>1147</v>
      </c>
    </row>
    <row r="17" spans="2:11" ht="201" customHeight="1">
      <c r="B17" s="7" t="s">
        <v>1152</v>
      </c>
      <c r="C17" s="7" t="s">
        <v>247</v>
      </c>
      <c r="D17" s="7"/>
      <c r="E17" s="7" t="s">
        <v>242</v>
      </c>
      <c r="F17" s="7"/>
      <c r="G17" s="7"/>
      <c r="H17" s="7"/>
      <c r="I17" s="7"/>
      <c r="J17" s="13"/>
      <c r="K17" s="13"/>
    </row>
    <row r="18" spans="2:11" ht="201" customHeight="1">
      <c r="B18" s="7" t="s">
        <v>1153</v>
      </c>
      <c r="C18" s="7" t="s">
        <v>249</v>
      </c>
      <c r="D18" s="7" t="s">
        <v>1154</v>
      </c>
      <c r="E18" s="7" t="s">
        <v>242</v>
      </c>
      <c r="F18" s="7"/>
      <c r="G18" s="7"/>
      <c r="H18" s="7"/>
      <c r="I18" s="7"/>
      <c r="J18" s="7"/>
      <c r="K18" s="7"/>
    </row>
    <row r="19" spans="2:11" ht="201" customHeight="1">
      <c r="B19" s="7" t="s">
        <v>1155</v>
      </c>
      <c r="C19" s="7" t="s">
        <v>252</v>
      </c>
      <c r="D19" s="7" t="s">
        <v>253</v>
      </c>
      <c r="E19" s="7" t="s">
        <v>242</v>
      </c>
      <c r="F19" s="7"/>
      <c r="G19" s="7"/>
      <c r="H19" s="7"/>
      <c r="I19" s="7"/>
      <c r="J19" s="7"/>
      <c r="K19" s="7"/>
    </row>
    <row r="20" spans="2:11" ht="201" customHeight="1">
      <c r="B20" s="7" t="s">
        <v>1156</v>
      </c>
      <c r="C20" s="7" t="s">
        <v>255</v>
      </c>
      <c r="D20" s="7" t="s">
        <v>256</v>
      </c>
      <c r="E20" s="7" t="s">
        <v>242</v>
      </c>
      <c r="F20" s="7"/>
      <c r="G20" s="7"/>
      <c r="H20" s="7"/>
      <c r="I20" s="7"/>
      <c r="J20" s="7"/>
      <c r="K20" s="7"/>
    </row>
    <row r="21" spans="2:11" ht="201" customHeight="1">
      <c r="B21" s="7" t="s">
        <v>1157</v>
      </c>
      <c r="C21" s="7" t="s">
        <v>258</v>
      </c>
      <c r="D21" s="7" t="s">
        <v>259</v>
      </c>
      <c r="E21" s="7" t="s">
        <v>242</v>
      </c>
      <c r="F21" s="7"/>
      <c r="G21" s="7"/>
      <c r="H21" s="7"/>
      <c r="I21" s="7"/>
      <c r="J21" s="7"/>
      <c r="K21" s="7"/>
    </row>
    <row r="22" spans="2:11" ht="201" customHeight="1">
      <c r="B22" s="7" t="s">
        <v>1158</v>
      </c>
      <c r="C22" s="7" t="s">
        <v>261</v>
      </c>
      <c r="D22" s="7"/>
      <c r="E22" s="7" t="s">
        <v>242</v>
      </c>
      <c r="F22" s="7"/>
      <c r="G22" s="7"/>
      <c r="H22" s="7"/>
      <c r="I22" s="7"/>
      <c r="J22" s="7"/>
      <c r="K22" s="7"/>
    </row>
  </sheetData>
  <conditionalFormatting sqref="B3:E11">
    <cfRule type="notContainsErrors" dxfId="13" priority="1">
      <formula>NOT(ISERROR(B3))</formula>
    </cfRule>
  </conditionalFormatting>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92D050"/>
  </sheetPr>
  <dimension ref="B1:K22"/>
  <sheetViews>
    <sheetView showGridLines="0" topLeftCell="C5"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7.140625" customWidth="1"/>
    <col min="10" max="11" width="80.7109375" customWidth="1"/>
  </cols>
  <sheetData>
    <row r="1" spans="2:11">
      <c r="B1" s="1" t="s">
        <v>214</v>
      </c>
    </row>
    <row r="3" spans="2:11">
      <c r="B3" s="2" t="s">
        <v>215</v>
      </c>
      <c r="E3" s="3" t="s">
        <v>216</v>
      </c>
    </row>
    <row r="4" spans="2:11">
      <c r="B4" s="2" t="s">
        <v>217</v>
      </c>
      <c r="E4" s="3" t="s">
        <v>122</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1159</v>
      </c>
      <c r="C14" s="7" t="s">
        <v>234</v>
      </c>
      <c r="D14" s="7" t="s">
        <v>235</v>
      </c>
      <c r="E14" s="7" t="s">
        <v>236</v>
      </c>
      <c r="F14" s="213" t="s">
        <v>219</v>
      </c>
      <c r="G14" s="36">
        <v>46055</v>
      </c>
      <c r="H14" s="12" t="s">
        <v>237</v>
      </c>
      <c r="I14" s="39"/>
      <c r="J14" s="40" t="s">
        <v>1160</v>
      </c>
      <c r="K14" s="40" t="s">
        <v>1160</v>
      </c>
    </row>
    <row r="15" spans="2:11" ht="99.95" customHeight="1">
      <c r="B15" s="7" t="s">
        <v>1161</v>
      </c>
      <c r="C15" s="7" t="s">
        <v>240</v>
      </c>
      <c r="D15" s="7" t="s">
        <v>1162</v>
      </c>
      <c r="E15" s="7" t="s">
        <v>473</v>
      </c>
      <c r="F15" s="213" t="s">
        <v>219</v>
      </c>
      <c r="G15" s="36">
        <v>46055</v>
      </c>
      <c r="H15" s="12" t="s">
        <v>237</v>
      </c>
      <c r="I15" s="50" t="s">
        <v>474</v>
      </c>
      <c r="J15" s="41"/>
      <c r="K15" s="41"/>
    </row>
    <row r="16" spans="2:11" ht="99.95" customHeight="1">
      <c r="B16" s="7" t="s">
        <v>1163</v>
      </c>
      <c r="C16" s="7" t="s">
        <v>244</v>
      </c>
      <c r="D16" s="7" t="s">
        <v>1164</v>
      </c>
      <c r="E16" s="7" t="s">
        <v>242</v>
      </c>
      <c r="F16" s="213" t="s">
        <v>219</v>
      </c>
      <c r="G16" s="36">
        <v>46055</v>
      </c>
      <c r="H16" s="12" t="s">
        <v>237</v>
      </c>
      <c r="I16" s="39"/>
      <c r="J16" s="40" t="s">
        <v>1160</v>
      </c>
      <c r="K16" s="40" t="s">
        <v>1160</v>
      </c>
    </row>
    <row r="17" spans="2:11" ht="178.5" customHeight="1">
      <c r="B17" s="7" t="s">
        <v>1165</v>
      </c>
      <c r="C17" s="7" t="s">
        <v>247</v>
      </c>
      <c r="D17" s="7" t="s">
        <v>269</v>
      </c>
      <c r="E17" s="7" t="s">
        <v>242</v>
      </c>
      <c r="F17" s="7"/>
      <c r="G17" s="7"/>
      <c r="H17" s="7"/>
      <c r="I17" s="14"/>
      <c r="J17" s="70" t="s">
        <v>270</v>
      </c>
      <c r="K17" s="41"/>
    </row>
    <row r="18" spans="2:11" ht="178.5" customHeight="1">
      <c r="B18" s="7" t="s">
        <v>1166</v>
      </c>
      <c r="C18" s="7" t="s">
        <v>249</v>
      </c>
      <c r="D18" s="7" t="s">
        <v>1167</v>
      </c>
      <c r="E18" s="7" t="s">
        <v>242</v>
      </c>
      <c r="F18" s="7"/>
      <c r="G18" s="7"/>
      <c r="H18" s="7"/>
      <c r="I18" s="14"/>
      <c r="J18" s="40" t="s">
        <v>1168</v>
      </c>
      <c r="K18" s="40" t="s">
        <v>1168</v>
      </c>
    </row>
    <row r="19" spans="2:11" ht="178.5" customHeight="1">
      <c r="B19" s="7" t="s">
        <v>1169</v>
      </c>
      <c r="C19" s="7" t="s">
        <v>252</v>
      </c>
      <c r="D19" s="7" t="s">
        <v>253</v>
      </c>
      <c r="E19" s="7" t="s">
        <v>242</v>
      </c>
      <c r="F19" s="7"/>
      <c r="G19" s="7"/>
      <c r="H19" s="7"/>
      <c r="I19" s="7"/>
      <c r="J19" s="13"/>
      <c r="K19" s="13"/>
    </row>
    <row r="20" spans="2:11" ht="178.5" customHeight="1">
      <c r="B20" s="7" t="s">
        <v>1170</v>
      </c>
      <c r="C20" s="7" t="s">
        <v>255</v>
      </c>
      <c r="D20" s="7" t="s">
        <v>256</v>
      </c>
      <c r="E20" s="7" t="s">
        <v>242</v>
      </c>
      <c r="F20" s="7"/>
      <c r="G20" s="7"/>
      <c r="H20" s="7"/>
      <c r="I20" s="7"/>
      <c r="J20" s="7"/>
      <c r="K20" s="7"/>
    </row>
    <row r="21" spans="2:11" ht="178.5" customHeight="1">
      <c r="B21" s="7" t="s">
        <v>1171</v>
      </c>
      <c r="C21" s="7" t="s">
        <v>258</v>
      </c>
      <c r="D21" s="7" t="s">
        <v>259</v>
      </c>
      <c r="E21" s="7" t="s">
        <v>242</v>
      </c>
      <c r="F21" s="7"/>
      <c r="G21" s="7"/>
      <c r="H21" s="7"/>
      <c r="I21" s="7"/>
      <c r="J21" s="7"/>
      <c r="K21" s="7" t="s">
        <v>327</v>
      </c>
    </row>
    <row r="22" spans="2:11" ht="178.5" customHeight="1">
      <c r="B22" s="7" t="s">
        <v>1172</v>
      </c>
      <c r="C22" s="7" t="s">
        <v>261</v>
      </c>
      <c r="D22" s="7" t="s">
        <v>269</v>
      </c>
      <c r="E22" s="7" t="s">
        <v>242</v>
      </c>
      <c r="F22" s="7"/>
      <c r="G22" s="7"/>
      <c r="H22" s="7"/>
      <c r="I22" s="7"/>
      <c r="J22" s="70" t="s">
        <v>270</v>
      </c>
      <c r="K22" s="7"/>
    </row>
  </sheetData>
  <conditionalFormatting sqref="B3:E11">
    <cfRule type="notContainsErrors" dxfId="12" priority="1">
      <formula>NOT(ISERROR(B3))</formula>
    </cfRule>
  </conditionalFormatting>
  <hyperlinks>
    <hyperlink ref="J18" r:id="rId1" xr:uid="{193CBA33-1323-4C27-8FE8-491CA63D42BD}"/>
    <hyperlink ref="K18" r:id="rId2" xr:uid="{8B2C674E-3170-4D4A-AA3F-F68DD399A86C}"/>
    <hyperlink ref="J17" r:id="rId3" xr:uid="{70587EC8-6372-4FD0-9D3A-F0DE359CF7BC}"/>
    <hyperlink ref="J22" r:id="rId4" xr:uid="{38F5D9E7-8816-43A4-BEEC-D8C2EED943AA}"/>
  </hyperlinks>
  <pageMargins left="0.7" right="0.7" top="0.75" bottom="0.75" header="0.3" footer="0.3"/>
  <drawing r:id="rId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92D050"/>
  </sheetPr>
  <dimension ref="B1:K22"/>
  <sheetViews>
    <sheetView showGridLines="0" topLeftCell="B1"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1" customWidth="1"/>
    <col min="10" max="11" width="80.7109375" customWidth="1"/>
  </cols>
  <sheetData>
    <row r="1" spans="2:11">
      <c r="B1" s="1" t="s">
        <v>214</v>
      </c>
    </row>
    <row r="3" spans="2:11">
      <c r="B3" s="2" t="s">
        <v>215</v>
      </c>
      <c r="E3" s="3" t="s">
        <v>216</v>
      </c>
    </row>
    <row r="4" spans="2:11">
      <c r="B4" s="2" t="s">
        <v>217</v>
      </c>
      <c r="E4" s="3" t="s">
        <v>124</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1173</v>
      </c>
      <c r="C14" s="7" t="s">
        <v>234</v>
      </c>
      <c r="D14" s="7" t="s">
        <v>235</v>
      </c>
      <c r="E14" s="7" t="s">
        <v>236</v>
      </c>
      <c r="F14" s="213" t="s">
        <v>219</v>
      </c>
      <c r="G14" s="36">
        <v>46055</v>
      </c>
      <c r="H14" s="12" t="s">
        <v>237</v>
      </c>
      <c r="I14" s="39"/>
      <c r="J14" s="40" t="s">
        <v>1174</v>
      </c>
      <c r="K14" s="40" t="s">
        <v>1174</v>
      </c>
    </row>
    <row r="15" spans="2:11" ht="126.75" customHeight="1">
      <c r="B15" s="7" t="s">
        <v>1175</v>
      </c>
      <c r="C15" s="7" t="s">
        <v>240</v>
      </c>
      <c r="D15" s="7" t="s">
        <v>1176</v>
      </c>
      <c r="E15" s="7" t="s">
        <v>473</v>
      </c>
      <c r="F15" s="213" t="s">
        <v>219</v>
      </c>
      <c r="G15" s="36">
        <v>46055</v>
      </c>
      <c r="H15" s="12" t="s">
        <v>237</v>
      </c>
      <c r="I15" s="68" t="s">
        <v>474</v>
      </c>
      <c r="J15" s="69"/>
      <c r="K15" s="69"/>
    </row>
    <row r="16" spans="2:11" ht="99.95" customHeight="1">
      <c r="B16" s="7" t="s">
        <v>1177</v>
      </c>
      <c r="C16" s="7" t="s">
        <v>244</v>
      </c>
      <c r="D16" s="7" t="s">
        <v>1178</v>
      </c>
      <c r="E16" s="7" t="s">
        <v>242</v>
      </c>
      <c r="F16" s="213" t="s">
        <v>219</v>
      </c>
      <c r="G16" s="36">
        <v>46055</v>
      </c>
      <c r="H16" s="39" t="s">
        <v>237</v>
      </c>
      <c r="I16" s="45"/>
      <c r="J16" s="40" t="s">
        <v>1174</v>
      </c>
      <c r="K16" s="40" t="s">
        <v>1174</v>
      </c>
    </row>
    <row r="17" spans="2:11" ht="203.25" customHeight="1">
      <c r="B17" s="7" t="s">
        <v>1179</v>
      </c>
      <c r="C17" s="7" t="s">
        <v>247</v>
      </c>
      <c r="D17" s="7" t="s">
        <v>269</v>
      </c>
      <c r="E17" s="7" t="s">
        <v>242</v>
      </c>
      <c r="F17" s="7"/>
      <c r="G17" s="7"/>
      <c r="H17" s="7"/>
      <c r="I17" s="13"/>
      <c r="J17" s="70" t="s">
        <v>270</v>
      </c>
      <c r="K17" s="72"/>
    </row>
    <row r="18" spans="2:11" ht="203.25" customHeight="1">
      <c r="B18" s="7" t="s">
        <v>1180</v>
      </c>
      <c r="C18" s="7" t="s">
        <v>249</v>
      </c>
      <c r="D18" s="7" t="s">
        <v>1181</v>
      </c>
      <c r="E18" s="7" t="s">
        <v>242</v>
      </c>
      <c r="F18" s="7"/>
      <c r="G18" s="7"/>
      <c r="H18" s="7"/>
      <c r="I18" s="14"/>
      <c r="J18" s="40" t="s">
        <v>1182</v>
      </c>
      <c r="K18" s="40" t="s">
        <v>1182</v>
      </c>
    </row>
    <row r="19" spans="2:11" ht="203.25" customHeight="1">
      <c r="B19" s="7" t="s">
        <v>1183</v>
      </c>
      <c r="C19" s="7" t="s">
        <v>252</v>
      </c>
      <c r="D19" s="7" t="s">
        <v>253</v>
      </c>
      <c r="E19" s="7" t="s">
        <v>242</v>
      </c>
      <c r="F19" s="7"/>
      <c r="G19" s="7"/>
      <c r="H19" s="7"/>
      <c r="I19" s="7"/>
      <c r="J19" s="13"/>
      <c r="K19" s="13"/>
    </row>
    <row r="20" spans="2:11" ht="203.25" customHeight="1">
      <c r="B20" s="7" t="s">
        <v>1184</v>
      </c>
      <c r="C20" s="7" t="s">
        <v>255</v>
      </c>
      <c r="D20" s="7" t="s">
        <v>256</v>
      </c>
      <c r="E20" s="7" t="s">
        <v>242</v>
      </c>
      <c r="F20" s="7"/>
      <c r="G20" s="7"/>
      <c r="H20" s="7"/>
      <c r="I20" s="7"/>
      <c r="J20" s="7"/>
      <c r="K20" s="7"/>
    </row>
    <row r="21" spans="2:11" ht="203.25" customHeight="1">
      <c r="B21" s="7" t="s">
        <v>1185</v>
      </c>
      <c r="C21" s="7" t="s">
        <v>258</v>
      </c>
      <c r="D21" s="7" t="s">
        <v>259</v>
      </c>
      <c r="E21" s="7" t="s">
        <v>242</v>
      </c>
      <c r="F21" s="7"/>
      <c r="G21" s="7"/>
      <c r="H21" s="7"/>
      <c r="I21" s="7"/>
      <c r="J21" s="7"/>
      <c r="K21" s="7" t="s">
        <v>327</v>
      </c>
    </row>
    <row r="22" spans="2:11" ht="203.25" customHeight="1">
      <c r="B22" s="7" t="s">
        <v>1186</v>
      </c>
      <c r="C22" s="7" t="s">
        <v>261</v>
      </c>
      <c r="D22" s="7" t="s">
        <v>269</v>
      </c>
      <c r="E22" s="7" t="s">
        <v>242</v>
      </c>
      <c r="F22" s="7"/>
      <c r="G22" s="7"/>
      <c r="H22" s="7"/>
      <c r="I22" s="7"/>
      <c r="J22" s="70" t="s">
        <v>270</v>
      </c>
      <c r="K22" s="7"/>
    </row>
  </sheetData>
  <conditionalFormatting sqref="B3:E11">
    <cfRule type="notContainsErrors" dxfId="11" priority="1">
      <formula>NOT(ISERROR(B3))</formula>
    </cfRule>
  </conditionalFormatting>
  <hyperlinks>
    <hyperlink ref="J18" r:id="rId1" xr:uid="{C0C5B28E-9FC0-4412-BC10-DEC68642A634}"/>
    <hyperlink ref="K18" r:id="rId2" xr:uid="{CC71FC34-DF85-495E-9B45-595F1013B495}"/>
    <hyperlink ref="J17" r:id="rId3" xr:uid="{E33737D5-0EB7-4212-9527-53672BB5A26C}"/>
    <hyperlink ref="J22" r:id="rId4" xr:uid="{A87E816F-9492-4A1F-B27E-C4CA2951603C}"/>
  </hyperlinks>
  <pageMargins left="0.7" right="0.7" top="0.75" bottom="0.75" header="0.3" footer="0.3"/>
  <drawing r:id="rId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92D050"/>
  </sheetPr>
  <dimension ref="B1:K22"/>
  <sheetViews>
    <sheetView showGridLines="0" topLeftCell="D1"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4.140625" customWidth="1"/>
    <col min="10" max="11" width="80.7109375" customWidth="1"/>
  </cols>
  <sheetData>
    <row r="1" spans="2:11">
      <c r="B1" s="1" t="s">
        <v>214</v>
      </c>
    </row>
    <row r="3" spans="2:11">
      <c r="B3" s="2" t="s">
        <v>215</v>
      </c>
      <c r="E3" s="3" t="s">
        <v>216</v>
      </c>
    </row>
    <row r="4" spans="2:11">
      <c r="B4" s="2" t="s">
        <v>217</v>
      </c>
      <c r="E4" s="3" t="s">
        <v>125</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35" t="s">
        <v>230</v>
      </c>
      <c r="J13" s="35" t="s">
        <v>231</v>
      </c>
      <c r="K13" s="35" t="s">
        <v>232</v>
      </c>
    </row>
    <row r="14" spans="2:11" ht="27">
      <c r="B14" s="7" t="s">
        <v>1187</v>
      </c>
      <c r="C14" s="7" t="s">
        <v>234</v>
      </c>
      <c r="D14" s="7" t="s">
        <v>235</v>
      </c>
      <c r="E14" s="7" t="s">
        <v>236</v>
      </c>
      <c r="F14" s="213" t="s">
        <v>219</v>
      </c>
      <c r="G14" s="36">
        <v>46055</v>
      </c>
      <c r="H14" s="39" t="s">
        <v>237</v>
      </c>
      <c r="I14" s="45"/>
      <c r="J14" s="40" t="s">
        <v>1188</v>
      </c>
      <c r="K14" s="40" t="s">
        <v>1188</v>
      </c>
    </row>
    <row r="15" spans="2:11" ht="117" customHeight="1">
      <c r="B15" s="7" t="s">
        <v>1189</v>
      </c>
      <c r="C15" s="7" t="s">
        <v>240</v>
      </c>
      <c r="D15" s="7" t="s">
        <v>1190</v>
      </c>
      <c r="E15" s="7" t="s">
        <v>473</v>
      </c>
      <c r="F15" s="213" t="s">
        <v>219</v>
      </c>
      <c r="G15" s="36">
        <v>46055</v>
      </c>
      <c r="H15" s="39" t="s">
        <v>237</v>
      </c>
      <c r="I15" s="67" t="s">
        <v>474</v>
      </c>
      <c r="J15" s="41"/>
      <c r="K15" s="41"/>
    </row>
    <row r="16" spans="2:11" ht="99.95" customHeight="1">
      <c r="B16" s="7" t="s">
        <v>1191</v>
      </c>
      <c r="C16" s="7" t="s">
        <v>244</v>
      </c>
      <c r="D16" s="7" t="s">
        <v>1192</v>
      </c>
      <c r="E16" s="7" t="s">
        <v>242</v>
      </c>
      <c r="F16" s="213" t="s">
        <v>219</v>
      </c>
      <c r="G16" s="36">
        <v>46055</v>
      </c>
      <c r="H16" s="39" t="s">
        <v>237</v>
      </c>
      <c r="I16" s="45"/>
      <c r="J16" s="40" t="s">
        <v>1188</v>
      </c>
      <c r="K16" s="40" t="s">
        <v>1188</v>
      </c>
    </row>
    <row r="17" spans="2:11" ht="166.5" customHeight="1">
      <c r="B17" s="7" t="s">
        <v>1193</v>
      </c>
      <c r="C17" s="7" t="s">
        <v>247</v>
      </c>
      <c r="D17" s="7" t="s">
        <v>269</v>
      </c>
      <c r="E17" s="7" t="s">
        <v>242</v>
      </c>
      <c r="F17" s="7"/>
      <c r="G17" s="7"/>
      <c r="H17" s="14"/>
      <c r="I17" s="34"/>
      <c r="J17" s="70" t="s">
        <v>270</v>
      </c>
      <c r="K17" s="77"/>
    </row>
    <row r="18" spans="2:11" ht="166.5" customHeight="1">
      <c r="B18" s="7" t="s">
        <v>1194</v>
      </c>
      <c r="C18" s="7" t="s">
        <v>249</v>
      </c>
      <c r="D18" s="7" t="s">
        <v>1195</v>
      </c>
      <c r="E18" s="7" t="s">
        <v>242</v>
      </c>
      <c r="F18" s="7"/>
      <c r="G18" s="7"/>
      <c r="H18" s="7"/>
      <c r="I18" s="76"/>
      <c r="J18" s="40" t="s">
        <v>1196</v>
      </c>
      <c r="K18" s="40" t="s">
        <v>1196</v>
      </c>
    </row>
    <row r="19" spans="2:11" ht="166.5" customHeight="1">
      <c r="B19" s="7" t="s">
        <v>1197</v>
      </c>
      <c r="C19" s="7" t="s">
        <v>252</v>
      </c>
      <c r="D19" s="7" t="s">
        <v>253</v>
      </c>
      <c r="E19" s="7" t="s">
        <v>242</v>
      </c>
      <c r="F19" s="7"/>
      <c r="G19" s="7"/>
      <c r="H19" s="7"/>
      <c r="I19" s="7"/>
      <c r="J19" s="13"/>
      <c r="K19" s="13"/>
    </row>
    <row r="20" spans="2:11" ht="166.5" customHeight="1">
      <c r="B20" s="7" t="s">
        <v>1198</v>
      </c>
      <c r="C20" s="7" t="s">
        <v>255</v>
      </c>
      <c r="D20" s="7" t="s">
        <v>256</v>
      </c>
      <c r="E20" s="7" t="s">
        <v>242</v>
      </c>
      <c r="F20" s="7"/>
      <c r="G20" s="7"/>
      <c r="H20" s="7"/>
      <c r="I20" s="7"/>
      <c r="J20" s="7"/>
      <c r="K20" s="7"/>
    </row>
    <row r="21" spans="2:11" ht="166.5" customHeight="1">
      <c r="B21" s="7" t="s">
        <v>1199</v>
      </c>
      <c r="C21" s="7" t="s">
        <v>258</v>
      </c>
      <c r="D21" s="7" t="s">
        <v>259</v>
      </c>
      <c r="E21" s="7" t="s">
        <v>242</v>
      </c>
      <c r="F21" s="7"/>
      <c r="G21" s="7"/>
      <c r="H21" s="7"/>
      <c r="I21" s="7"/>
      <c r="J21" s="7"/>
      <c r="K21" s="7" t="s">
        <v>327</v>
      </c>
    </row>
    <row r="22" spans="2:11" ht="166.5" customHeight="1">
      <c r="B22" s="7" t="s">
        <v>1200</v>
      </c>
      <c r="C22" s="7" t="s">
        <v>261</v>
      </c>
      <c r="D22" s="7" t="s">
        <v>269</v>
      </c>
      <c r="E22" s="7" t="s">
        <v>242</v>
      </c>
      <c r="F22" s="7"/>
      <c r="G22" s="7"/>
      <c r="H22" s="7"/>
      <c r="I22" s="7"/>
      <c r="J22" s="70" t="s">
        <v>270</v>
      </c>
      <c r="K22" s="7"/>
    </row>
  </sheetData>
  <conditionalFormatting sqref="B3:E11">
    <cfRule type="notContainsErrors" dxfId="10" priority="1">
      <formula>NOT(ISERROR(B3))</formula>
    </cfRule>
  </conditionalFormatting>
  <hyperlinks>
    <hyperlink ref="K14" r:id="rId1" xr:uid="{2467A9B5-057D-4734-8B6E-88FCAEE3F70F}"/>
    <hyperlink ref="J16:K16" r:id="rId2" display="reconciliation_FBNK_FUNDS_TRANSFER_INPUTTER_20260202_191340.xlsx" xr:uid="{C23051F7-247C-4917-A95B-0D8E38B5A78A}"/>
    <hyperlink ref="J14" r:id="rId3" xr:uid="{EAA2D67C-322B-43AC-9A7F-CAD247332616}"/>
    <hyperlink ref="J18" r:id="rId4" xr:uid="{541F2C7A-4685-4A85-B818-6721C4D2B50F}"/>
    <hyperlink ref="K18" r:id="rId5" xr:uid="{6672EE52-D6FE-449C-8E8B-9DE5FFFA53CD}"/>
    <hyperlink ref="J22" r:id="rId6" xr:uid="{5BAD9532-6232-4C61-B275-59213DFCC127}"/>
    <hyperlink ref="J17" r:id="rId7" xr:uid="{1E5ECC89-B6F2-43B7-AA69-E78CF6DBB4A8}"/>
  </hyperlinks>
  <pageMargins left="0.7" right="0.7" top="0.75" bottom="0.75" header="0.3" footer="0.3"/>
  <drawing r:id="rId8"/>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92D050"/>
  </sheetPr>
  <dimension ref="B1:K22"/>
  <sheetViews>
    <sheetView showGridLines="0" topLeftCell="D1" workbookViewId="0">
      <selection activeCell="E15" sqref="E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2.28515625" customWidth="1"/>
    <col min="10" max="11" width="80.7109375" customWidth="1"/>
  </cols>
  <sheetData>
    <row r="1" spans="2:11">
      <c r="B1" s="1" t="s">
        <v>214</v>
      </c>
    </row>
    <row r="3" spans="2:11">
      <c r="B3" s="2" t="s">
        <v>215</v>
      </c>
      <c r="E3" s="3" t="s">
        <v>216</v>
      </c>
    </row>
    <row r="4" spans="2:11">
      <c r="B4" s="2" t="s">
        <v>217</v>
      </c>
      <c r="E4" s="3" t="s">
        <v>126</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c r="B14" s="7" t="s">
        <v>1201</v>
      </c>
      <c r="C14" s="7" t="s">
        <v>234</v>
      </c>
      <c r="D14" s="7" t="s">
        <v>235</v>
      </c>
      <c r="E14" s="7" t="s">
        <v>236</v>
      </c>
      <c r="F14" s="213" t="s">
        <v>219</v>
      </c>
      <c r="G14" s="36">
        <v>46055</v>
      </c>
      <c r="H14" s="12" t="s">
        <v>237</v>
      </c>
      <c r="I14" s="39"/>
      <c r="J14" s="40" t="s">
        <v>1202</v>
      </c>
      <c r="K14" s="40" t="s">
        <v>1202</v>
      </c>
    </row>
    <row r="15" spans="2:11" ht="116.25" customHeight="1">
      <c r="B15" s="7" t="s">
        <v>1203</v>
      </c>
      <c r="C15" s="7" t="s">
        <v>240</v>
      </c>
      <c r="D15" s="7" t="s">
        <v>1204</v>
      </c>
      <c r="E15" s="7" t="s">
        <v>473</v>
      </c>
      <c r="F15" s="213" t="s">
        <v>219</v>
      </c>
      <c r="G15" s="36">
        <v>46055</v>
      </c>
      <c r="H15" s="12" t="s">
        <v>237</v>
      </c>
      <c r="I15" s="50" t="s">
        <v>474</v>
      </c>
      <c r="J15" s="41"/>
      <c r="K15" s="41"/>
    </row>
    <row r="16" spans="2:11" ht="99.95" customHeight="1">
      <c r="B16" s="7" t="s">
        <v>1205</v>
      </c>
      <c r="C16" s="7" t="s">
        <v>244</v>
      </c>
      <c r="D16" s="7" t="s">
        <v>1206</v>
      </c>
      <c r="E16" s="7" t="s">
        <v>242</v>
      </c>
      <c r="F16" s="213" t="s">
        <v>219</v>
      </c>
      <c r="G16" s="36">
        <v>46055</v>
      </c>
      <c r="H16" s="12" t="s">
        <v>237</v>
      </c>
      <c r="I16" s="39"/>
      <c r="J16" s="40" t="s">
        <v>1202</v>
      </c>
      <c r="K16" s="40" t="s">
        <v>1202</v>
      </c>
    </row>
    <row r="17" spans="2:11" ht="190.5" customHeight="1">
      <c r="B17" s="7" t="s">
        <v>1207</v>
      </c>
      <c r="C17" s="7" t="s">
        <v>247</v>
      </c>
      <c r="D17" s="7" t="s">
        <v>269</v>
      </c>
      <c r="E17" s="7" t="s">
        <v>242</v>
      </c>
      <c r="F17" s="7"/>
      <c r="G17" s="7"/>
      <c r="H17" s="7"/>
      <c r="I17" s="14"/>
      <c r="J17" s="70" t="s">
        <v>270</v>
      </c>
      <c r="K17" s="41"/>
    </row>
    <row r="18" spans="2:11" ht="190.5" customHeight="1">
      <c r="B18" s="7" t="s">
        <v>1208</v>
      </c>
      <c r="C18" s="7" t="s">
        <v>249</v>
      </c>
      <c r="D18" s="7" t="s">
        <v>1209</v>
      </c>
      <c r="E18" s="7" t="s">
        <v>242</v>
      </c>
      <c r="F18" s="7"/>
      <c r="G18" s="7"/>
      <c r="H18" s="7"/>
      <c r="I18" s="14"/>
      <c r="J18" s="40" t="s">
        <v>1210</v>
      </c>
      <c r="K18" s="40" t="s">
        <v>1210</v>
      </c>
    </row>
    <row r="19" spans="2:11" ht="190.5" customHeight="1">
      <c r="B19" s="7" t="s">
        <v>1211</v>
      </c>
      <c r="C19" s="7" t="s">
        <v>252</v>
      </c>
      <c r="D19" s="7" t="s">
        <v>253</v>
      </c>
      <c r="E19" s="7" t="s">
        <v>242</v>
      </c>
      <c r="F19" s="7"/>
      <c r="G19" s="7"/>
      <c r="H19" s="7"/>
      <c r="I19" s="7"/>
      <c r="J19" s="13"/>
      <c r="K19" s="13"/>
    </row>
    <row r="20" spans="2:11" ht="190.5" customHeight="1">
      <c r="B20" s="7" t="s">
        <v>1212</v>
      </c>
      <c r="C20" s="7" t="s">
        <v>255</v>
      </c>
      <c r="D20" s="7" t="s">
        <v>256</v>
      </c>
      <c r="E20" s="7" t="s">
        <v>242</v>
      </c>
      <c r="F20" s="7"/>
      <c r="G20" s="7"/>
      <c r="H20" s="7"/>
      <c r="I20" s="7"/>
      <c r="J20" s="7"/>
      <c r="K20" s="7" t="s">
        <v>274</v>
      </c>
    </row>
    <row r="21" spans="2:11" ht="190.5" customHeight="1">
      <c r="B21" s="7" t="s">
        <v>1213</v>
      </c>
      <c r="C21" s="7" t="s">
        <v>258</v>
      </c>
      <c r="D21" s="7" t="s">
        <v>259</v>
      </c>
      <c r="E21" s="7" t="s">
        <v>242</v>
      </c>
      <c r="F21" s="7"/>
      <c r="G21" s="7"/>
      <c r="H21" s="7"/>
      <c r="I21" s="7"/>
      <c r="J21" s="7"/>
      <c r="K21" s="7"/>
    </row>
    <row r="22" spans="2:11" ht="190.5" customHeight="1">
      <c r="B22" s="7" t="s">
        <v>1214</v>
      </c>
      <c r="C22" s="7" t="s">
        <v>261</v>
      </c>
      <c r="D22" s="7" t="s">
        <v>269</v>
      </c>
      <c r="E22" s="7" t="s">
        <v>242</v>
      </c>
      <c r="F22" s="7"/>
      <c r="G22" s="7"/>
      <c r="H22" s="7"/>
      <c r="I22" s="7"/>
      <c r="J22" s="70" t="s">
        <v>270</v>
      </c>
      <c r="K22" s="7"/>
    </row>
  </sheetData>
  <conditionalFormatting sqref="B3:E11">
    <cfRule type="notContainsErrors" dxfId="9" priority="1">
      <formula>NOT(ISERROR(B3))</formula>
    </cfRule>
  </conditionalFormatting>
  <hyperlinks>
    <hyperlink ref="J16" r:id="rId1" xr:uid="{152F3785-E524-47B8-A45B-212B2B236926}"/>
    <hyperlink ref="J14:K14" r:id="rId2" display="reconciliation_FBNK_LIMIT_20260202_190649.xlsx" xr:uid="{79495B6F-4D12-4DAA-AE3D-102A29BFE197}"/>
    <hyperlink ref="K16" r:id="rId3" xr:uid="{818E5A49-7095-49B5-BFDD-050E95B14F8C}"/>
    <hyperlink ref="J18" r:id="rId4" xr:uid="{11617F30-2F68-4108-BF5E-2299BDA2033F}"/>
    <hyperlink ref="K18" r:id="rId5" xr:uid="{3D362C21-4100-493A-B7C9-584E111DFDEA}"/>
    <hyperlink ref="J17" r:id="rId6" xr:uid="{8EAC7EC2-7ED5-4386-B2F3-ACD44A785434}"/>
    <hyperlink ref="J22" r:id="rId7" xr:uid="{8034A727-15E8-4284-83E2-D9DD46F5EC49}"/>
  </hyperlinks>
  <pageMargins left="0.7" right="0.7" top="0.75" bottom="0.75" header="0.3" footer="0.3"/>
  <drawing r:id="rId8"/>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rgb="FF92D050"/>
  </sheetPr>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8.140625" customWidth="1"/>
    <col min="10" max="11" width="80.7109375" customWidth="1"/>
  </cols>
  <sheetData>
    <row r="1" spans="2:11">
      <c r="B1" s="1" t="s">
        <v>214</v>
      </c>
    </row>
    <row r="3" spans="2:11">
      <c r="B3" s="2" t="s">
        <v>215</v>
      </c>
      <c r="E3" s="3" t="s">
        <v>216</v>
      </c>
    </row>
    <row r="4" spans="2:11">
      <c r="B4" s="2" t="s">
        <v>217</v>
      </c>
      <c r="E4" s="3" t="s">
        <v>127</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1215</v>
      </c>
      <c r="C14" s="7" t="s">
        <v>234</v>
      </c>
      <c r="D14" s="7" t="s">
        <v>235</v>
      </c>
      <c r="E14" s="7" t="s">
        <v>236</v>
      </c>
      <c r="F14" s="213" t="s">
        <v>219</v>
      </c>
      <c r="G14" s="36">
        <v>46055</v>
      </c>
      <c r="H14" s="12" t="s">
        <v>237</v>
      </c>
      <c r="I14" s="39"/>
      <c r="J14" s="58" t="s">
        <v>1216</v>
      </c>
      <c r="K14" s="58" t="s">
        <v>1216</v>
      </c>
    </row>
    <row r="15" spans="2:11" ht="99.95" customHeight="1">
      <c r="B15" s="7" t="s">
        <v>1217</v>
      </c>
      <c r="C15" s="7" t="s">
        <v>240</v>
      </c>
      <c r="D15" s="7" t="s">
        <v>1218</v>
      </c>
      <c r="E15" s="7" t="s">
        <v>242</v>
      </c>
      <c r="F15" s="213" t="s">
        <v>219</v>
      </c>
      <c r="G15" s="36">
        <v>46055</v>
      </c>
      <c r="H15" s="12" t="s">
        <v>237</v>
      </c>
      <c r="I15" s="50"/>
      <c r="J15" s="41"/>
      <c r="K15" s="41"/>
    </row>
    <row r="16" spans="2:11" ht="99.95" customHeight="1">
      <c r="B16" s="7" t="s">
        <v>1219</v>
      </c>
      <c r="C16" s="7" t="s">
        <v>244</v>
      </c>
      <c r="D16" s="7" t="s">
        <v>1220</v>
      </c>
      <c r="E16" s="7" t="s">
        <v>242</v>
      </c>
      <c r="F16" s="213" t="s">
        <v>219</v>
      </c>
      <c r="G16" s="36">
        <v>46055</v>
      </c>
      <c r="H16" s="12" t="s">
        <v>237</v>
      </c>
      <c r="I16" s="39"/>
      <c r="J16" s="58" t="s">
        <v>1216</v>
      </c>
      <c r="K16" s="58" t="s">
        <v>1216</v>
      </c>
    </row>
    <row r="17" spans="2:11" ht="193.5" customHeight="1">
      <c r="B17" s="7" t="s">
        <v>1221</v>
      </c>
      <c r="C17" s="7" t="s">
        <v>247</v>
      </c>
      <c r="D17" s="7"/>
      <c r="E17" s="7" t="s">
        <v>242</v>
      </c>
      <c r="F17" s="7"/>
      <c r="G17" s="7"/>
      <c r="H17" s="7"/>
      <c r="I17" s="7"/>
      <c r="J17" s="13"/>
      <c r="K17" s="13"/>
    </row>
    <row r="18" spans="2:11" ht="193.5" customHeight="1">
      <c r="B18" s="7" t="s">
        <v>1222</v>
      </c>
      <c r="C18" s="7" t="s">
        <v>249</v>
      </c>
      <c r="D18" s="7" t="s">
        <v>1223</v>
      </c>
      <c r="E18" s="7" t="s">
        <v>242</v>
      </c>
      <c r="F18" s="7"/>
      <c r="G18" s="7"/>
      <c r="H18" s="7"/>
      <c r="I18" s="7"/>
      <c r="J18" s="7"/>
      <c r="K18" s="7"/>
    </row>
    <row r="19" spans="2:11" ht="193.5" customHeight="1">
      <c r="B19" s="7" t="s">
        <v>1224</v>
      </c>
      <c r="C19" s="7" t="s">
        <v>252</v>
      </c>
      <c r="D19" s="7" t="s">
        <v>253</v>
      </c>
      <c r="E19" s="7" t="s">
        <v>242</v>
      </c>
      <c r="F19" s="7"/>
      <c r="G19" s="7"/>
      <c r="H19" s="7"/>
      <c r="I19" s="7"/>
      <c r="J19" s="7"/>
      <c r="K19" s="7"/>
    </row>
    <row r="20" spans="2:11" ht="193.5" customHeight="1">
      <c r="B20" s="7" t="s">
        <v>1225</v>
      </c>
      <c r="C20" s="7" t="s">
        <v>255</v>
      </c>
      <c r="D20" s="7" t="s">
        <v>256</v>
      </c>
      <c r="E20" s="7" t="s">
        <v>242</v>
      </c>
      <c r="F20" s="7"/>
      <c r="G20" s="7"/>
      <c r="H20" s="7"/>
      <c r="I20" s="7"/>
      <c r="J20" s="7"/>
      <c r="K20" s="7"/>
    </row>
    <row r="21" spans="2:11" ht="193.5" customHeight="1">
      <c r="B21" s="7" t="s">
        <v>1226</v>
      </c>
      <c r="C21" s="7" t="s">
        <v>258</v>
      </c>
      <c r="D21" s="7" t="s">
        <v>259</v>
      </c>
      <c r="E21" s="7" t="s">
        <v>242</v>
      </c>
      <c r="F21" s="7"/>
      <c r="G21" s="7"/>
      <c r="H21" s="7"/>
      <c r="I21" s="7"/>
      <c r="J21" s="7"/>
      <c r="K21" s="7"/>
    </row>
    <row r="22" spans="2:11" ht="193.5" customHeight="1">
      <c r="B22" s="7" t="s">
        <v>1227</v>
      </c>
      <c r="C22" s="7" t="s">
        <v>261</v>
      </c>
      <c r="D22" s="7"/>
      <c r="E22" s="7" t="s">
        <v>242</v>
      </c>
      <c r="F22" s="7"/>
      <c r="G22" s="7"/>
      <c r="H22" s="7"/>
      <c r="I22" s="7"/>
      <c r="J22" s="7"/>
      <c r="K22" s="7"/>
    </row>
  </sheetData>
  <conditionalFormatting sqref="B3:E11">
    <cfRule type="notContainsErrors" dxfId="8" priority="1">
      <formula>NOT(ISERROR(B3))</formula>
    </cfRule>
  </conditionalFormatting>
  <hyperlinks>
    <hyperlink ref="J14" r:id="rId1" xr:uid="{A49738C7-2A3B-46FE-AE0E-D41B617F2383}"/>
    <hyperlink ref="K14" r:id="rId2" xr:uid="{BC8D5A22-92D4-4471-9750-2ED44A91D93E}"/>
    <hyperlink ref="J16:K16" r:id="rId3" display="reconciliation_FBNK_RELATION_ML_20260202_185755.xlsx" xr:uid="{DB4C4E7C-A6F9-4EC2-A4FD-FB01A131906F}"/>
  </hyperlinks>
  <pageMargins left="0.7" right="0.7" top="0.75" bottom="0.75" header="0.3" footer="0.3"/>
  <drawing r:id="rId4"/>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FF00"/>
  </sheetPr>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1.140625" customWidth="1"/>
    <col min="10" max="11" width="80.7109375" customWidth="1"/>
  </cols>
  <sheetData>
    <row r="1" spans="2:11">
      <c r="B1" s="1" t="s">
        <v>214</v>
      </c>
    </row>
    <row r="3" spans="2:11">
      <c r="B3" s="2" t="s">
        <v>215</v>
      </c>
      <c r="E3" s="3" t="s">
        <v>216</v>
      </c>
    </row>
    <row r="4" spans="2:11">
      <c r="B4" s="2" t="s">
        <v>217</v>
      </c>
      <c r="E4" s="3" t="s">
        <v>128</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c r="B14" s="7" t="s">
        <v>1228</v>
      </c>
      <c r="C14" s="7" t="s">
        <v>234</v>
      </c>
      <c r="D14" s="7" t="s">
        <v>235</v>
      </c>
      <c r="E14" s="7" t="s">
        <v>236</v>
      </c>
      <c r="F14" s="213" t="s">
        <v>219</v>
      </c>
      <c r="G14" s="36">
        <v>46044</v>
      </c>
      <c r="H14" s="12" t="s">
        <v>237</v>
      </c>
      <c r="I14" s="39"/>
      <c r="J14" s="40" t="s">
        <v>1229</v>
      </c>
      <c r="K14" s="40" t="s">
        <v>1229</v>
      </c>
    </row>
    <row r="15" spans="2:11" ht="99.95" customHeight="1">
      <c r="B15" s="7" t="s">
        <v>1230</v>
      </c>
      <c r="C15" s="7" t="s">
        <v>240</v>
      </c>
      <c r="D15" s="7" t="s">
        <v>1231</v>
      </c>
      <c r="E15" s="7" t="s">
        <v>242</v>
      </c>
      <c r="F15" s="213" t="s">
        <v>219</v>
      </c>
      <c r="G15" s="36">
        <v>46055</v>
      </c>
      <c r="H15" s="12" t="s">
        <v>237</v>
      </c>
      <c r="I15" s="50"/>
      <c r="J15" s="41"/>
      <c r="K15" s="41"/>
    </row>
    <row r="16" spans="2:11" ht="99.95" customHeight="1">
      <c r="B16" s="7" t="s">
        <v>1232</v>
      </c>
      <c r="C16" s="7" t="s">
        <v>244</v>
      </c>
      <c r="D16" s="7" t="s">
        <v>1233</v>
      </c>
      <c r="E16" s="7" t="s">
        <v>242</v>
      </c>
      <c r="F16" s="213" t="s">
        <v>219</v>
      </c>
      <c r="G16" s="36">
        <v>46044</v>
      </c>
      <c r="H16" s="12" t="s">
        <v>237</v>
      </c>
      <c r="I16" s="74" t="s">
        <v>1234</v>
      </c>
      <c r="J16" s="40" t="s">
        <v>1229</v>
      </c>
      <c r="K16" s="40" t="s">
        <v>1229</v>
      </c>
    </row>
    <row r="17" spans="2:11" ht="183.75" customHeight="1">
      <c r="B17" s="7" t="s">
        <v>1235</v>
      </c>
      <c r="C17" s="7" t="s">
        <v>247</v>
      </c>
      <c r="D17" s="7"/>
      <c r="E17" s="7" t="s">
        <v>242</v>
      </c>
      <c r="F17" s="7"/>
      <c r="G17" s="7"/>
      <c r="H17" s="7"/>
      <c r="I17" s="7"/>
      <c r="J17" s="13"/>
      <c r="K17" s="13"/>
    </row>
    <row r="18" spans="2:11" ht="183.75" customHeight="1">
      <c r="B18" s="7" t="s">
        <v>1236</v>
      </c>
      <c r="C18" s="7" t="s">
        <v>249</v>
      </c>
      <c r="D18" s="7" t="s">
        <v>1237</v>
      </c>
      <c r="E18" s="7" t="s">
        <v>242</v>
      </c>
      <c r="F18" s="7"/>
      <c r="G18" s="7"/>
      <c r="H18" s="7"/>
      <c r="I18" s="7"/>
      <c r="J18" s="7"/>
      <c r="K18" s="7"/>
    </row>
    <row r="19" spans="2:11" ht="183.75" customHeight="1">
      <c r="B19" s="7" t="s">
        <v>1238</v>
      </c>
      <c r="C19" s="7" t="s">
        <v>252</v>
      </c>
      <c r="D19" s="7" t="s">
        <v>253</v>
      </c>
      <c r="E19" s="7" t="s">
        <v>242</v>
      </c>
      <c r="F19" s="7"/>
      <c r="G19" s="7"/>
      <c r="H19" s="7"/>
      <c r="I19" s="7"/>
      <c r="J19" s="7"/>
      <c r="K19" s="7"/>
    </row>
    <row r="20" spans="2:11" ht="183.75" customHeight="1">
      <c r="B20" s="7" t="s">
        <v>1239</v>
      </c>
      <c r="C20" s="7" t="s">
        <v>255</v>
      </c>
      <c r="D20" s="7" t="s">
        <v>256</v>
      </c>
      <c r="E20" s="7" t="s">
        <v>242</v>
      </c>
      <c r="F20" s="7"/>
      <c r="G20" s="7"/>
      <c r="H20" s="7"/>
      <c r="I20" s="7"/>
      <c r="J20" s="7"/>
      <c r="K20" s="7"/>
    </row>
    <row r="21" spans="2:11" ht="183.75" customHeight="1">
      <c r="B21" s="7" t="s">
        <v>1240</v>
      </c>
      <c r="C21" s="7" t="s">
        <v>258</v>
      </c>
      <c r="D21" s="7" t="s">
        <v>259</v>
      </c>
      <c r="E21" s="7" t="s">
        <v>242</v>
      </c>
      <c r="F21" s="7"/>
      <c r="G21" s="7"/>
      <c r="H21" s="7"/>
      <c r="I21" s="7"/>
      <c r="J21" s="7"/>
      <c r="K21" s="7"/>
    </row>
    <row r="22" spans="2:11" ht="183.75" customHeight="1">
      <c r="B22" s="7" t="s">
        <v>1241</v>
      </c>
      <c r="C22" s="7" t="s">
        <v>261</v>
      </c>
      <c r="D22" s="7"/>
      <c r="E22" s="7" t="s">
        <v>242</v>
      </c>
      <c r="F22" s="7"/>
      <c r="G22" s="7"/>
      <c r="H22" s="7"/>
      <c r="I22" s="7"/>
      <c r="J22" s="7"/>
      <c r="K22" s="7"/>
    </row>
  </sheetData>
  <conditionalFormatting sqref="B3:E11">
    <cfRule type="notContainsErrors" dxfId="7" priority="1">
      <formula>NOT(ISERROR(B3))</formula>
    </cfRule>
  </conditionalFormatting>
  <hyperlinks>
    <hyperlink ref="J14" r:id="rId1" xr:uid="{39E93F94-B267-4EC7-A815-672C6CE6C585}"/>
    <hyperlink ref="K14" r:id="rId2" xr:uid="{DBAEDCB8-AA3D-4333-AAF2-EA65362C023B}"/>
    <hyperlink ref="K16" r:id="rId3" xr:uid="{E6513628-62E6-46BC-B8DB-114CFBA6244C}"/>
    <hyperlink ref="J16" r:id="rId4" xr:uid="{098F6D32-FEA8-4760-8761-5DEA1D3AA28E}"/>
  </hyperlinks>
  <pageMargins left="0.7" right="0.7" top="0.75" bottom="0.75" header="0.3" footer="0.3"/>
  <drawing r:id="rId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92D050"/>
  </sheetPr>
  <dimension ref="B1:K22"/>
  <sheetViews>
    <sheetView showGridLines="0" topLeftCell="A8"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5.7109375" customWidth="1"/>
    <col min="10" max="11" width="80.7109375" customWidth="1"/>
  </cols>
  <sheetData>
    <row r="1" spans="2:11">
      <c r="B1" s="1" t="s">
        <v>214</v>
      </c>
    </row>
    <row r="3" spans="2:11">
      <c r="B3" s="2" t="s">
        <v>215</v>
      </c>
      <c r="E3" s="3" t="s">
        <v>216</v>
      </c>
    </row>
    <row r="4" spans="2:11">
      <c r="B4" s="2" t="s">
        <v>217</v>
      </c>
      <c r="E4" s="3" t="s">
        <v>129</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1242</v>
      </c>
      <c r="C14" s="7" t="s">
        <v>234</v>
      </c>
      <c r="D14" s="7" t="s">
        <v>235</v>
      </c>
      <c r="E14" s="7" t="s">
        <v>236</v>
      </c>
      <c r="F14" s="213" t="s">
        <v>219</v>
      </c>
      <c r="G14" s="36">
        <v>46055</v>
      </c>
      <c r="H14" s="12" t="s">
        <v>237</v>
      </c>
      <c r="I14" s="39"/>
      <c r="J14" s="58" t="s">
        <v>1243</v>
      </c>
      <c r="K14" s="58" t="s">
        <v>1243</v>
      </c>
    </row>
    <row r="15" spans="2:11" ht="121.5" customHeight="1">
      <c r="B15" s="7" t="s">
        <v>1244</v>
      </c>
      <c r="C15" s="7" t="s">
        <v>240</v>
      </c>
      <c r="D15" s="7" t="s">
        <v>1245</v>
      </c>
      <c r="E15" s="7" t="s">
        <v>242</v>
      </c>
      <c r="F15" s="213" t="s">
        <v>219</v>
      </c>
      <c r="G15" s="36">
        <v>46055</v>
      </c>
      <c r="H15" s="12" t="s">
        <v>237</v>
      </c>
      <c r="I15" s="50"/>
      <c r="J15" s="41"/>
      <c r="K15" s="41"/>
    </row>
    <row r="16" spans="2:11" ht="99.95" customHeight="1">
      <c r="B16" s="7" t="s">
        <v>1246</v>
      </c>
      <c r="C16" s="7" t="s">
        <v>244</v>
      </c>
      <c r="D16" s="7" t="s">
        <v>1247</v>
      </c>
      <c r="E16" s="7" t="s">
        <v>242</v>
      </c>
      <c r="F16" s="213" t="s">
        <v>219</v>
      </c>
      <c r="G16" s="36">
        <v>46055</v>
      </c>
      <c r="H16" s="12" t="s">
        <v>237</v>
      </c>
      <c r="I16" s="39"/>
      <c r="J16" s="58" t="s">
        <v>1243</v>
      </c>
      <c r="K16" s="58" t="s">
        <v>1243</v>
      </c>
    </row>
    <row r="17" spans="2:11" ht="193.5" customHeight="1">
      <c r="B17" s="7" t="s">
        <v>1248</v>
      </c>
      <c r="C17" s="7" t="s">
        <v>247</v>
      </c>
      <c r="D17" s="7"/>
      <c r="E17" s="7" t="s">
        <v>242</v>
      </c>
      <c r="F17" s="7"/>
      <c r="G17" s="7"/>
      <c r="H17" s="7"/>
      <c r="I17" s="7"/>
      <c r="J17" s="13"/>
      <c r="K17" s="13"/>
    </row>
    <row r="18" spans="2:11" ht="193.5" customHeight="1">
      <c r="B18" s="7" t="s">
        <v>1249</v>
      </c>
      <c r="C18" s="7" t="s">
        <v>249</v>
      </c>
      <c r="D18" s="7" t="s">
        <v>1250</v>
      </c>
      <c r="E18" s="7" t="s">
        <v>242</v>
      </c>
      <c r="F18" s="7"/>
      <c r="G18" s="7"/>
      <c r="H18" s="7"/>
      <c r="I18" s="7"/>
      <c r="J18" s="7"/>
      <c r="K18" s="7"/>
    </row>
    <row r="19" spans="2:11" ht="193.5" customHeight="1">
      <c r="B19" s="7" t="s">
        <v>1251</v>
      </c>
      <c r="C19" s="7" t="s">
        <v>252</v>
      </c>
      <c r="D19" s="7" t="s">
        <v>253</v>
      </c>
      <c r="E19" s="7" t="s">
        <v>242</v>
      </c>
      <c r="F19" s="7"/>
      <c r="G19" s="7"/>
      <c r="H19" s="7"/>
      <c r="I19" s="7"/>
      <c r="J19" s="7"/>
      <c r="K19" s="7"/>
    </row>
    <row r="20" spans="2:11" ht="193.5" customHeight="1">
      <c r="B20" s="7" t="s">
        <v>1252</v>
      </c>
      <c r="C20" s="7" t="s">
        <v>255</v>
      </c>
      <c r="D20" s="7" t="s">
        <v>256</v>
      </c>
      <c r="E20" s="7" t="s">
        <v>242</v>
      </c>
      <c r="F20" s="7"/>
      <c r="G20" s="7"/>
      <c r="H20" s="7"/>
      <c r="I20" s="7"/>
      <c r="J20" s="7"/>
      <c r="K20" s="7"/>
    </row>
    <row r="21" spans="2:11" ht="193.5" customHeight="1">
      <c r="B21" s="7" t="s">
        <v>1253</v>
      </c>
      <c r="C21" s="7" t="s">
        <v>258</v>
      </c>
      <c r="D21" s="7" t="s">
        <v>259</v>
      </c>
      <c r="E21" s="7" t="s">
        <v>242</v>
      </c>
      <c r="F21" s="7"/>
      <c r="G21" s="7"/>
      <c r="H21" s="7"/>
      <c r="I21" s="7"/>
      <c r="J21" s="7"/>
      <c r="K21" s="7"/>
    </row>
    <row r="22" spans="2:11" ht="193.5" customHeight="1">
      <c r="B22" s="7" t="s">
        <v>1254</v>
      </c>
      <c r="C22" s="7" t="s">
        <v>261</v>
      </c>
      <c r="D22" s="7"/>
      <c r="E22" s="7" t="s">
        <v>242</v>
      </c>
      <c r="F22" s="7"/>
      <c r="G22" s="7"/>
      <c r="H22" s="7"/>
      <c r="I22" s="7"/>
      <c r="J22" s="7"/>
      <c r="K22" s="7"/>
    </row>
  </sheetData>
  <conditionalFormatting sqref="B3:E11">
    <cfRule type="notContainsErrors" dxfId="6" priority="1">
      <formula>NOT(ISERROR(B3))</formula>
    </cfRule>
  </conditionalFormatting>
  <hyperlinks>
    <hyperlink ref="J14" r:id="rId1" xr:uid="{97DD1335-5AE2-4DE1-9C00-0B1D7A804690}"/>
    <hyperlink ref="K14" r:id="rId2" xr:uid="{DB428E57-2286-4BEB-9490-00BDEB69ECF7}"/>
    <hyperlink ref="J16:K16" r:id="rId3" display="reconciliation_FBNK_SEC_TRADE_BROKER_NO_20260202_163257.xlsx" xr:uid="{840A03F1-B205-423C-BA21-C857BD47BAE4}"/>
  </hyperlinks>
  <pageMargins left="0.7" right="0.7" top="0.75" bottom="0.75" header="0.3" footer="0.3"/>
  <drawing r:id="rId4"/>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rgb="FF92D050"/>
  </sheetPr>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6" customWidth="1"/>
    <col min="10" max="11" width="80.7109375" customWidth="1"/>
  </cols>
  <sheetData>
    <row r="1" spans="2:11">
      <c r="B1" s="1" t="s">
        <v>214</v>
      </c>
    </row>
    <row r="3" spans="2:11">
      <c r="B3" s="2" t="s">
        <v>215</v>
      </c>
      <c r="E3" s="3" t="s">
        <v>216</v>
      </c>
    </row>
    <row r="4" spans="2:11">
      <c r="B4" s="2" t="s">
        <v>217</v>
      </c>
      <c r="E4" s="3" t="s">
        <v>130</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1255</v>
      </c>
      <c r="C14" s="7" t="s">
        <v>234</v>
      </c>
      <c r="D14" s="7" t="s">
        <v>235</v>
      </c>
      <c r="E14" s="7" t="s">
        <v>236</v>
      </c>
      <c r="F14" s="213" t="s">
        <v>219</v>
      </c>
      <c r="G14" s="36">
        <v>46055</v>
      </c>
      <c r="H14" s="12" t="s">
        <v>237</v>
      </c>
      <c r="I14" s="39"/>
      <c r="J14" s="58" t="s">
        <v>1256</v>
      </c>
      <c r="K14" s="58" t="s">
        <v>1256</v>
      </c>
    </row>
    <row r="15" spans="2:11" ht="99.95" customHeight="1">
      <c r="B15" s="7" t="s">
        <v>1257</v>
      </c>
      <c r="C15" s="7" t="s">
        <v>240</v>
      </c>
      <c r="D15" s="7" t="s">
        <v>1258</v>
      </c>
      <c r="E15" s="7" t="s">
        <v>242</v>
      </c>
      <c r="F15" s="213" t="s">
        <v>219</v>
      </c>
      <c r="G15" s="36">
        <v>46055</v>
      </c>
      <c r="H15" s="12" t="s">
        <v>237</v>
      </c>
      <c r="I15" s="50"/>
      <c r="J15" s="41"/>
      <c r="K15" s="41"/>
    </row>
    <row r="16" spans="2:11" ht="99.95" customHeight="1">
      <c r="B16" s="7" t="s">
        <v>1259</v>
      </c>
      <c r="C16" s="7" t="s">
        <v>244</v>
      </c>
      <c r="D16" s="7" t="s">
        <v>1260</v>
      </c>
      <c r="E16" s="7" t="s">
        <v>242</v>
      </c>
      <c r="F16" s="213" t="s">
        <v>219</v>
      </c>
      <c r="G16" s="36">
        <v>46055</v>
      </c>
      <c r="H16" s="12" t="s">
        <v>237</v>
      </c>
      <c r="I16" s="39"/>
      <c r="J16" s="58" t="s">
        <v>1256</v>
      </c>
      <c r="K16" s="58" t="s">
        <v>1256</v>
      </c>
    </row>
    <row r="17" spans="2:11" ht="192.75" customHeight="1">
      <c r="B17" s="7" t="s">
        <v>1261</v>
      </c>
      <c r="C17" s="7" t="s">
        <v>247</v>
      </c>
      <c r="D17" s="7"/>
      <c r="E17" s="7" t="s">
        <v>242</v>
      </c>
      <c r="F17" s="7"/>
      <c r="G17" s="7"/>
      <c r="H17" s="7"/>
      <c r="I17" s="7"/>
      <c r="J17" s="13"/>
      <c r="K17" s="13"/>
    </row>
    <row r="18" spans="2:11" ht="192.75" customHeight="1">
      <c r="B18" s="7" t="s">
        <v>1262</v>
      </c>
      <c r="C18" s="7" t="s">
        <v>249</v>
      </c>
      <c r="D18" s="7" t="s">
        <v>1263</v>
      </c>
      <c r="E18" s="7" t="s">
        <v>242</v>
      </c>
      <c r="F18" s="7"/>
      <c r="G18" s="7"/>
      <c r="H18" s="7"/>
      <c r="I18" s="7"/>
      <c r="J18" s="7"/>
      <c r="K18" s="7"/>
    </row>
    <row r="19" spans="2:11" ht="192.75" customHeight="1">
      <c r="B19" s="7" t="s">
        <v>1264</v>
      </c>
      <c r="C19" s="7" t="s">
        <v>252</v>
      </c>
      <c r="D19" s="7" t="s">
        <v>253</v>
      </c>
      <c r="E19" s="7" t="s">
        <v>242</v>
      </c>
      <c r="F19" s="7"/>
      <c r="G19" s="7"/>
      <c r="H19" s="7"/>
      <c r="I19" s="7"/>
      <c r="J19" s="7"/>
      <c r="K19" s="7"/>
    </row>
    <row r="20" spans="2:11" ht="192.75" customHeight="1">
      <c r="B20" s="7" t="s">
        <v>1265</v>
      </c>
      <c r="C20" s="7" t="s">
        <v>255</v>
      </c>
      <c r="D20" s="7" t="s">
        <v>256</v>
      </c>
      <c r="E20" s="7" t="s">
        <v>242</v>
      </c>
      <c r="F20" s="7"/>
      <c r="G20" s="7"/>
      <c r="H20" s="7"/>
      <c r="I20" s="7"/>
      <c r="J20" s="7"/>
      <c r="K20" s="7"/>
    </row>
    <row r="21" spans="2:11" ht="192.75" customHeight="1">
      <c r="B21" s="7" t="s">
        <v>1266</v>
      </c>
      <c r="C21" s="7" t="s">
        <v>258</v>
      </c>
      <c r="D21" s="7" t="s">
        <v>259</v>
      </c>
      <c r="E21" s="7" t="s">
        <v>242</v>
      </c>
      <c r="F21" s="7"/>
      <c r="G21" s="7"/>
      <c r="H21" s="7"/>
      <c r="I21" s="7"/>
      <c r="J21" s="7"/>
      <c r="K21" s="7"/>
    </row>
    <row r="22" spans="2:11" ht="192.75" customHeight="1">
      <c r="B22" s="7" t="s">
        <v>1267</v>
      </c>
      <c r="C22" s="7" t="s">
        <v>261</v>
      </c>
      <c r="D22" s="7"/>
      <c r="E22" s="7" t="s">
        <v>242</v>
      </c>
      <c r="F22" s="7"/>
      <c r="G22" s="7"/>
      <c r="H22" s="7"/>
      <c r="I22" s="7"/>
      <c r="J22" s="7"/>
      <c r="K22" s="7"/>
    </row>
  </sheetData>
  <conditionalFormatting sqref="B3:E11">
    <cfRule type="notContainsErrors" dxfId="5" priority="1">
      <formula>NOT(ISERROR(B3))</formula>
    </cfRule>
  </conditionalFormatting>
  <hyperlinks>
    <hyperlink ref="J14" r:id="rId1" xr:uid="{A18D2F8A-4074-4B19-AFD6-4DB3B2D88C29}"/>
    <hyperlink ref="K14" r:id="rId2" xr:uid="{23C9EF0C-071D-4D20-AF07-494E02E465D5}"/>
    <hyperlink ref="J16:K16" r:id="rId3" display="reconciliation_FBNK_SEC_TRADE_CU_NARRATIVE_20260202_154448.xlsx" xr:uid="{E3309070-6F16-4B22-B995-7449A9F25852}"/>
  </hyperlinks>
  <pageMargins left="0.7" right="0.7" top="0.75" bottom="0.75" header="0.3" footer="0.3"/>
  <drawing r:id="rId4"/>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rgb="FF92D050"/>
  </sheetPr>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43.42578125" customWidth="1"/>
    <col min="10" max="11" width="80.7109375" customWidth="1"/>
  </cols>
  <sheetData>
    <row r="1" spans="2:11">
      <c r="B1" s="1" t="s">
        <v>214</v>
      </c>
    </row>
    <row r="3" spans="2:11">
      <c r="B3" s="2" t="s">
        <v>215</v>
      </c>
      <c r="E3" s="3" t="s">
        <v>216</v>
      </c>
    </row>
    <row r="4" spans="2:11">
      <c r="B4" s="2" t="s">
        <v>217</v>
      </c>
      <c r="E4" s="3" t="s">
        <v>131</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1268</v>
      </c>
      <c r="C14" s="7" t="s">
        <v>234</v>
      </c>
      <c r="D14" s="7" t="s">
        <v>235</v>
      </c>
      <c r="E14" s="7" t="s">
        <v>236</v>
      </c>
      <c r="F14" s="213" t="s">
        <v>219</v>
      </c>
      <c r="G14" s="36">
        <v>46055</v>
      </c>
      <c r="H14" s="12" t="s">
        <v>237</v>
      </c>
      <c r="I14" s="39"/>
      <c r="J14" s="58" t="s">
        <v>1269</v>
      </c>
      <c r="K14" s="58" t="s">
        <v>1269</v>
      </c>
    </row>
    <row r="15" spans="2:11" ht="125.25" customHeight="1">
      <c r="B15" s="7" t="s">
        <v>1270</v>
      </c>
      <c r="C15" s="7" t="s">
        <v>240</v>
      </c>
      <c r="D15" s="7" t="s">
        <v>1271</v>
      </c>
      <c r="E15" s="7" t="s">
        <v>242</v>
      </c>
      <c r="F15" s="213" t="s">
        <v>219</v>
      </c>
      <c r="G15" s="36">
        <v>46055</v>
      </c>
      <c r="H15" s="12" t="s">
        <v>237</v>
      </c>
      <c r="I15" s="50"/>
      <c r="J15" s="41"/>
      <c r="K15" s="41"/>
    </row>
    <row r="16" spans="2:11" ht="99.95" customHeight="1">
      <c r="B16" s="7" t="s">
        <v>1272</v>
      </c>
      <c r="C16" s="7" t="s">
        <v>244</v>
      </c>
      <c r="D16" s="7" t="s">
        <v>1273</v>
      </c>
      <c r="E16" s="7" t="s">
        <v>242</v>
      </c>
      <c r="F16" s="213" t="s">
        <v>219</v>
      </c>
      <c r="G16" s="36">
        <v>46055</v>
      </c>
      <c r="H16" s="12" t="s">
        <v>237</v>
      </c>
      <c r="I16" s="39"/>
      <c r="J16" s="58" t="s">
        <v>1269</v>
      </c>
      <c r="K16" s="58" t="s">
        <v>1269</v>
      </c>
    </row>
    <row r="17" spans="2:11" ht="177.75" customHeight="1">
      <c r="B17" s="7" t="s">
        <v>1274</v>
      </c>
      <c r="C17" s="7" t="s">
        <v>247</v>
      </c>
      <c r="D17" s="7"/>
      <c r="E17" s="7" t="s">
        <v>242</v>
      </c>
      <c r="F17" s="7"/>
      <c r="G17" s="7"/>
      <c r="H17" s="7"/>
      <c r="I17" s="7"/>
      <c r="J17" s="13"/>
      <c r="K17" s="13"/>
    </row>
    <row r="18" spans="2:11" ht="177.75" customHeight="1">
      <c r="B18" s="7" t="s">
        <v>1275</v>
      </c>
      <c r="C18" s="7" t="s">
        <v>249</v>
      </c>
      <c r="D18" s="7" t="s">
        <v>1276</v>
      </c>
      <c r="E18" s="7" t="s">
        <v>242</v>
      </c>
      <c r="F18" s="7"/>
      <c r="G18" s="7"/>
      <c r="H18" s="7"/>
      <c r="I18" s="7"/>
      <c r="J18" s="7"/>
      <c r="K18" s="7"/>
    </row>
    <row r="19" spans="2:11" ht="177.75" customHeight="1">
      <c r="B19" s="7" t="s">
        <v>1277</v>
      </c>
      <c r="C19" s="7" t="s">
        <v>252</v>
      </c>
      <c r="D19" s="7" t="s">
        <v>253</v>
      </c>
      <c r="E19" s="7" t="s">
        <v>242</v>
      </c>
      <c r="F19" s="7"/>
      <c r="G19" s="7"/>
      <c r="H19" s="7"/>
      <c r="I19" s="7"/>
      <c r="J19" s="7"/>
      <c r="K19" s="7"/>
    </row>
    <row r="20" spans="2:11" ht="177.75" customHeight="1">
      <c r="B20" s="7" t="s">
        <v>1278</v>
      </c>
      <c r="C20" s="7" t="s">
        <v>255</v>
      </c>
      <c r="D20" s="7" t="s">
        <v>256</v>
      </c>
      <c r="E20" s="7" t="s">
        <v>242</v>
      </c>
      <c r="F20" s="7"/>
      <c r="G20" s="7"/>
      <c r="H20" s="7"/>
      <c r="I20" s="7"/>
      <c r="J20" s="7"/>
      <c r="K20" s="7"/>
    </row>
    <row r="21" spans="2:11" ht="177.75" customHeight="1">
      <c r="B21" s="7" t="s">
        <v>1279</v>
      </c>
      <c r="C21" s="7" t="s">
        <v>258</v>
      </c>
      <c r="D21" s="7" t="s">
        <v>259</v>
      </c>
      <c r="E21" s="7" t="s">
        <v>242</v>
      </c>
      <c r="F21" s="7"/>
      <c r="G21" s="7"/>
      <c r="H21" s="7"/>
      <c r="I21" s="7"/>
      <c r="J21" s="7"/>
      <c r="K21" s="7"/>
    </row>
    <row r="22" spans="2:11" ht="177.75" customHeight="1">
      <c r="B22" s="7" t="s">
        <v>1280</v>
      </c>
      <c r="C22" s="7" t="s">
        <v>261</v>
      </c>
      <c r="D22" s="7"/>
      <c r="E22" s="7" t="s">
        <v>242</v>
      </c>
      <c r="F22" s="7"/>
      <c r="G22" s="7"/>
      <c r="H22" s="7"/>
      <c r="I22" s="7"/>
      <c r="J22" s="7"/>
      <c r="K22" s="7"/>
    </row>
  </sheetData>
  <conditionalFormatting sqref="B3:E11">
    <cfRule type="notContainsErrors" dxfId="4" priority="1">
      <formula>NOT(ISERROR(B3))</formula>
    </cfRule>
  </conditionalFormatting>
  <hyperlinks>
    <hyperlink ref="J14" r:id="rId1" xr:uid="{472804B5-37FF-4953-AF01-4427FEFA09E5}"/>
    <hyperlink ref="K14" r:id="rId2" xr:uid="{E3E0F72B-6AC5-4C9D-816D-44EC27F4D24C}"/>
    <hyperlink ref="J16" r:id="rId3" xr:uid="{F3F62DFB-AAAE-422F-907F-8995A21014A2}"/>
    <hyperlink ref="K16" r:id="rId4" xr:uid="{E06A5498-542C-4EC0-B82F-9E0DDBDD5B77}"/>
  </hyperlinks>
  <pageMargins left="0.7" right="0.7" top="0.75" bottom="0.75" header="0.3" footer="0.3"/>
  <drawing r:id="rId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rgb="FF92D050"/>
  </sheetPr>
  <dimension ref="B1:K22"/>
  <sheetViews>
    <sheetView showGridLines="0"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2.5703125" customWidth="1"/>
    <col min="10" max="11" width="80.7109375" customWidth="1"/>
  </cols>
  <sheetData>
    <row r="1" spans="2:11">
      <c r="B1" s="1" t="s">
        <v>214</v>
      </c>
    </row>
    <row r="3" spans="2:11">
      <c r="B3" s="2" t="s">
        <v>215</v>
      </c>
      <c r="E3" s="3" t="s">
        <v>216</v>
      </c>
    </row>
    <row r="4" spans="2:11">
      <c r="B4" s="2" t="s">
        <v>217</v>
      </c>
      <c r="E4" s="3" t="s">
        <v>132</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1281</v>
      </c>
      <c r="C14" s="7" t="s">
        <v>234</v>
      </c>
      <c r="D14" s="7" t="s">
        <v>235</v>
      </c>
      <c r="E14" s="7" t="s">
        <v>236</v>
      </c>
      <c r="F14" s="213" t="s">
        <v>219</v>
      </c>
      <c r="G14" s="36">
        <v>46055</v>
      </c>
      <c r="H14" s="12" t="s">
        <v>237</v>
      </c>
      <c r="I14" s="39"/>
      <c r="J14" s="58" t="s">
        <v>1282</v>
      </c>
      <c r="K14" s="58" t="s">
        <v>1282</v>
      </c>
    </row>
    <row r="15" spans="2:11" ht="129" customHeight="1">
      <c r="B15" s="7" t="s">
        <v>1283</v>
      </c>
      <c r="C15" s="7" t="s">
        <v>240</v>
      </c>
      <c r="D15" s="7" t="s">
        <v>1284</v>
      </c>
      <c r="E15" s="7" t="s">
        <v>242</v>
      </c>
      <c r="F15" s="213" t="s">
        <v>219</v>
      </c>
      <c r="G15" s="36">
        <v>46055</v>
      </c>
      <c r="H15" s="12" t="s">
        <v>237</v>
      </c>
      <c r="I15" s="50"/>
      <c r="J15" s="41"/>
      <c r="K15" s="41"/>
    </row>
    <row r="16" spans="2:11" ht="99.95" customHeight="1">
      <c r="B16" s="7" t="s">
        <v>1285</v>
      </c>
      <c r="C16" s="7" t="s">
        <v>244</v>
      </c>
      <c r="D16" s="7" t="s">
        <v>1286</v>
      </c>
      <c r="E16" s="7" t="s">
        <v>242</v>
      </c>
      <c r="F16" s="213" t="s">
        <v>219</v>
      </c>
      <c r="G16" s="36">
        <v>46055</v>
      </c>
      <c r="H16" s="12" t="s">
        <v>237</v>
      </c>
      <c r="I16" s="39"/>
      <c r="J16" s="58" t="s">
        <v>1282</v>
      </c>
      <c r="K16" s="58" t="s">
        <v>1282</v>
      </c>
    </row>
    <row r="17" spans="2:11" ht="177.75" customHeight="1">
      <c r="B17" s="7" t="s">
        <v>1287</v>
      </c>
      <c r="C17" s="7" t="s">
        <v>247</v>
      </c>
      <c r="D17" s="7"/>
      <c r="E17" s="7" t="s">
        <v>242</v>
      </c>
      <c r="F17" s="7"/>
      <c r="G17" s="7"/>
      <c r="H17" s="7"/>
      <c r="I17" s="7"/>
      <c r="J17" s="13"/>
      <c r="K17" s="13"/>
    </row>
    <row r="18" spans="2:11" ht="177.75" customHeight="1">
      <c r="B18" s="7" t="s">
        <v>1288</v>
      </c>
      <c r="C18" s="7" t="s">
        <v>249</v>
      </c>
      <c r="D18" s="7" t="s">
        <v>1289</v>
      </c>
      <c r="E18" s="7" t="s">
        <v>242</v>
      </c>
      <c r="F18" s="7"/>
      <c r="G18" s="7"/>
      <c r="H18" s="7"/>
      <c r="I18" s="7"/>
      <c r="J18" s="7"/>
      <c r="K18" s="7"/>
    </row>
    <row r="19" spans="2:11" ht="177.75" customHeight="1">
      <c r="B19" s="7" t="s">
        <v>1290</v>
      </c>
      <c r="C19" s="7" t="s">
        <v>252</v>
      </c>
      <c r="D19" s="7" t="s">
        <v>253</v>
      </c>
      <c r="E19" s="7" t="s">
        <v>242</v>
      </c>
      <c r="F19" s="7"/>
      <c r="G19" s="7"/>
      <c r="H19" s="7"/>
      <c r="I19" s="7"/>
      <c r="J19" s="7"/>
      <c r="K19" s="7"/>
    </row>
    <row r="20" spans="2:11" ht="177.75" customHeight="1">
      <c r="B20" s="7" t="s">
        <v>1291</v>
      </c>
      <c r="C20" s="7" t="s">
        <v>255</v>
      </c>
      <c r="D20" s="7" t="s">
        <v>256</v>
      </c>
      <c r="E20" s="7" t="s">
        <v>242</v>
      </c>
      <c r="F20" s="7"/>
      <c r="G20" s="7"/>
      <c r="H20" s="7"/>
      <c r="I20" s="7"/>
      <c r="J20" s="7"/>
      <c r="K20" s="7"/>
    </row>
    <row r="21" spans="2:11" ht="177.75" customHeight="1">
      <c r="B21" s="7" t="s">
        <v>1292</v>
      </c>
      <c r="C21" s="7" t="s">
        <v>258</v>
      </c>
      <c r="D21" s="7" t="s">
        <v>259</v>
      </c>
      <c r="E21" s="7" t="s">
        <v>242</v>
      </c>
      <c r="F21" s="7"/>
      <c r="G21" s="7"/>
      <c r="H21" s="7"/>
      <c r="I21" s="7"/>
      <c r="J21" s="7"/>
      <c r="K21" s="7"/>
    </row>
    <row r="22" spans="2:11" ht="177.75" customHeight="1">
      <c r="B22" s="7" t="s">
        <v>1293</v>
      </c>
      <c r="C22" s="7" t="s">
        <v>261</v>
      </c>
      <c r="D22" s="7"/>
      <c r="E22" s="7" t="s">
        <v>242</v>
      </c>
      <c r="F22" s="7"/>
      <c r="G22" s="7"/>
      <c r="H22" s="7"/>
      <c r="I22" s="7"/>
      <c r="J22" s="7"/>
      <c r="K22" s="7"/>
    </row>
  </sheetData>
  <conditionalFormatting sqref="B3:E11">
    <cfRule type="notContainsErrors" dxfId="3" priority="1">
      <formula>NOT(ISERROR(B3))</formula>
    </cfRule>
  </conditionalFormatting>
  <hyperlinks>
    <hyperlink ref="J14" r:id="rId1" xr:uid="{487C4722-3EE6-4853-A783-98A20030AA77}"/>
    <hyperlink ref="J16:K16" r:id="rId2" display="reconciliation_FBNK_SEC_TRADE_CUSTOMER_NO_20260202_151100.xlsx" xr:uid="{26B35659-D397-41CD-86A1-B023A1E03D00}"/>
    <hyperlink ref="K14" r:id="rId3" xr:uid="{64069010-97FB-4051-AB49-6AE211515409}"/>
  </hyperlinks>
  <pageMargins left="0.7" right="0.7" top="0.75" bottom="0.75" header="0.3" footer="0.3"/>
  <drawing r:id="rId4"/>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5"/>
  </sheetPr>
  <dimension ref="B1:K22"/>
  <sheetViews>
    <sheetView showGridLines="0" topLeftCell="A2" workbookViewId="0">
      <selection activeCell="F15" sqref="F15"/>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8.42578125" customWidth="1"/>
    <col min="10" max="11" width="80.7109375" customWidth="1"/>
  </cols>
  <sheetData>
    <row r="1" spans="2:11">
      <c r="B1" s="1" t="s">
        <v>214</v>
      </c>
    </row>
    <row r="3" spans="2:11">
      <c r="B3" s="2" t="s">
        <v>215</v>
      </c>
      <c r="E3" s="3" t="s">
        <v>216</v>
      </c>
    </row>
    <row r="4" spans="2:11">
      <c r="B4" s="2" t="s">
        <v>217</v>
      </c>
      <c r="E4" s="3" t="s">
        <v>134</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6" t="s">
        <v>231</v>
      </c>
      <c r="K13" s="6" t="s">
        <v>232</v>
      </c>
    </row>
    <row r="14" spans="2:11">
      <c r="B14" s="7" t="s">
        <v>1294</v>
      </c>
      <c r="C14" s="7" t="s">
        <v>234</v>
      </c>
      <c r="D14" s="7" t="s">
        <v>235</v>
      </c>
      <c r="E14" s="7" t="s">
        <v>236</v>
      </c>
      <c r="F14" s="10"/>
      <c r="G14" s="36"/>
      <c r="H14" s="12"/>
      <c r="I14" s="39"/>
      <c r="J14" s="7"/>
      <c r="K14" s="7"/>
    </row>
    <row r="15" spans="2:11" ht="99.95" customHeight="1">
      <c r="B15" s="7" t="s">
        <v>1295</v>
      </c>
      <c r="C15" s="7" t="s">
        <v>240</v>
      </c>
      <c r="D15" s="7" t="s">
        <v>1296</v>
      </c>
      <c r="E15" s="7" t="s">
        <v>242</v>
      </c>
      <c r="F15" s="213" t="s">
        <v>219</v>
      </c>
      <c r="G15" s="36">
        <v>46055</v>
      </c>
      <c r="H15" s="12" t="s">
        <v>237</v>
      </c>
      <c r="I15" s="50"/>
      <c r="J15" s="7"/>
      <c r="K15" s="7"/>
    </row>
    <row r="16" spans="2:11" ht="99.95" customHeight="1">
      <c r="B16" s="7" t="s">
        <v>1297</v>
      </c>
      <c r="C16" s="7" t="s">
        <v>244</v>
      </c>
      <c r="D16" s="7" t="s">
        <v>1298</v>
      </c>
      <c r="E16" s="7" t="s">
        <v>242</v>
      </c>
      <c r="F16" s="10"/>
      <c r="G16" s="36"/>
      <c r="H16" s="12"/>
      <c r="I16" s="39"/>
      <c r="J16" s="7"/>
      <c r="K16" s="7"/>
    </row>
    <row r="17" spans="2:11" ht="205.5" customHeight="1">
      <c r="B17" s="7" t="s">
        <v>1299</v>
      </c>
      <c r="C17" s="7" t="s">
        <v>247</v>
      </c>
      <c r="D17" s="7"/>
      <c r="E17" s="7" t="s">
        <v>242</v>
      </c>
      <c r="F17" s="7"/>
      <c r="G17" s="7"/>
      <c r="H17" s="7"/>
      <c r="I17" s="7"/>
      <c r="J17" s="7"/>
      <c r="K17" s="7"/>
    </row>
    <row r="18" spans="2:11" ht="205.5" customHeight="1">
      <c r="B18" s="7" t="s">
        <v>1300</v>
      </c>
      <c r="C18" s="7" t="s">
        <v>249</v>
      </c>
      <c r="D18" s="7" t="s">
        <v>1298</v>
      </c>
      <c r="E18" s="7" t="s">
        <v>242</v>
      </c>
      <c r="F18" s="7"/>
      <c r="G18" s="7"/>
      <c r="H18" s="7"/>
      <c r="I18" s="7"/>
      <c r="J18" s="7"/>
      <c r="K18" s="7"/>
    </row>
    <row r="19" spans="2:11" ht="205.5" customHeight="1">
      <c r="B19" s="7" t="s">
        <v>1301</v>
      </c>
      <c r="C19" s="7" t="s">
        <v>252</v>
      </c>
      <c r="D19" s="7" t="s">
        <v>253</v>
      </c>
      <c r="E19" s="7" t="s">
        <v>242</v>
      </c>
      <c r="F19" s="7"/>
      <c r="G19" s="7"/>
      <c r="H19" s="7"/>
      <c r="I19" s="7"/>
      <c r="J19" s="7"/>
      <c r="K19" s="7"/>
    </row>
    <row r="20" spans="2:11" ht="205.5" customHeight="1">
      <c r="B20" s="7" t="s">
        <v>1302</v>
      </c>
      <c r="C20" s="7" t="s">
        <v>255</v>
      </c>
      <c r="D20" s="7" t="s">
        <v>256</v>
      </c>
      <c r="E20" s="7" t="s">
        <v>242</v>
      </c>
      <c r="F20" s="7"/>
      <c r="G20" s="7"/>
      <c r="H20" s="7"/>
      <c r="I20" s="7"/>
      <c r="J20" s="7"/>
      <c r="K20" s="7"/>
    </row>
    <row r="21" spans="2:11" ht="205.5" customHeight="1">
      <c r="B21" s="7" t="s">
        <v>1303</v>
      </c>
      <c r="C21" s="7" t="s">
        <v>258</v>
      </c>
      <c r="D21" s="7" t="s">
        <v>259</v>
      </c>
      <c r="E21" s="7" t="s">
        <v>242</v>
      </c>
      <c r="F21" s="7"/>
      <c r="G21" s="7"/>
      <c r="H21" s="7"/>
      <c r="I21" s="7"/>
      <c r="J21" s="7"/>
      <c r="K21" s="7"/>
    </row>
    <row r="22" spans="2:11" ht="205.5" customHeight="1">
      <c r="B22" s="7" t="s">
        <v>1304</v>
      </c>
      <c r="C22" s="7" t="s">
        <v>261</v>
      </c>
      <c r="D22" s="7"/>
      <c r="E22" s="7" t="s">
        <v>242</v>
      </c>
      <c r="F22" s="7"/>
      <c r="G22" s="7"/>
      <c r="H22" s="7"/>
      <c r="I22" s="7"/>
      <c r="J22" s="7"/>
      <c r="K22" s="7"/>
    </row>
  </sheetData>
  <conditionalFormatting sqref="B3:E11">
    <cfRule type="notContainsErrors" dxfId="2" priority="1">
      <formula>NOT(ISERROR(B3))</formula>
    </cfRule>
  </conditionalFormatting>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rgb="FF92D050"/>
  </sheetPr>
  <dimension ref="B1:K22"/>
  <sheetViews>
    <sheetView showGridLines="0" topLeftCell="D1"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8" width="15.7109375" customWidth="1"/>
    <col min="9" max="9" width="39.42578125" customWidth="1"/>
    <col min="10" max="11" width="80.7109375" customWidth="1"/>
  </cols>
  <sheetData>
    <row r="1" spans="2:11">
      <c r="B1" s="1" t="s">
        <v>214</v>
      </c>
    </row>
    <row r="3" spans="2:11">
      <c r="B3" s="2" t="s">
        <v>215</v>
      </c>
      <c r="E3" s="3" t="s">
        <v>216</v>
      </c>
    </row>
    <row r="4" spans="2:11">
      <c r="B4" s="2" t="s">
        <v>217</v>
      </c>
      <c r="E4" s="3" t="s">
        <v>140</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1305</v>
      </c>
      <c r="C14" s="7" t="s">
        <v>234</v>
      </c>
      <c r="D14" s="7" t="s">
        <v>235</v>
      </c>
      <c r="E14" s="7" t="s">
        <v>236</v>
      </c>
      <c r="F14" s="213" t="s">
        <v>219</v>
      </c>
      <c r="G14" s="36">
        <v>46055</v>
      </c>
      <c r="H14" s="12" t="s">
        <v>237</v>
      </c>
      <c r="I14" s="47"/>
      <c r="J14" s="40" t="s">
        <v>1306</v>
      </c>
      <c r="K14" s="40" t="s">
        <v>1306</v>
      </c>
    </row>
    <row r="15" spans="2:11" ht="122.25" customHeight="1">
      <c r="B15" s="7" t="s">
        <v>1307</v>
      </c>
      <c r="C15" s="7" t="s">
        <v>240</v>
      </c>
      <c r="D15" s="7" t="s">
        <v>1308</v>
      </c>
      <c r="E15" s="7" t="s">
        <v>473</v>
      </c>
      <c r="F15" s="213" t="s">
        <v>219</v>
      </c>
      <c r="G15" s="36">
        <v>46055</v>
      </c>
      <c r="H15" s="12" t="s">
        <v>237</v>
      </c>
      <c r="I15" s="50" t="s">
        <v>474</v>
      </c>
      <c r="J15" s="41"/>
      <c r="K15" s="41"/>
    </row>
    <row r="16" spans="2:11" ht="99.95" customHeight="1">
      <c r="B16" s="7" t="s">
        <v>1309</v>
      </c>
      <c r="C16" s="7" t="s">
        <v>244</v>
      </c>
      <c r="D16" s="7" t="s">
        <v>1310</v>
      </c>
      <c r="E16" s="7" t="s">
        <v>242</v>
      </c>
      <c r="F16" s="213" t="s">
        <v>219</v>
      </c>
      <c r="G16" s="36">
        <v>46055</v>
      </c>
      <c r="H16" s="12" t="s">
        <v>237</v>
      </c>
      <c r="I16" s="47"/>
      <c r="J16" s="40" t="s">
        <v>1306</v>
      </c>
      <c r="K16" s="40" t="s">
        <v>1306</v>
      </c>
    </row>
    <row r="17" spans="2:11" ht="120" customHeight="1">
      <c r="B17" s="7" t="s">
        <v>1311</v>
      </c>
      <c r="C17" s="7" t="s">
        <v>247</v>
      </c>
      <c r="D17" s="7" t="s">
        <v>269</v>
      </c>
      <c r="E17" s="7" t="s">
        <v>242</v>
      </c>
      <c r="F17" s="7"/>
      <c r="G17" s="7"/>
      <c r="H17" s="7"/>
      <c r="I17" s="7"/>
      <c r="J17" s="70" t="s">
        <v>270</v>
      </c>
      <c r="K17" s="72"/>
    </row>
    <row r="18" spans="2:11" ht="108">
      <c r="B18" s="7" t="s">
        <v>1312</v>
      </c>
      <c r="C18" s="7" t="s">
        <v>249</v>
      </c>
      <c r="D18" s="7" t="s">
        <v>1313</v>
      </c>
      <c r="E18" s="7" t="s">
        <v>242</v>
      </c>
      <c r="F18" s="7"/>
      <c r="G18" s="7"/>
      <c r="H18" s="7"/>
      <c r="I18" s="14"/>
      <c r="J18" s="40" t="s">
        <v>1314</v>
      </c>
      <c r="K18" s="40" t="s">
        <v>1314</v>
      </c>
    </row>
    <row r="19" spans="2:11" ht="190.5" customHeight="1">
      <c r="B19" s="7" t="s">
        <v>1315</v>
      </c>
      <c r="C19" s="7" t="s">
        <v>252</v>
      </c>
      <c r="D19" s="7" t="s">
        <v>253</v>
      </c>
      <c r="E19" s="7" t="s">
        <v>242</v>
      </c>
      <c r="F19" s="7"/>
      <c r="G19" s="7"/>
      <c r="H19" s="7"/>
      <c r="I19" s="7"/>
      <c r="J19" s="13"/>
      <c r="K19" s="13"/>
    </row>
    <row r="20" spans="2:11" ht="209.25" customHeight="1">
      <c r="B20" s="7" t="s">
        <v>1316</v>
      </c>
      <c r="C20" s="7" t="s">
        <v>255</v>
      </c>
      <c r="D20" s="7" t="s">
        <v>256</v>
      </c>
      <c r="E20" s="7" t="s">
        <v>242</v>
      </c>
      <c r="F20" s="7"/>
      <c r="G20" s="7"/>
      <c r="H20" s="7"/>
      <c r="I20" s="7"/>
      <c r="J20" s="7"/>
      <c r="K20" s="7"/>
    </row>
    <row r="21" spans="2:11" ht="207" customHeight="1">
      <c r="B21" s="7" t="s">
        <v>1317</v>
      </c>
      <c r="C21" s="7" t="s">
        <v>258</v>
      </c>
      <c r="D21" s="7" t="s">
        <v>259</v>
      </c>
      <c r="E21" s="7" t="s">
        <v>242</v>
      </c>
      <c r="F21" s="7"/>
      <c r="G21" s="7"/>
      <c r="H21" s="7"/>
      <c r="I21" s="7"/>
      <c r="J21" s="7"/>
      <c r="K21" s="7"/>
    </row>
    <row r="22" spans="2:11" ht="219" customHeight="1">
      <c r="B22" s="7" t="s">
        <v>1318</v>
      </c>
      <c r="C22" s="7" t="s">
        <v>261</v>
      </c>
      <c r="D22" s="7" t="s">
        <v>269</v>
      </c>
      <c r="E22" s="7" t="s">
        <v>242</v>
      </c>
      <c r="F22" s="7"/>
      <c r="G22" s="7"/>
      <c r="H22" s="7"/>
      <c r="I22" s="7"/>
      <c r="J22" s="70" t="s">
        <v>270</v>
      </c>
      <c r="K22" s="7"/>
    </row>
  </sheetData>
  <conditionalFormatting sqref="B3:E11">
    <cfRule type="notContainsErrors" dxfId="1" priority="1">
      <formula>NOT(ISERROR(B3))</formula>
    </cfRule>
  </conditionalFormatting>
  <hyperlinks>
    <hyperlink ref="J14" r:id="rId1" xr:uid="{EBB3AE19-69DC-49A7-818D-07AACC200F04}"/>
    <hyperlink ref="K14" r:id="rId2" xr:uid="{4AA971C3-F1BE-4DBA-8E88-EA3FD2EBED99}"/>
    <hyperlink ref="K16" r:id="rId3" xr:uid="{D0943051-7402-40F7-ACEC-C7C52802BBA0}"/>
    <hyperlink ref="J16" r:id="rId4" xr:uid="{225E5D84-BAA3-41AC-B7FF-144CE3EE79F7}"/>
    <hyperlink ref="J18" r:id="rId5" xr:uid="{3A45D84C-19E5-4FFA-B896-52EB991757CF}"/>
    <hyperlink ref="K18" r:id="rId6" xr:uid="{9E43C545-D2D6-446F-81F2-53D4100FE76D}"/>
    <hyperlink ref="J17" r:id="rId7" xr:uid="{1AECABD8-ED17-4AF2-A17C-D63505B0294D}"/>
    <hyperlink ref="J22" r:id="rId8" xr:uid="{A4CE2275-8206-4AA5-9EBE-DA2EE5AADEEB}"/>
  </hyperlinks>
  <pageMargins left="0.7" right="0.7" top="0.75" bottom="0.75" header="0.3" footer="0.3"/>
  <drawing r:id="rId9"/>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rgb="FF92D050"/>
  </sheetPr>
  <dimension ref="B1:K22"/>
  <sheetViews>
    <sheetView showGridLines="0" topLeftCell="D1" workbookViewId="0">
      <selection activeCell="F14" sqref="F14:F16"/>
    </sheetView>
  </sheetViews>
  <sheetFormatPr defaultRowHeight="15"/>
  <cols>
    <col min="1" max="1" width="2.7109375" customWidth="1"/>
    <col min="2" max="2" width="18.7109375" customWidth="1"/>
    <col min="3" max="3" width="35.7109375" customWidth="1"/>
    <col min="4" max="5" width="50.7109375" customWidth="1"/>
    <col min="6" max="6" width="15.7109375" style="11" customWidth="1"/>
    <col min="7" max="8" width="15.7109375" customWidth="1"/>
    <col min="9" max="9" width="33.85546875" customWidth="1"/>
    <col min="10" max="11" width="80.7109375" customWidth="1"/>
  </cols>
  <sheetData>
    <row r="1" spans="2:11" ht="18.75">
      <c r="B1" s="1" t="s">
        <v>214</v>
      </c>
    </row>
    <row r="3" spans="2:11">
      <c r="B3" s="2" t="s">
        <v>215</v>
      </c>
      <c r="E3" s="3" t="s">
        <v>216</v>
      </c>
    </row>
    <row r="4" spans="2:11">
      <c r="B4" s="2" t="s">
        <v>217</v>
      </c>
      <c r="E4" s="3" t="s">
        <v>145</v>
      </c>
    </row>
    <row r="5" spans="2:11">
      <c r="B5" s="2" t="s">
        <v>218</v>
      </c>
      <c r="E5" s="4">
        <v>7</v>
      </c>
    </row>
    <row r="6" spans="2:11">
      <c r="D6" s="5" t="s">
        <v>219</v>
      </c>
      <c r="E6" s="3">
        <v>0</v>
      </c>
    </row>
    <row r="7" spans="2:11">
      <c r="D7" s="5" t="s">
        <v>68</v>
      </c>
      <c r="E7" s="3">
        <v>0</v>
      </c>
    </row>
    <row r="8" spans="2:11">
      <c r="D8" s="5" t="s">
        <v>220</v>
      </c>
      <c r="E8" s="3">
        <v>0</v>
      </c>
    </row>
    <row r="9" spans="2:11">
      <c r="D9" s="5" t="s">
        <v>221</v>
      </c>
      <c r="E9" s="3">
        <v>0</v>
      </c>
    </row>
    <row r="10" spans="2:11">
      <c r="D10" s="5" t="s">
        <v>222</v>
      </c>
      <c r="E10" s="3">
        <v>0</v>
      </c>
    </row>
    <row r="13" spans="2:11">
      <c r="B13" s="6" t="s">
        <v>223</v>
      </c>
      <c r="C13" s="6" t="s">
        <v>224</v>
      </c>
      <c r="D13" s="6" t="s">
        <v>225</v>
      </c>
      <c r="E13" s="6" t="s">
        <v>226</v>
      </c>
      <c r="F13" s="6" t="s">
        <v>227</v>
      </c>
      <c r="G13" s="6" t="s">
        <v>228</v>
      </c>
      <c r="H13" s="6" t="s">
        <v>229</v>
      </c>
      <c r="I13" s="6" t="s">
        <v>230</v>
      </c>
      <c r="J13" s="35" t="s">
        <v>231</v>
      </c>
      <c r="K13" s="35" t="s">
        <v>232</v>
      </c>
    </row>
    <row r="14" spans="2:11" ht="27">
      <c r="B14" s="7" t="s">
        <v>1319</v>
      </c>
      <c r="C14" s="7" t="s">
        <v>234</v>
      </c>
      <c r="D14" s="7" t="s">
        <v>235</v>
      </c>
      <c r="E14" s="7" t="s">
        <v>236</v>
      </c>
      <c r="F14" s="213" t="s">
        <v>219</v>
      </c>
      <c r="G14" s="36">
        <v>46055</v>
      </c>
      <c r="H14" s="12" t="s">
        <v>237</v>
      </c>
      <c r="I14" s="47"/>
      <c r="J14" s="40" t="s">
        <v>1320</v>
      </c>
      <c r="K14" s="40" t="s">
        <v>1320</v>
      </c>
    </row>
    <row r="15" spans="2:11" ht="123.75" customHeight="1">
      <c r="B15" s="7" t="s">
        <v>1321</v>
      </c>
      <c r="C15" s="7" t="s">
        <v>240</v>
      </c>
      <c r="D15" s="7" t="s">
        <v>1322</v>
      </c>
      <c r="E15" s="7" t="s">
        <v>473</v>
      </c>
      <c r="F15" s="213" t="s">
        <v>219</v>
      </c>
      <c r="G15" s="36">
        <v>46055</v>
      </c>
      <c r="H15" s="12" t="s">
        <v>237</v>
      </c>
      <c r="I15" s="50" t="s">
        <v>474</v>
      </c>
      <c r="J15" s="41"/>
      <c r="K15" s="41"/>
    </row>
    <row r="16" spans="2:11" ht="99.95" customHeight="1">
      <c r="B16" s="7" t="s">
        <v>1323</v>
      </c>
      <c r="C16" s="7" t="s">
        <v>244</v>
      </c>
      <c r="D16" s="7" t="s">
        <v>1324</v>
      </c>
      <c r="E16" s="7" t="s">
        <v>242</v>
      </c>
      <c r="F16" s="213" t="s">
        <v>219</v>
      </c>
      <c r="G16" s="36">
        <v>46055</v>
      </c>
      <c r="H16" s="12" t="s">
        <v>237</v>
      </c>
      <c r="I16" s="47"/>
      <c r="J16" s="40" t="s">
        <v>1320</v>
      </c>
      <c r="K16" s="40" t="s">
        <v>1320</v>
      </c>
    </row>
    <row r="17" spans="2:11" ht="201.75" customHeight="1">
      <c r="B17" s="7" t="s">
        <v>1325</v>
      </c>
      <c r="C17" s="7" t="s">
        <v>247</v>
      </c>
      <c r="D17" s="7" t="s">
        <v>269</v>
      </c>
      <c r="E17" s="7" t="s">
        <v>242</v>
      </c>
      <c r="F17" s="12"/>
      <c r="G17" s="7"/>
      <c r="H17" s="7"/>
      <c r="I17" s="13"/>
      <c r="J17" s="70" t="s">
        <v>270</v>
      </c>
      <c r="K17" s="72"/>
    </row>
    <row r="18" spans="2:11" ht="201.75" customHeight="1">
      <c r="B18" s="7" t="s">
        <v>1326</v>
      </c>
      <c r="C18" s="7" t="s">
        <v>249</v>
      </c>
      <c r="D18" s="7" t="s">
        <v>1327</v>
      </c>
      <c r="E18" s="7" t="s">
        <v>242</v>
      </c>
      <c r="F18" s="12"/>
      <c r="G18" s="7"/>
      <c r="H18" s="7"/>
      <c r="I18" s="14"/>
      <c r="J18" s="40" t="s">
        <v>1328</v>
      </c>
      <c r="K18" s="40" t="s">
        <v>1328</v>
      </c>
    </row>
    <row r="19" spans="2:11" ht="201.75" customHeight="1">
      <c r="B19" s="7" t="s">
        <v>1329</v>
      </c>
      <c r="C19" s="7" t="s">
        <v>252</v>
      </c>
      <c r="D19" s="7" t="s">
        <v>253</v>
      </c>
      <c r="E19" s="7" t="s">
        <v>242</v>
      </c>
      <c r="F19" s="12"/>
      <c r="G19" s="7"/>
      <c r="H19" s="7"/>
      <c r="I19" s="7"/>
      <c r="J19" s="13"/>
      <c r="K19" s="13"/>
    </row>
    <row r="20" spans="2:11" ht="201.75" customHeight="1">
      <c r="B20" s="7" t="s">
        <v>1330</v>
      </c>
      <c r="C20" s="7" t="s">
        <v>255</v>
      </c>
      <c r="D20" s="7" t="s">
        <v>256</v>
      </c>
      <c r="E20" s="7" t="s">
        <v>242</v>
      </c>
      <c r="F20" s="12"/>
      <c r="G20" s="7"/>
      <c r="H20" s="7"/>
      <c r="I20" s="7"/>
      <c r="J20" s="7"/>
      <c r="K20" s="7" t="s">
        <v>274</v>
      </c>
    </row>
    <row r="21" spans="2:11" ht="201.75" customHeight="1">
      <c r="B21" s="7" t="s">
        <v>1331</v>
      </c>
      <c r="C21" s="7" t="s">
        <v>258</v>
      </c>
      <c r="D21" s="7" t="s">
        <v>259</v>
      </c>
      <c r="E21" s="7" t="s">
        <v>242</v>
      </c>
      <c r="F21" s="12"/>
      <c r="G21" s="7"/>
      <c r="H21" s="7"/>
      <c r="I21" s="7"/>
      <c r="J21" s="7"/>
      <c r="K21" s="7" t="s">
        <v>327</v>
      </c>
    </row>
    <row r="22" spans="2:11" ht="201.75" customHeight="1">
      <c r="B22" s="7" t="s">
        <v>1332</v>
      </c>
      <c r="C22" s="7" t="s">
        <v>261</v>
      </c>
      <c r="D22" s="7" t="s">
        <v>269</v>
      </c>
      <c r="E22" s="7" t="s">
        <v>242</v>
      </c>
      <c r="F22" s="12"/>
      <c r="G22" s="7"/>
      <c r="H22" s="7"/>
      <c r="I22" s="7"/>
      <c r="J22" s="70" t="s">
        <v>270</v>
      </c>
      <c r="K22" s="7"/>
    </row>
  </sheetData>
  <conditionalFormatting sqref="B3:E11">
    <cfRule type="notContainsErrors" dxfId="0" priority="1">
      <formula>NOT(ISERROR(B3))</formula>
    </cfRule>
  </conditionalFormatting>
  <hyperlinks>
    <hyperlink ref="J14" r:id="rId1" xr:uid="{D8F6843A-51E4-48C9-935D-E2A233AAF95D}"/>
    <hyperlink ref="K14" r:id="rId2" xr:uid="{45F66A89-85EE-48B1-AF60-A0CD59761F16}"/>
    <hyperlink ref="K16" r:id="rId3" xr:uid="{E9C62961-FCF8-4B6E-8282-926DEEDA9E5A}"/>
    <hyperlink ref="J16" r:id="rId4" xr:uid="{AC0C18FA-67DE-4142-B02F-173395B77E8B}"/>
    <hyperlink ref="J18" r:id="rId5" xr:uid="{0680A28D-3BBF-49AC-A3DE-5C85B8016A39}"/>
    <hyperlink ref="K18" r:id="rId6" xr:uid="{86761172-0675-4CB8-903E-718A2ACF1733}"/>
    <hyperlink ref="J17" r:id="rId7" xr:uid="{ECFDE2D5-E052-4618-9B86-3E61F6F0B53E}"/>
    <hyperlink ref="J22" r:id="rId8" xr:uid="{6B04C412-D3EB-4F16-AD6E-C574A0705028}"/>
  </hyperlinks>
  <pageMargins left="0.7" right="0.7" top="0.75" bottom="0.75" header="0.3" footer="0.3"/>
  <drawing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596ADFCD6C760458D1BBF77C798DB0A" ma:contentTypeVersion="14" ma:contentTypeDescription="Create a new document." ma:contentTypeScope="" ma:versionID="8a185a8222e8f82124d5ebfa75f3e4c5">
  <xsd:schema xmlns:xsd="http://www.w3.org/2001/XMLSchema" xmlns:xs="http://www.w3.org/2001/XMLSchema" xmlns:p="http://schemas.microsoft.com/office/2006/metadata/properties" xmlns:ns2="41416026-976b-468c-85ec-ff234d541ad3" xmlns:ns3="341b58dc-3d1c-4bc2-9598-dc0a3eeef157" targetNamespace="http://schemas.microsoft.com/office/2006/metadata/properties" ma:root="true" ma:fieldsID="390aa7d771afe982a2048fa2bb20e00c" ns2:_="" ns3:_="">
    <xsd:import namespace="41416026-976b-468c-85ec-ff234d541ad3"/>
    <xsd:import namespace="341b58dc-3d1c-4bc2-9598-dc0a3eeef15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1416026-976b-468c-85ec-ff234d541ad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37bc1f22-0afe-4528-8a35-df059b097263"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41b58dc-3d1c-4bc2-9598-dc0a3eeef157"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55779f3a-e378-48b5-abca-6bb1a6418ac8}" ma:internalName="TaxCatchAll" ma:showField="CatchAllData" ma:web="341b58dc-3d1c-4bc2-9598-dc0a3eeef15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341b58dc-3d1c-4bc2-9598-dc0a3eeef157" xsi:nil="true"/>
    <lcf76f155ced4ddcb4097134ff3c332f xmlns="41416026-976b-468c-85ec-ff234d541ad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B8F3B42-C872-4F32-A6A5-E3A4A35078A7}"/>
</file>

<file path=customXml/itemProps2.xml><?xml version="1.0" encoding="utf-8"?>
<ds:datastoreItem xmlns:ds="http://schemas.openxmlformats.org/officeDocument/2006/customXml" ds:itemID="{446C339C-F7F3-4744-86FA-B1B7E3FD6E2C}"/>
</file>

<file path=customXml/itemProps3.xml><?xml version="1.0" encoding="utf-8"?>
<ds:datastoreItem xmlns:ds="http://schemas.openxmlformats.org/officeDocument/2006/customXml" ds:itemID="{789570B5-50A1-4C45-BB6E-974337EE380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2026-01-22T02:47:54Z</dcterms:created>
  <dcterms:modified xsi:type="dcterms:W3CDTF">2026-02-12T19:13:41Z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0x0101000596ADFCD6C760458D1BBF77C798DB0A</vt:lpwstr>
  </property>
  <property fmtid="{D5CDD505-2E9C-101B-9397-08002B2CF9AE}" pid="3" name="MediaServiceImageTags">
    <vt:lpwstr/>
  </property>
</Properties>
</file>