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440" windowHeight="11760"/>
  </bookViews>
  <sheets>
    <sheet name="Revenue" sheetId="3" r:id="rId1"/>
    <sheet name="OPERATIONS" sheetId="4" r:id="rId2"/>
    <sheet name="June 2018" sheetId="5" r:id="rId3"/>
    <sheet name="May 2018" sheetId="2" r:id="rId4"/>
    <sheet name="Q&amp;A" sheetId="7" r:id="rId5"/>
  </sheets>
  <definedNames>
    <definedName name="_xlnm._FilterDatabase" localSheetId="1" hidden="1">OPERATIONS!$B$3:$G$21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4" i="3"/>
  <c r="I5" i="3"/>
  <c r="I4" i="3"/>
  <c r="H5" i="3" l="1"/>
  <c r="H4" i="3"/>
  <c r="F12" i="3" l="1"/>
  <c r="E12" i="3" l="1"/>
  <c r="D12" i="3"/>
  <c r="C6" i="3" l="1"/>
  <c r="I6" i="3" l="1"/>
  <c r="G6" i="3"/>
  <c r="C7" i="3" s="1"/>
  <c r="H6" i="3"/>
  <c r="G7" i="3" l="1"/>
  <c r="I7" i="3"/>
  <c r="H7" i="3"/>
  <c r="C8" i="3"/>
  <c r="I8" i="3" l="1"/>
  <c r="G8" i="3"/>
  <c r="H8" i="3"/>
  <c r="C9" i="3" l="1"/>
  <c r="G9" i="3" l="1"/>
  <c r="I9" i="3"/>
  <c r="H9" i="3"/>
  <c r="C10" i="3"/>
  <c r="I10" i="3" l="1"/>
  <c r="I12" i="3" s="1"/>
  <c r="G10" i="3"/>
  <c r="H10" i="3"/>
</calcChain>
</file>

<file path=xl/comments1.xml><?xml version="1.0" encoding="utf-8"?>
<comments xmlns="http://schemas.openxmlformats.org/spreadsheetml/2006/main">
  <authors>
    <author>Author</author>
  </authors>
  <commentList>
    <comment ref="F3" authorId="0">
      <text>
        <r>
          <rPr>
            <sz val="9"/>
            <color indexed="81"/>
            <rFont val="Tahoma"/>
            <family val="2"/>
          </rPr>
          <t xml:space="preserve">Profit =Balance-Withdraw
</t>
        </r>
      </text>
    </comment>
    <comment ref="G3" authorId="0">
      <text>
        <r>
          <rPr>
            <sz val="9"/>
            <color indexed="81"/>
            <rFont val="Tahoma"/>
            <family val="2"/>
          </rPr>
          <t xml:space="preserve">Close =(Open+Deposit+Profit)-Withdraw
</t>
        </r>
      </text>
    </comment>
    <comment ref="H3" authorId="0">
      <text>
        <r>
          <rPr>
            <sz val="9"/>
            <color indexed="81"/>
            <rFont val="Tahoma"/>
            <family val="2"/>
          </rPr>
          <t>Target =Open+Deposit+(0.286*(Open+Deposit))</t>
        </r>
      </text>
    </comment>
    <comment ref="I3" authorId="0">
      <text>
        <r>
          <rPr>
            <sz val="9"/>
            <color indexed="81"/>
            <rFont val="Tahoma"/>
            <family val="2"/>
          </rPr>
          <t>Rate =((Withdraw+Profit)/(Open+Deposit))*100</t>
        </r>
      </text>
    </comment>
    <comment ref="J3" authorId="0">
      <text>
        <r>
          <rPr>
            <sz val="9"/>
            <color indexed="81"/>
            <rFont val="Tahoma"/>
            <family val="2"/>
          </rPr>
          <t xml:space="preserve">Pass &gt;= 28.6%
Fail &lt; 28.6%
</t>
        </r>
      </text>
    </comment>
  </commentList>
</comments>
</file>

<file path=xl/sharedStrings.xml><?xml version="1.0" encoding="utf-8"?>
<sst xmlns="http://schemas.openxmlformats.org/spreadsheetml/2006/main" count="422" uniqueCount="266">
  <si>
    <t>Closed Trade P/L:</t>
  </si>
  <si>
    <t>Credit Facility: 0.00</t>
  </si>
  <si>
    <t>Deposit/Withdrawal: 547.81</t>
  </si>
  <si>
    <t>W-ZOTAVND-VND-60624191</t>
  </si>
  <si>
    <t>balance</t>
  </si>
  <si>
    <t> 2018.05.31 11:14:18</t>
  </si>
  <si>
    <t> 2018.05.25 15:50:20</t>
  </si>
  <si>
    <t>cadchfm</t>
  </si>
  <si>
    <t>sell</t>
  </si>
  <si>
    <t> 2018.05.24 11:33:09</t>
  </si>
  <si>
    <t> 2018.05.25 15:50:25</t>
  </si>
  <si>
    <t> 2018.05.24 05:06:41</t>
  </si>
  <si>
    <t> 2018.05.23 20:46:07</t>
  </si>
  <si>
    <t>usdcadm</t>
  </si>
  <si>
    <t> 2018.05.23 13:37:16</t>
  </si>
  <si>
    <t> 2018.05.23 08:04:16</t>
  </si>
  <si>
    <t>gbpnzdm</t>
  </si>
  <si>
    <t> 2018.05.22 11:50:48</t>
  </si>
  <si>
    <t> 2018.05.22 20:39:36</t>
  </si>
  <si>
    <t> 2018.05.22 11:38:40</t>
  </si>
  <si>
    <t>D-ZOTAVND-VND-60004490</t>
  </si>
  <si>
    <t> 2018.05.22 02:49:06</t>
  </si>
  <si>
    <t> 2018.05.22 20:39:45</t>
  </si>
  <si>
    <t> 2018.05.21 11:24:09</t>
  </si>
  <si>
    <t>W-ZOTAVND-VND-59870343</t>
  </si>
  <si>
    <t> 2018.05.18 13:09:01</t>
  </si>
  <si>
    <t> 2018.05.18 14:31:28</t>
  </si>
  <si>
    <t> 2018.05.17 13:49:44</t>
  </si>
  <si>
    <t>W-ZOTAVND-VND-59704179</t>
  </si>
  <si>
    <t> 2018.05.16 06:52:40</t>
  </si>
  <si>
    <t> 2018.05.15 14:47:53</t>
  </si>
  <si>
    <t> 2018.05.14 06:12:14</t>
  </si>
  <si>
    <t> 2018.05.11 16:46:38</t>
  </si>
  <si>
    <t> 2018.05.11 04:43:31</t>
  </si>
  <si>
    <t>W-ZOTAVND-VND-59398943</t>
  </si>
  <si>
    <t> 2018.05.10 10:49:39</t>
  </si>
  <si>
    <t> 2018.05.21 14:07:01</t>
  </si>
  <si>
    <t>gbpjpym</t>
  </si>
  <si>
    <t>buy</t>
  </si>
  <si>
    <t> 2018.05.10 08:07:08</t>
  </si>
  <si>
    <t>D-ZOTAVND-VND-59385497</t>
  </si>
  <si>
    <t> 2018.05.10 08:02:08</t>
  </si>
  <si>
    <t> 2018.05.21 14:06:45</t>
  </si>
  <si>
    <t> 2018.05.08 14:08:42</t>
  </si>
  <si>
    <t> 2018.05.10 08:03:29</t>
  </si>
  <si>
    <t>eurgbpm</t>
  </si>
  <si>
    <t> 2018.05.08 06:46:48</t>
  </si>
  <si>
    <t>D-CC-RET-59213129</t>
  </si>
  <si>
    <t> 2018.05.07 16:00:29</t>
  </si>
  <si>
    <t>W-CC-USD-59212105</t>
  </si>
  <si>
    <t> 2018.05.07 15:26:05</t>
  </si>
  <si>
    <t> 2018.05.07 13:56:16</t>
  </si>
  <si>
    <t>euraudm</t>
  </si>
  <si>
    <t> 2018.04.25 21:00:26</t>
  </si>
  <si>
    <t> 2018.05.15 23:12:08</t>
  </si>
  <si>
    <t>audnzdm</t>
  </si>
  <si>
    <t> 2018.02.05 12:31:00</t>
  </si>
  <si>
    <t> 2018.05.07 15:14:12</t>
  </si>
  <si>
    <t>eurusdm</t>
  </si>
  <si>
    <t> 2018.01.03 23:48:04</t>
  </si>
  <si>
    <t>Trade P/L</t>
  </si>
  <si>
    <t>R/O Swap</t>
  </si>
  <si>
    <t>Commission</t>
  </si>
  <si>
    <t>Price</t>
  </si>
  <si>
    <t>Close time</t>
  </si>
  <si>
    <t>T/P</t>
  </si>
  <si>
    <t>S/L</t>
  </si>
  <si>
    <t>Item</t>
  </si>
  <si>
    <t>Lots</t>
  </si>
  <si>
    <t>Type</t>
  </si>
  <si>
    <t>Open time</t>
  </si>
  <si>
    <t>Ticket</t>
  </si>
  <si>
    <t>Date</t>
  </si>
  <si>
    <t>Open</t>
  </si>
  <si>
    <t>20 Jun 2018, 03:25</t>
  </si>
  <si>
    <t>Deposit</t>
  </si>
  <si>
    <t>Internet Banking</t>
  </si>
  <si>
    <t>Accepted</t>
  </si>
  <si>
    <t>11 Jun 2018, 01:37</t>
  </si>
  <si>
    <t>Withdrawal</t>
  </si>
  <si>
    <t>Credit Card</t>
  </si>
  <si>
    <t>05 Jun 2018, 12:09</t>
  </si>
  <si>
    <t>31 May 2018, 10:49</t>
  </si>
  <si>
    <t>22 May 2018, 02:45</t>
  </si>
  <si>
    <t>18 May 2018, 13:08</t>
  </si>
  <si>
    <t>16 May 2018, 06:52</t>
  </si>
  <si>
    <t>10 May 2018, 10:43</t>
  </si>
  <si>
    <t>10 May 2018, 07:58</t>
  </si>
  <si>
    <t>09 May 2018, 04:57</t>
  </si>
  <si>
    <t>Rejected</t>
  </si>
  <si>
    <t>07 May 2018, 21:40</t>
  </si>
  <si>
    <t>07 May 2018, 16:00</t>
  </si>
  <si>
    <t>07 May 2018, 15:21</t>
  </si>
  <si>
    <t>21 Mar 2018, 05:02</t>
  </si>
  <si>
    <t>02 Feb 2018, 04:58</t>
  </si>
  <si>
    <t>15 Jan 2018, 09:44</t>
  </si>
  <si>
    <t>DATE</t>
  </si>
  <si>
    <t>TRANSACTION TYPE</t>
  </si>
  <si>
    <t>METHOD</t>
  </si>
  <si>
    <t>AMOUNT</t>
  </si>
  <si>
    <t>STATUS</t>
  </si>
  <si>
    <t xml:space="preserve"> №</t>
  </si>
  <si>
    <t>29 Jun 2018, 05:47</t>
  </si>
  <si>
    <t>HISTORY OF OPERATIONS</t>
  </si>
  <si>
    <t>REVENUE</t>
    <phoneticPr fontId="8"/>
  </si>
  <si>
    <t>Profit</t>
    <phoneticPr fontId="8"/>
  </si>
  <si>
    <t>Target</t>
    <phoneticPr fontId="8"/>
  </si>
  <si>
    <t>Total</t>
    <phoneticPr fontId="8"/>
  </si>
  <si>
    <t>Status</t>
    <phoneticPr fontId="8"/>
  </si>
  <si>
    <t>Rate</t>
  </si>
  <si>
    <t> 2018.06.15 20:29:27</t>
  </si>
  <si>
    <t>Archived orders</t>
  </si>
  <si>
    <t>1 753.12</t>
  </si>
  <si>
    <t> 2018.05.23 07:40:42</t>
  </si>
  <si>
    <t> 2018.06.13 06:26:35</t>
  </si>
  <si>
    <t> 2018.05.23 13:36:26</t>
  </si>
  <si>
    <t> 2018.06.27 02:39:26</t>
  </si>
  <si>
    <t> 2018.05.29 06:14:16</t>
  </si>
  <si>
    <t>eurcadm</t>
  </si>
  <si>
    <t> 2018.06.01 18:10:00</t>
  </si>
  <si>
    <t> 2018.06.04 12:47:29</t>
  </si>
  <si>
    <t>nzdusdm</t>
  </si>
  <si>
    <t> 2018.06.05 15:22:47</t>
  </si>
  <si>
    <t> 2018.06.05 12:32:12</t>
  </si>
  <si>
    <t>W-ZOTAVND-VND-60859180</t>
  </si>
  <si>
    <t> 2018.06.05 15:27:52</t>
  </si>
  <si>
    <t>eurnzdm</t>
  </si>
  <si>
    <t> 2018.06.07 13:30:32</t>
  </si>
  <si>
    <t> 2018.06.08 06:12:02</t>
  </si>
  <si>
    <t> 2018.06.08 08:24:42</t>
  </si>
  <si>
    <t> 2018.06.11 01:37:32</t>
  </si>
  <si>
    <t>W-CC-USD-61123802</t>
  </si>
  <si>
    <t> 2018.06.11 05:31:34</t>
  </si>
  <si>
    <t> 2018.06.15 07:32:37</t>
  </si>
  <si>
    <t> 2018.06.11 06:32:54</t>
  </si>
  <si>
    <t> 2018.06.15 11:40:28</t>
  </si>
  <si>
    <t> 2018.06.13 12:22:26</t>
  </si>
  <si>
    <t> 2018.06.14 00:01:52</t>
  </si>
  <si>
    <t> 2018.06.14 07:01:23</t>
  </si>
  <si>
    <t> 2018.06.14 09:16:09</t>
  </si>
  <si>
    <t> 2018.06.14 09:13:20</t>
  </si>
  <si>
    <t>chfjpym</t>
  </si>
  <si>
    <t> 2018.06.14 14:16:02</t>
  </si>
  <si>
    <t> 2018.06.15 11:39:59</t>
  </si>
  <si>
    <t> 2018.06.15 12:50:16</t>
  </si>
  <si>
    <t> 2018.06.15 11:40:51</t>
  </si>
  <si>
    <t> 2018.06.15 13:18:53</t>
  </si>
  <si>
    <t> 2018.06.15 12:55:17</t>
  </si>
  <si>
    <t> 2018.06.15 14:31:26</t>
  </si>
  <si>
    <t> 2018.06.18 05:26:54</t>
  </si>
  <si>
    <t> 2018.06.19 07:07:18</t>
  </si>
  <si>
    <t> 2018.06.19 04:24:42</t>
  </si>
  <si>
    <t>gbpaudm</t>
  </si>
  <si>
    <t> 2018.06.19 06:59:59</t>
  </si>
  <si>
    <t> 2018.06.19 07:00:11</t>
  </si>
  <si>
    <t> 2018.06.19 10:46:10</t>
  </si>
  <si>
    <t> 2018.06.19 07:40:58</t>
  </si>
  <si>
    <t> 2018.06.19 10:45:55</t>
  </si>
  <si>
    <t> 2018.06.19 10:46:31</t>
  </si>
  <si>
    <t> 2018.06.21 06:56:59</t>
  </si>
  <si>
    <t> 2018.06.20 03:29:39</t>
  </si>
  <si>
    <t>D-H2PVND-VND-61681746</t>
  </si>
  <si>
    <t> 2018.06.20 06:04:53</t>
  </si>
  <si>
    <t> 2018.06.21 06:31:29</t>
  </si>
  <si>
    <t> 2018.06.20 15:23:02</t>
  </si>
  <si>
    <t> 2018.06.21 12:49:49</t>
  </si>
  <si>
    <t> 2018.06.21 06:31:38</t>
  </si>
  <si>
    <t> 2018.06.21 09:19:04</t>
  </si>
  <si>
    <t> 2018.06.21 08:44:01</t>
  </si>
  <si>
    <t> 2018.06.21 12:49:24</t>
  </si>
  <si>
    <t> 2018.06.21 11:21:46</t>
  </si>
  <si>
    <t> 2018.06.21 13:25:52</t>
  </si>
  <si>
    <t> 2018.06.21 20:15:10</t>
  </si>
  <si>
    <t> 2018.06.22 14:20:35</t>
  </si>
  <si>
    <t> 2018.06.22 01:49:46</t>
  </si>
  <si>
    <t> 2018.06.22 14:20:23</t>
  </si>
  <si>
    <t> 2018.06.22 09:26:32</t>
  </si>
  <si>
    <t> 2018.06.22 14:33:01</t>
  </si>
  <si>
    <t> 2018.06.25 00:29:15</t>
  </si>
  <si>
    <t> 2018.06.29 16:09:18</t>
  </si>
  <si>
    <t> 2018.06.27 06:12:44</t>
  </si>
  <si>
    <t> 2018.06.27 06:12:58</t>
  </si>
  <si>
    <t> 2018.06.27 06:13:17</t>
  </si>
  <si>
    <t> 2018.06.29 15:44:04</t>
  </si>
  <si>
    <t> 2018.06.27 20:33:17</t>
  </si>
  <si>
    <t> 2018.06.29 04:41:35</t>
  </si>
  <si>
    <t> 2018.06.29 06:22:14</t>
  </si>
  <si>
    <t>W-H2PVND-VND-62249801</t>
  </si>
  <si>
    <t>Deposit/Withdrawal: 2 182.66</t>
  </si>
  <si>
    <t>J</t>
  </si>
  <si>
    <t>Fail</t>
  </si>
  <si>
    <t>Close</t>
  </si>
  <si>
    <t>Withdraw</t>
  </si>
  <si>
    <t>Pass</t>
  </si>
  <si>
    <t>Thủ tục thành lập doanh nghiệp và phí bao nhiêu ?</t>
    <phoneticPr fontId="8"/>
  </si>
  <si>
    <t>Doanh nghiệp tư nhân là gì ?</t>
    <phoneticPr fontId="8"/>
  </si>
  <si>
    <t>Công ty trách nhiệm hữu hạn là gì ?</t>
    <phoneticPr fontId="8"/>
  </si>
  <si>
    <t>Công ty cổ phần là gì?</t>
    <phoneticPr fontId="8"/>
  </si>
  <si>
    <t>Chọn loại hình kinh doanh và đăng ký kinh doanh</t>
  </si>
  <si>
    <t>Công ty hợp danh là gì ?</t>
    <phoneticPr fontId="8"/>
  </si>
  <si>
    <t>Khái niệm thuế môn bài là gì?</t>
    <phoneticPr fontId="8"/>
  </si>
  <si>
    <t>GỢI Ý TRONG VIỆC THÀNH LẬP CÔNG TY</t>
  </si>
  <si>
    <t xml:space="preserve"> HÀNH HỆ THỐNG NGÀNH KINH TẾ VIỆT NAM</t>
    <phoneticPr fontId="8"/>
  </si>
  <si>
    <t>Các khoản thu nhập được miễn thuế TNDN</t>
    <phoneticPr fontId="8"/>
  </si>
  <si>
    <t>https://i-law.vn/blog/doanh-nghiep-132/kinh-doanh-thua-lo-doanh-nghiep-co-nop-thue-thu-nhap-doanh-nghiep-54069</t>
    <phoneticPr fontId="8"/>
  </si>
  <si>
    <t>http://business.gov.vn/tabid/110/catid/438/item/7029/gi%E1%BA%A5y-ph%C3%A9p-ho%E1%BA%A1t-%C4%91%E1%BB%99ng-ngo%E1%BA%A1i-h%E1%BB%91i-%C4%91%E1%BB%91i-v%E1%BB%9Bi-t%E1%BB%95-ch%E1%BB%A9c-t%C3%ADn-d%E1%BB%A5ng-phi-ng%C3%A2n-h%C3%A0ng.aspx</t>
    <phoneticPr fontId="8"/>
  </si>
  <si>
    <t>Giấy phép hoạt động ngoại hối đối với tổ chức tín dụng phi ngân hàng</t>
    <phoneticPr fontId="8"/>
  </si>
  <si>
    <t>Đầu tư bằng hình thức Forex rút tiền tại Việt Nam có phạm luật không ?</t>
    <phoneticPr fontId="8"/>
  </si>
  <si>
    <t>https://luatminhkhue.vn/tu-van-luat-doanh-nghiep/dau-tu-bang-hinh-thuc-forex-rut-tien-tai-viet-nam-co-pham-luat-khong-.aspx</t>
    <phoneticPr fontId="8"/>
  </si>
  <si>
    <t>https://luatminhgia.com.vn/hoi-dap-doanh-nghiep/-hoat-dong-kinh-doanh-ngoai-hoi-tai-viet-nam.aspx</t>
    <phoneticPr fontId="8"/>
  </si>
  <si>
    <t>Các loại Quỹ đầu tư</t>
    <phoneticPr fontId="8"/>
  </si>
  <si>
    <t>https://vietstock.vn/2002/12/cac-loai-quy-dau-tu-33-1290.htm</t>
    <phoneticPr fontId="8"/>
  </si>
  <si>
    <t>https://intelligentinvestor.com.vn/cac-loai-quy-dau-tu</t>
    <phoneticPr fontId="8"/>
  </si>
  <si>
    <t>http://ketoanthienung.org/tin-tuc/cac-khoan-thu-nhap-duoc-mien-thue-thu-nhap-doanh-nghiep.htm</t>
    <phoneticPr fontId="8"/>
  </si>
  <si>
    <t>https://dangkykinhdoanh.gov.vn/Default.aspx?tabid=106&amp;ArticleID=274&amp;language=en-GB</t>
    <phoneticPr fontId="8"/>
  </si>
  <si>
    <t>http://www.ketoancattuong.vn/trang/quy-trinh-thanh-lap-cong-ty.html</t>
    <phoneticPr fontId="8"/>
  </si>
  <si>
    <t>http://ketoanthienung.org/tin-tuc/thue-suat-thue-thu-nhap-doanh-nghiep-nam-2014.htm</t>
    <phoneticPr fontId="8"/>
  </si>
  <si>
    <t>http://business.gov.vn/tabid/103/catid/638/item/11296/thu%E1%BA%BF-thu-nh%E1%BA%ADp-doanh-nghi%E1%BB%87p-va-thu%E1%BA%BF-thu-nh%E1%BA%ADp-h%E1%BB%99-gia-%C4%91inh.aspx</t>
    <phoneticPr fontId="8"/>
  </si>
  <si>
    <t>http://business.gov.vn/tabid/103/catid/638/item/11297/thu%E1%BA%BF-mon-bai.aspx</t>
    <phoneticPr fontId="8"/>
  </si>
  <si>
    <t>http://www.daotaoketoanhcm.com/thu-vien/phap-luat-thue/thue-mon-bai/khai-niem-thue-mon-bai-la-gi/</t>
    <phoneticPr fontId="8"/>
  </si>
  <si>
    <t>http://business.gov.vn/tabid/100/catid/629/item/10907/ch%E1%BB%8Dn-lo%E1%BA%A1i-hinh-kinh-doanh-va-%C4%91%C4%83ng-ky-kinh-doanh.aspx</t>
    <phoneticPr fontId="8"/>
  </si>
  <si>
    <t>https://vi.wikipedia.org/wiki/C%C3%B4ng_ty_h%E1%BB%A3p_danh</t>
    <phoneticPr fontId="8"/>
  </si>
  <si>
    <t>https://giayphepkinhdoanh.vn/cong-ty-co-phan-la-gi/</t>
    <phoneticPr fontId="8"/>
  </si>
  <si>
    <t>https://vi.wikipedia.org/wiki/C%C3%B4ng_ty_tr%C3%A1ch_nhi%E1%BB%87m_h%E1%BB%AFu_h%E1%BA%A1n</t>
    <phoneticPr fontId="8"/>
  </si>
  <si>
    <t>http://tuvanthanhlapcongtytnhh.com/tu-van-thanh-lap-cong-ty-tnhh/dac-diem-doanh-nghiep-tu-nhan-va-cong-ty-tnhh.html</t>
    <phoneticPr fontId="8"/>
  </si>
  <si>
    <t>http://www.ketoancattuong.vn/dich-vu/62/doanh-nghiep-tu-nhan-la-gi-.html</t>
    <phoneticPr fontId="8"/>
  </si>
  <si>
    <t>http://chamsocdoanhnghiep.com/bang-gia-dich-vu-tu-van-doanh-nghiep/</t>
    <phoneticPr fontId="8"/>
  </si>
  <si>
    <t>Mỹ người ta gọi nó là mutual fund (quỹ tương hỗ)</t>
    <phoneticPr fontId="8"/>
  </si>
  <si>
    <t xml:space="preserve"> Anh là Unit trusts (đơn vị ủy thác đầu tư) hoặc OEIC (công ty đầu tư mở rộng)</t>
    <phoneticPr fontId="8"/>
  </si>
  <si>
    <t>Châu Âu gọi nó là SICAV (công ty đầu tư không cố định vốn)</t>
    <phoneticPr fontId="8"/>
  </si>
  <si>
    <t>Quỹ đầu tư mở</t>
    <phoneticPr fontId="8"/>
  </si>
  <si>
    <r>
      <t>Thuế thu nhập doanh nghiệp và thuế thu nhập hộ gia đình </t>
    </r>
    <r>
      <rPr>
        <b/>
        <sz val="12"/>
        <color rgb="FF333333"/>
        <rFont val="Times New Roman"/>
        <family val="1"/>
      </rPr>
      <t>  </t>
    </r>
    <phoneticPr fontId="8"/>
  </si>
  <si>
    <t>Các trung gian danh mục đầu tư portfolio intermediaries</t>
    <phoneticPr fontId="8"/>
  </si>
  <si>
    <t>Điều kiện thành lập Công ty quản lý quỹ đầu tư tại Việt Nam</t>
    <phoneticPr fontId="8"/>
  </si>
  <si>
    <t>http://www.tuvanluattnt.com/dieu-kien-thanh-lap-cong-ty-quan-ly-quy-dau-tu-tai-viet-n-n334.html</t>
    <phoneticPr fontId="8"/>
  </si>
  <si>
    <t>Thủ tục thành lập quỹ đầu tư chứng khoán</t>
    <phoneticPr fontId="8"/>
  </si>
  <si>
    <t>https://luatduonggia.vn/thu-tuc-thanh-lap-quy-dau-tu-chung-khoan/</t>
    <phoneticPr fontId="8"/>
  </si>
  <si>
    <t>http://www.moj.gov.vn/vbpq/lists/vn%20bn%20php%20lut/view_detail.aspx?itemid=27607</t>
    <phoneticPr fontId="8"/>
  </si>
  <si>
    <t>Quỹ đầu tư được thành lập như thế nào?</t>
    <phoneticPr fontId="8"/>
  </si>
  <si>
    <t>https://vietstock.vn/2002/12/quy-dau-tu-duoc-thanh-lap-nhu-the-nao-33-1292.htm</t>
    <phoneticPr fontId="8"/>
  </si>
  <si>
    <t>Thủ tục thành lập công ty quản lý quỹ đầu tư chứng khoán</t>
    <phoneticPr fontId="8"/>
  </si>
  <si>
    <t>https://luatduonggia.vn/thu-tuc-thanh-lap-cong-ty-quan-ly-quy-dau-tu-chung-khoan/</t>
    <phoneticPr fontId="8"/>
  </si>
  <si>
    <t>Các loại chứng khoán theo quy định của pháp luật Việt Nam</t>
    <phoneticPr fontId="8"/>
  </si>
  <si>
    <t>https://luatduonggia.vn/cac-loai-chung-khoan-theo-quy-dinh-cua-phap-luat-viet-nam/</t>
    <phoneticPr fontId="8"/>
  </si>
  <si>
    <t>Hướng dẫn về giao dịch chứng khoán</t>
    <phoneticPr fontId="8"/>
  </si>
  <si>
    <t>http://moj.gov.vn/vbpq/lists/vn%20bn%20php%20lut/view_detail.aspx?itemid=26603</t>
    <phoneticPr fontId="8"/>
  </si>
  <si>
    <t>Phương thức giao dịch thỏa thuận</t>
    <phoneticPr fontId="8"/>
  </si>
  <si>
    <t>http://tinnhanhchungkhoan.vn/chung-khoan/phuong-thuc-giao-dich-thoa-thuan-64744.html</t>
    <phoneticPr fontId="8"/>
  </si>
  <si>
    <t>Hợp đồng tương lai</t>
    <phoneticPr fontId="8"/>
  </si>
  <si>
    <t>Hợp đồng quyền chọn</t>
    <phoneticPr fontId="8"/>
  </si>
  <si>
    <t>https://www.ssi.com.vn/Derivatives/TradingManual/Knowledge.aspx</t>
    <phoneticPr fontId="8"/>
  </si>
  <si>
    <t>Kiến thức chứng khoán phái sinh</t>
    <phoneticPr fontId="8"/>
  </si>
  <si>
    <t>Quy định giao dịch</t>
    <phoneticPr fontId="8"/>
  </si>
  <si>
    <t>https://www.ssi.com.vn/Derivatives.aspx</t>
    <phoneticPr fontId="8"/>
  </si>
  <si>
    <t>Chỉ số VN-index là gì ? Chỉ số VN30 là gì ?</t>
    <phoneticPr fontId="8"/>
  </si>
  <si>
    <t>http://chungkhoan24h.com.vn/chi-thi-truong-chung-khoan-viet-nam-vn-index-va-vn30/</t>
    <phoneticPr fontId="8"/>
  </si>
  <si>
    <t>https://www.hsx.vn/</t>
    <phoneticPr fontId="8"/>
  </si>
  <si>
    <t>Sở GDCK TP.Hồ Chí Minh</t>
    <phoneticPr fontId="8"/>
  </si>
  <si>
    <t>https://www.vndirect.com.vn/kien-thuc-co-ban-ve-chung-khoan-phai-sinh/</t>
    <phoneticPr fontId="8"/>
  </si>
  <si>
    <t>https://www.vndirect.com.vn/chung-khoan-phai-sinh/thong-tin-hop-dong-tuong-lai/</t>
    <phoneticPr fontId="8"/>
  </si>
  <si>
    <t>Định giá hợp đồng tương lai thế nào là hợp lý?</t>
    <phoneticPr fontId="8"/>
  </si>
  <si>
    <t>http://tinnhanhchungkhoan.vn/chung-khoan/dinh-gia-hop-dong-tuong-lai-the-nao-la-hop-ly-197012.html</t>
    <phoneticPr fontId="8"/>
  </si>
  <si>
    <t>Cổ tức tiền mặt và hợp đồng tương lai: Những tác động cần lưu ý</t>
    <phoneticPr fontId="8"/>
  </si>
  <si>
    <t>https://vietstock.vn/2018/01/co-tuc-tien-mat-va-hop-dong-tuong-lai-nhung-tac-dong-can-luu-y-4186-575238.htm</t>
    <phoneticPr fontId="8"/>
  </si>
  <si>
    <t>Hợp đồng tương lai - Ưu điểm và nhược điểm</t>
    <phoneticPr fontId="8"/>
  </si>
  <si>
    <t>https://www.chungkhoanviet.vn/tanman/13326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</si>
</sst>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&quot;$&quot;#,##0.00;[Red]\-&quot;$&quot;#,##0.00"/>
    <numFmt numFmtId="177" formatCode="_-&quot;$&quot;* #,##0.00_-;\-&quot;$&quot;* #,##0.00_-;_-&quot;$&quot;* &quot;-&quot;??_-;_-@_-"/>
    <numFmt numFmtId="178" formatCode="&quot;$&quot;#,##0.00"/>
    <numFmt numFmtId="179" formatCode="[$$-409]#,##0.00_);[Red]\([$$-409]#,##0.00\)"/>
    <numFmt numFmtId="180" formatCode="#,##0.00&quot;%&quot;"/>
  </numFmts>
  <fonts count="20">
    <font>
      <sz val="11"/>
      <color theme="1"/>
      <name val="游ゴシック"/>
      <family val="2"/>
      <scheme val="minor"/>
    </font>
    <font>
      <sz val="11"/>
      <color rgb="FF000000"/>
      <name val="MS PGothic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B4B4BC"/>
      <name val="Arial"/>
      <family val="2"/>
    </font>
    <font>
      <sz val="11"/>
      <color theme="1"/>
      <name val="游ゴシック"/>
      <family val="2"/>
      <scheme val="minor"/>
    </font>
    <font>
      <sz val="11"/>
      <color theme="1"/>
      <name val="Times New Roman"/>
      <family val="1"/>
    </font>
    <font>
      <b/>
      <sz val="16"/>
      <color theme="0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 tint="4.9989318521683403E-2"/>
      <name val="Times New Roman"/>
      <family val="1"/>
    </font>
    <font>
      <sz val="11"/>
      <color theme="3" tint="-0.249977111117893"/>
      <name val="Times New Roman"/>
      <family val="1"/>
    </font>
    <font>
      <b/>
      <sz val="11"/>
      <color theme="1" tint="4.9989318521683403E-2"/>
      <name val="Times New Roman"/>
      <family val="1"/>
    </font>
    <font>
      <b/>
      <sz val="11"/>
      <color rgb="FFC00000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8"/>
      <color rgb="FFFF0000"/>
      <name val="Arial"/>
      <family val="2"/>
    </font>
    <font>
      <b/>
      <sz val="12"/>
      <color rgb="FF333333"/>
      <name val="Times New Roman"/>
      <family val="1"/>
    </font>
    <font>
      <u/>
      <sz val="11"/>
      <color theme="10"/>
      <name val="游ゴシック"/>
      <family val="2"/>
      <scheme val="minor"/>
    </font>
    <font>
      <u/>
      <sz val="11"/>
      <color theme="10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rgb="FFD4D4D8"/>
      </bottom>
      <diagonal/>
    </border>
    <border>
      <left/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thin">
        <color indexed="64"/>
      </top>
      <bottom style="medium">
        <color rgb="FFD4D4D8"/>
      </bottom>
      <diagonal/>
    </border>
    <border>
      <left/>
      <right/>
      <top style="thin">
        <color indexed="64"/>
      </top>
      <bottom style="medium">
        <color rgb="FFD4D4D8"/>
      </bottom>
      <diagonal/>
    </border>
    <border>
      <left/>
      <right style="thin">
        <color indexed="64"/>
      </right>
      <top style="thin">
        <color indexed="64"/>
      </top>
      <bottom style="medium">
        <color rgb="FFD4D4D8"/>
      </bottom>
      <diagonal/>
    </border>
    <border>
      <left style="thin">
        <color indexed="64"/>
      </left>
      <right/>
      <top/>
      <bottom style="medium">
        <color rgb="FFD4D4D8"/>
      </bottom>
      <diagonal/>
    </border>
    <border>
      <left/>
      <right style="thin">
        <color indexed="64"/>
      </right>
      <top/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thin">
        <color indexed="64"/>
      </bottom>
      <diagonal/>
    </border>
    <border>
      <left/>
      <right/>
      <top style="medium">
        <color rgb="FFD4D4D8"/>
      </top>
      <bottom style="thin">
        <color indexed="64"/>
      </bottom>
      <diagonal/>
    </border>
    <border>
      <left/>
      <right style="thin">
        <color indexed="64"/>
      </right>
      <top style="medium">
        <color rgb="FFD4D4D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77" fontId="5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0" xfId="1" applyFont="1" applyAlignment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3" borderId="6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top" wrapText="1"/>
    </xf>
    <xf numFmtId="0" fontId="6" fillId="0" borderId="0" xfId="0" applyFont="1"/>
    <xf numFmtId="0" fontId="6" fillId="0" borderId="12" xfId="0" applyFont="1" applyBorder="1"/>
    <xf numFmtId="0" fontId="6" fillId="0" borderId="12" xfId="0" applyNumberFormat="1" applyFont="1" applyBorder="1"/>
    <xf numFmtId="0" fontId="4" fillId="2" borderId="13" xfId="1" applyFont="1" applyFill="1" applyBorder="1" applyAlignment="1">
      <alignment horizontal="left" vertical="top" wrapText="1"/>
    </xf>
    <xf numFmtId="0" fontId="4" fillId="2" borderId="14" xfId="1" applyFont="1" applyFill="1" applyBorder="1" applyAlignment="1">
      <alignment horizontal="left" vertical="top" wrapText="1"/>
    </xf>
    <xf numFmtId="0" fontId="4" fillId="2" borderId="15" xfId="1" applyFont="1" applyFill="1" applyBorder="1" applyAlignment="1">
      <alignment horizontal="left" vertical="top" wrapText="1"/>
    </xf>
    <xf numFmtId="0" fontId="10" fillId="4" borderId="12" xfId="0" applyFont="1" applyFill="1" applyBorder="1"/>
    <xf numFmtId="0" fontId="11" fillId="4" borderId="12" xfId="0" applyFont="1" applyFill="1" applyBorder="1" applyAlignment="1">
      <alignment horizontal="center"/>
    </xf>
    <xf numFmtId="17" fontId="6" fillId="0" borderId="12" xfId="0" applyNumberFormat="1" applyFont="1" applyBorder="1"/>
    <xf numFmtId="178" fontId="6" fillId="0" borderId="12" xfId="2" applyNumberFormat="1" applyFont="1" applyBorder="1"/>
    <xf numFmtId="178" fontId="6" fillId="0" borderId="12" xfId="0" applyNumberFormat="1" applyFont="1" applyBorder="1"/>
    <xf numFmtId="176" fontId="6" fillId="0" borderId="12" xfId="0" applyNumberFormat="1" applyFont="1" applyBorder="1"/>
    <xf numFmtId="178" fontId="6" fillId="0" borderId="0" xfId="2" applyNumberFormat="1" applyFont="1"/>
    <xf numFmtId="178" fontId="6" fillId="0" borderId="0" xfId="0" applyNumberFormat="1" applyFont="1"/>
    <xf numFmtId="2" fontId="6" fillId="0" borderId="0" xfId="0" applyNumberFormat="1" applyFont="1"/>
    <xf numFmtId="17" fontId="6" fillId="0" borderId="0" xfId="0" applyNumberFormat="1" applyFont="1"/>
    <xf numFmtId="180" fontId="9" fillId="0" borderId="12" xfId="0" applyNumberFormat="1" applyFont="1" applyFill="1" applyBorder="1" applyAlignment="1">
      <alignment horizontal="right"/>
    </xf>
    <xf numFmtId="0" fontId="11" fillId="4" borderId="16" xfId="0" applyFont="1" applyFill="1" applyBorder="1" applyAlignment="1"/>
    <xf numFmtId="0" fontId="11" fillId="4" borderId="17" xfId="0" applyFont="1" applyFill="1" applyBorder="1" applyAlignment="1"/>
    <xf numFmtId="0" fontId="11" fillId="4" borderId="18" xfId="0" applyFont="1" applyFill="1" applyBorder="1" applyAlignment="1"/>
    <xf numFmtId="0" fontId="13" fillId="4" borderId="1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top" wrapText="1"/>
    </xf>
    <xf numFmtId="0" fontId="6" fillId="0" borderId="12" xfId="0" applyFont="1" applyFill="1" applyBorder="1"/>
    <xf numFmtId="17" fontId="6" fillId="0" borderId="12" xfId="0" applyNumberFormat="1" applyFont="1" applyFill="1" applyBorder="1"/>
    <xf numFmtId="178" fontId="6" fillId="0" borderId="12" xfId="2" applyNumberFormat="1" applyFont="1" applyFill="1" applyBorder="1"/>
    <xf numFmtId="178" fontId="6" fillId="0" borderId="12" xfId="0" applyNumberFormat="1" applyFont="1" applyFill="1" applyBorder="1"/>
    <xf numFmtId="180" fontId="11" fillId="0" borderId="12" xfId="0" applyNumberFormat="1" applyFont="1" applyFill="1" applyBorder="1" applyAlignment="1">
      <alignment horizontal="right"/>
    </xf>
    <xf numFmtId="0" fontId="11" fillId="0" borderId="12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right"/>
    </xf>
    <xf numFmtId="179" fontId="11" fillId="0" borderId="12" xfId="0" applyNumberFormat="1" applyFont="1" applyFill="1" applyBorder="1" applyAlignment="1">
      <alignment horizontal="right"/>
    </xf>
    <xf numFmtId="178" fontId="11" fillId="0" borderId="12" xfId="0" applyNumberFormat="1" applyFont="1" applyFill="1" applyBorder="1" applyAlignment="1">
      <alignment horizontal="right"/>
    </xf>
    <xf numFmtId="0" fontId="12" fillId="0" borderId="12" xfId="0" applyFont="1" applyFill="1" applyBorder="1" applyAlignment="1">
      <alignment horizontal="center"/>
    </xf>
    <xf numFmtId="17" fontId="15" fillId="5" borderId="16" xfId="1" applyNumberFormat="1" applyFont="1" applyFill="1" applyBorder="1" applyAlignment="1">
      <alignment horizontal="center" vertical="center" wrapText="1"/>
    </xf>
    <xf numFmtId="0" fontId="6" fillId="0" borderId="0" xfId="0" applyFont="1" applyBorder="1"/>
    <xf numFmtId="178" fontId="6" fillId="0" borderId="0" xfId="0" applyNumberFormat="1" applyFont="1" applyFill="1" applyBorder="1"/>
    <xf numFmtId="178" fontId="6" fillId="0" borderId="0" xfId="0" applyNumberFormat="1" applyFont="1" applyBorder="1"/>
    <xf numFmtId="0" fontId="17" fillId="0" borderId="0" xfId="3"/>
    <xf numFmtId="0" fontId="18" fillId="0" borderId="0" xfId="3" applyFont="1"/>
    <xf numFmtId="0" fontId="6" fillId="0" borderId="0" xfId="0" applyFont="1" applyAlignment="1">
      <alignment horizontal="left" indent="2"/>
    </xf>
    <xf numFmtId="0" fontId="6" fillId="6" borderId="0" xfId="0" applyFont="1" applyFill="1"/>
    <xf numFmtId="0" fontId="17" fillId="0" borderId="0" xfId="3" applyAlignment="1">
      <alignment horizontal="left" indent="2"/>
    </xf>
    <xf numFmtId="0" fontId="19" fillId="0" borderId="0" xfId="0" quotePrefix="1" applyFont="1"/>
    <xf numFmtId="0" fontId="19" fillId="0" borderId="0" xfId="0" applyFont="1"/>
    <xf numFmtId="0" fontId="7" fillId="4" borderId="1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/>
    </xf>
    <xf numFmtId="0" fontId="3" fillId="2" borderId="8" xfId="1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horizontal="left" vertical="top" wrapText="1"/>
    </xf>
    <xf numFmtId="0" fontId="2" fillId="2" borderId="9" xfId="1" applyFont="1" applyFill="1" applyBorder="1" applyAlignment="1">
      <alignment horizontal="left" vertical="top" wrapText="1"/>
    </xf>
    <xf numFmtId="0" fontId="2" fillId="2" borderId="10" xfId="1" applyFont="1" applyFill="1" applyBorder="1" applyAlignment="1">
      <alignment horizontal="left" vertical="top" wrapText="1"/>
    </xf>
    <xf numFmtId="0" fontId="2" fillId="2" borderId="11" xfId="1" applyFont="1" applyFill="1" applyBorder="1" applyAlignment="1">
      <alignment horizontal="left" vertical="top" wrapText="1"/>
    </xf>
    <xf numFmtId="0" fontId="17" fillId="0" borderId="0" xfId="3" applyFont="1"/>
  </cellXfs>
  <cellStyles count="4">
    <cellStyle name="Currency" xfId="2" builtinId="4"/>
    <cellStyle name="Hyperlink" xfId="3" builtinId="8"/>
    <cellStyle name="Normal" xfId="0" builtinId="0"/>
    <cellStyle name="Normal 2" xfId="1"/>
  </cellStyles>
  <dxfs count="8">
    <dxf>
      <fill>
        <patternFill patternType="lightGray"/>
      </fill>
    </dxf>
    <dxf>
      <fill>
        <patternFill patternType="lightGrid">
          <fgColor theme="9" tint="0.39994506668294322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</dxfs>
  <tableStyles count="0" defaultTableStyle="TableStyleMedium2" defaultPivotStyle="PivotStyleLight16"/>
  <colors>
    <mruColors>
      <color rgb="FF1616AA"/>
      <color rgb="FF1AA631"/>
      <color rgb="FF0F22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aotaoketoanhcm.com/thu-vien/phap-luat-thue/thue-mon-bai/khai-niem-thue-mon-bai-la-gi/" TargetMode="External"/><Relationship Id="rId18" Type="http://schemas.openxmlformats.org/officeDocument/2006/relationships/hyperlink" Target="http://tuvanthanhlapcongtytnhh.com/tu-van-thanh-lap-cong-ty-tnhh/dac-diem-doanh-nghiep-tu-nhan-va-cong-ty-tnhh.html" TargetMode="External"/><Relationship Id="rId26" Type="http://schemas.openxmlformats.org/officeDocument/2006/relationships/hyperlink" Target="https://luatduonggia.vn/cac-loai-chung-khoan-theo-quy-dinh-cua-phap-luat-viet-nam/" TargetMode="External"/><Relationship Id="rId21" Type="http://schemas.openxmlformats.org/officeDocument/2006/relationships/hyperlink" Target="http://www.tuvanluattnt.com/dieu-kien-thanh-lap-cong-ty-quan-ly-quy-dau-tu-tai-viet-n-n334.html" TargetMode="External"/><Relationship Id="rId34" Type="http://schemas.openxmlformats.org/officeDocument/2006/relationships/hyperlink" Target="https://www.vndirect.com.vn/chung-khoan-phai-sinh/thong-tin-hop-dong-tuong-lai/" TargetMode="External"/><Relationship Id="rId7" Type="http://schemas.openxmlformats.org/officeDocument/2006/relationships/hyperlink" Target="http://ketoanthienung.org/tin-tuc/cac-khoan-thu-nhap-duoc-mien-thue-thu-nhap-doanh-nghiep.htm" TargetMode="External"/><Relationship Id="rId12" Type="http://schemas.openxmlformats.org/officeDocument/2006/relationships/hyperlink" Target="http://business.gov.vn/tabid/103/catid/638/item/11297/thu%E1%BA%BF-mon-bai.aspx" TargetMode="External"/><Relationship Id="rId17" Type="http://schemas.openxmlformats.org/officeDocument/2006/relationships/hyperlink" Target="https://vi.wikipedia.org/wiki/C%C3%B4ng_ty_tr%C3%A1ch_nhi%E1%BB%87m_h%E1%BB%AFu_h%E1%BA%A1n" TargetMode="External"/><Relationship Id="rId25" Type="http://schemas.openxmlformats.org/officeDocument/2006/relationships/hyperlink" Target="https://luatduonggia.vn/thu-tuc-thanh-lap-cong-ty-quan-ly-quy-dau-tu-chung-khoan/" TargetMode="External"/><Relationship Id="rId33" Type="http://schemas.openxmlformats.org/officeDocument/2006/relationships/hyperlink" Target="https://www.vndirect.com.vn/kien-thuc-co-ban-ve-chung-khoan-phai-sinh/" TargetMode="External"/><Relationship Id="rId38" Type="http://schemas.openxmlformats.org/officeDocument/2006/relationships/printerSettings" Target="../printerSettings/printerSettings4.bin"/><Relationship Id="rId2" Type="http://schemas.openxmlformats.org/officeDocument/2006/relationships/hyperlink" Target="https://intelligentinvestor.com.vn/cac-loai-quy-dau-tu" TargetMode="External"/><Relationship Id="rId16" Type="http://schemas.openxmlformats.org/officeDocument/2006/relationships/hyperlink" Target="https://giayphepkinhdoanh.vn/cong-ty-co-phan-la-gi/" TargetMode="External"/><Relationship Id="rId20" Type="http://schemas.openxmlformats.org/officeDocument/2006/relationships/hyperlink" Target="http://chamsocdoanhnghiep.com/bang-gia-dich-vu-tu-van-doanh-nghiep/" TargetMode="External"/><Relationship Id="rId29" Type="http://schemas.openxmlformats.org/officeDocument/2006/relationships/hyperlink" Target="https://www.ssi.com.vn/Derivatives/TradingManual/Knowledge.aspx" TargetMode="External"/><Relationship Id="rId1" Type="http://schemas.openxmlformats.org/officeDocument/2006/relationships/hyperlink" Target="https://vietstock.vn/2002/12/cac-loai-quy-dau-tu-33-1290.htm" TargetMode="External"/><Relationship Id="rId6" Type="http://schemas.openxmlformats.org/officeDocument/2006/relationships/hyperlink" Target="https://i-law.vn/blog/doanh-nghiep-132/kinh-doanh-thua-lo-doanh-nghiep-co-nop-thue-thu-nhap-doanh-nghiep-54069" TargetMode="External"/><Relationship Id="rId11" Type="http://schemas.openxmlformats.org/officeDocument/2006/relationships/hyperlink" Target="http://business.gov.vn/tabid/103/catid/638/item/11296/thu%E1%BA%BF-thu-nh%E1%BA%ADp-doanh-nghi%E1%BB%87p-va-thu%E1%BA%BF-thu-nh%E1%BA%ADp-h%E1%BB%99-gia-%C4%91inh.aspx" TargetMode="External"/><Relationship Id="rId24" Type="http://schemas.openxmlformats.org/officeDocument/2006/relationships/hyperlink" Target="https://vietstock.vn/2002/12/quy-dau-tu-duoc-thanh-lap-nhu-the-nao-33-1292.htm" TargetMode="External"/><Relationship Id="rId32" Type="http://schemas.openxmlformats.org/officeDocument/2006/relationships/hyperlink" Target="https://www.hsx.vn/" TargetMode="External"/><Relationship Id="rId37" Type="http://schemas.openxmlformats.org/officeDocument/2006/relationships/hyperlink" Target="https://www.chungkhoanviet.vn/tanman/13326" TargetMode="External"/><Relationship Id="rId5" Type="http://schemas.openxmlformats.org/officeDocument/2006/relationships/hyperlink" Target="http://business.gov.vn/tabid/110/catid/438/item/7029/gi%E1%BA%A5y-ph%C3%A9p-ho%E1%BA%A1t-%C4%91%E1%BB%99ng-ngo%E1%BA%A1i-h%E1%BB%91i-%C4%91%E1%BB%91i-v%E1%BB%9Bi-t%E1%BB%95-ch%E1%BB%A9c-t%C3%ADn-d%E1%BB%A5ng-phi-ng%C3%A2n-h%C3%A0ng.aspx" TargetMode="External"/><Relationship Id="rId15" Type="http://schemas.openxmlformats.org/officeDocument/2006/relationships/hyperlink" Target="https://vi.wikipedia.org/wiki/C%C3%B4ng_ty_h%E1%BB%A3p_danh" TargetMode="External"/><Relationship Id="rId23" Type="http://schemas.openxmlformats.org/officeDocument/2006/relationships/hyperlink" Target="http://www.moj.gov.vn/vbpq/lists/vn%20bn%20php%20lut/view_detail.aspx?itemid=27607" TargetMode="External"/><Relationship Id="rId28" Type="http://schemas.openxmlformats.org/officeDocument/2006/relationships/hyperlink" Target="http://tinnhanhchungkhoan.vn/chung-khoan/phuong-thuc-giao-dich-thoa-thuan-64744.html" TargetMode="External"/><Relationship Id="rId36" Type="http://schemas.openxmlformats.org/officeDocument/2006/relationships/hyperlink" Target="https://vietstock.vn/2018/01/co-tuc-tien-mat-va-hop-dong-tuong-lai-nhung-tac-dong-can-luu-y-4186-575238.htm" TargetMode="External"/><Relationship Id="rId10" Type="http://schemas.openxmlformats.org/officeDocument/2006/relationships/hyperlink" Target="http://ketoanthienung.org/tin-tuc/thue-suat-thue-thu-nhap-doanh-nghiep-nam-2014.htm" TargetMode="External"/><Relationship Id="rId19" Type="http://schemas.openxmlformats.org/officeDocument/2006/relationships/hyperlink" Target="http://www.ketoancattuong.vn/dich-vu/62/doanh-nghiep-tu-nhan-la-gi-.html" TargetMode="External"/><Relationship Id="rId31" Type="http://schemas.openxmlformats.org/officeDocument/2006/relationships/hyperlink" Target="http://chungkhoan24h.com.vn/chi-thi-truong-chung-khoan-viet-nam-vn-index-va-vn30/" TargetMode="External"/><Relationship Id="rId4" Type="http://schemas.openxmlformats.org/officeDocument/2006/relationships/hyperlink" Target="https://luatminhgia.com.vn/hoi-dap-doanh-nghiep/-hoat-dong-kinh-doanh-ngoai-hoi-tai-viet-nam.aspx" TargetMode="External"/><Relationship Id="rId9" Type="http://schemas.openxmlformats.org/officeDocument/2006/relationships/hyperlink" Target="http://www.ketoancattuong.vn/trang/quy-trinh-thanh-lap-cong-ty.html" TargetMode="External"/><Relationship Id="rId14" Type="http://schemas.openxmlformats.org/officeDocument/2006/relationships/hyperlink" Target="http://business.gov.vn/tabid/100/catid/629/item/10907/ch%E1%BB%8Dn-lo%E1%BA%A1i-hinh-kinh-doanh-va-%C4%91%C4%83ng-ky-kinh-doanh.aspx" TargetMode="External"/><Relationship Id="rId22" Type="http://schemas.openxmlformats.org/officeDocument/2006/relationships/hyperlink" Target="https://luatduonggia.vn/thu-tuc-thanh-lap-quy-dau-tu-chung-khoan/" TargetMode="External"/><Relationship Id="rId27" Type="http://schemas.openxmlformats.org/officeDocument/2006/relationships/hyperlink" Target="http://moj.gov.vn/vbpq/lists/vn%20bn%20php%20lut/view_detail.aspx?itemid=26603" TargetMode="External"/><Relationship Id="rId30" Type="http://schemas.openxmlformats.org/officeDocument/2006/relationships/hyperlink" Target="https://www.ssi.com.vn/Derivatives.aspx" TargetMode="External"/><Relationship Id="rId35" Type="http://schemas.openxmlformats.org/officeDocument/2006/relationships/hyperlink" Target="http://tinnhanhchungkhoan.vn/chung-khoan/dinh-gia-hop-dong-tuong-lai-the-nao-la-hop-ly-197012.html" TargetMode="External"/><Relationship Id="rId8" Type="http://schemas.openxmlformats.org/officeDocument/2006/relationships/hyperlink" Target="https://dangkykinhdoanh.gov.vn/Default.aspx?tabid=106&amp;ArticleID=274&amp;language=en-GB" TargetMode="External"/><Relationship Id="rId3" Type="http://schemas.openxmlformats.org/officeDocument/2006/relationships/hyperlink" Target="https://luatminhkhue.vn/tu-van-luat-doanh-nghiep/dau-tu-bang-hinh-thuc-forex-rut-tien-tai-viet-nam-co-pham-luat-khong-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27"/>
  <sheetViews>
    <sheetView tabSelected="1" workbookViewId="0">
      <pane ySplit="3" topLeftCell="A4" activePane="bottomLeft" state="frozen"/>
      <selection activeCell="B1" sqref="B1"/>
      <selection pane="bottomLeft" activeCell="K17" sqref="H17:K21"/>
    </sheetView>
  </sheetViews>
  <sheetFormatPr defaultColWidth="9.125" defaultRowHeight="15"/>
  <cols>
    <col min="1" max="1" width="9.125" style="18"/>
    <col min="2" max="2" width="10.375" style="18" customWidth="1"/>
    <col min="3" max="7" width="14" style="18" customWidth="1"/>
    <col min="8" max="8" width="11.625" style="18" customWidth="1"/>
    <col min="9" max="9" width="14" style="18" customWidth="1"/>
    <col min="10" max="16384" width="9.125" style="18"/>
  </cols>
  <sheetData>
    <row r="2" spans="2:10" ht="15.75" customHeight="1">
      <c r="B2" s="35" t="s">
        <v>104</v>
      </c>
      <c r="C2" s="36"/>
      <c r="D2" s="36"/>
      <c r="E2" s="36"/>
      <c r="F2" s="36"/>
      <c r="G2" s="36"/>
      <c r="H2" s="36"/>
      <c r="I2" s="36"/>
      <c r="J2" s="37"/>
    </row>
    <row r="3" spans="2:10" ht="15" customHeight="1">
      <c r="B3" s="25" t="s">
        <v>72</v>
      </c>
      <c r="C3" s="25" t="s">
        <v>73</v>
      </c>
      <c r="D3" s="25" t="s">
        <v>75</v>
      </c>
      <c r="E3" s="25" t="s">
        <v>192</v>
      </c>
      <c r="F3" s="25" t="s">
        <v>105</v>
      </c>
      <c r="G3" s="25" t="s">
        <v>191</v>
      </c>
      <c r="H3" s="38" t="s">
        <v>106</v>
      </c>
      <c r="I3" s="25" t="s">
        <v>109</v>
      </c>
      <c r="J3" s="38" t="s">
        <v>108</v>
      </c>
    </row>
    <row r="4" spans="2:10" ht="15" customHeight="1">
      <c r="B4" s="55">
        <v>43101</v>
      </c>
      <c r="C4" s="56">
        <v>881.13</v>
      </c>
      <c r="D4" s="56">
        <v>0</v>
      </c>
      <c r="E4" s="56">
        <v>0</v>
      </c>
      <c r="F4" s="57">
        <v>0</v>
      </c>
      <c r="G4" s="56">
        <f>(C4+D4+F4)-E4</f>
        <v>881.13</v>
      </c>
      <c r="H4" s="56">
        <f>C4+D4+(0.286*(C4+D4))</f>
        <v>1133.13318</v>
      </c>
      <c r="I4" s="34">
        <f>((E4+F4)/(C4+D4))*100</f>
        <v>0</v>
      </c>
      <c r="J4" s="54" t="s">
        <v>190</v>
      </c>
    </row>
    <row r="5" spans="2:10" ht="15" customHeight="1">
      <c r="B5" s="55">
        <v>43132</v>
      </c>
      <c r="C5" s="56">
        <v>881.13</v>
      </c>
      <c r="D5" s="56">
        <v>400</v>
      </c>
      <c r="E5" s="56">
        <v>0</v>
      </c>
      <c r="F5" s="57">
        <v>40.92</v>
      </c>
      <c r="G5" s="56">
        <f t="shared" ref="G5:G10" si="0">(C5+D5+F5)-E5</f>
        <v>1322.0500000000002</v>
      </c>
      <c r="H5" s="56">
        <f t="shared" ref="H5:H10" si="1">C5+D5+(0.286*(C5+D5))</f>
        <v>1647.5331800000001</v>
      </c>
      <c r="I5" s="34">
        <f t="shared" ref="I5:I10" si="2">((E5+F5)/(C5+D5))*100</f>
        <v>3.1940552481012849</v>
      </c>
      <c r="J5" s="54" t="s">
        <v>190</v>
      </c>
    </row>
    <row r="6" spans="2:10" ht="15" customHeight="1">
      <c r="B6" s="55">
        <v>43160</v>
      </c>
      <c r="C6" s="56">
        <f>G5</f>
        <v>1322.0500000000002</v>
      </c>
      <c r="D6" s="56">
        <v>0</v>
      </c>
      <c r="E6" s="56">
        <v>0</v>
      </c>
      <c r="F6" s="57">
        <v>0</v>
      </c>
      <c r="G6" s="56">
        <f t="shared" si="0"/>
        <v>1322.0500000000002</v>
      </c>
      <c r="H6" s="56">
        <f t="shared" si="1"/>
        <v>1700.1563000000001</v>
      </c>
      <c r="I6" s="34">
        <f t="shared" si="2"/>
        <v>0</v>
      </c>
      <c r="J6" s="54" t="s">
        <v>190</v>
      </c>
    </row>
    <row r="7" spans="2:10" ht="15" customHeight="1">
      <c r="B7" s="55">
        <v>43191</v>
      </c>
      <c r="C7" s="56">
        <f>G6</f>
        <v>1322.0500000000002</v>
      </c>
      <c r="D7" s="56">
        <v>0</v>
      </c>
      <c r="E7" s="56">
        <v>0</v>
      </c>
      <c r="F7" s="57">
        <v>119.16</v>
      </c>
      <c r="G7" s="56">
        <f t="shared" si="0"/>
        <v>1441.2100000000003</v>
      </c>
      <c r="H7" s="56">
        <f t="shared" si="1"/>
        <v>1700.1563000000001</v>
      </c>
      <c r="I7" s="34">
        <f t="shared" si="2"/>
        <v>9.0132748383192762</v>
      </c>
      <c r="J7" s="54" t="s">
        <v>190</v>
      </c>
    </row>
    <row r="8" spans="2:10" ht="15" customHeight="1">
      <c r="B8" s="55">
        <v>43221</v>
      </c>
      <c r="C8" s="56">
        <f>G7</f>
        <v>1441.2100000000003</v>
      </c>
      <c r="D8" s="56">
        <v>817.81</v>
      </c>
      <c r="E8" s="56">
        <v>270</v>
      </c>
      <c r="F8" s="57">
        <v>745.39</v>
      </c>
      <c r="G8" s="56">
        <f t="shared" si="0"/>
        <v>2734.4100000000003</v>
      </c>
      <c r="H8" s="56">
        <f t="shared" si="1"/>
        <v>2905.0997200000006</v>
      </c>
      <c r="I8" s="34">
        <f t="shared" si="2"/>
        <v>44.948251896840212</v>
      </c>
      <c r="J8" s="54" t="s">
        <v>193</v>
      </c>
    </row>
    <row r="9" spans="2:10" ht="15.75" customHeight="1">
      <c r="B9" s="55">
        <v>43252</v>
      </c>
      <c r="C9" s="56">
        <f>G8</f>
        <v>2734.4100000000003</v>
      </c>
      <c r="D9" s="56">
        <v>699.54</v>
      </c>
      <c r="E9" s="56">
        <v>270</v>
      </c>
      <c r="F9" s="57">
        <v>726.18</v>
      </c>
      <c r="G9" s="56">
        <f t="shared" si="0"/>
        <v>3890.13</v>
      </c>
      <c r="H9" s="56">
        <f t="shared" si="1"/>
        <v>4416.0596999999998</v>
      </c>
      <c r="I9" s="34">
        <f t="shared" si="2"/>
        <v>29.009740968855102</v>
      </c>
      <c r="J9" s="54" t="s">
        <v>193</v>
      </c>
    </row>
    <row r="10" spans="2:10" ht="15" customHeight="1">
      <c r="B10" s="55">
        <v>43282</v>
      </c>
      <c r="C10" s="56">
        <f>G9</f>
        <v>3890.13</v>
      </c>
      <c r="D10" s="56">
        <v>2169.9299999999998</v>
      </c>
      <c r="E10" s="56">
        <v>90</v>
      </c>
      <c r="F10" s="57">
        <v>1002.36</v>
      </c>
      <c r="G10" s="56">
        <f t="shared" si="0"/>
        <v>6972.4199999999992</v>
      </c>
      <c r="H10" s="56">
        <f t="shared" si="1"/>
        <v>7793.2371599999988</v>
      </c>
      <c r="I10" s="34">
        <f t="shared" si="2"/>
        <v>18.025564103325713</v>
      </c>
      <c r="J10" s="54" t="s">
        <v>190</v>
      </c>
    </row>
    <row r="11" spans="2:10">
      <c r="B11" s="26"/>
      <c r="C11" s="27"/>
      <c r="D11" s="27"/>
      <c r="E11" s="27"/>
      <c r="F11" s="28"/>
      <c r="G11" s="27"/>
      <c r="H11" s="29"/>
      <c r="I11" s="34"/>
      <c r="J11" s="19"/>
    </row>
    <row r="12" spans="2:10">
      <c r="B12" s="59" t="s">
        <v>107</v>
      </c>
      <c r="C12" s="60"/>
      <c r="D12" s="61">
        <f>SUM(D5:D11)</f>
        <v>4087.2799999999997</v>
      </c>
      <c r="E12" s="61">
        <f>SUM(E5:E11)</f>
        <v>630</v>
      </c>
      <c r="F12" s="62">
        <f>SUM(F4:F11)</f>
        <v>2634.01</v>
      </c>
      <c r="G12" s="60"/>
      <c r="H12" s="63"/>
      <c r="I12" s="58">
        <f>AVERAGE(I5:I11)</f>
        <v>17.365147842573595</v>
      </c>
      <c r="J12" s="63"/>
    </row>
    <row r="13" spans="2:10">
      <c r="B13" s="33"/>
      <c r="C13" s="30"/>
      <c r="D13" s="30"/>
      <c r="E13" s="30"/>
      <c r="F13" s="31"/>
      <c r="G13" s="30"/>
      <c r="I13" s="32"/>
    </row>
    <row r="16" spans="2:10">
      <c r="F16" s="65"/>
      <c r="G16" s="65"/>
      <c r="H16" s="65"/>
      <c r="I16" s="65"/>
    </row>
    <row r="17" spans="6:9">
      <c r="F17" s="65"/>
      <c r="G17" s="67"/>
      <c r="H17" s="65"/>
      <c r="I17" s="65"/>
    </row>
    <row r="18" spans="6:9">
      <c r="F18" s="65"/>
      <c r="G18" s="66"/>
      <c r="H18" s="65"/>
      <c r="I18" s="65"/>
    </row>
    <row r="19" spans="6:9">
      <c r="F19" s="65"/>
      <c r="G19" s="66"/>
      <c r="H19" s="65"/>
      <c r="I19" s="65"/>
    </row>
    <row r="20" spans="6:9" ht="15" customHeight="1">
      <c r="F20" s="65"/>
      <c r="G20" s="67"/>
      <c r="H20" s="65"/>
      <c r="I20" s="65"/>
    </row>
    <row r="21" spans="6:9" ht="15" customHeight="1">
      <c r="F21" s="65"/>
      <c r="G21" s="65"/>
      <c r="H21" s="65"/>
      <c r="I21" s="65"/>
    </row>
    <row r="22" spans="6:9" ht="15" customHeight="1">
      <c r="F22" s="65"/>
      <c r="G22" s="65"/>
      <c r="H22" s="65"/>
      <c r="I22" s="65"/>
    </row>
    <row r="23" spans="6:9" ht="15" customHeight="1">
      <c r="F23" s="65"/>
      <c r="G23" s="65"/>
      <c r="H23" s="65"/>
      <c r="I23" s="65"/>
    </row>
    <row r="24" spans="6:9" ht="15" customHeight="1"/>
    <row r="25" spans="6:9" ht="15" customHeight="1"/>
    <row r="26" spans="6:9" ht="15" customHeight="1"/>
    <row r="27" spans="6:9" ht="15.75" customHeight="1"/>
  </sheetData>
  <phoneticPr fontId="8"/>
  <conditionalFormatting sqref="J4:J9 I11:J11 I4:I10">
    <cfRule type="cellIs" dxfId="7" priority="18" operator="equal">
      <formula>"Fail"</formula>
    </cfRule>
    <cfRule type="cellIs" dxfId="6" priority="19" operator="equal">
      <formula>"Pass"</formula>
    </cfRule>
  </conditionalFormatting>
  <conditionalFormatting sqref="I4:I11">
    <cfRule type="colorScale" priority="27">
      <colorScale>
        <cfvo type="percent" val="0"/>
        <cfvo type="percent" val="28.6"/>
        <cfvo type="percent" val="100"/>
        <color rgb="FFF8696B"/>
        <color rgb="FFFFEB84"/>
        <color rgb="FF63BE7B"/>
      </colorScale>
    </cfRule>
  </conditionalFormatting>
  <conditionalFormatting sqref="I10">
    <cfRule type="cellIs" dxfId="5" priority="10" operator="equal">
      <formula>"Fail"</formula>
    </cfRule>
    <cfRule type="cellIs" dxfId="4" priority="11" operator="equal">
      <formula>"Pass"</formula>
    </cfRule>
  </conditionalFormatting>
  <conditionalFormatting sqref="J10">
    <cfRule type="cellIs" dxfId="3" priority="8" operator="equal">
      <formula>"Fail"</formula>
    </cfRule>
    <cfRule type="cellIs" dxfId="2" priority="9" operator="equal">
      <formula>"Pass"</formula>
    </cfRule>
  </conditionalFormatting>
  <conditionalFormatting sqref="I4:J10">
    <cfRule type="notContainsBlanks" dxfId="1" priority="28">
      <formula>LEN(TRIM(I4))&gt;0</formula>
    </cfRule>
  </conditionalFormatting>
  <conditionalFormatting sqref="B12:J12">
    <cfRule type="containsBlanks" dxfId="0" priority="1">
      <formula>LEN(TRIM(B12))=0</formula>
    </cfRule>
  </conditionalFormatting>
  <conditionalFormatting sqref="J4:J10">
    <cfRule type="colorScale" priority="31">
      <colorScale>
        <cfvo type="formula" val="#REF!"/>
        <cfvo type="formula" val="#REF!"/>
        <color rgb="FFFF7128"/>
        <color rgb="FFFFEF9C"/>
      </colorScale>
    </cfRule>
  </conditionalFormatting>
  <conditionalFormatting sqref="I10">
    <cfRule type="colorScale" priority="33">
      <colorScale>
        <cfvo type="percent" val="0"/>
        <cfvo type="percent" val="28.6"/>
        <cfvo type="percent" val="100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J4:J11">
      <formula1>"Pass,Fail"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G21"/>
  <sheetViews>
    <sheetView workbookViewId="0"/>
  </sheetViews>
  <sheetFormatPr defaultColWidth="9.125" defaultRowHeight="15"/>
  <cols>
    <col min="1" max="1" width="9.125" style="18"/>
    <col min="2" max="2" width="13.125" style="18" customWidth="1"/>
    <col min="3" max="3" width="19.875" style="18" customWidth="1"/>
    <col min="4" max="4" width="13.125" style="18" customWidth="1"/>
    <col min="5" max="5" width="17" style="18" customWidth="1"/>
    <col min="6" max="7" width="13.125" style="18" customWidth="1"/>
    <col min="8" max="16384" width="9.125" style="18"/>
  </cols>
  <sheetData>
    <row r="1" spans="2:7">
      <c r="B1" s="75" t="s">
        <v>103</v>
      </c>
      <c r="C1" s="75"/>
      <c r="D1" s="75"/>
      <c r="E1" s="75"/>
      <c r="F1" s="75"/>
      <c r="G1" s="75"/>
    </row>
    <row r="2" spans="2:7">
      <c r="B2" s="75"/>
      <c r="C2" s="75"/>
      <c r="D2" s="75"/>
      <c r="E2" s="75"/>
      <c r="F2" s="75"/>
      <c r="G2" s="75"/>
    </row>
    <row r="3" spans="2:7">
      <c r="B3" s="24" t="s">
        <v>101</v>
      </c>
      <c r="C3" s="24" t="s">
        <v>96</v>
      </c>
      <c r="D3" s="24" t="s">
        <v>97</v>
      </c>
      <c r="E3" s="24" t="s">
        <v>98</v>
      </c>
      <c r="F3" s="24" t="s">
        <v>99</v>
      </c>
      <c r="G3" s="24" t="s">
        <v>100</v>
      </c>
    </row>
    <row r="4" spans="2:7">
      <c r="B4" s="19">
        <v>62249801</v>
      </c>
      <c r="C4" s="19" t="s">
        <v>102</v>
      </c>
      <c r="D4" s="19" t="s">
        <v>79</v>
      </c>
      <c r="E4" s="19" t="s">
        <v>76</v>
      </c>
      <c r="F4" s="19">
        <v>150</v>
      </c>
      <c r="G4" s="19" t="s">
        <v>77</v>
      </c>
    </row>
    <row r="5" spans="2:7" hidden="1">
      <c r="B5" s="19">
        <v>61681746</v>
      </c>
      <c r="C5" s="19" t="s">
        <v>74</v>
      </c>
      <c r="D5" s="19" t="s">
        <v>75</v>
      </c>
      <c r="E5" s="19" t="s">
        <v>76</v>
      </c>
      <c r="F5" s="19">
        <v>699.54</v>
      </c>
      <c r="G5" s="19" t="s">
        <v>77</v>
      </c>
    </row>
    <row r="6" spans="2:7">
      <c r="B6" s="19">
        <v>61123802</v>
      </c>
      <c r="C6" s="19" t="s">
        <v>78</v>
      </c>
      <c r="D6" s="19" t="s">
        <v>79</v>
      </c>
      <c r="E6" s="19" t="s">
        <v>80</v>
      </c>
      <c r="F6" s="20">
        <v>20</v>
      </c>
      <c r="G6" s="19" t="s">
        <v>77</v>
      </c>
    </row>
    <row r="7" spans="2:7">
      <c r="B7" s="19">
        <v>60859180</v>
      </c>
      <c r="C7" s="19" t="s">
        <v>81</v>
      </c>
      <c r="D7" s="19" t="s">
        <v>79</v>
      </c>
      <c r="E7" s="19" t="s">
        <v>76</v>
      </c>
      <c r="F7" s="20">
        <v>100</v>
      </c>
      <c r="G7" s="19" t="s">
        <v>77</v>
      </c>
    </row>
    <row r="8" spans="2:7">
      <c r="B8" s="19">
        <v>60624191</v>
      </c>
      <c r="C8" s="19" t="s">
        <v>82</v>
      </c>
      <c r="D8" s="19" t="s">
        <v>79</v>
      </c>
      <c r="E8" s="19" t="s">
        <v>76</v>
      </c>
      <c r="F8" s="20">
        <v>50</v>
      </c>
      <c r="G8" s="19" t="s">
        <v>77</v>
      </c>
    </row>
    <row r="9" spans="2:7" hidden="1">
      <c r="B9" s="19">
        <v>60004490</v>
      </c>
      <c r="C9" s="19" t="s">
        <v>83</v>
      </c>
      <c r="D9" s="19" t="s">
        <v>75</v>
      </c>
      <c r="E9" s="19" t="s">
        <v>76</v>
      </c>
      <c r="F9" s="19">
        <v>702.45</v>
      </c>
      <c r="G9" s="19" t="s">
        <v>77</v>
      </c>
    </row>
    <row r="10" spans="2:7">
      <c r="B10" s="19">
        <v>59870343</v>
      </c>
      <c r="C10" s="19" t="s">
        <v>84</v>
      </c>
      <c r="D10" s="19" t="s">
        <v>79</v>
      </c>
      <c r="E10" s="19" t="s">
        <v>76</v>
      </c>
      <c r="F10" s="20">
        <v>50</v>
      </c>
      <c r="G10" s="19" t="s">
        <v>77</v>
      </c>
    </row>
    <row r="11" spans="2:7">
      <c r="B11" s="19">
        <v>59704179</v>
      </c>
      <c r="C11" s="19" t="s">
        <v>85</v>
      </c>
      <c r="D11" s="19" t="s">
        <v>79</v>
      </c>
      <c r="E11" s="19" t="s">
        <v>76</v>
      </c>
      <c r="F11" s="20">
        <v>50</v>
      </c>
      <c r="G11" s="19" t="s">
        <v>77</v>
      </c>
    </row>
    <row r="12" spans="2:7">
      <c r="B12" s="19">
        <v>59398943</v>
      </c>
      <c r="C12" s="19" t="s">
        <v>86</v>
      </c>
      <c r="D12" s="19" t="s">
        <v>79</v>
      </c>
      <c r="E12" s="19" t="s">
        <v>76</v>
      </c>
      <c r="F12" s="20">
        <v>20</v>
      </c>
      <c r="G12" s="19" t="s">
        <v>77</v>
      </c>
    </row>
    <row r="13" spans="2:7" hidden="1">
      <c r="B13" s="19">
        <v>59385497</v>
      </c>
      <c r="C13" s="19" t="s">
        <v>87</v>
      </c>
      <c r="D13" s="19" t="s">
        <v>75</v>
      </c>
      <c r="E13" s="19" t="s">
        <v>76</v>
      </c>
      <c r="F13" s="19">
        <v>15.36</v>
      </c>
      <c r="G13" s="19" t="s">
        <v>77</v>
      </c>
    </row>
    <row r="14" spans="2:7" hidden="1">
      <c r="B14" s="19">
        <v>59305478</v>
      </c>
      <c r="C14" s="19" t="s">
        <v>88</v>
      </c>
      <c r="D14" s="19" t="s">
        <v>79</v>
      </c>
      <c r="E14" s="19" t="s">
        <v>80</v>
      </c>
      <c r="F14" s="19">
        <v>100</v>
      </c>
      <c r="G14" s="19" t="s">
        <v>89</v>
      </c>
    </row>
    <row r="15" spans="2:7" hidden="1">
      <c r="B15" s="19">
        <v>59216995</v>
      </c>
      <c r="C15" s="19" t="s">
        <v>90</v>
      </c>
      <c r="D15" s="19" t="s">
        <v>79</v>
      </c>
      <c r="E15" s="19" t="s">
        <v>80</v>
      </c>
      <c r="F15" s="19">
        <v>100</v>
      </c>
      <c r="G15" s="19" t="s">
        <v>89</v>
      </c>
    </row>
    <row r="16" spans="2:7" hidden="1">
      <c r="B16" s="19">
        <v>59213129</v>
      </c>
      <c r="C16" s="19" t="s">
        <v>91</v>
      </c>
      <c r="D16" s="19" t="s">
        <v>75</v>
      </c>
      <c r="E16" s="19" t="s">
        <v>80</v>
      </c>
      <c r="F16" s="19">
        <v>100</v>
      </c>
      <c r="G16" s="19" t="s">
        <v>77</v>
      </c>
    </row>
    <row r="17" spans="2:7">
      <c r="B17" s="19">
        <v>59212105</v>
      </c>
      <c r="C17" s="19" t="s">
        <v>92</v>
      </c>
      <c r="D17" s="19" t="s">
        <v>79</v>
      </c>
      <c r="E17" s="19" t="s">
        <v>80</v>
      </c>
      <c r="F17" s="20">
        <v>100</v>
      </c>
      <c r="G17" s="19" t="s">
        <v>77</v>
      </c>
    </row>
    <row r="18" spans="2:7" hidden="1">
      <c r="B18" s="19">
        <v>56784227</v>
      </c>
      <c r="C18" s="19" t="s">
        <v>93</v>
      </c>
      <c r="D18" s="19" t="s">
        <v>75</v>
      </c>
      <c r="E18" s="19" t="s">
        <v>80</v>
      </c>
      <c r="F18" s="19">
        <v>700</v>
      </c>
      <c r="G18" s="19" t="s">
        <v>89</v>
      </c>
    </row>
    <row r="19" spans="2:7" hidden="1">
      <c r="B19" s="19">
        <v>54561253</v>
      </c>
      <c r="C19" s="19" t="s">
        <v>94</v>
      </c>
      <c r="D19" s="19" t="s">
        <v>75</v>
      </c>
      <c r="E19" s="19" t="s">
        <v>80</v>
      </c>
      <c r="F19" s="19">
        <v>400</v>
      </c>
      <c r="G19" s="19" t="s">
        <v>77</v>
      </c>
    </row>
    <row r="20" spans="2:7" hidden="1">
      <c r="B20" s="19">
        <v>53632395</v>
      </c>
      <c r="C20" s="19" t="s">
        <v>95</v>
      </c>
      <c r="D20" s="19" t="s">
        <v>75</v>
      </c>
      <c r="E20" s="19" t="s">
        <v>80</v>
      </c>
      <c r="F20" s="19">
        <v>3000</v>
      </c>
      <c r="G20" s="19" t="s">
        <v>89</v>
      </c>
    </row>
    <row r="21" spans="2:7" hidden="1"/>
  </sheetData>
  <autoFilter ref="B3:G21">
    <filterColumn colId="2">
      <filters>
        <filter val="Withdrawal"/>
      </filters>
    </filterColumn>
    <filterColumn colId="5">
      <filters>
        <filter val="Accepted"/>
      </filters>
    </filterColumn>
  </autoFilter>
  <mergeCells count="1">
    <mergeCell ref="B1:G2"/>
  </mergeCells>
  <phoneticPr fontId="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/>
  </sheetViews>
  <sheetFormatPr defaultRowHeight="14.25"/>
  <sheetData>
    <row r="1" spans="1:14" s="1" customFormat="1" ht="23.25" thickBot="1">
      <c r="A1" s="64">
        <v>43252</v>
      </c>
      <c r="B1" s="44" t="s">
        <v>71</v>
      </c>
      <c r="C1" s="45" t="s">
        <v>70</v>
      </c>
      <c r="D1" s="45" t="s">
        <v>69</v>
      </c>
      <c r="E1" s="45" t="s">
        <v>68</v>
      </c>
      <c r="F1" s="45" t="s">
        <v>67</v>
      </c>
      <c r="G1" s="45" t="s">
        <v>63</v>
      </c>
      <c r="H1" s="45" t="s">
        <v>66</v>
      </c>
      <c r="I1" s="45" t="s">
        <v>65</v>
      </c>
      <c r="J1" s="45" t="s">
        <v>64</v>
      </c>
      <c r="K1" s="45" t="s">
        <v>63</v>
      </c>
      <c r="L1" s="45" t="s">
        <v>62</v>
      </c>
      <c r="M1" s="45" t="s">
        <v>61</v>
      </c>
      <c r="N1" s="46" t="s">
        <v>60</v>
      </c>
    </row>
    <row r="2" spans="1:14" s="1" customFormat="1" thickBot="1">
      <c r="B2" s="47">
        <v>130907515</v>
      </c>
      <c r="C2" s="40" t="s">
        <v>110</v>
      </c>
      <c r="D2" s="39" t="s">
        <v>4</v>
      </c>
      <c r="E2" s="81" t="s">
        <v>111</v>
      </c>
      <c r="F2" s="81"/>
      <c r="G2" s="81"/>
      <c r="H2" s="81"/>
      <c r="I2" s="81"/>
      <c r="J2" s="81"/>
      <c r="K2" s="81"/>
      <c r="L2" s="81"/>
      <c r="M2" s="81"/>
      <c r="N2" s="48" t="s">
        <v>112</v>
      </c>
    </row>
    <row r="3" spans="1:14" s="1" customFormat="1" thickBot="1">
      <c r="B3" s="49">
        <v>137714682</v>
      </c>
      <c r="C3" s="42" t="s">
        <v>113</v>
      </c>
      <c r="D3" s="41" t="s">
        <v>38</v>
      </c>
      <c r="E3" s="41">
        <v>0.1</v>
      </c>
      <c r="F3" s="41" t="s">
        <v>37</v>
      </c>
      <c r="G3" s="41">
        <v>147.316</v>
      </c>
      <c r="H3" s="41">
        <v>0</v>
      </c>
      <c r="I3" s="41">
        <v>0</v>
      </c>
      <c r="J3" s="42" t="s">
        <v>114</v>
      </c>
      <c r="K3" s="41">
        <v>147.66900000000001</v>
      </c>
      <c r="L3" s="41">
        <v>0</v>
      </c>
      <c r="M3" s="41">
        <v>-0.4</v>
      </c>
      <c r="N3" s="50">
        <v>31.93</v>
      </c>
    </row>
    <row r="4" spans="1:14" s="1" customFormat="1" thickBot="1">
      <c r="B4" s="47">
        <v>137763688</v>
      </c>
      <c r="C4" s="40" t="s">
        <v>115</v>
      </c>
      <c r="D4" s="39" t="s">
        <v>38</v>
      </c>
      <c r="E4" s="39">
        <v>0.1</v>
      </c>
      <c r="F4" s="39" t="s">
        <v>16</v>
      </c>
      <c r="G4" s="39">
        <v>1.93411</v>
      </c>
      <c r="H4" s="39">
        <v>0</v>
      </c>
      <c r="I4" s="39">
        <v>0</v>
      </c>
      <c r="J4" s="40" t="s">
        <v>116</v>
      </c>
      <c r="K4" s="39">
        <v>1.93946</v>
      </c>
      <c r="L4" s="39">
        <v>0</v>
      </c>
      <c r="M4" s="39">
        <v>-21.8</v>
      </c>
      <c r="N4" s="51">
        <v>36.47</v>
      </c>
    </row>
    <row r="5" spans="1:14" s="1" customFormat="1" thickBot="1">
      <c r="B5" s="49">
        <v>138022429</v>
      </c>
      <c r="C5" s="42" t="s">
        <v>117</v>
      </c>
      <c r="D5" s="41" t="s">
        <v>38</v>
      </c>
      <c r="E5" s="41">
        <v>0.06</v>
      </c>
      <c r="F5" s="41" t="s">
        <v>118</v>
      </c>
      <c r="G5" s="41">
        <v>1.51084</v>
      </c>
      <c r="H5" s="41">
        <v>0</v>
      </c>
      <c r="I5" s="41">
        <v>0</v>
      </c>
      <c r="J5" s="42" t="s">
        <v>119</v>
      </c>
      <c r="K5" s="41">
        <v>1.5121899999999999</v>
      </c>
      <c r="L5" s="41">
        <v>0</v>
      </c>
      <c r="M5" s="41">
        <v>-1.66</v>
      </c>
      <c r="N5" s="50">
        <v>6.25</v>
      </c>
    </row>
    <row r="6" spans="1:14" s="1" customFormat="1" thickBot="1">
      <c r="B6" s="47">
        <v>138393922</v>
      </c>
      <c r="C6" s="40" t="s">
        <v>120</v>
      </c>
      <c r="D6" s="39" t="s">
        <v>8</v>
      </c>
      <c r="E6" s="39">
        <v>0.08</v>
      </c>
      <c r="F6" s="39" t="s">
        <v>121</v>
      </c>
      <c r="G6" s="39">
        <v>0.70413000000000003</v>
      </c>
      <c r="H6" s="39">
        <v>0</v>
      </c>
      <c r="I6" s="39">
        <v>0</v>
      </c>
      <c r="J6" s="40" t="s">
        <v>122</v>
      </c>
      <c r="K6" s="39">
        <v>0.70118000000000003</v>
      </c>
      <c r="L6" s="39">
        <v>0</v>
      </c>
      <c r="M6" s="39">
        <v>-0.22</v>
      </c>
      <c r="N6" s="51">
        <v>23.6</v>
      </c>
    </row>
    <row r="7" spans="1:14" s="1" customFormat="1" thickBot="1">
      <c r="B7" s="49">
        <v>138461980</v>
      </c>
      <c r="C7" s="42" t="s">
        <v>123</v>
      </c>
      <c r="D7" s="41" t="s">
        <v>4</v>
      </c>
      <c r="E7" s="82" t="s">
        <v>124</v>
      </c>
      <c r="F7" s="82"/>
      <c r="G7" s="82"/>
      <c r="H7" s="82"/>
      <c r="I7" s="82"/>
      <c r="J7" s="82"/>
      <c r="K7" s="82"/>
      <c r="L7" s="82"/>
      <c r="M7" s="82"/>
      <c r="N7" s="52">
        <v>-100</v>
      </c>
    </row>
    <row r="8" spans="1:14" s="1" customFormat="1" thickBot="1">
      <c r="B8" s="47">
        <v>138475841</v>
      </c>
      <c r="C8" s="40" t="s">
        <v>125</v>
      </c>
      <c r="D8" s="39" t="s">
        <v>38</v>
      </c>
      <c r="E8" s="39">
        <v>0.06</v>
      </c>
      <c r="F8" s="39" t="s">
        <v>126</v>
      </c>
      <c r="G8" s="39">
        <v>1.6656299999999999</v>
      </c>
      <c r="H8" s="39">
        <v>0</v>
      </c>
      <c r="I8" s="39">
        <v>0</v>
      </c>
      <c r="J8" s="40" t="s">
        <v>127</v>
      </c>
      <c r="K8" s="39">
        <v>1.67709</v>
      </c>
      <c r="L8" s="39">
        <v>0</v>
      </c>
      <c r="M8" s="39">
        <v>-2.39</v>
      </c>
      <c r="N8" s="51">
        <v>48.47</v>
      </c>
    </row>
    <row r="9" spans="1:14" s="1" customFormat="1" thickBot="1">
      <c r="B9" s="49">
        <v>138654225</v>
      </c>
      <c r="C9" s="42" t="s">
        <v>128</v>
      </c>
      <c r="D9" s="41" t="s">
        <v>8</v>
      </c>
      <c r="E9" s="41">
        <v>0.05</v>
      </c>
      <c r="F9" s="41" t="s">
        <v>126</v>
      </c>
      <c r="G9" s="41">
        <v>1.6786099999999999</v>
      </c>
      <c r="H9" s="41">
        <v>0</v>
      </c>
      <c r="I9" s="41">
        <v>0</v>
      </c>
      <c r="J9" s="42" t="s">
        <v>129</v>
      </c>
      <c r="K9" s="41">
        <v>1.6778999999999999</v>
      </c>
      <c r="L9" s="41">
        <v>0</v>
      </c>
      <c r="M9" s="41">
        <v>0</v>
      </c>
      <c r="N9" s="50">
        <v>2.4900000000000002</v>
      </c>
    </row>
    <row r="10" spans="1:14" s="1" customFormat="1" thickBot="1">
      <c r="B10" s="47">
        <v>138723413</v>
      </c>
      <c r="C10" s="40" t="s">
        <v>130</v>
      </c>
      <c r="D10" s="39" t="s">
        <v>4</v>
      </c>
      <c r="E10" s="81" t="s">
        <v>131</v>
      </c>
      <c r="F10" s="81"/>
      <c r="G10" s="81"/>
      <c r="H10" s="81"/>
      <c r="I10" s="81"/>
      <c r="J10" s="81"/>
      <c r="K10" s="81"/>
      <c r="L10" s="81"/>
      <c r="M10" s="81"/>
      <c r="N10" s="48">
        <v>-20</v>
      </c>
    </row>
    <row r="11" spans="1:14" s="1" customFormat="1" thickBot="1">
      <c r="B11" s="49">
        <v>138732442</v>
      </c>
      <c r="C11" s="42" t="s">
        <v>132</v>
      </c>
      <c r="D11" s="41" t="s">
        <v>38</v>
      </c>
      <c r="E11" s="41">
        <v>0.01</v>
      </c>
      <c r="F11" s="41" t="s">
        <v>16</v>
      </c>
      <c r="G11" s="41">
        <v>1.90551</v>
      </c>
      <c r="H11" s="41">
        <v>0</v>
      </c>
      <c r="I11" s="41">
        <v>0</v>
      </c>
      <c r="J11" s="42" t="s">
        <v>133</v>
      </c>
      <c r="K11" s="41">
        <v>1.90669</v>
      </c>
      <c r="L11" s="41">
        <v>0</v>
      </c>
      <c r="M11" s="41">
        <v>-0.4</v>
      </c>
      <c r="N11" s="50">
        <v>0.82</v>
      </c>
    </row>
    <row r="12" spans="1:14" s="1" customFormat="1" thickBot="1">
      <c r="B12" s="47">
        <v>138736541</v>
      </c>
      <c r="C12" s="40" t="s">
        <v>134</v>
      </c>
      <c r="D12" s="39" t="s">
        <v>38</v>
      </c>
      <c r="E12" s="39">
        <v>0.12</v>
      </c>
      <c r="F12" s="39" t="s">
        <v>16</v>
      </c>
      <c r="G12" s="39">
        <v>1.9080299999999999</v>
      </c>
      <c r="H12" s="39">
        <v>0</v>
      </c>
      <c r="I12" s="39">
        <v>0</v>
      </c>
      <c r="J12" s="40" t="s">
        <v>135</v>
      </c>
      <c r="K12" s="39">
        <v>1.9093899999999999</v>
      </c>
      <c r="L12" s="39">
        <v>0</v>
      </c>
      <c r="M12" s="39">
        <v>-4.54</v>
      </c>
      <c r="N12" s="51">
        <v>11.35</v>
      </c>
    </row>
    <row r="13" spans="1:14" s="1" customFormat="1" thickBot="1">
      <c r="B13" s="49">
        <v>138897659</v>
      </c>
      <c r="C13" s="42" t="s">
        <v>136</v>
      </c>
      <c r="D13" s="41" t="s">
        <v>8</v>
      </c>
      <c r="E13" s="41">
        <v>0.12</v>
      </c>
      <c r="F13" s="41" t="s">
        <v>13</v>
      </c>
      <c r="G13" s="41">
        <v>1.3014600000000001</v>
      </c>
      <c r="H13" s="41">
        <v>0</v>
      </c>
      <c r="I13" s="41">
        <v>0</v>
      </c>
      <c r="J13" s="42" t="s">
        <v>137</v>
      </c>
      <c r="K13" s="41">
        <v>1.29772</v>
      </c>
      <c r="L13" s="41">
        <v>0</v>
      </c>
      <c r="M13" s="41">
        <v>-0.88</v>
      </c>
      <c r="N13" s="50">
        <v>34.58</v>
      </c>
    </row>
    <row r="14" spans="1:14" s="1" customFormat="1" thickBot="1">
      <c r="B14" s="47">
        <v>138953312</v>
      </c>
      <c r="C14" s="40" t="s">
        <v>138</v>
      </c>
      <c r="D14" s="39" t="s">
        <v>38</v>
      </c>
      <c r="E14" s="39">
        <v>0.05</v>
      </c>
      <c r="F14" s="39" t="s">
        <v>37</v>
      </c>
      <c r="G14" s="39">
        <v>147.58099999999999</v>
      </c>
      <c r="H14" s="39">
        <v>0</v>
      </c>
      <c r="I14" s="39">
        <v>0</v>
      </c>
      <c r="J14" s="40" t="s">
        <v>139</v>
      </c>
      <c r="K14" s="39">
        <v>147.79400000000001</v>
      </c>
      <c r="L14" s="39">
        <v>0</v>
      </c>
      <c r="M14" s="39">
        <v>0</v>
      </c>
      <c r="N14" s="51">
        <v>9.68</v>
      </c>
    </row>
    <row r="15" spans="1:14" s="1" customFormat="1" thickBot="1">
      <c r="B15" s="49">
        <v>138963274</v>
      </c>
      <c r="C15" s="42" t="s">
        <v>140</v>
      </c>
      <c r="D15" s="41" t="s">
        <v>8</v>
      </c>
      <c r="E15" s="41">
        <v>0.05</v>
      </c>
      <c r="F15" s="41" t="s">
        <v>141</v>
      </c>
      <c r="G15" s="41">
        <v>111.79300000000001</v>
      </c>
      <c r="H15" s="41">
        <v>0</v>
      </c>
      <c r="I15" s="41">
        <v>0</v>
      </c>
      <c r="J15" s="42" t="s">
        <v>142</v>
      </c>
      <c r="K15" s="41">
        <v>111.069</v>
      </c>
      <c r="L15" s="41">
        <v>0</v>
      </c>
      <c r="M15" s="41">
        <v>0</v>
      </c>
      <c r="N15" s="50">
        <v>32.78</v>
      </c>
    </row>
    <row r="16" spans="1:14" s="1" customFormat="1" thickBot="1">
      <c r="B16" s="47">
        <v>139069945</v>
      </c>
      <c r="C16" s="40" t="s">
        <v>143</v>
      </c>
      <c r="D16" s="39" t="s">
        <v>8</v>
      </c>
      <c r="E16" s="39">
        <v>7.0000000000000007E-2</v>
      </c>
      <c r="F16" s="39" t="s">
        <v>118</v>
      </c>
      <c r="G16" s="39">
        <v>1.52217</v>
      </c>
      <c r="H16" s="39">
        <v>0</v>
      </c>
      <c r="I16" s="39">
        <v>0</v>
      </c>
      <c r="J16" s="40" t="s">
        <v>144</v>
      </c>
      <c r="K16" s="39">
        <v>1.5281100000000001</v>
      </c>
      <c r="L16" s="39">
        <v>0</v>
      </c>
      <c r="M16" s="39">
        <v>0</v>
      </c>
      <c r="N16" s="51">
        <v>-31.59</v>
      </c>
    </row>
    <row r="17" spans="2:14" s="1" customFormat="1" thickBot="1">
      <c r="B17" s="49">
        <v>139070001</v>
      </c>
      <c r="C17" s="42" t="s">
        <v>145</v>
      </c>
      <c r="D17" s="41" t="s">
        <v>8</v>
      </c>
      <c r="E17" s="41">
        <v>0.06</v>
      </c>
      <c r="F17" s="41" t="s">
        <v>16</v>
      </c>
      <c r="G17" s="41">
        <v>1.90944</v>
      </c>
      <c r="H17" s="41">
        <v>0</v>
      </c>
      <c r="I17" s="41">
        <v>0</v>
      </c>
      <c r="J17" s="42" t="s">
        <v>146</v>
      </c>
      <c r="K17" s="41">
        <v>1.9113</v>
      </c>
      <c r="L17" s="41">
        <v>0</v>
      </c>
      <c r="M17" s="41">
        <v>0</v>
      </c>
      <c r="N17" s="50">
        <v>-7.75</v>
      </c>
    </row>
    <row r="18" spans="2:14" s="1" customFormat="1" thickBot="1">
      <c r="B18" s="47">
        <v>139076560</v>
      </c>
      <c r="C18" s="40" t="s">
        <v>147</v>
      </c>
      <c r="D18" s="39" t="s">
        <v>38</v>
      </c>
      <c r="E18" s="39">
        <v>0.13</v>
      </c>
      <c r="F18" s="39" t="s">
        <v>126</v>
      </c>
      <c r="G18" s="39">
        <v>1.66998</v>
      </c>
      <c r="H18" s="39">
        <v>0</v>
      </c>
      <c r="I18" s="39">
        <v>0</v>
      </c>
      <c r="J18" s="40" t="s">
        <v>148</v>
      </c>
      <c r="K18" s="39">
        <v>1.67113</v>
      </c>
      <c r="L18" s="39">
        <v>0</v>
      </c>
      <c r="M18" s="39">
        <v>0</v>
      </c>
      <c r="N18" s="51">
        <v>10.39</v>
      </c>
    </row>
    <row r="19" spans="2:14" s="1" customFormat="1" thickBot="1">
      <c r="B19" s="49">
        <v>139121598</v>
      </c>
      <c r="C19" s="42" t="s">
        <v>149</v>
      </c>
      <c r="D19" s="41" t="s">
        <v>38</v>
      </c>
      <c r="E19" s="41">
        <v>0.1</v>
      </c>
      <c r="F19" s="41" t="s">
        <v>126</v>
      </c>
      <c r="G19" s="41">
        <v>1.67015</v>
      </c>
      <c r="H19" s="41">
        <v>0</v>
      </c>
      <c r="I19" s="41">
        <v>0</v>
      </c>
      <c r="J19" s="42" t="s">
        <v>150</v>
      </c>
      <c r="K19" s="41">
        <v>1.6797599999999999</v>
      </c>
      <c r="L19" s="41">
        <v>0</v>
      </c>
      <c r="M19" s="41">
        <v>-0.97</v>
      </c>
      <c r="N19" s="50">
        <v>66.22</v>
      </c>
    </row>
    <row r="20" spans="2:14" s="1" customFormat="1" thickBot="1">
      <c r="B20" s="47">
        <v>139177488</v>
      </c>
      <c r="C20" s="40" t="s">
        <v>151</v>
      </c>
      <c r="D20" s="39" t="s">
        <v>38</v>
      </c>
      <c r="E20" s="39">
        <v>0.06</v>
      </c>
      <c r="F20" s="39" t="s">
        <v>152</v>
      </c>
      <c r="G20" s="39">
        <v>1.7922199999999999</v>
      </c>
      <c r="H20" s="39">
        <v>0</v>
      </c>
      <c r="I20" s="39">
        <v>0</v>
      </c>
      <c r="J20" s="40" t="s">
        <v>153</v>
      </c>
      <c r="K20" s="39">
        <v>1.79392</v>
      </c>
      <c r="L20" s="39">
        <v>0</v>
      </c>
      <c r="M20" s="39">
        <v>0</v>
      </c>
      <c r="N20" s="51">
        <v>7.51</v>
      </c>
    </row>
    <row r="21" spans="2:14" s="1" customFormat="1" thickBot="1">
      <c r="B21" s="49">
        <v>139189288</v>
      </c>
      <c r="C21" s="42" t="s">
        <v>154</v>
      </c>
      <c r="D21" s="41" t="s">
        <v>8</v>
      </c>
      <c r="E21" s="41">
        <v>0.06</v>
      </c>
      <c r="F21" s="41" t="s">
        <v>152</v>
      </c>
      <c r="G21" s="41">
        <v>1.79284</v>
      </c>
      <c r="H21" s="41">
        <v>0</v>
      </c>
      <c r="I21" s="41">
        <v>0</v>
      </c>
      <c r="J21" s="42" t="s">
        <v>155</v>
      </c>
      <c r="K21" s="41">
        <v>1.78762</v>
      </c>
      <c r="L21" s="41">
        <v>0</v>
      </c>
      <c r="M21" s="41">
        <v>0</v>
      </c>
      <c r="N21" s="50">
        <v>23.07</v>
      </c>
    </row>
    <row r="22" spans="2:14" s="1" customFormat="1" thickBot="1">
      <c r="B22" s="47">
        <v>139193605</v>
      </c>
      <c r="C22" s="40" t="s">
        <v>156</v>
      </c>
      <c r="D22" s="39" t="s">
        <v>8</v>
      </c>
      <c r="E22" s="39">
        <v>0.05</v>
      </c>
      <c r="F22" s="39" t="s">
        <v>152</v>
      </c>
      <c r="G22" s="39">
        <v>1.7907599999999999</v>
      </c>
      <c r="H22" s="39">
        <v>0</v>
      </c>
      <c r="I22" s="39">
        <v>0</v>
      </c>
      <c r="J22" s="40" t="s">
        <v>157</v>
      </c>
      <c r="K22" s="39">
        <v>1.7876399999999999</v>
      </c>
      <c r="L22" s="39">
        <v>0</v>
      </c>
      <c r="M22" s="39">
        <v>0</v>
      </c>
      <c r="N22" s="51">
        <v>11.49</v>
      </c>
    </row>
    <row r="23" spans="2:14" s="1" customFormat="1" thickBot="1">
      <c r="B23" s="49">
        <v>139209052</v>
      </c>
      <c r="C23" s="42" t="s">
        <v>158</v>
      </c>
      <c r="D23" s="41" t="s">
        <v>38</v>
      </c>
      <c r="E23" s="41">
        <v>0.1</v>
      </c>
      <c r="F23" s="41" t="s">
        <v>37</v>
      </c>
      <c r="G23" s="41">
        <v>144.608</v>
      </c>
      <c r="H23" s="41">
        <v>0</v>
      </c>
      <c r="I23" s="41">
        <v>0</v>
      </c>
      <c r="J23" s="42" t="s">
        <v>159</v>
      </c>
      <c r="K23" s="41">
        <v>145.274</v>
      </c>
      <c r="L23" s="41">
        <v>0</v>
      </c>
      <c r="M23" s="41">
        <v>-0.08</v>
      </c>
      <c r="N23" s="50">
        <v>60.22</v>
      </c>
    </row>
    <row r="24" spans="2:14" s="1" customFormat="1" thickBot="1">
      <c r="B24" s="47">
        <v>139249180</v>
      </c>
      <c r="C24" s="40" t="s">
        <v>160</v>
      </c>
      <c r="D24" s="39" t="s">
        <v>4</v>
      </c>
      <c r="E24" s="81" t="s">
        <v>161</v>
      </c>
      <c r="F24" s="81"/>
      <c r="G24" s="81"/>
      <c r="H24" s="81"/>
      <c r="I24" s="81"/>
      <c r="J24" s="81"/>
      <c r="K24" s="81"/>
      <c r="L24" s="81"/>
      <c r="M24" s="81"/>
      <c r="N24" s="48">
        <v>699.54</v>
      </c>
    </row>
    <row r="25" spans="2:14" s="1" customFormat="1" thickBot="1">
      <c r="B25" s="49">
        <v>139254304</v>
      </c>
      <c r="C25" s="42" t="s">
        <v>162</v>
      </c>
      <c r="D25" s="41" t="s">
        <v>38</v>
      </c>
      <c r="E25" s="41">
        <v>0.06</v>
      </c>
      <c r="F25" s="41" t="s">
        <v>16</v>
      </c>
      <c r="G25" s="41">
        <v>1.9072100000000001</v>
      </c>
      <c r="H25" s="41">
        <v>0</v>
      </c>
      <c r="I25" s="41">
        <v>0</v>
      </c>
      <c r="J25" s="42" t="s">
        <v>163</v>
      </c>
      <c r="K25" s="41">
        <v>1.9213800000000001</v>
      </c>
      <c r="L25" s="41">
        <v>0</v>
      </c>
      <c r="M25" s="41">
        <v>-1.0900000000000001</v>
      </c>
      <c r="N25" s="50">
        <v>58.1</v>
      </c>
    </row>
    <row r="26" spans="2:14" s="1" customFormat="1" thickBot="1">
      <c r="B26" s="47">
        <v>139288612</v>
      </c>
      <c r="C26" s="40" t="s">
        <v>164</v>
      </c>
      <c r="D26" s="39" t="s">
        <v>38</v>
      </c>
      <c r="E26" s="39">
        <v>0.05</v>
      </c>
      <c r="F26" s="39" t="s">
        <v>37</v>
      </c>
      <c r="G26" s="39">
        <v>145.35</v>
      </c>
      <c r="H26" s="39">
        <v>0</v>
      </c>
      <c r="I26" s="39">
        <v>0</v>
      </c>
      <c r="J26" s="40" t="s">
        <v>165</v>
      </c>
      <c r="K26" s="39">
        <v>146.04</v>
      </c>
      <c r="L26" s="39">
        <v>0</v>
      </c>
      <c r="M26" s="39">
        <v>-0.03</v>
      </c>
      <c r="N26" s="51">
        <v>31.29</v>
      </c>
    </row>
    <row r="27" spans="2:14" s="1" customFormat="1" thickBot="1">
      <c r="B27" s="49">
        <v>139320132</v>
      </c>
      <c r="C27" s="42" t="s">
        <v>166</v>
      </c>
      <c r="D27" s="41" t="s">
        <v>8</v>
      </c>
      <c r="E27" s="41">
        <v>0.05</v>
      </c>
      <c r="F27" s="41" t="s">
        <v>16</v>
      </c>
      <c r="G27" s="41">
        <v>1.9212400000000001</v>
      </c>
      <c r="H27" s="41">
        <v>0</v>
      </c>
      <c r="I27" s="41">
        <v>0</v>
      </c>
      <c r="J27" s="42" t="s">
        <v>167</v>
      </c>
      <c r="K27" s="41">
        <v>1.91825</v>
      </c>
      <c r="L27" s="41">
        <v>0</v>
      </c>
      <c r="M27" s="41">
        <v>0</v>
      </c>
      <c r="N27" s="50">
        <v>10.23</v>
      </c>
    </row>
    <row r="28" spans="2:14" s="1" customFormat="1" thickBot="1">
      <c r="B28" s="47">
        <v>139321846</v>
      </c>
      <c r="C28" s="40" t="s">
        <v>168</v>
      </c>
      <c r="D28" s="39" t="s">
        <v>38</v>
      </c>
      <c r="E28" s="39">
        <v>0.13</v>
      </c>
      <c r="F28" s="39" t="s">
        <v>37</v>
      </c>
      <c r="G28" s="39">
        <v>145</v>
      </c>
      <c r="H28" s="39">
        <v>0</v>
      </c>
      <c r="I28" s="39">
        <v>0</v>
      </c>
      <c r="J28" s="40" t="s">
        <v>169</v>
      </c>
      <c r="K28" s="39">
        <v>146.07</v>
      </c>
      <c r="L28" s="39">
        <v>0</v>
      </c>
      <c r="M28" s="39">
        <v>0</v>
      </c>
      <c r="N28" s="51">
        <v>126.17</v>
      </c>
    </row>
    <row r="29" spans="2:14" s="1" customFormat="1" thickBot="1">
      <c r="B29" s="49">
        <v>139344009</v>
      </c>
      <c r="C29" s="42" t="s">
        <v>170</v>
      </c>
      <c r="D29" s="41" t="s">
        <v>38</v>
      </c>
      <c r="E29" s="41">
        <v>0.05</v>
      </c>
      <c r="F29" s="41" t="s">
        <v>16</v>
      </c>
      <c r="G29" s="41">
        <v>1.9267300000000001</v>
      </c>
      <c r="H29" s="41">
        <v>0</v>
      </c>
      <c r="I29" s="41">
        <v>0</v>
      </c>
      <c r="J29" s="42" t="s">
        <v>171</v>
      </c>
      <c r="K29" s="41">
        <v>1.9274500000000001</v>
      </c>
      <c r="L29" s="41">
        <v>0</v>
      </c>
      <c r="M29" s="41">
        <v>0</v>
      </c>
      <c r="N29" s="50">
        <v>2.48</v>
      </c>
    </row>
    <row r="30" spans="2:14" s="1" customFormat="1" thickBot="1">
      <c r="B30" s="47">
        <v>139373451</v>
      </c>
      <c r="C30" s="40" t="s">
        <v>172</v>
      </c>
      <c r="D30" s="39" t="s">
        <v>38</v>
      </c>
      <c r="E30" s="39">
        <v>0.1</v>
      </c>
      <c r="F30" s="39" t="s">
        <v>37</v>
      </c>
      <c r="G30" s="39">
        <v>145.71899999999999</v>
      </c>
      <c r="H30" s="39">
        <v>0</v>
      </c>
      <c r="I30" s="39">
        <v>0</v>
      </c>
      <c r="J30" s="40" t="s">
        <v>173</v>
      </c>
      <c r="K30" s="39">
        <v>146.01400000000001</v>
      </c>
      <c r="L30" s="39">
        <v>0</v>
      </c>
      <c r="M30" s="39">
        <v>-0.02</v>
      </c>
      <c r="N30" s="51">
        <v>26.8</v>
      </c>
    </row>
    <row r="31" spans="2:14" s="1" customFormat="1" thickBot="1">
      <c r="B31" s="49">
        <v>139381854</v>
      </c>
      <c r="C31" s="42" t="s">
        <v>174</v>
      </c>
      <c r="D31" s="41" t="s">
        <v>38</v>
      </c>
      <c r="E31" s="41">
        <v>0.08</v>
      </c>
      <c r="F31" s="41" t="s">
        <v>37</v>
      </c>
      <c r="G31" s="41">
        <v>145.947</v>
      </c>
      <c r="H31" s="41">
        <v>0</v>
      </c>
      <c r="I31" s="41">
        <v>0</v>
      </c>
      <c r="J31" s="42" t="s">
        <v>175</v>
      </c>
      <c r="K31" s="41">
        <v>146.01</v>
      </c>
      <c r="L31" s="41">
        <v>0</v>
      </c>
      <c r="M31" s="41">
        <v>0</v>
      </c>
      <c r="N31" s="50">
        <v>4.58</v>
      </c>
    </row>
    <row r="32" spans="2:14" s="1" customFormat="1" thickBot="1">
      <c r="B32" s="47">
        <v>139407314</v>
      </c>
      <c r="C32" s="40" t="s">
        <v>176</v>
      </c>
      <c r="D32" s="39" t="s">
        <v>8</v>
      </c>
      <c r="E32" s="39">
        <v>0.05</v>
      </c>
      <c r="F32" s="39" t="s">
        <v>13</v>
      </c>
      <c r="G32" s="39">
        <v>1.32681</v>
      </c>
      <c r="H32" s="39">
        <v>0</v>
      </c>
      <c r="I32" s="39">
        <v>0</v>
      </c>
      <c r="J32" s="40" t="s">
        <v>177</v>
      </c>
      <c r="K32" s="39">
        <v>1.33399</v>
      </c>
      <c r="L32" s="39">
        <v>0</v>
      </c>
      <c r="M32" s="39">
        <v>0</v>
      </c>
      <c r="N32" s="51">
        <v>-26.91</v>
      </c>
    </row>
    <row r="33" spans="1:14" s="1" customFormat="1" thickBot="1">
      <c r="B33" s="49">
        <v>139426625</v>
      </c>
      <c r="C33" s="42" t="s">
        <v>178</v>
      </c>
      <c r="D33" s="41" t="s">
        <v>38</v>
      </c>
      <c r="E33" s="41">
        <v>0.2</v>
      </c>
      <c r="F33" s="41" t="s">
        <v>37</v>
      </c>
      <c r="G33" s="41">
        <v>145.5</v>
      </c>
      <c r="H33" s="41">
        <v>0</v>
      </c>
      <c r="I33" s="41">
        <v>0</v>
      </c>
      <c r="J33" s="42" t="s">
        <v>179</v>
      </c>
      <c r="K33" s="41">
        <v>146.16900000000001</v>
      </c>
      <c r="L33" s="41">
        <v>0</v>
      </c>
      <c r="M33" s="41">
        <v>-0.23</v>
      </c>
      <c r="N33" s="50">
        <v>120.79</v>
      </c>
    </row>
    <row r="34" spans="1:14" s="1" customFormat="1" thickBot="1">
      <c r="B34" s="47">
        <v>139619569</v>
      </c>
      <c r="C34" s="40" t="s">
        <v>180</v>
      </c>
      <c r="D34" s="39" t="s">
        <v>8</v>
      </c>
      <c r="E34" s="39">
        <v>0.08</v>
      </c>
      <c r="F34" s="39" t="s">
        <v>58</v>
      </c>
      <c r="G34" s="39">
        <v>1.16625</v>
      </c>
      <c r="H34" s="39">
        <v>0</v>
      </c>
      <c r="I34" s="39">
        <v>0</v>
      </c>
      <c r="J34" s="40" t="s">
        <v>181</v>
      </c>
      <c r="K34" s="39">
        <v>1.16649</v>
      </c>
      <c r="L34" s="39">
        <v>0</v>
      </c>
      <c r="M34" s="39">
        <v>0</v>
      </c>
      <c r="N34" s="51">
        <v>-1.92</v>
      </c>
    </row>
    <row r="35" spans="1:14" s="1" customFormat="1" thickBot="1">
      <c r="B35" s="49">
        <v>139619621</v>
      </c>
      <c r="C35" s="42" t="s">
        <v>182</v>
      </c>
      <c r="D35" s="41" t="s">
        <v>38</v>
      </c>
      <c r="E35" s="41">
        <v>0.08</v>
      </c>
      <c r="F35" s="41" t="s">
        <v>58</v>
      </c>
      <c r="G35" s="41">
        <v>1.1663300000000001</v>
      </c>
      <c r="H35" s="41">
        <v>0</v>
      </c>
      <c r="I35" s="41">
        <v>0</v>
      </c>
      <c r="J35" s="42" t="s">
        <v>183</v>
      </c>
      <c r="K35" s="41">
        <v>1.16723</v>
      </c>
      <c r="L35" s="41">
        <v>0</v>
      </c>
      <c r="M35" s="41">
        <v>-2.87</v>
      </c>
      <c r="N35" s="50">
        <v>7.2</v>
      </c>
    </row>
    <row r="36" spans="1:14" s="1" customFormat="1" thickBot="1">
      <c r="B36" s="47">
        <v>139682129</v>
      </c>
      <c r="C36" s="40" t="s">
        <v>184</v>
      </c>
      <c r="D36" s="39" t="s">
        <v>38</v>
      </c>
      <c r="E36" s="39">
        <v>0.05</v>
      </c>
      <c r="F36" s="39" t="s">
        <v>37</v>
      </c>
      <c r="G36" s="39">
        <v>144.619</v>
      </c>
      <c r="H36" s="39">
        <v>0</v>
      </c>
      <c r="I36" s="39">
        <v>0</v>
      </c>
      <c r="J36" s="40" t="s">
        <v>185</v>
      </c>
      <c r="K36" s="39">
        <v>145.21700000000001</v>
      </c>
      <c r="L36" s="39">
        <v>0</v>
      </c>
      <c r="M36" s="39">
        <v>-0.04</v>
      </c>
      <c r="N36" s="51">
        <v>27.01</v>
      </c>
    </row>
    <row r="37" spans="1:14" s="1" customFormat="1" thickBot="1">
      <c r="B37" s="49">
        <v>139780262</v>
      </c>
      <c r="C37" s="42" t="s">
        <v>186</v>
      </c>
      <c r="D37" s="41" t="s">
        <v>4</v>
      </c>
      <c r="E37" s="82" t="s">
        <v>187</v>
      </c>
      <c r="F37" s="82"/>
      <c r="G37" s="82"/>
      <c r="H37" s="82"/>
      <c r="I37" s="82"/>
      <c r="J37" s="82"/>
      <c r="K37" s="82"/>
      <c r="L37" s="82"/>
      <c r="M37" s="82"/>
      <c r="N37" s="52">
        <v>-150</v>
      </c>
    </row>
    <row r="38" spans="1:14" s="1" customFormat="1" thickBot="1">
      <c r="B38" s="76"/>
      <c r="C38" s="77"/>
      <c r="D38" s="77"/>
      <c r="E38" s="77"/>
      <c r="F38" s="77"/>
      <c r="G38" s="77"/>
      <c r="H38" s="77"/>
      <c r="I38" s="77"/>
      <c r="J38" s="77"/>
      <c r="K38" s="77"/>
      <c r="L38" s="43">
        <v>0</v>
      </c>
      <c r="M38" s="43">
        <v>-37.619999999999997</v>
      </c>
      <c r="N38" s="53">
        <v>763.8</v>
      </c>
    </row>
    <row r="39" spans="1:14" s="1" customFormat="1" ht="13.5">
      <c r="B39" s="78" t="s">
        <v>188</v>
      </c>
      <c r="C39" s="79"/>
      <c r="D39" s="79"/>
      <c r="E39" s="79"/>
      <c r="F39" s="79" t="s">
        <v>1</v>
      </c>
      <c r="G39" s="79"/>
      <c r="H39" s="79"/>
      <c r="I39" s="79"/>
      <c r="J39" s="79"/>
      <c r="K39" s="79" t="s">
        <v>0</v>
      </c>
      <c r="L39" s="79"/>
      <c r="M39" s="79">
        <v>726.18</v>
      </c>
      <c r="N39" s="80"/>
    </row>
    <row r="40" spans="1:14">
      <c r="A40" t="s">
        <v>189</v>
      </c>
    </row>
  </sheetData>
  <mergeCells count="10">
    <mergeCell ref="E2:M2"/>
    <mergeCell ref="E7:M7"/>
    <mergeCell ref="E10:M10"/>
    <mergeCell ref="E24:M24"/>
    <mergeCell ref="E37:M37"/>
    <mergeCell ref="B38:K38"/>
    <mergeCell ref="B39:E39"/>
    <mergeCell ref="F39:J39"/>
    <mergeCell ref="K39:L39"/>
    <mergeCell ref="M39:N39"/>
  </mergeCells>
  <phoneticPr fontId="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/>
  </sheetViews>
  <sheetFormatPr defaultColWidth="9.125" defaultRowHeight="13.5"/>
  <cols>
    <col min="1" max="16384" width="9.125" style="1"/>
  </cols>
  <sheetData>
    <row r="1" spans="1:14" ht="22.5">
      <c r="A1" s="64">
        <v>43221</v>
      </c>
      <c r="B1" s="21" t="s">
        <v>71</v>
      </c>
      <c r="C1" s="22" t="s">
        <v>70</v>
      </c>
      <c r="D1" s="22" t="s">
        <v>69</v>
      </c>
      <c r="E1" s="22" t="s">
        <v>68</v>
      </c>
      <c r="F1" s="22" t="s">
        <v>67</v>
      </c>
      <c r="G1" s="22" t="s">
        <v>63</v>
      </c>
      <c r="H1" s="22" t="s">
        <v>66</v>
      </c>
      <c r="I1" s="22" t="s">
        <v>65</v>
      </c>
      <c r="J1" s="22" t="s">
        <v>64</v>
      </c>
      <c r="K1" s="22" t="s">
        <v>63</v>
      </c>
      <c r="L1" s="22" t="s">
        <v>62</v>
      </c>
      <c r="M1" s="22" t="s">
        <v>61</v>
      </c>
      <c r="N1" s="23" t="s">
        <v>60</v>
      </c>
    </row>
    <row r="2" spans="1:14" ht="14.25" thickBot="1">
      <c r="B2" s="7">
        <v>128694986</v>
      </c>
      <c r="C2" s="8" t="s">
        <v>59</v>
      </c>
      <c r="D2" s="9" t="s">
        <v>8</v>
      </c>
      <c r="E2" s="9">
        <v>0.1</v>
      </c>
      <c r="F2" s="9" t="s">
        <v>58</v>
      </c>
      <c r="G2" s="9">
        <v>1.20058</v>
      </c>
      <c r="H2" s="9">
        <v>0</v>
      </c>
      <c r="I2" s="9">
        <v>0</v>
      </c>
      <c r="J2" s="8" t="s">
        <v>57</v>
      </c>
      <c r="K2" s="9">
        <v>1.19252</v>
      </c>
      <c r="L2" s="9">
        <v>0</v>
      </c>
      <c r="M2" s="9">
        <v>46.8</v>
      </c>
      <c r="N2" s="10">
        <v>80.599999999999994</v>
      </c>
    </row>
    <row r="3" spans="1:14" ht="14.25" thickBot="1">
      <c r="B3" s="11">
        <v>130975020</v>
      </c>
      <c r="C3" s="6" t="s">
        <v>56</v>
      </c>
      <c r="D3" s="5" t="s">
        <v>38</v>
      </c>
      <c r="E3" s="5">
        <v>0.05</v>
      </c>
      <c r="F3" s="5" t="s">
        <v>55</v>
      </c>
      <c r="G3" s="5">
        <v>1.08673</v>
      </c>
      <c r="H3" s="5">
        <v>0</v>
      </c>
      <c r="I3" s="5">
        <v>0</v>
      </c>
      <c r="J3" s="6" t="s">
        <v>54</v>
      </c>
      <c r="K3" s="5">
        <v>1.08829</v>
      </c>
      <c r="L3" s="5">
        <v>0</v>
      </c>
      <c r="M3" s="5">
        <v>-7.18</v>
      </c>
      <c r="N3" s="12">
        <v>5.35</v>
      </c>
    </row>
    <row r="4" spans="1:14" ht="14.25" thickBot="1">
      <c r="B4" s="13">
        <v>136137708</v>
      </c>
      <c r="C4" s="3" t="s">
        <v>53</v>
      </c>
      <c r="D4" s="4" t="s">
        <v>8</v>
      </c>
      <c r="E4" s="4">
        <v>0.1</v>
      </c>
      <c r="F4" s="4" t="s">
        <v>52</v>
      </c>
      <c r="G4" s="4">
        <v>1.60701</v>
      </c>
      <c r="H4" s="4">
        <v>0</v>
      </c>
      <c r="I4" s="4">
        <v>0</v>
      </c>
      <c r="J4" s="3" t="s">
        <v>51</v>
      </c>
      <c r="K4" s="4">
        <v>1.58815</v>
      </c>
      <c r="L4" s="4">
        <v>0</v>
      </c>
      <c r="M4" s="4">
        <v>4.34</v>
      </c>
      <c r="N4" s="14">
        <v>141.41</v>
      </c>
    </row>
    <row r="5" spans="1:14" ht="14.25" thickBot="1">
      <c r="B5" s="11">
        <v>136772860</v>
      </c>
      <c r="C5" s="6" t="s">
        <v>50</v>
      </c>
      <c r="D5" s="5" t="s">
        <v>4</v>
      </c>
      <c r="E5" s="83" t="s">
        <v>49</v>
      </c>
      <c r="F5" s="83"/>
      <c r="G5" s="83"/>
      <c r="H5" s="83"/>
      <c r="I5" s="83"/>
      <c r="J5" s="83"/>
      <c r="K5" s="83"/>
      <c r="L5" s="83"/>
      <c r="M5" s="83"/>
      <c r="N5" s="15">
        <v>-100</v>
      </c>
    </row>
    <row r="6" spans="1:14" ht="14.25" thickBot="1">
      <c r="B6" s="13">
        <v>136774654</v>
      </c>
      <c r="C6" s="3" t="s">
        <v>48</v>
      </c>
      <c r="D6" s="4" t="s">
        <v>4</v>
      </c>
      <c r="E6" s="84" t="s">
        <v>47</v>
      </c>
      <c r="F6" s="84"/>
      <c r="G6" s="84"/>
      <c r="H6" s="84"/>
      <c r="I6" s="84"/>
      <c r="J6" s="84"/>
      <c r="K6" s="84"/>
      <c r="L6" s="84"/>
      <c r="M6" s="84"/>
      <c r="N6" s="16">
        <v>100</v>
      </c>
    </row>
    <row r="7" spans="1:14" ht="14.25" thickBot="1">
      <c r="B7" s="11">
        <v>136805271</v>
      </c>
      <c r="C7" s="6" t="s">
        <v>46</v>
      </c>
      <c r="D7" s="5" t="s">
        <v>8</v>
      </c>
      <c r="E7" s="5">
        <v>0.06</v>
      </c>
      <c r="F7" s="5" t="s">
        <v>45</v>
      </c>
      <c r="G7" s="5">
        <v>0.87841000000000002</v>
      </c>
      <c r="H7" s="5">
        <v>0</v>
      </c>
      <c r="I7" s="5">
        <v>0</v>
      </c>
      <c r="J7" s="6" t="s">
        <v>44</v>
      </c>
      <c r="K7" s="5">
        <v>0.87655000000000005</v>
      </c>
      <c r="L7" s="5">
        <v>0</v>
      </c>
      <c r="M7" s="5">
        <v>0.06</v>
      </c>
      <c r="N7" s="12">
        <v>15.1</v>
      </c>
    </row>
    <row r="8" spans="1:14" ht="14.25" thickBot="1">
      <c r="B8" s="13">
        <v>136843720</v>
      </c>
      <c r="C8" s="3" t="s">
        <v>43</v>
      </c>
      <c r="D8" s="4" t="s">
        <v>38</v>
      </c>
      <c r="E8" s="4">
        <v>0.1</v>
      </c>
      <c r="F8" s="4" t="s">
        <v>37</v>
      </c>
      <c r="G8" s="4">
        <v>147.386</v>
      </c>
      <c r="H8" s="4">
        <v>0</v>
      </c>
      <c r="I8" s="4">
        <v>0</v>
      </c>
      <c r="J8" s="3" t="s">
        <v>42</v>
      </c>
      <c r="K8" s="4">
        <v>149.279</v>
      </c>
      <c r="L8" s="4">
        <v>0</v>
      </c>
      <c r="M8" s="4">
        <v>0.93</v>
      </c>
      <c r="N8" s="14">
        <v>170.37</v>
      </c>
    </row>
    <row r="9" spans="1:14" ht="14.25" thickBot="1">
      <c r="B9" s="11">
        <v>136976161</v>
      </c>
      <c r="C9" s="6" t="s">
        <v>41</v>
      </c>
      <c r="D9" s="5" t="s">
        <v>4</v>
      </c>
      <c r="E9" s="83" t="s">
        <v>40</v>
      </c>
      <c r="F9" s="83"/>
      <c r="G9" s="83"/>
      <c r="H9" s="83"/>
      <c r="I9" s="83"/>
      <c r="J9" s="83"/>
      <c r="K9" s="83"/>
      <c r="L9" s="83"/>
      <c r="M9" s="83"/>
      <c r="N9" s="15">
        <v>15.36</v>
      </c>
    </row>
    <row r="10" spans="1:14" ht="14.25" thickBot="1">
      <c r="B10" s="13">
        <v>136976788</v>
      </c>
      <c r="C10" s="3" t="s">
        <v>39</v>
      </c>
      <c r="D10" s="4" t="s">
        <v>38</v>
      </c>
      <c r="E10" s="4">
        <v>0.06</v>
      </c>
      <c r="F10" s="4" t="s">
        <v>37</v>
      </c>
      <c r="G10" s="4">
        <v>148.869</v>
      </c>
      <c r="H10" s="4">
        <v>0</v>
      </c>
      <c r="I10" s="4">
        <v>0</v>
      </c>
      <c r="J10" s="3" t="s">
        <v>36</v>
      </c>
      <c r="K10" s="4">
        <v>149.28</v>
      </c>
      <c r="L10" s="4">
        <v>0</v>
      </c>
      <c r="M10" s="4">
        <v>0.37</v>
      </c>
      <c r="N10" s="14">
        <v>22.2</v>
      </c>
    </row>
    <row r="11" spans="1:14" ht="14.25" thickBot="1">
      <c r="B11" s="11">
        <v>136988940</v>
      </c>
      <c r="C11" s="6" t="s">
        <v>35</v>
      </c>
      <c r="D11" s="5" t="s">
        <v>4</v>
      </c>
      <c r="E11" s="83" t="s">
        <v>34</v>
      </c>
      <c r="F11" s="83"/>
      <c r="G11" s="83"/>
      <c r="H11" s="83"/>
      <c r="I11" s="83"/>
      <c r="J11" s="83"/>
      <c r="K11" s="83"/>
      <c r="L11" s="83"/>
      <c r="M11" s="83"/>
      <c r="N11" s="15">
        <v>-20</v>
      </c>
    </row>
    <row r="12" spans="1:14" ht="14.25" thickBot="1">
      <c r="B12" s="13">
        <v>137049276</v>
      </c>
      <c r="C12" s="3" t="s">
        <v>33</v>
      </c>
      <c r="D12" s="4" t="s">
        <v>8</v>
      </c>
      <c r="E12" s="4">
        <v>0.08</v>
      </c>
      <c r="F12" s="4" t="s">
        <v>7</v>
      </c>
      <c r="G12" s="4">
        <v>0.78573000000000004</v>
      </c>
      <c r="H12" s="4">
        <v>0</v>
      </c>
      <c r="I12" s="4">
        <v>0</v>
      </c>
      <c r="J12" s="3" t="s">
        <v>32</v>
      </c>
      <c r="K12" s="4">
        <v>0.78220000000000001</v>
      </c>
      <c r="L12" s="4">
        <v>0</v>
      </c>
      <c r="M12" s="4">
        <v>0</v>
      </c>
      <c r="N12" s="14">
        <v>28.24</v>
      </c>
    </row>
    <row r="13" spans="1:14" ht="14.25" thickBot="1">
      <c r="B13" s="11">
        <v>137135440</v>
      </c>
      <c r="C13" s="6" t="s">
        <v>31</v>
      </c>
      <c r="D13" s="5" t="s">
        <v>8</v>
      </c>
      <c r="E13" s="5">
        <v>0.08</v>
      </c>
      <c r="F13" s="5" t="s">
        <v>7</v>
      </c>
      <c r="G13" s="5">
        <v>0.78159999999999996</v>
      </c>
      <c r="H13" s="5">
        <v>0</v>
      </c>
      <c r="I13" s="5">
        <v>0</v>
      </c>
      <c r="J13" s="6" t="s">
        <v>30</v>
      </c>
      <c r="K13" s="5">
        <v>0.77776999999999996</v>
      </c>
      <c r="L13" s="5">
        <v>0</v>
      </c>
      <c r="M13" s="5">
        <v>-0.54</v>
      </c>
      <c r="N13" s="12">
        <v>30.56</v>
      </c>
    </row>
    <row r="14" spans="1:14" ht="14.25" thickBot="1">
      <c r="B14" s="13">
        <v>137301149</v>
      </c>
      <c r="C14" s="3" t="s">
        <v>29</v>
      </c>
      <c r="D14" s="4" t="s">
        <v>4</v>
      </c>
      <c r="E14" s="84" t="s">
        <v>28</v>
      </c>
      <c r="F14" s="84"/>
      <c r="G14" s="84"/>
      <c r="H14" s="84"/>
      <c r="I14" s="84"/>
      <c r="J14" s="84"/>
      <c r="K14" s="84"/>
      <c r="L14" s="84"/>
      <c r="M14" s="84"/>
      <c r="N14" s="16">
        <v>-50</v>
      </c>
    </row>
    <row r="15" spans="1:14" ht="14.25" thickBot="1">
      <c r="B15" s="11">
        <v>137441705</v>
      </c>
      <c r="C15" s="6" t="s">
        <v>27</v>
      </c>
      <c r="D15" s="5" t="s">
        <v>8</v>
      </c>
      <c r="E15" s="5">
        <v>0.12</v>
      </c>
      <c r="F15" s="5" t="s">
        <v>7</v>
      </c>
      <c r="G15" s="5">
        <v>0.78261000000000003</v>
      </c>
      <c r="H15" s="5">
        <v>0</v>
      </c>
      <c r="I15" s="5">
        <v>0</v>
      </c>
      <c r="J15" s="6" t="s">
        <v>26</v>
      </c>
      <c r="K15" s="5">
        <v>0.77427000000000001</v>
      </c>
      <c r="L15" s="5">
        <v>0</v>
      </c>
      <c r="M15" s="5">
        <v>-0.8</v>
      </c>
      <c r="N15" s="12">
        <v>100.27</v>
      </c>
    </row>
    <row r="16" spans="1:14" ht="14.25" thickBot="1">
      <c r="B16" s="13">
        <v>137508225</v>
      </c>
      <c r="C16" s="3" t="s">
        <v>25</v>
      </c>
      <c r="D16" s="4" t="s">
        <v>4</v>
      </c>
      <c r="E16" s="84" t="s">
        <v>24</v>
      </c>
      <c r="F16" s="84"/>
      <c r="G16" s="84"/>
      <c r="H16" s="84"/>
      <c r="I16" s="84"/>
      <c r="J16" s="84"/>
      <c r="K16" s="84"/>
      <c r="L16" s="84"/>
      <c r="M16" s="84"/>
      <c r="N16" s="16">
        <v>-50</v>
      </c>
    </row>
    <row r="17" spans="2:14" ht="14.25" thickBot="1">
      <c r="B17" s="11">
        <v>137583316</v>
      </c>
      <c r="C17" s="6" t="s">
        <v>23</v>
      </c>
      <c r="D17" s="5" t="s">
        <v>8</v>
      </c>
      <c r="E17" s="5">
        <v>0.1</v>
      </c>
      <c r="F17" s="5" t="s">
        <v>7</v>
      </c>
      <c r="G17" s="5">
        <v>0.77666000000000002</v>
      </c>
      <c r="H17" s="5">
        <v>0</v>
      </c>
      <c r="I17" s="5">
        <v>0</v>
      </c>
      <c r="J17" s="6" t="s">
        <v>22</v>
      </c>
      <c r="K17" s="5">
        <v>0.77463000000000004</v>
      </c>
      <c r="L17" s="5">
        <v>0</v>
      </c>
      <c r="M17" s="5">
        <v>-0.68</v>
      </c>
      <c r="N17" s="12">
        <v>20.45</v>
      </c>
    </row>
    <row r="18" spans="2:14" ht="14.25" thickBot="1">
      <c r="B18" s="13">
        <v>137624914</v>
      </c>
      <c r="C18" s="3" t="s">
        <v>21</v>
      </c>
      <c r="D18" s="4" t="s">
        <v>4</v>
      </c>
      <c r="E18" s="84" t="s">
        <v>20</v>
      </c>
      <c r="F18" s="84"/>
      <c r="G18" s="84"/>
      <c r="H18" s="84"/>
      <c r="I18" s="84"/>
      <c r="J18" s="84"/>
      <c r="K18" s="84"/>
      <c r="L18" s="84"/>
      <c r="M18" s="84"/>
      <c r="N18" s="16">
        <v>702.45</v>
      </c>
    </row>
    <row r="19" spans="2:14" ht="14.25" thickBot="1">
      <c r="B19" s="11">
        <v>137657161</v>
      </c>
      <c r="C19" s="6" t="s">
        <v>19</v>
      </c>
      <c r="D19" s="5" t="s">
        <v>8</v>
      </c>
      <c r="E19" s="5">
        <v>0.05</v>
      </c>
      <c r="F19" s="5" t="s">
        <v>7</v>
      </c>
      <c r="G19" s="5">
        <v>0.77937000000000001</v>
      </c>
      <c r="H19" s="5">
        <v>0</v>
      </c>
      <c r="I19" s="5">
        <v>0</v>
      </c>
      <c r="J19" s="6" t="s">
        <v>18</v>
      </c>
      <c r="K19" s="5">
        <v>0.77463000000000004</v>
      </c>
      <c r="L19" s="5">
        <v>0</v>
      </c>
      <c r="M19" s="5">
        <v>0</v>
      </c>
      <c r="N19" s="12">
        <v>23.88</v>
      </c>
    </row>
    <row r="20" spans="2:14" ht="14.25" thickBot="1">
      <c r="B20" s="13">
        <v>137658203</v>
      </c>
      <c r="C20" s="3" t="s">
        <v>17</v>
      </c>
      <c r="D20" s="4" t="s">
        <v>8</v>
      </c>
      <c r="E20" s="4">
        <v>0.03</v>
      </c>
      <c r="F20" s="4" t="s">
        <v>16</v>
      </c>
      <c r="G20" s="4">
        <v>1.93475</v>
      </c>
      <c r="H20" s="4">
        <v>0</v>
      </c>
      <c r="I20" s="4">
        <v>0</v>
      </c>
      <c r="J20" s="3" t="s">
        <v>15</v>
      </c>
      <c r="K20" s="4">
        <v>1.9413400000000001</v>
      </c>
      <c r="L20" s="4">
        <v>0</v>
      </c>
      <c r="M20" s="4">
        <v>0.03</v>
      </c>
      <c r="N20" s="14">
        <v>-13.64</v>
      </c>
    </row>
    <row r="21" spans="2:14" ht="14.25" thickBot="1">
      <c r="B21" s="11">
        <v>137763776</v>
      </c>
      <c r="C21" s="6" t="s">
        <v>14</v>
      </c>
      <c r="D21" s="5" t="s">
        <v>8</v>
      </c>
      <c r="E21" s="5">
        <v>0.04</v>
      </c>
      <c r="F21" s="5" t="s">
        <v>13</v>
      </c>
      <c r="G21" s="5">
        <v>1.2869200000000001</v>
      </c>
      <c r="H21" s="5">
        <v>0</v>
      </c>
      <c r="I21" s="5">
        <v>0</v>
      </c>
      <c r="J21" s="6" t="s">
        <v>12</v>
      </c>
      <c r="K21" s="5">
        <v>1.2843500000000001</v>
      </c>
      <c r="L21" s="5">
        <v>0</v>
      </c>
      <c r="M21" s="5">
        <v>0</v>
      </c>
      <c r="N21" s="12">
        <v>8</v>
      </c>
    </row>
    <row r="22" spans="2:14" ht="14.25" thickBot="1">
      <c r="B22" s="13">
        <v>137802316</v>
      </c>
      <c r="C22" s="3" t="s">
        <v>11</v>
      </c>
      <c r="D22" s="4" t="s">
        <v>8</v>
      </c>
      <c r="E22" s="4">
        <v>0.05</v>
      </c>
      <c r="F22" s="4" t="s">
        <v>7</v>
      </c>
      <c r="G22" s="4">
        <v>0.77317000000000002</v>
      </c>
      <c r="H22" s="4">
        <v>0</v>
      </c>
      <c r="I22" s="4">
        <v>0</v>
      </c>
      <c r="J22" s="3" t="s">
        <v>10</v>
      </c>
      <c r="K22" s="4">
        <v>0.76427</v>
      </c>
      <c r="L22" s="4">
        <v>0</v>
      </c>
      <c r="M22" s="4">
        <v>-0.35</v>
      </c>
      <c r="N22" s="14">
        <v>44.9</v>
      </c>
    </row>
    <row r="23" spans="2:14" ht="14.25" thickBot="1">
      <c r="B23" s="11">
        <v>137827461</v>
      </c>
      <c r="C23" s="6" t="s">
        <v>9</v>
      </c>
      <c r="D23" s="5" t="s">
        <v>8</v>
      </c>
      <c r="E23" s="5">
        <v>0.05</v>
      </c>
      <c r="F23" s="5" t="s">
        <v>7</v>
      </c>
      <c r="G23" s="5">
        <v>0.76924999999999999</v>
      </c>
      <c r="H23" s="5">
        <v>0</v>
      </c>
      <c r="I23" s="5">
        <v>0</v>
      </c>
      <c r="J23" s="6" t="s">
        <v>6</v>
      </c>
      <c r="K23" s="5">
        <v>0.76427999999999996</v>
      </c>
      <c r="L23" s="5">
        <v>0</v>
      </c>
      <c r="M23" s="5">
        <v>-0.35</v>
      </c>
      <c r="N23" s="12">
        <v>25.07</v>
      </c>
    </row>
    <row r="24" spans="2:14" ht="14.25" thickBot="1">
      <c r="B24" s="13">
        <v>138224748</v>
      </c>
      <c r="C24" s="3" t="s">
        <v>5</v>
      </c>
      <c r="D24" s="4" t="s">
        <v>4</v>
      </c>
      <c r="E24" s="84" t="s">
        <v>3</v>
      </c>
      <c r="F24" s="84"/>
      <c r="G24" s="84"/>
      <c r="H24" s="84"/>
      <c r="I24" s="84"/>
      <c r="J24" s="84"/>
      <c r="K24" s="84"/>
      <c r="L24" s="84"/>
      <c r="M24" s="84"/>
      <c r="N24" s="16">
        <v>-50</v>
      </c>
    </row>
    <row r="25" spans="2:14" ht="14.25" thickBot="1">
      <c r="B25" s="85"/>
      <c r="C25" s="86"/>
      <c r="D25" s="86"/>
      <c r="E25" s="86"/>
      <c r="F25" s="86"/>
      <c r="G25" s="86"/>
      <c r="H25" s="86"/>
      <c r="I25" s="86"/>
      <c r="J25" s="86"/>
      <c r="K25" s="86"/>
      <c r="L25" s="2">
        <v>0</v>
      </c>
      <c r="M25" s="2">
        <v>42.63</v>
      </c>
      <c r="N25" s="17">
        <v>702.76</v>
      </c>
    </row>
    <row r="26" spans="2:14">
      <c r="B26" s="87" t="s">
        <v>2</v>
      </c>
      <c r="C26" s="88"/>
      <c r="D26" s="88"/>
      <c r="E26" s="88"/>
      <c r="F26" s="88" t="s">
        <v>1</v>
      </c>
      <c r="G26" s="88"/>
      <c r="H26" s="88"/>
      <c r="I26" s="88"/>
      <c r="J26" s="88"/>
      <c r="K26" s="88" t="s">
        <v>0</v>
      </c>
      <c r="L26" s="88"/>
      <c r="M26" s="88">
        <v>745.39</v>
      </c>
      <c r="N26" s="89"/>
    </row>
  </sheetData>
  <mergeCells count="13">
    <mergeCell ref="E16:M16"/>
    <mergeCell ref="E18:M18"/>
    <mergeCell ref="E24:M24"/>
    <mergeCell ref="B25:K25"/>
    <mergeCell ref="B26:E26"/>
    <mergeCell ref="F26:J26"/>
    <mergeCell ref="K26:L26"/>
    <mergeCell ref="M26:N26"/>
    <mergeCell ref="E5:M5"/>
    <mergeCell ref="E6:M6"/>
    <mergeCell ref="E9:M9"/>
    <mergeCell ref="E11:M11"/>
    <mergeCell ref="E14:M14"/>
  </mergeCells>
  <phoneticPr fontId="8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5"/>
  <sheetViews>
    <sheetView topLeftCell="A67" workbookViewId="0">
      <selection activeCell="F97" sqref="F97"/>
    </sheetView>
  </sheetViews>
  <sheetFormatPr defaultRowHeight="15"/>
  <cols>
    <col min="1" max="16384" width="9" style="18"/>
  </cols>
  <sheetData>
    <row r="2" spans="1:2">
      <c r="A2" s="18">
        <v>1</v>
      </c>
      <c r="B2" s="18" t="s">
        <v>194</v>
      </c>
    </row>
    <row r="3" spans="1:2">
      <c r="B3" s="69" t="s">
        <v>226</v>
      </c>
    </row>
    <row r="5" spans="1:2">
      <c r="A5" s="18">
        <v>2</v>
      </c>
      <c r="B5" s="18" t="s">
        <v>195</v>
      </c>
    </row>
    <row r="6" spans="1:2">
      <c r="B6" s="69" t="s">
        <v>225</v>
      </c>
    </row>
    <row r="7" spans="1:2">
      <c r="B7" s="69" t="s">
        <v>224</v>
      </c>
    </row>
    <row r="9" spans="1:2">
      <c r="A9" s="18">
        <v>3</v>
      </c>
      <c r="B9" s="18" t="s">
        <v>196</v>
      </c>
    </row>
    <row r="10" spans="1:2">
      <c r="B10" s="69" t="s">
        <v>223</v>
      </c>
    </row>
    <row r="12" spans="1:2">
      <c r="A12" s="18">
        <v>4</v>
      </c>
      <c r="B12" s="18" t="s">
        <v>197</v>
      </c>
    </row>
    <row r="13" spans="1:2">
      <c r="B13" s="69" t="s">
        <v>222</v>
      </c>
    </row>
    <row r="15" spans="1:2">
      <c r="A15" s="18">
        <v>5</v>
      </c>
      <c r="B15" s="18" t="s">
        <v>199</v>
      </c>
    </row>
    <row r="16" spans="1:2">
      <c r="B16" s="69" t="s">
        <v>221</v>
      </c>
    </row>
    <row r="18" spans="1:2">
      <c r="A18" s="18">
        <v>6</v>
      </c>
      <c r="B18" s="18" t="s">
        <v>198</v>
      </c>
    </row>
    <row r="19" spans="1:2">
      <c r="B19" s="69" t="s">
        <v>220</v>
      </c>
    </row>
    <row r="21" spans="1:2">
      <c r="A21" s="18">
        <v>7</v>
      </c>
      <c r="B21" s="18" t="s">
        <v>200</v>
      </c>
    </row>
    <row r="22" spans="1:2">
      <c r="B22" s="69" t="s">
        <v>219</v>
      </c>
    </row>
    <row r="23" spans="1:2">
      <c r="B23" s="69" t="s">
        <v>218</v>
      </c>
    </row>
    <row r="25" spans="1:2" ht="15.75">
      <c r="A25" s="18">
        <v>8</v>
      </c>
      <c r="B25" s="18" t="s">
        <v>231</v>
      </c>
    </row>
    <row r="26" spans="1:2">
      <c r="B26" s="69" t="s">
        <v>217</v>
      </c>
    </row>
    <row r="27" spans="1:2">
      <c r="B27" s="69" t="s">
        <v>216</v>
      </c>
    </row>
    <row r="29" spans="1:2">
      <c r="A29" s="18">
        <v>9</v>
      </c>
      <c r="B29" s="18" t="s">
        <v>201</v>
      </c>
    </row>
    <row r="30" spans="1:2">
      <c r="B30" s="69" t="s">
        <v>215</v>
      </c>
    </row>
    <row r="32" spans="1:2">
      <c r="A32" s="18">
        <v>10</v>
      </c>
      <c r="B32" s="18" t="s">
        <v>202</v>
      </c>
    </row>
    <row r="33" spans="1:2">
      <c r="B33" s="69" t="s">
        <v>214</v>
      </c>
    </row>
    <row r="35" spans="1:2">
      <c r="A35" s="18">
        <v>11</v>
      </c>
      <c r="B35" s="18" t="s">
        <v>203</v>
      </c>
    </row>
    <row r="36" spans="1:2">
      <c r="B36" s="69" t="s">
        <v>213</v>
      </c>
    </row>
    <row r="37" spans="1:2">
      <c r="B37" s="69" t="s">
        <v>204</v>
      </c>
    </row>
    <row r="39" spans="1:2">
      <c r="A39" s="18">
        <v>12</v>
      </c>
      <c r="B39" s="18" t="s">
        <v>206</v>
      </c>
    </row>
    <row r="40" spans="1:2">
      <c r="B40" s="69" t="s">
        <v>205</v>
      </c>
    </row>
    <row r="41" spans="1:2">
      <c r="B41" s="69" t="s">
        <v>209</v>
      </c>
    </row>
    <row r="43" spans="1:2">
      <c r="A43" s="18">
        <v>13</v>
      </c>
      <c r="B43" s="18" t="s">
        <v>207</v>
      </c>
    </row>
    <row r="44" spans="1:2">
      <c r="B44" s="69" t="s">
        <v>208</v>
      </c>
    </row>
    <row r="46" spans="1:2">
      <c r="A46" s="18">
        <v>14</v>
      </c>
      <c r="B46" s="18" t="s">
        <v>210</v>
      </c>
    </row>
    <row r="47" spans="1:2">
      <c r="B47" s="69" t="s">
        <v>211</v>
      </c>
    </row>
    <row r="48" spans="1:2">
      <c r="B48" s="69" t="s">
        <v>212</v>
      </c>
    </row>
    <row r="49" spans="1:2">
      <c r="B49" s="73" t="s">
        <v>230</v>
      </c>
    </row>
    <row r="50" spans="1:2">
      <c r="B50" s="70" t="s">
        <v>227</v>
      </c>
    </row>
    <row r="51" spans="1:2">
      <c r="B51" s="70" t="s">
        <v>228</v>
      </c>
    </row>
    <row r="52" spans="1:2">
      <c r="B52" s="70" t="s">
        <v>229</v>
      </c>
    </row>
    <row r="53" spans="1:2">
      <c r="B53" s="70" t="s">
        <v>232</v>
      </c>
    </row>
    <row r="54" spans="1:2">
      <c r="B54" s="74" t="s">
        <v>238</v>
      </c>
    </row>
    <row r="55" spans="1:2">
      <c r="B55" s="72" t="s">
        <v>239</v>
      </c>
    </row>
    <row r="57" spans="1:2">
      <c r="A57" s="18">
        <v>15</v>
      </c>
      <c r="B57" s="18" t="s">
        <v>233</v>
      </c>
    </row>
    <row r="58" spans="1:2">
      <c r="B58" s="68" t="s">
        <v>234</v>
      </c>
    </row>
    <row r="59" spans="1:2">
      <c r="B59" s="68" t="s">
        <v>237</v>
      </c>
    </row>
    <row r="61" spans="1:2">
      <c r="A61" s="71">
        <v>16</v>
      </c>
      <c r="B61" s="18" t="s">
        <v>235</v>
      </c>
    </row>
    <row r="62" spans="1:2">
      <c r="B62" s="68" t="s">
        <v>236</v>
      </c>
    </row>
    <row r="64" spans="1:2">
      <c r="A64" s="18">
        <v>17</v>
      </c>
      <c r="B64" s="18" t="s">
        <v>240</v>
      </c>
    </row>
    <row r="65" spans="1:2">
      <c r="B65" s="68" t="s">
        <v>241</v>
      </c>
    </row>
    <row r="67" spans="1:2">
      <c r="A67" s="18">
        <v>18</v>
      </c>
      <c r="B67" s="18" t="s">
        <v>242</v>
      </c>
    </row>
    <row r="68" spans="1:2">
      <c r="B68" s="68" t="s">
        <v>243</v>
      </c>
    </row>
    <row r="70" spans="1:2">
      <c r="A70" s="18">
        <v>19</v>
      </c>
      <c r="B70" s="18" t="s">
        <v>244</v>
      </c>
    </row>
    <row r="71" spans="1:2">
      <c r="B71" s="68" t="s">
        <v>245</v>
      </c>
    </row>
    <row r="73" spans="1:2">
      <c r="A73" s="18">
        <v>20</v>
      </c>
      <c r="B73" s="18" t="s">
        <v>246</v>
      </c>
    </row>
    <row r="74" spans="1:2">
      <c r="B74" s="68" t="s">
        <v>247</v>
      </c>
    </row>
    <row r="76" spans="1:2">
      <c r="A76" s="18">
        <v>21</v>
      </c>
      <c r="B76" s="18" t="s">
        <v>251</v>
      </c>
    </row>
    <row r="77" spans="1:2">
      <c r="B77" s="68" t="s">
        <v>253</v>
      </c>
    </row>
    <row r="78" spans="1:2">
      <c r="B78" s="68" t="s">
        <v>250</v>
      </c>
    </row>
    <row r="79" spans="1:2">
      <c r="B79" s="68" t="s">
        <v>258</v>
      </c>
    </row>
    <row r="80" spans="1:2">
      <c r="B80" s="68" t="s">
        <v>259</v>
      </c>
    </row>
    <row r="81" spans="1:3">
      <c r="C81" s="18" t="s">
        <v>248</v>
      </c>
    </row>
    <row r="82" spans="1:3">
      <c r="C82" s="18" t="s">
        <v>249</v>
      </c>
    </row>
    <row r="83" spans="1:3">
      <c r="C83" s="18" t="s">
        <v>252</v>
      </c>
    </row>
    <row r="84" spans="1:3">
      <c r="C84" s="18" t="s">
        <v>260</v>
      </c>
    </row>
    <row r="85" spans="1:3">
      <c r="C85" s="90" t="s">
        <v>261</v>
      </c>
    </row>
    <row r="86" spans="1:3">
      <c r="C86" s="18" t="s">
        <v>262</v>
      </c>
    </row>
    <row r="87" spans="1:3">
      <c r="C87" s="90" t="s">
        <v>263</v>
      </c>
    </row>
    <row r="88" spans="1:3">
      <c r="C88" s="18" t="s">
        <v>264</v>
      </c>
    </row>
    <row r="89" spans="1:3">
      <c r="C89" s="90" t="s">
        <v>265</v>
      </c>
    </row>
    <row r="91" spans="1:3">
      <c r="B91" s="18" t="s">
        <v>254</v>
      </c>
    </row>
    <row r="92" spans="1:3">
      <c r="A92" s="18">
        <v>22</v>
      </c>
      <c r="B92" s="68" t="s">
        <v>255</v>
      </c>
    </row>
    <row r="94" spans="1:3">
      <c r="A94" s="18">
        <v>23</v>
      </c>
      <c r="B94" s="18" t="s">
        <v>257</v>
      </c>
    </row>
    <row r="95" spans="1:3">
      <c r="B95" s="68" t="s">
        <v>256</v>
      </c>
    </row>
  </sheetData>
  <phoneticPr fontId="8"/>
  <hyperlinks>
    <hyperlink ref="B47" r:id="rId1"/>
    <hyperlink ref="B48" r:id="rId2"/>
    <hyperlink ref="B44" r:id="rId3"/>
    <hyperlink ref="B41" r:id="rId4"/>
    <hyperlink ref="B40" r:id="rId5"/>
    <hyperlink ref="B37" r:id="rId6"/>
    <hyperlink ref="B36" r:id="rId7"/>
    <hyperlink ref="B33" r:id="rId8"/>
    <hyperlink ref="B30" r:id="rId9"/>
    <hyperlink ref="B27" r:id="rId10"/>
    <hyperlink ref="B26" r:id="rId11"/>
    <hyperlink ref="B23" r:id="rId12"/>
    <hyperlink ref="B22" r:id="rId13"/>
    <hyperlink ref="B19" r:id="rId14"/>
    <hyperlink ref="B16" r:id="rId15"/>
    <hyperlink ref="B13" r:id="rId16"/>
    <hyperlink ref="B10" r:id="rId17"/>
    <hyperlink ref="B7" r:id="rId18"/>
    <hyperlink ref="B6" r:id="rId19"/>
    <hyperlink ref="B3" r:id="rId20"/>
    <hyperlink ref="B58" r:id="rId21"/>
    <hyperlink ref="B62" r:id="rId22"/>
    <hyperlink ref="B59" r:id="rId23"/>
    <hyperlink ref="B55" r:id="rId24"/>
    <hyperlink ref="B65" r:id="rId25"/>
    <hyperlink ref="B68" r:id="rId26"/>
    <hyperlink ref="B71" r:id="rId27"/>
    <hyperlink ref="B74" r:id="rId28"/>
    <hyperlink ref="B78" r:id="rId29"/>
    <hyperlink ref="B77" r:id="rId30"/>
    <hyperlink ref="B92" r:id="rId31"/>
    <hyperlink ref="B95" r:id="rId32"/>
    <hyperlink ref="B79" r:id="rId33"/>
    <hyperlink ref="B80" r:id="rId34"/>
    <hyperlink ref="C85" r:id="rId35"/>
    <hyperlink ref="C87" r:id="rId36"/>
    <hyperlink ref="C89" r:id="rId37"/>
  </hyperlinks>
  <pageMargins left="0.7" right="0.7" top="0.75" bottom="0.75" header="0.3" footer="0.3"/>
  <pageSetup paperSize="9"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Revenue</vt:lpstr>
      <vt:lpstr>OPERATIONS</vt:lpstr>
      <vt:lpstr>June 2018</vt:lpstr>
      <vt:lpstr>May 2018</vt:lpstr>
      <vt:lpstr>Q&amp;A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2018-07-19T08:51:07Z</dcterms:modified>
</cp:coreProperties>
</file>