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美兰德" sheetId="1" r:id="rId1"/>
    <sheet name="医药" sheetId="2" state="hidden" r:id="rId2"/>
    <sheet name="Sheet1" sheetId="3" state="hidden" r:id="rId3"/>
    <sheet name="Sheet3" sheetId="4" state="hidden" r:id="rId4"/>
    <sheet name="兼职" sheetId="5" r:id="rId5"/>
    <sheet name="Sheet2" sheetId="6" r:id="rId6"/>
  </sheets>
  <definedNames>
    <definedName name="_xlnm._FilterDatabase" localSheetId="0" hidden="1">美兰德!$G$2:$H$31</definedName>
    <definedName name="_xlnm.Print_Area" localSheetId="0">美兰德!$A$1:$I$31</definedName>
  </definedNames>
  <calcPr calcId="144525"/>
</workbook>
</file>

<file path=xl/sharedStrings.xml><?xml version="1.0" encoding="utf-8"?>
<sst xmlns="http://schemas.openxmlformats.org/spreadsheetml/2006/main" count="95">
  <si>
    <t>北京美兰德信息公司 2018年2月份考勤表</t>
  </si>
  <si>
    <t>序号</t>
  </si>
  <si>
    <t>姓名</t>
  </si>
  <si>
    <t>出勤天数</t>
  </si>
  <si>
    <t>上月剩余
加班小时</t>
  </si>
  <si>
    <t>本月加班
小时</t>
  </si>
  <si>
    <t>本月倒休
小时</t>
  </si>
  <si>
    <t>本月剩余
加班小时</t>
  </si>
  <si>
    <t>折合剩余
天数</t>
  </si>
  <si>
    <t>备注</t>
  </si>
  <si>
    <t>白雪锋</t>
  </si>
  <si>
    <t xml:space="preserve"> </t>
  </si>
  <si>
    <t>高源</t>
  </si>
  <si>
    <t>孙春秀</t>
  </si>
  <si>
    <t>谷晶丽</t>
  </si>
  <si>
    <t>年假5天</t>
  </si>
  <si>
    <t>马驰文</t>
  </si>
  <si>
    <t>请假2天</t>
  </si>
  <si>
    <t>王京</t>
  </si>
  <si>
    <t>年假6天</t>
  </si>
  <si>
    <t>张鑫</t>
  </si>
  <si>
    <t>吴迪</t>
  </si>
  <si>
    <t>曹慧卿</t>
  </si>
  <si>
    <t>胡莉斯</t>
  </si>
  <si>
    <t>产假6天</t>
  </si>
  <si>
    <t>王丽娜</t>
  </si>
  <si>
    <t>縢昊媛</t>
  </si>
  <si>
    <t>赵之琳</t>
  </si>
  <si>
    <t>董培</t>
  </si>
  <si>
    <t>年假1天</t>
  </si>
  <si>
    <t>宋昕</t>
  </si>
  <si>
    <t>年假2天</t>
  </si>
  <si>
    <t>高宇皓</t>
  </si>
  <si>
    <t>申超男</t>
  </si>
  <si>
    <t>王孔烨</t>
  </si>
  <si>
    <t>年假3天</t>
  </si>
  <si>
    <t>田晶辉</t>
  </si>
  <si>
    <t>请假1天</t>
  </si>
  <si>
    <t>高力科</t>
  </si>
  <si>
    <t>李建军</t>
  </si>
  <si>
    <t>李全通</t>
  </si>
  <si>
    <t>梁丹</t>
  </si>
  <si>
    <t>张学娇</t>
  </si>
  <si>
    <t>王晓东</t>
  </si>
  <si>
    <t>张升超</t>
  </si>
  <si>
    <t>张尚菊
（保洁）</t>
  </si>
  <si>
    <t>合计</t>
  </si>
  <si>
    <t xml:space="preserve"> 制表人:                                人事总监：                   </t>
  </si>
  <si>
    <r>
      <rPr>
        <b/>
        <sz val="14"/>
        <rFont val="宋体"/>
        <charset val="134"/>
      </rPr>
      <t>北京美兰德医药信息咨询有限公司2004年</t>
    </r>
    <r>
      <rPr>
        <b/>
        <u/>
        <sz val="14"/>
        <rFont val="宋体"/>
        <charset val="134"/>
      </rPr>
      <t xml:space="preserve"> 8</t>
    </r>
    <r>
      <rPr>
        <b/>
        <sz val="14"/>
        <rFont val="宋体"/>
        <charset val="134"/>
      </rPr>
      <t>月公司考勤表</t>
    </r>
  </si>
  <si>
    <t>姓    名</t>
  </si>
  <si>
    <t>全勤天数</t>
  </si>
  <si>
    <t>加班(小时）</t>
  </si>
  <si>
    <t>请病事假(天）</t>
  </si>
  <si>
    <t>迟到</t>
  </si>
  <si>
    <t>倒休（小时）</t>
  </si>
  <si>
    <t>吴江</t>
  </si>
  <si>
    <t>杜军峰</t>
  </si>
  <si>
    <t>田兆斌</t>
  </si>
  <si>
    <t>经办人：</t>
  </si>
  <si>
    <r>
      <rPr>
        <sz val="12"/>
        <rFont val="宋体"/>
        <charset val="134"/>
      </rPr>
      <t>经理</t>
    </r>
    <r>
      <rPr>
        <sz val="12"/>
        <rFont val="Times New Roman"/>
        <charset val="134"/>
      </rPr>
      <t>:</t>
    </r>
  </si>
  <si>
    <r>
      <rPr>
        <sz val="12"/>
        <rFont val="宋体"/>
        <charset val="134"/>
      </rPr>
      <t>总经理</t>
    </r>
    <r>
      <rPr>
        <sz val="12"/>
        <rFont val="Times New Roman"/>
        <charset val="134"/>
      </rPr>
      <t>:</t>
    </r>
  </si>
  <si>
    <r>
      <rPr>
        <sz val="14"/>
        <rFont val="宋体"/>
        <charset val="134"/>
      </rPr>
      <t>加班</t>
    </r>
    <r>
      <rPr>
        <sz val="14"/>
        <rFont val="Times New Roman"/>
        <charset val="134"/>
      </rPr>
      <t>(</t>
    </r>
    <r>
      <rPr>
        <sz val="14"/>
        <rFont val="宋体"/>
        <charset val="134"/>
      </rPr>
      <t>小时）</t>
    </r>
  </si>
  <si>
    <t>加班累计(小时)</t>
  </si>
  <si>
    <t>倒休累计(小时)</t>
  </si>
  <si>
    <t>加班</t>
  </si>
  <si>
    <t>倒休</t>
  </si>
  <si>
    <t>张建华</t>
  </si>
  <si>
    <t>贺舒坚</t>
  </si>
  <si>
    <t>丁明霞</t>
  </si>
  <si>
    <t>朱丽红</t>
  </si>
  <si>
    <t>李瑞昌</t>
  </si>
  <si>
    <t>王诺</t>
  </si>
  <si>
    <t>董春霞</t>
  </si>
  <si>
    <r>
      <rPr>
        <b/>
        <sz val="14"/>
        <rFont val="Times New Roman"/>
        <charset val="134"/>
      </rPr>
      <t xml:space="preserve">              </t>
    </r>
    <r>
      <rPr>
        <b/>
        <sz val="14"/>
        <rFont val="宋体"/>
        <charset val="134"/>
      </rPr>
      <t>北京美兰德信息公司</t>
    </r>
    <r>
      <rPr>
        <b/>
        <sz val="14"/>
        <rFont val="Times New Roman"/>
        <charset val="134"/>
      </rPr>
      <t xml:space="preserve"> 2008</t>
    </r>
    <r>
      <rPr>
        <b/>
        <sz val="14"/>
        <rFont val="宋体"/>
        <charset val="134"/>
      </rPr>
      <t>年</t>
    </r>
    <r>
      <rPr>
        <b/>
        <sz val="14"/>
        <rFont val="Times New Roman"/>
        <charset val="134"/>
      </rPr>
      <t>3</t>
    </r>
    <r>
      <rPr>
        <b/>
        <sz val="14"/>
        <rFont val="宋体"/>
        <charset val="134"/>
      </rPr>
      <t>月份考勤表</t>
    </r>
  </si>
  <si>
    <t>剩余加班(小时)</t>
  </si>
  <si>
    <t>天数</t>
  </si>
  <si>
    <t>出差5天</t>
  </si>
  <si>
    <t>出差4天</t>
  </si>
  <si>
    <t>陈燕君</t>
  </si>
  <si>
    <t>制表人:</t>
  </si>
  <si>
    <t>审核人：</t>
  </si>
  <si>
    <t>总经理签字：</t>
  </si>
  <si>
    <r>
      <rPr>
        <b/>
        <sz val="12"/>
        <rFont val="宋体"/>
        <charset val="134"/>
      </rPr>
      <t>北京美兰德信息公司</t>
    </r>
    <r>
      <rPr>
        <b/>
        <sz val="12"/>
        <rFont val="Times New Roman"/>
        <charset val="134"/>
      </rPr>
      <t xml:space="preserve"> 2006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>5</t>
    </r>
    <r>
      <rPr>
        <b/>
        <sz val="12"/>
        <rFont val="宋体"/>
        <charset val="134"/>
      </rPr>
      <t>月份考勤表</t>
    </r>
  </si>
  <si>
    <r>
      <rPr>
        <sz val="12"/>
        <rFont val="宋体"/>
        <charset val="134"/>
      </rPr>
      <t>加班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小时）</t>
    </r>
  </si>
  <si>
    <t>05年加班余</t>
  </si>
  <si>
    <t>22/2.7天</t>
  </si>
  <si>
    <t>52/6.5天</t>
  </si>
  <si>
    <r>
      <rPr>
        <sz val="12"/>
        <rFont val="Times New Roman"/>
        <charset val="134"/>
      </rPr>
      <t>23/2.9</t>
    </r>
    <r>
      <rPr>
        <sz val="12"/>
        <rFont val="宋体"/>
        <charset val="134"/>
      </rPr>
      <t>天</t>
    </r>
  </si>
  <si>
    <t>王洪岩</t>
  </si>
  <si>
    <t>郑祥洁</t>
  </si>
  <si>
    <r>
      <rPr>
        <sz val="12"/>
        <rFont val="Times New Roman"/>
        <charset val="134"/>
      </rPr>
      <t>17/2.1</t>
    </r>
    <r>
      <rPr>
        <sz val="12"/>
        <rFont val="宋体"/>
        <charset val="134"/>
      </rPr>
      <t>天</t>
    </r>
  </si>
  <si>
    <t>侯皓</t>
  </si>
  <si>
    <t>冯海鹏</t>
  </si>
  <si>
    <t>王媛</t>
  </si>
  <si>
    <t>关鸿斌
（实习）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</si>
</sst>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31">
    <font>
      <sz val="12"/>
      <name val="宋体"/>
      <charset val="134"/>
    </font>
    <font>
      <sz val="14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sz val="12"/>
      <name val="Times New Roman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2"/>
      <name val="Times New Roman"/>
      <charset val="134"/>
    </font>
    <font>
      <sz val="14"/>
      <name val="Times New Roman"/>
      <charset val="134"/>
    </font>
    <font>
      <b/>
      <u/>
      <sz val="14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7" borderId="8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26" borderId="12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176" fontId="1" fillId="0" borderId="0" xfId="0" applyNumberFormat="1" applyFont="1"/>
    <xf numFmtId="0" fontId="6" fillId="0" borderId="4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CCFF66"/>
      <color rgb="00FA0ADD"/>
      <color rgb="0066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5"/>
  <sheetViews>
    <sheetView tabSelected="1" view="pageBreakPreview" zoomScaleNormal="100" zoomScaleSheetLayoutView="100" workbookViewId="0">
      <pane ySplit="2" topLeftCell="A3" activePane="bottomLeft" state="frozen"/>
      <selection/>
      <selection pane="bottomLeft" activeCell="H19" sqref="H19"/>
    </sheetView>
  </sheetViews>
  <sheetFormatPr defaultColWidth="9" defaultRowHeight="23.5" customHeight="1"/>
  <cols>
    <col min="1" max="1" width="4.75" style="44" customWidth="1"/>
    <col min="2" max="2" width="8.33333333333333" style="44" customWidth="1"/>
    <col min="3" max="3" width="9.91666666666667" style="21" customWidth="1"/>
    <col min="4" max="4" width="8.5" style="21" customWidth="1"/>
    <col min="5" max="5" width="9.33333333333333" style="45" customWidth="1"/>
    <col min="6" max="6" width="9.75" style="26" customWidth="1"/>
    <col min="7" max="7" width="9.33333333333333" style="21" customWidth="1"/>
    <col min="8" max="8" width="9.08333333333333" style="21" customWidth="1"/>
    <col min="9" max="9" width="21.75" style="46" customWidth="1"/>
    <col min="10" max="16384" width="9" style="21"/>
  </cols>
  <sheetData>
    <row r="1" customHeight="1" spans="1:9">
      <c r="A1" s="47" t="s">
        <v>0</v>
      </c>
      <c r="B1" s="47"/>
      <c r="C1" s="47"/>
      <c r="D1" s="47"/>
      <c r="E1" s="47"/>
      <c r="F1" s="47"/>
      <c r="G1" s="47"/>
      <c r="H1" s="47"/>
      <c r="I1" s="47"/>
    </row>
    <row r="2" s="43" customFormat="1" ht="27" customHeight="1" spans="1:9">
      <c r="A2" s="48" t="s">
        <v>1</v>
      </c>
      <c r="B2" s="48" t="s">
        <v>2</v>
      </c>
      <c r="C2" s="49" t="s">
        <v>3</v>
      </c>
      <c r="D2" s="49" t="s">
        <v>4</v>
      </c>
      <c r="E2" s="49" t="s">
        <v>5</v>
      </c>
      <c r="F2" s="49" t="s">
        <v>6</v>
      </c>
      <c r="G2" s="49" t="s">
        <v>7</v>
      </c>
      <c r="H2" s="49" t="s">
        <v>8</v>
      </c>
      <c r="I2" s="54" t="s">
        <v>9</v>
      </c>
    </row>
    <row r="3" s="44" customFormat="1" customHeight="1" spans="1:9">
      <c r="A3" s="4">
        <v>1</v>
      </c>
      <c r="B3" s="50" t="s">
        <v>10</v>
      </c>
      <c r="C3" s="4">
        <v>17</v>
      </c>
      <c r="D3" s="4">
        <v>0</v>
      </c>
      <c r="E3" s="4">
        <v>0</v>
      </c>
      <c r="F3" s="4">
        <v>0</v>
      </c>
      <c r="G3" s="4">
        <f t="shared" ref="G3:G27" si="0">D3+E3-F3</f>
        <v>0</v>
      </c>
      <c r="H3" s="8">
        <f t="shared" ref="H3:H27" si="1">G3/8</f>
        <v>0</v>
      </c>
      <c r="I3" s="59" t="s">
        <v>11</v>
      </c>
    </row>
    <row r="4" s="44" customFormat="1" customHeight="1" spans="1:9">
      <c r="A4" s="4">
        <v>2</v>
      </c>
      <c r="B4" s="50" t="s">
        <v>12</v>
      </c>
      <c r="C4" s="4">
        <v>17</v>
      </c>
      <c r="D4" s="4">
        <v>13</v>
      </c>
      <c r="E4" s="4">
        <v>0</v>
      </c>
      <c r="F4" s="4">
        <v>0</v>
      </c>
      <c r="G4" s="4">
        <f t="shared" si="0"/>
        <v>13</v>
      </c>
      <c r="H4" s="8">
        <f t="shared" si="1"/>
        <v>1.625</v>
      </c>
      <c r="I4" s="59" t="s">
        <v>11</v>
      </c>
    </row>
    <row r="5" s="44" customFormat="1" customHeight="1" spans="1:9">
      <c r="A5" s="4">
        <v>3</v>
      </c>
      <c r="B5" s="50" t="s">
        <v>13</v>
      </c>
      <c r="C5" s="4">
        <v>17</v>
      </c>
      <c r="D5" s="4">
        <v>4.5</v>
      </c>
      <c r="E5" s="4">
        <v>1.5</v>
      </c>
      <c r="F5" s="4">
        <v>1</v>
      </c>
      <c r="G5" s="4">
        <f t="shared" si="0"/>
        <v>5</v>
      </c>
      <c r="H5" s="8">
        <f t="shared" si="1"/>
        <v>0.625</v>
      </c>
      <c r="I5" s="59" t="s">
        <v>11</v>
      </c>
    </row>
    <row r="6" s="44" customFormat="1" customHeight="1" spans="1:9">
      <c r="A6" s="4">
        <v>4</v>
      </c>
      <c r="B6" s="51" t="s">
        <v>14</v>
      </c>
      <c r="C6" s="4">
        <v>17</v>
      </c>
      <c r="D6" s="4">
        <v>29</v>
      </c>
      <c r="E6" s="4">
        <v>3.5</v>
      </c>
      <c r="F6" s="4">
        <v>0</v>
      </c>
      <c r="G6" s="4">
        <f t="shared" si="0"/>
        <v>32.5</v>
      </c>
      <c r="H6" s="8">
        <f t="shared" si="1"/>
        <v>4.0625</v>
      </c>
      <c r="I6" s="59" t="s">
        <v>15</v>
      </c>
    </row>
    <row r="7" s="44" customFormat="1" customHeight="1" spans="1:9">
      <c r="A7" s="4">
        <v>5</v>
      </c>
      <c r="B7" s="51" t="s">
        <v>16</v>
      </c>
      <c r="C7" s="4">
        <v>15</v>
      </c>
      <c r="D7" s="4">
        <v>1</v>
      </c>
      <c r="E7" s="4">
        <v>0</v>
      </c>
      <c r="F7" s="4">
        <v>0</v>
      </c>
      <c r="G7" s="4">
        <f t="shared" si="0"/>
        <v>1</v>
      </c>
      <c r="H7" s="8">
        <f t="shared" si="1"/>
        <v>0.125</v>
      </c>
      <c r="I7" s="59" t="s">
        <v>17</v>
      </c>
    </row>
    <row r="8" s="44" customFormat="1" customHeight="1" spans="1:9">
      <c r="A8" s="4">
        <v>6</v>
      </c>
      <c r="B8" s="50" t="s">
        <v>18</v>
      </c>
      <c r="C8" s="4">
        <v>17</v>
      </c>
      <c r="D8" s="4">
        <v>79.5</v>
      </c>
      <c r="E8" s="4">
        <v>5</v>
      </c>
      <c r="F8" s="4">
        <v>33</v>
      </c>
      <c r="G8" s="4">
        <f t="shared" si="0"/>
        <v>51.5</v>
      </c>
      <c r="H8" s="8">
        <f t="shared" si="1"/>
        <v>6.4375</v>
      </c>
      <c r="I8" s="59" t="s">
        <v>19</v>
      </c>
    </row>
    <row r="9" s="44" customFormat="1" customHeight="1" spans="1:9">
      <c r="A9" s="4">
        <v>7</v>
      </c>
      <c r="B9" s="51" t="s">
        <v>20</v>
      </c>
      <c r="C9" s="4">
        <v>17</v>
      </c>
      <c r="D9" s="4">
        <v>164</v>
      </c>
      <c r="E9" s="4">
        <v>0.5</v>
      </c>
      <c r="F9" s="4">
        <v>1</v>
      </c>
      <c r="G9" s="4">
        <f t="shared" si="0"/>
        <v>163.5</v>
      </c>
      <c r="H9" s="52">
        <f t="shared" si="1"/>
        <v>20.4375</v>
      </c>
      <c r="I9" s="59" t="s">
        <v>15</v>
      </c>
    </row>
    <row r="10" s="44" customFormat="1" customHeight="1" spans="1:9">
      <c r="A10" s="4">
        <v>8</v>
      </c>
      <c r="B10" s="50" t="s">
        <v>21</v>
      </c>
      <c r="C10" s="4">
        <v>17</v>
      </c>
      <c r="D10" s="4">
        <v>72.5</v>
      </c>
      <c r="E10" s="4">
        <v>6.5</v>
      </c>
      <c r="F10" s="4">
        <v>32</v>
      </c>
      <c r="G10" s="4">
        <f t="shared" si="0"/>
        <v>47</v>
      </c>
      <c r="H10" s="8">
        <f t="shared" si="1"/>
        <v>5.875</v>
      </c>
      <c r="I10" s="59" t="s">
        <v>11</v>
      </c>
    </row>
    <row r="11" s="44" customFormat="1" customHeight="1" spans="1:9">
      <c r="A11" s="50">
        <v>9</v>
      </c>
      <c r="B11" s="50" t="s">
        <v>22</v>
      </c>
      <c r="C11" s="4">
        <v>17</v>
      </c>
      <c r="D11" s="4">
        <v>99.5</v>
      </c>
      <c r="E11" s="4">
        <v>0</v>
      </c>
      <c r="F11" s="4">
        <v>20</v>
      </c>
      <c r="G11" s="4">
        <f t="shared" si="0"/>
        <v>79.5</v>
      </c>
      <c r="H11" s="8">
        <f t="shared" si="1"/>
        <v>9.9375</v>
      </c>
      <c r="I11" s="59" t="s">
        <v>15</v>
      </c>
    </row>
    <row r="12" s="44" customFormat="1" customHeight="1" spans="1:9">
      <c r="A12" s="4">
        <v>10</v>
      </c>
      <c r="B12" s="50" t="s">
        <v>23</v>
      </c>
      <c r="C12" s="4">
        <v>11</v>
      </c>
      <c r="D12" s="4">
        <v>1</v>
      </c>
      <c r="E12" s="4">
        <v>0</v>
      </c>
      <c r="F12" s="4">
        <v>0</v>
      </c>
      <c r="G12" s="4">
        <f t="shared" si="0"/>
        <v>1</v>
      </c>
      <c r="H12" s="8">
        <f t="shared" si="1"/>
        <v>0.125</v>
      </c>
      <c r="I12" s="59" t="s">
        <v>24</v>
      </c>
    </row>
    <row r="13" s="44" customFormat="1" customHeight="1" spans="1:9">
      <c r="A13" s="4">
        <v>11</v>
      </c>
      <c r="B13" s="50" t="s">
        <v>25</v>
      </c>
      <c r="C13" s="4">
        <v>17</v>
      </c>
      <c r="D13" s="4">
        <v>134</v>
      </c>
      <c r="E13" s="4">
        <v>5</v>
      </c>
      <c r="F13" s="4">
        <v>8</v>
      </c>
      <c r="G13" s="4">
        <f t="shared" si="0"/>
        <v>131</v>
      </c>
      <c r="H13" s="8">
        <f t="shared" si="1"/>
        <v>16.375</v>
      </c>
      <c r="I13" s="59" t="s">
        <v>15</v>
      </c>
    </row>
    <row r="14" s="44" customFormat="1" customHeight="1" spans="1:9">
      <c r="A14" s="4">
        <v>12</v>
      </c>
      <c r="B14" s="51" t="s">
        <v>26</v>
      </c>
      <c r="C14" s="4">
        <v>17</v>
      </c>
      <c r="D14" s="4">
        <v>77.5</v>
      </c>
      <c r="E14" s="4">
        <v>0</v>
      </c>
      <c r="F14" s="4">
        <v>49</v>
      </c>
      <c r="G14" s="4">
        <f t="shared" si="0"/>
        <v>28.5</v>
      </c>
      <c r="H14" s="8">
        <f t="shared" si="1"/>
        <v>3.5625</v>
      </c>
      <c r="I14" s="59" t="s">
        <v>11</v>
      </c>
    </row>
    <row r="15" s="44" customFormat="1" customHeight="1" spans="1:9">
      <c r="A15" s="4">
        <v>13</v>
      </c>
      <c r="B15" s="51" t="s">
        <v>27</v>
      </c>
      <c r="C15" s="4">
        <v>17</v>
      </c>
      <c r="D15" s="4">
        <v>7</v>
      </c>
      <c r="E15" s="4">
        <v>0</v>
      </c>
      <c r="F15" s="4">
        <v>0.5</v>
      </c>
      <c r="G15" s="4">
        <f t="shared" si="0"/>
        <v>6.5</v>
      </c>
      <c r="H15" s="8">
        <f t="shared" si="1"/>
        <v>0.8125</v>
      </c>
      <c r="I15" s="59" t="s">
        <v>11</v>
      </c>
    </row>
    <row r="16" s="44" customFormat="1" customHeight="1" spans="1:9">
      <c r="A16" s="4">
        <v>14</v>
      </c>
      <c r="B16" s="50" t="s">
        <v>28</v>
      </c>
      <c r="C16" s="4">
        <v>17</v>
      </c>
      <c r="D16" s="4">
        <v>7</v>
      </c>
      <c r="E16" s="4">
        <v>14.5</v>
      </c>
      <c r="F16" s="4">
        <v>7.5</v>
      </c>
      <c r="G16" s="4">
        <f t="shared" si="0"/>
        <v>14</v>
      </c>
      <c r="H16" s="8">
        <f t="shared" si="1"/>
        <v>1.75</v>
      </c>
      <c r="I16" s="59" t="s">
        <v>29</v>
      </c>
    </row>
    <row r="17" s="44" customFormat="1" customHeight="1" spans="1:17">
      <c r="A17" s="4">
        <v>15</v>
      </c>
      <c r="B17" s="50" t="s">
        <v>30</v>
      </c>
      <c r="C17" s="4">
        <v>17</v>
      </c>
      <c r="D17" s="4">
        <v>96</v>
      </c>
      <c r="E17" s="4">
        <v>17.5</v>
      </c>
      <c r="F17" s="4">
        <v>0.5</v>
      </c>
      <c r="G17" s="4">
        <f t="shared" si="0"/>
        <v>113</v>
      </c>
      <c r="H17" s="8">
        <f t="shared" si="1"/>
        <v>14.125</v>
      </c>
      <c r="I17" s="59" t="s">
        <v>31</v>
      </c>
      <c r="Q17" s="44" t="s">
        <v>11</v>
      </c>
    </row>
    <row r="18" s="44" customFormat="1" customHeight="1" spans="1:9">
      <c r="A18" s="4">
        <v>16</v>
      </c>
      <c r="B18" s="51" t="s">
        <v>32</v>
      </c>
      <c r="C18" s="4">
        <v>17</v>
      </c>
      <c r="D18" s="4">
        <v>92</v>
      </c>
      <c r="E18" s="4">
        <v>25</v>
      </c>
      <c r="F18" s="4">
        <v>0.5</v>
      </c>
      <c r="G18" s="4">
        <f t="shared" si="0"/>
        <v>116.5</v>
      </c>
      <c r="H18" s="8">
        <f t="shared" si="1"/>
        <v>14.5625</v>
      </c>
      <c r="I18" s="59" t="s">
        <v>11</v>
      </c>
    </row>
    <row r="19" s="44" customFormat="1" customHeight="1" spans="1:9">
      <c r="A19" s="4">
        <v>17</v>
      </c>
      <c r="B19" s="51" t="s">
        <v>33</v>
      </c>
      <c r="C19" s="4">
        <v>17</v>
      </c>
      <c r="D19" s="4">
        <v>42</v>
      </c>
      <c r="E19" s="4">
        <v>16</v>
      </c>
      <c r="F19" s="4">
        <v>33</v>
      </c>
      <c r="G19" s="4">
        <f t="shared" si="0"/>
        <v>25</v>
      </c>
      <c r="H19" s="8">
        <f t="shared" si="1"/>
        <v>3.125</v>
      </c>
      <c r="I19" s="59" t="s">
        <v>31</v>
      </c>
    </row>
    <row r="20" s="44" customFormat="1" ht="27" customHeight="1" spans="1:9">
      <c r="A20" s="4">
        <v>18</v>
      </c>
      <c r="B20" s="51" t="s">
        <v>34</v>
      </c>
      <c r="C20" s="4">
        <v>17</v>
      </c>
      <c r="D20" s="4">
        <v>19</v>
      </c>
      <c r="E20" s="4">
        <v>0.5</v>
      </c>
      <c r="F20" s="4">
        <v>5.5</v>
      </c>
      <c r="G20" s="4">
        <f t="shared" si="0"/>
        <v>14</v>
      </c>
      <c r="H20" s="8">
        <f t="shared" si="1"/>
        <v>1.75</v>
      </c>
      <c r="I20" s="59" t="s">
        <v>35</v>
      </c>
    </row>
    <row r="21" s="44" customFormat="1" customHeight="1" spans="1:9">
      <c r="A21" s="4">
        <v>19</v>
      </c>
      <c r="B21" s="51" t="s">
        <v>36</v>
      </c>
      <c r="C21" s="4">
        <v>16</v>
      </c>
      <c r="D21" s="4">
        <v>13.5</v>
      </c>
      <c r="E21" s="4">
        <v>17.5</v>
      </c>
      <c r="F21" s="4">
        <v>26.5</v>
      </c>
      <c r="G21" s="4">
        <f t="shared" si="0"/>
        <v>4.5</v>
      </c>
      <c r="H21" s="8">
        <f t="shared" si="1"/>
        <v>0.5625</v>
      </c>
      <c r="I21" s="59" t="s">
        <v>37</v>
      </c>
    </row>
    <row r="22" s="44" customFormat="1" customHeight="1" spans="1:9">
      <c r="A22" s="4">
        <v>20</v>
      </c>
      <c r="B22" s="50" t="s">
        <v>38</v>
      </c>
      <c r="C22" s="4">
        <v>17</v>
      </c>
      <c r="D22" s="4">
        <v>41</v>
      </c>
      <c r="E22" s="4">
        <v>3</v>
      </c>
      <c r="F22" s="4">
        <v>0</v>
      </c>
      <c r="G22" s="4">
        <f t="shared" si="0"/>
        <v>44</v>
      </c>
      <c r="H22" s="8">
        <f t="shared" si="1"/>
        <v>5.5</v>
      </c>
      <c r="I22" s="59" t="s">
        <v>11</v>
      </c>
    </row>
    <row r="23" s="44" customFormat="1" customHeight="1" spans="1:9">
      <c r="A23" s="4">
        <v>21</v>
      </c>
      <c r="B23" s="50" t="s">
        <v>39</v>
      </c>
      <c r="C23" s="4">
        <v>17</v>
      </c>
      <c r="D23" s="4">
        <v>96</v>
      </c>
      <c r="E23" s="4">
        <v>0</v>
      </c>
      <c r="F23" s="4">
        <v>4</v>
      </c>
      <c r="G23" s="4">
        <f t="shared" si="0"/>
        <v>92</v>
      </c>
      <c r="H23" s="8">
        <f t="shared" si="1"/>
        <v>11.5</v>
      </c>
      <c r="I23" s="59" t="s">
        <v>35</v>
      </c>
    </row>
    <row r="24" s="44" customFormat="1" customHeight="1" spans="1:9">
      <c r="A24" s="4">
        <v>22</v>
      </c>
      <c r="B24" s="50" t="s">
        <v>40</v>
      </c>
      <c r="C24" s="4">
        <v>17</v>
      </c>
      <c r="D24" s="4">
        <v>140.5</v>
      </c>
      <c r="E24" s="4">
        <v>0</v>
      </c>
      <c r="F24" s="4">
        <v>33</v>
      </c>
      <c r="G24" s="4">
        <f t="shared" si="0"/>
        <v>107.5</v>
      </c>
      <c r="H24" s="8">
        <f t="shared" si="1"/>
        <v>13.4375</v>
      </c>
      <c r="I24" s="59" t="s">
        <v>31</v>
      </c>
    </row>
    <row r="25" s="44" customFormat="1" customHeight="1" spans="1:9">
      <c r="A25" s="4">
        <v>23</v>
      </c>
      <c r="B25" s="50" t="s">
        <v>41</v>
      </c>
      <c r="C25" s="4">
        <v>17</v>
      </c>
      <c r="D25" s="4">
        <v>120</v>
      </c>
      <c r="E25" s="4">
        <v>0</v>
      </c>
      <c r="F25" s="4">
        <v>8.5</v>
      </c>
      <c r="G25" s="4">
        <f t="shared" si="0"/>
        <v>111.5</v>
      </c>
      <c r="H25" s="52">
        <f t="shared" si="1"/>
        <v>13.9375</v>
      </c>
      <c r="I25" s="59" t="s">
        <v>11</v>
      </c>
    </row>
    <row r="26" s="44" customFormat="1" customHeight="1" spans="1:9">
      <c r="A26" s="4">
        <v>24</v>
      </c>
      <c r="B26" s="51" t="s">
        <v>42</v>
      </c>
      <c r="C26" s="4">
        <v>17</v>
      </c>
      <c r="D26" s="4">
        <v>0</v>
      </c>
      <c r="E26" s="4">
        <v>0</v>
      </c>
      <c r="F26" s="4">
        <v>0</v>
      </c>
      <c r="G26" s="4">
        <f t="shared" si="0"/>
        <v>0</v>
      </c>
      <c r="H26" s="8">
        <f t="shared" si="1"/>
        <v>0</v>
      </c>
      <c r="I26" s="59" t="s">
        <v>11</v>
      </c>
    </row>
    <row r="27" s="44" customFormat="1" customHeight="1" spans="1:9">
      <c r="A27" s="4">
        <v>25</v>
      </c>
      <c r="B27" s="51" t="s">
        <v>43</v>
      </c>
      <c r="C27" s="4">
        <v>17</v>
      </c>
      <c r="D27" s="4">
        <v>53.5</v>
      </c>
      <c r="E27" s="4">
        <v>0</v>
      </c>
      <c r="F27" s="4">
        <v>24</v>
      </c>
      <c r="G27" s="4">
        <f t="shared" si="0"/>
        <v>29.5</v>
      </c>
      <c r="H27" s="8">
        <f t="shared" si="1"/>
        <v>3.6875</v>
      </c>
      <c r="I27" s="59" t="s">
        <v>11</v>
      </c>
    </row>
    <row r="28" s="44" customFormat="1" customHeight="1" spans="1:9">
      <c r="A28" s="4">
        <v>26</v>
      </c>
      <c r="B28" s="51" t="s">
        <v>44</v>
      </c>
      <c r="C28" s="4">
        <v>17</v>
      </c>
      <c r="D28" s="4">
        <v>65.5</v>
      </c>
      <c r="E28" s="4">
        <v>0</v>
      </c>
      <c r="F28" s="4">
        <v>40</v>
      </c>
      <c r="G28" s="4">
        <f t="shared" ref="G28:G29" si="2">D28+E28-F28</f>
        <v>25.5</v>
      </c>
      <c r="H28" s="8">
        <f t="shared" ref="H28:H29" si="3">G28/8</f>
        <v>3.1875</v>
      </c>
      <c r="I28" s="59" t="s">
        <v>11</v>
      </c>
    </row>
    <row r="29" customHeight="1" spans="1:9">
      <c r="A29" s="4">
        <v>27</v>
      </c>
      <c r="B29" s="53" t="s">
        <v>45</v>
      </c>
      <c r="C29" s="4">
        <v>17</v>
      </c>
      <c r="D29" s="4">
        <v>0</v>
      </c>
      <c r="E29" s="4">
        <v>0</v>
      </c>
      <c r="F29" s="4">
        <v>0</v>
      </c>
      <c r="G29" s="4">
        <f t="shared" si="2"/>
        <v>0</v>
      </c>
      <c r="H29" s="8">
        <f t="shared" si="3"/>
        <v>0</v>
      </c>
      <c r="I29" s="59" t="s">
        <v>11</v>
      </c>
    </row>
    <row r="30" customHeight="1" spans="1:9">
      <c r="A30" s="54" t="s">
        <v>46</v>
      </c>
      <c r="B30" s="54"/>
      <c r="C30" s="4"/>
      <c r="D30" s="48">
        <f>SUM(D3:D29)</f>
        <v>1468.5</v>
      </c>
      <c r="E30" s="55">
        <f>SUM(E3:E29)</f>
        <v>116</v>
      </c>
      <c r="F30" s="55">
        <f>SUM(F3:F29)</f>
        <v>327.5</v>
      </c>
      <c r="G30" s="48">
        <f>SUM(G3:G29)</f>
        <v>1257</v>
      </c>
      <c r="H30" s="56">
        <f>SUM(H3:H29)</f>
        <v>157.125</v>
      </c>
      <c r="I30" s="59" t="s">
        <v>11</v>
      </c>
    </row>
    <row r="31" customHeight="1" spans="1:9">
      <c r="A31" s="57" t="s">
        <v>47</v>
      </c>
      <c r="B31" s="57"/>
      <c r="C31" s="57"/>
      <c r="D31" s="57"/>
      <c r="E31" s="57"/>
      <c r="F31" s="57"/>
      <c r="G31" s="57"/>
      <c r="H31" s="57"/>
      <c r="I31" s="57"/>
    </row>
    <row r="32" customHeight="1" spans="1:8">
      <c r="A32" s="58"/>
      <c r="C32" s="46"/>
      <c r="D32" s="46"/>
      <c r="E32" s="46"/>
      <c r="F32" s="46"/>
      <c r="G32" s="46"/>
      <c r="H32" s="46"/>
    </row>
    <row r="33" customHeight="1" spans="1:17">
      <c r="A33" s="58"/>
      <c r="Q33" s="21" t="s">
        <v>11</v>
      </c>
    </row>
    <row r="34" customHeight="1" spans="1:1">
      <c r="A34" s="58"/>
    </row>
    <row r="35" customHeight="1" spans="1:1">
      <c r="A35" s="58"/>
    </row>
    <row r="36" customHeight="1" spans="1:1">
      <c r="A36" s="58"/>
    </row>
    <row r="37" customHeight="1" spans="1:1">
      <c r="A37" s="58"/>
    </row>
    <row r="38" customHeight="1" spans="1:1">
      <c r="A38" s="58"/>
    </row>
    <row r="39" customHeight="1" spans="1:1">
      <c r="A39" s="58"/>
    </row>
    <row r="40" customHeight="1" spans="1:1">
      <c r="A40" s="58"/>
    </row>
    <row r="41" customHeight="1" spans="1:1">
      <c r="A41" s="58"/>
    </row>
    <row r="42" customHeight="1" spans="1:1">
      <c r="A42" s="58"/>
    </row>
    <row r="43" customHeight="1" spans="1:1">
      <c r="A43" s="58"/>
    </row>
    <row r="44" customHeight="1" spans="1:1">
      <c r="A44" s="58"/>
    </row>
    <row r="45" customHeight="1" spans="1:1">
      <c r="A45" s="58"/>
    </row>
    <row r="46" customHeight="1" spans="1:1">
      <c r="A46" s="58"/>
    </row>
    <row r="47" customHeight="1" spans="1:1">
      <c r="A47" s="58"/>
    </row>
    <row r="48" customHeight="1" spans="1:1">
      <c r="A48" s="58"/>
    </row>
    <row r="49" customHeight="1" spans="1:1">
      <c r="A49" s="58"/>
    </row>
    <row r="50" customHeight="1" spans="1:1">
      <c r="A50" s="58"/>
    </row>
    <row r="51" customHeight="1" spans="1:1">
      <c r="A51" s="58"/>
    </row>
    <row r="52" customHeight="1" spans="1:1">
      <c r="A52" s="58"/>
    </row>
    <row r="53" customHeight="1" spans="1:1">
      <c r="A53" s="58"/>
    </row>
    <row r="54" customHeight="1" spans="1:1">
      <c r="A54" s="58"/>
    </row>
    <row r="55" customHeight="1" spans="1:1">
      <c r="A55" s="58"/>
    </row>
    <row r="56" customHeight="1" spans="1:1">
      <c r="A56" s="58"/>
    </row>
    <row r="57" customHeight="1" spans="1:1">
      <c r="A57" s="58"/>
    </row>
    <row r="58" customHeight="1" spans="1:1">
      <c r="A58" s="58"/>
    </row>
    <row r="59" customHeight="1" spans="1:1">
      <c r="A59" s="58"/>
    </row>
    <row r="60" customHeight="1" spans="1:1">
      <c r="A60" s="58"/>
    </row>
    <row r="61" customHeight="1" spans="1:1">
      <c r="A61" s="58"/>
    </row>
    <row r="62" customHeight="1" spans="1:1">
      <c r="A62" s="58"/>
    </row>
    <row r="63" customHeight="1" spans="1:1">
      <c r="A63" s="58"/>
    </row>
    <row r="64" customHeight="1" spans="1:1">
      <c r="A64" s="58"/>
    </row>
    <row r="65" customHeight="1" spans="1:1">
      <c r="A65" s="58"/>
    </row>
    <row r="66" customHeight="1" spans="1:1">
      <c r="A66" s="58"/>
    </row>
    <row r="67" customHeight="1" spans="1:1">
      <c r="A67" s="58"/>
    </row>
    <row r="68" customHeight="1" spans="1:1">
      <c r="A68" s="58"/>
    </row>
    <row r="69" customHeight="1" spans="1:1">
      <c r="A69" s="58"/>
    </row>
    <row r="70" customHeight="1" spans="1:1">
      <c r="A70" s="58"/>
    </row>
    <row r="71" customHeight="1" spans="1:1">
      <c r="A71" s="58"/>
    </row>
    <row r="72" customHeight="1" spans="1:1">
      <c r="A72" s="58"/>
    </row>
    <row r="73" customHeight="1" spans="1:1">
      <c r="A73" s="58"/>
    </row>
    <row r="74" customHeight="1" spans="1:1">
      <c r="A74" s="58"/>
    </row>
    <row r="75" customHeight="1" spans="1:1">
      <c r="A75" s="58"/>
    </row>
    <row r="76" customHeight="1" spans="1:1">
      <c r="A76" s="58"/>
    </row>
    <row r="77" customHeight="1" spans="1:1">
      <c r="A77" s="58"/>
    </row>
    <row r="78" customHeight="1" spans="1:1">
      <c r="A78" s="58"/>
    </row>
    <row r="79" customHeight="1" spans="1:1">
      <c r="A79" s="58"/>
    </row>
    <row r="80" customHeight="1" spans="1:1">
      <c r="A80" s="58"/>
    </row>
    <row r="81" customHeight="1" spans="1:1">
      <c r="A81" s="58"/>
    </row>
    <row r="82" customHeight="1" spans="1:1">
      <c r="A82" s="58"/>
    </row>
    <row r="83" customHeight="1" spans="1:1">
      <c r="A83" s="58"/>
    </row>
    <row r="84" customHeight="1" spans="1:1">
      <c r="A84" s="58"/>
    </row>
    <row r="85" customHeight="1" spans="1:1">
      <c r="A85" s="58"/>
    </row>
    <row r="86" customHeight="1" spans="1:1">
      <c r="A86" s="58"/>
    </row>
    <row r="87" customHeight="1" spans="1:1">
      <c r="A87" s="58"/>
    </row>
    <row r="88" customHeight="1" spans="1:1">
      <c r="A88" s="58"/>
    </row>
    <row r="89" customHeight="1" spans="1:1">
      <c r="A89" s="58"/>
    </row>
    <row r="90" customHeight="1" spans="1:1">
      <c r="A90" s="58"/>
    </row>
    <row r="91" customHeight="1" spans="1:1">
      <c r="A91" s="58"/>
    </row>
    <row r="92" customHeight="1" spans="1:1">
      <c r="A92" s="58"/>
    </row>
    <row r="93" customHeight="1" spans="1:1">
      <c r="A93" s="58"/>
    </row>
    <row r="94" customHeight="1" spans="1:1">
      <c r="A94" s="58"/>
    </row>
    <row r="95" customHeight="1" spans="1:1">
      <c r="A95" s="58"/>
    </row>
    <row r="96" customHeight="1" spans="1:1">
      <c r="A96" s="58"/>
    </row>
    <row r="97" customHeight="1" spans="1:1">
      <c r="A97" s="58"/>
    </row>
    <row r="98" customHeight="1" spans="1:1">
      <c r="A98" s="58"/>
    </row>
    <row r="99" customHeight="1" spans="1:1">
      <c r="A99" s="58"/>
    </row>
    <row r="100" customHeight="1" spans="1:1">
      <c r="A100" s="58"/>
    </row>
    <row r="101" customHeight="1" spans="1:1">
      <c r="A101" s="58"/>
    </row>
    <row r="102" customHeight="1" spans="1:1">
      <c r="A102" s="58"/>
    </row>
    <row r="103" customHeight="1" spans="1:1">
      <c r="A103" s="58"/>
    </row>
    <row r="104" customHeight="1" spans="1:1">
      <c r="A104" s="58"/>
    </row>
    <row r="105" customHeight="1" spans="1:1">
      <c r="A105" s="58"/>
    </row>
  </sheetData>
  <autoFilter ref="G2:H31"/>
  <sortState ref="A3:I29">
    <sortCondition ref="A3"/>
  </sortState>
  <mergeCells count="4">
    <mergeCell ref="A1:I1"/>
    <mergeCell ref="A30:B30"/>
    <mergeCell ref="A31:I31"/>
    <mergeCell ref="C32:I32"/>
  </mergeCells>
  <printOptions horizontalCentered="1" verticalCentered="1"/>
  <pageMargins left="0.432638888888889" right="0.313888888888889" top="0.511805555555556" bottom="0.393055555555556" header="0.313888888888889" footer="0.235416666666667"/>
  <pageSetup paperSize="9" scale="98" firstPageNumber="4294963191" orientation="portrait" useFirstPageNumber="1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19" sqref="C19"/>
    </sheetView>
  </sheetViews>
  <sheetFormatPr defaultColWidth="9" defaultRowHeight="18.75" customHeight="1" outlineLevelRow="5" outlineLevelCol="7"/>
  <cols>
    <col min="1" max="1" width="6" customWidth="1"/>
    <col min="2" max="2" width="9.83333333333333" customWidth="1"/>
    <col min="3" max="3" width="10.25" customWidth="1"/>
    <col min="4" max="4" width="12.5833333333333" customWidth="1"/>
    <col min="5" max="5" width="13.75" customWidth="1"/>
    <col min="6" max="6" width="6.5" customWidth="1"/>
    <col min="7" max="7" width="12.5" customWidth="1"/>
  </cols>
  <sheetData>
    <row r="1" customHeight="1" spans="1:8">
      <c r="A1" s="35" t="s">
        <v>48</v>
      </c>
      <c r="B1" s="35"/>
      <c r="C1" s="35"/>
      <c r="D1" s="35"/>
      <c r="E1" s="35"/>
      <c r="F1" s="35"/>
      <c r="G1" s="35"/>
      <c r="H1" s="36"/>
    </row>
    <row r="2" customHeight="1" spans="1:8">
      <c r="A2" s="9" t="s">
        <v>1</v>
      </c>
      <c r="B2" s="37" t="s">
        <v>49</v>
      </c>
      <c r="C2" s="37" t="s">
        <v>50</v>
      </c>
      <c r="D2" s="37" t="s">
        <v>51</v>
      </c>
      <c r="E2" s="37" t="s">
        <v>52</v>
      </c>
      <c r="F2" s="9" t="s">
        <v>53</v>
      </c>
      <c r="G2" s="37" t="s">
        <v>54</v>
      </c>
      <c r="H2" s="36"/>
    </row>
    <row r="3" customHeight="1" spans="1:8">
      <c r="A3" s="9">
        <v>1</v>
      </c>
      <c r="B3" s="9" t="s">
        <v>55</v>
      </c>
      <c r="C3" s="38">
        <v>22</v>
      </c>
      <c r="D3" s="38"/>
      <c r="E3" s="37"/>
      <c r="F3" s="37"/>
      <c r="G3" s="37"/>
      <c r="H3" s="36"/>
    </row>
    <row r="4" customHeight="1" spans="1:8">
      <c r="A4" s="9">
        <v>2</v>
      </c>
      <c r="B4" s="9" t="s">
        <v>56</v>
      </c>
      <c r="C4" s="38">
        <v>22</v>
      </c>
      <c r="D4" s="38"/>
      <c r="E4" s="38"/>
      <c r="F4" s="38"/>
      <c r="G4" s="39">
        <v>28</v>
      </c>
      <c r="H4" s="36"/>
    </row>
    <row r="5" customHeight="1" spans="1:8">
      <c r="A5" s="9">
        <v>3</v>
      </c>
      <c r="B5" s="40" t="s">
        <v>57</v>
      </c>
      <c r="C5" s="38">
        <v>22</v>
      </c>
      <c r="D5" s="38"/>
      <c r="E5" s="38"/>
      <c r="F5" s="38">
        <v>1</v>
      </c>
      <c r="G5" s="39">
        <v>8</v>
      </c>
      <c r="H5" s="36"/>
    </row>
    <row r="6" customHeight="1" spans="1:7">
      <c r="A6" s="41" t="s">
        <v>58</v>
      </c>
      <c r="B6" s="41"/>
      <c r="C6" s="41"/>
      <c r="D6" s="42" t="s">
        <v>59</v>
      </c>
      <c r="E6" s="42"/>
      <c r="F6" s="42" t="s">
        <v>60</v>
      </c>
      <c r="G6" s="42"/>
    </row>
  </sheetData>
  <mergeCells count="4">
    <mergeCell ref="A1:G1"/>
    <mergeCell ref="A6:C6"/>
    <mergeCell ref="D6:E6"/>
    <mergeCell ref="F6:G6"/>
  </mergeCells>
  <pageMargins left="0.75" right="0.75" top="1" bottom="1" header="0.5" footer="0.5"/>
  <pageSetup paperSize="9" firstPageNumber="4294963191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selection activeCell="C16" sqref="C16"/>
    </sheetView>
  </sheetViews>
  <sheetFormatPr defaultColWidth="9" defaultRowHeight="14.25"/>
  <cols>
    <col min="1" max="1" width="8" customWidth="1"/>
  </cols>
  <sheetData>
    <row r="1" s="20" customFormat="1" ht="24" customHeight="1" spans="2:11">
      <c r="B1" s="3" t="s">
        <v>2</v>
      </c>
      <c r="C1" s="22" t="s">
        <v>50</v>
      </c>
      <c r="D1" s="22" t="s">
        <v>61</v>
      </c>
      <c r="E1" s="3" t="s">
        <v>53</v>
      </c>
      <c r="F1" s="22" t="s">
        <v>54</v>
      </c>
      <c r="G1" s="23" t="s">
        <v>62</v>
      </c>
      <c r="H1" s="23" t="s">
        <v>63</v>
      </c>
      <c r="I1" s="33" t="s">
        <v>64</v>
      </c>
      <c r="J1" s="33"/>
      <c r="K1" s="33" t="s">
        <v>65</v>
      </c>
    </row>
    <row r="2" s="21" customFormat="1" ht="24" customHeight="1" spans="1:12">
      <c r="A2" s="24"/>
      <c r="B2" s="3" t="s">
        <v>10</v>
      </c>
      <c r="C2" s="3">
        <v>21</v>
      </c>
      <c r="D2" s="14">
        <v>16</v>
      </c>
      <c r="E2" s="14"/>
      <c r="F2" s="16"/>
      <c r="G2" s="25">
        <v>274</v>
      </c>
      <c r="H2" s="25">
        <v>143.5</v>
      </c>
      <c r="I2" s="21">
        <f>D2+G2</f>
        <v>290</v>
      </c>
      <c r="K2" s="21">
        <f>F2+H2</f>
        <v>143.5</v>
      </c>
      <c r="L2" s="34">
        <f>K2/8</f>
        <v>17.9375</v>
      </c>
    </row>
    <row r="3" s="21" customFormat="1" ht="24" customHeight="1" spans="1:12">
      <c r="A3" s="24"/>
      <c r="B3" s="25" t="s">
        <v>66</v>
      </c>
      <c r="C3" s="3">
        <v>21</v>
      </c>
      <c r="D3" s="14"/>
      <c r="E3" s="14"/>
      <c r="F3" s="16">
        <v>13</v>
      </c>
      <c r="G3" s="25">
        <v>22.5</v>
      </c>
      <c r="H3" s="25">
        <v>3</v>
      </c>
      <c r="I3" s="21">
        <f t="shared" ref="I3:I15" si="0">D3+G3</f>
        <v>22.5</v>
      </c>
      <c r="K3" s="21">
        <f t="shared" ref="K3:K15" si="1">F3+H3</f>
        <v>16</v>
      </c>
      <c r="L3" s="34">
        <f t="shared" ref="L3:L15" si="2">K3/8</f>
        <v>2</v>
      </c>
    </row>
    <row r="4" s="21" customFormat="1" ht="24" customHeight="1" spans="1:12">
      <c r="A4" s="24"/>
      <c r="B4" s="25" t="s">
        <v>13</v>
      </c>
      <c r="C4" s="3">
        <v>21</v>
      </c>
      <c r="D4" s="16">
        <v>28</v>
      </c>
      <c r="E4" s="16"/>
      <c r="F4" s="17">
        <v>4.5</v>
      </c>
      <c r="G4" s="25">
        <v>87</v>
      </c>
      <c r="H4" s="25">
        <v>65</v>
      </c>
      <c r="I4" s="21">
        <f t="shared" si="0"/>
        <v>115</v>
      </c>
      <c r="K4" s="21">
        <f t="shared" si="1"/>
        <v>69.5</v>
      </c>
      <c r="L4" s="34">
        <f t="shared" si="2"/>
        <v>8.6875</v>
      </c>
    </row>
    <row r="5" s="21" customFormat="1" ht="24" customHeight="1" spans="1:12">
      <c r="A5" s="24"/>
      <c r="B5" s="25" t="s">
        <v>18</v>
      </c>
      <c r="C5" s="3">
        <v>21</v>
      </c>
      <c r="D5" s="16">
        <v>33.5</v>
      </c>
      <c r="E5" s="16"/>
      <c r="F5" s="16"/>
      <c r="G5" s="25">
        <v>87.5</v>
      </c>
      <c r="H5" s="25">
        <v>50</v>
      </c>
      <c r="I5" s="21">
        <f t="shared" si="0"/>
        <v>121</v>
      </c>
      <c r="K5" s="21">
        <f t="shared" si="1"/>
        <v>50</v>
      </c>
      <c r="L5" s="34">
        <f t="shared" si="2"/>
        <v>6.25</v>
      </c>
    </row>
    <row r="6" s="21" customFormat="1" ht="24" customHeight="1" spans="1:12">
      <c r="A6" s="26"/>
      <c r="B6" s="25" t="s">
        <v>12</v>
      </c>
      <c r="C6" s="3">
        <v>21</v>
      </c>
      <c r="D6" s="16"/>
      <c r="E6" s="16"/>
      <c r="F6" s="16"/>
      <c r="G6" s="25">
        <v>62.5</v>
      </c>
      <c r="H6" s="25">
        <v>18.5</v>
      </c>
      <c r="I6" s="21">
        <f t="shared" si="0"/>
        <v>62.5</v>
      </c>
      <c r="K6" s="21">
        <f t="shared" si="1"/>
        <v>18.5</v>
      </c>
      <c r="L6" s="34">
        <f t="shared" si="2"/>
        <v>2.3125</v>
      </c>
    </row>
    <row r="7" s="21" customFormat="1" ht="24" customHeight="1" spans="1:12">
      <c r="A7" s="26"/>
      <c r="B7" s="25" t="s">
        <v>67</v>
      </c>
      <c r="C7" s="3">
        <v>21</v>
      </c>
      <c r="D7" s="16">
        <v>16</v>
      </c>
      <c r="E7" s="16"/>
      <c r="F7" s="16">
        <v>13</v>
      </c>
      <c r="G7" s="25">
        <v>267</v>
      </c>
      <c r="H7" s="25">
        <v>208</v>
      </c>
      <c r="I7" s="21">
        <f t="shared" si="0"/>
        <v>283</v>
      </c>
      <c r="K7" s="21">
        <f t="shared" si="1"/>
        <v>221</v>
      </c>
      <c r="L7" s="34">
        <f t="shared" si="2"/>
        <v>27.625</v>
      </c>
    </row>
    <row r="8" s="21" customFormat="1" ht="24" customHeight="1" spans="1:12">
      <c r="A8" s="26"/>
      <c r="B8" s="25" t="s">
        <v>68</v>
      </c>
      <c r="C8" s="3">
        <v>21</v>
      </c>
      <c r="D8" s="16">
        <v>17</v>
      </c>
      <c r="E8" s="16"/>
      <c r="F8" s="16">
        <v>14</v>
      </c>
      <c r="G8" s="25">
        <v>165.5</v>
      </c>
      <c r="H8" s="25">
        <v>139</v>
      </c>
      <c r="I8" s="21">
        <f t="shared" si="0"/>
        <v>182.5</v>
      </c>
      <c r="K8" s="21">
        <f t="shared" si="1"/>
        <v>153</v>
      </c>
      <c r="L8" s="34">
        <f t="shared" si="2"/>
        <v>19.125</v>
      </c>
    </row>
    <row r="9" s="21" customFormat="1" ht="24" customHeight="1" spans="1:12">
      <c r="A9" s="26"/>
      <c r="B9" s="25" t="s">
        <v>56</v>
      </c>
      <c r="C9" s="3">
        <v>21</v>
      </c>
      <c r="D9" s="16">
        <v>4.5</v>
      </c>
      <c r="E9" s="16"/>
      <c r="F9" s="16">
        <v>8</v>
      </c>
      <c r="G9" s="25">
        <v>79</v>
      </c>
      <c r="H9" s="25">
        <v>75</v>
      </c>
      <c r="I9" s="21">
        <f t="shared" si="0"/>
        <v>83.5</v>
      </c>
      <c r="K9" s="21">
        <f t="shared" si="1"/>
        <v>83</v>
      </c>
      <c r="L9" s="34">
        <f t="shared" si="2"/>
        <v>10.375</v>
      </c>
    </row>
    <row r="10" s="21" customFormat="1" ht="24" customHeight="1" spans="1:12">
      <c r="A10" s="26"/>
      <c r="B10" s="25" t="s">
        <v>57</v>
      </c>
      <c r="C10" s="3">
        <v>21</v>
      </c>
      <c r="D10" s="16">
        <v>12</v>
      </c>
      <c r="E10" s="16"/>
      <c r="F10" s="16"/>
      <c r="G10" s="25">
        <v>212.5</v>
      </c>
      <c r="H10" s="25">
        <v>100</v>
      </c>
      <c r="I10" s="21">
        <f t="shared" si="0"/>
        <v>224.5</v>
      </c>
      <c r="K10" s="21">
        <f t="shared" si="1"/>
        <v>100</v>
      </c>
      <c r="L10" s="34">
        <f t="shared" si="2"/>
        <v>12.5</v>
      </c>
    </row>
    <row r="11" s="21" customFormat="1" ht="24" customHeight="1" spans="1:12">
      <c r="A11" s="26"/>
      <c r="B11" s="25" t="s">
        <v>69</v>
      </c>
      <c r="C11" s="3">
        <v>21</v>
      </c>
      <c r="D11" s="16">
        <v>16</v>
      </c>
      <c r="E11" s="16"/>
      <c r="F11" s="16"/>
      <c r="G11" s="25">
        <v>17</v>
      </c>
      <c r="H11" s="25">
        <v>16</v>
      </c>
      <c r="I11" s="21">
        <f t="shared" si="0"/>
        <v>33</v>
      </c>
      <c r="K11" s="21">
        <f t="shared" si="1"/>
        <v>16</v>
      </c>
      <c r="L11" s="34">
        <f t="shared" si="2"/>
        <v>2</v>
      </c>
    </row>
    <row r="12" s="21" customFormat="1" ht="24" customHeight="1" spans="1:12">
      <c r="A12" s="26"/>
      <c r="B12" s="25" t="s">
        <v>28</v>
      </c>
      <c r="C12" s="3">
        <v>21</v>
      </c>
      <c r="D12" s="16">
        <v>16</v>
      </c>
      <c r="E12" s="16"/>
      <c r="F12" s="16"/>
      <c r="G12" s="25">
        <v>76</v>
      </c>
      <c r="H12" s="25">
        <v>49.5</v>
      </c>
      <c r="I12" s="21">
        <f t="shared" si="0"/>
        <v>92</v>
      </c>
      <c r="K12" s="21">
        <f t="shared" si="1"/>
        <v>49.5</v>
      </c>
      <c r="L12" s="34">
        <f t="shared" si="2"/>
        <v>6.1875</v>
      </c>
    </row>
    <row r="13" s="21" customFormat="1" ht="24" customHeight="1" spans="1:12">
      <c r="A13" s="26"/>
      <c r="B13" s="25" t="s">
        <v>70</v>
      </c>
      <c r="C13" s="3">
        <v>21</v>
      </c>
      <c r="D13" s="16">
        <v>7.5</v>
      </c>
      <c r="E13" s="16"/>
      <c r="F13" s="16">
        <v>1.5</v>
      </c>
      <c r="G13" s="25">
        <v>27</v>
      </c>
      <c r="H13" s="25">
        <v>19</v>
      </c>
      <c r="I13" s="21">
        <f t="shared" si="0"/>
        <v>34.5</v>
      </c>
      <c r="K13" s="21">
        <f t="shared" si="1"/>
        <v>20.5</v>
      </c>
      <c r="L13" s="34">
        <f t="shared" si="2"/>
        <v>2.5625</v>
      </c>
    </row>
    <row r="14" s="21" customFormat="1" ht="24" customHeight="1" spans="1:12">
      <c r="A14" s="26"/>
      <c r="B14" s="25" t="s">
        <v>71</v>
      </c>
      <c r="C14" s="3">
        <v>21</v>
      </c>
      <c r="D14" s="16">
        <v>3.5</v>
      </c>
      <c r="E14" s="16"/>
      <c r="F14" s="16"/>
      <c r="G14" s="25">
        <v>49.5</v>
      </c>
      <c r="H14" s="25">
        <v>24</v>
      </c>
      <c r="I14" s="21">
        <f t="shared" si="0"/>
        <v>53</v>
      </c>
      <c r="K14" s="21">
        <f t="shared" si="1"/>
        <v>24</v>
      </c>
      <c r="L14" s="34">
        <f t="shared" si="2"/>
        <v>3</v>
      </c>
    </row>
    <row r="15" s="21" customFormat="1" ht="24" customHeight="1" spans="1:12">
      <c r="A15" s="26"/>
      <c r="B15" s="25" t="s">
        <v>72</v>
      </c>
      <c r="C15" s="3">
        <v>21</v>
      </c>
      <c r="D15" s="16">
        <v>11</v>
      </c>
      <c r="E15" s="16"/>
      <c r="F15" s="16">
        <v>10</v>
      </c>
      <c r="G15" s="25"/>
      <c r="H15" s="25"/>
      <c r="I15" s="21">
        <f t="shared" si="0"/>
        <v>11</v>
      </c>
      <c r="K15" s="21">
        <f t="shared" si="1"/>
        <v>10</v>
      </c>
      <c r="L15" s="34">
        <f t="shared" si="2"/>
        <v>1.25</v>
      </c>
    </row>
    <row r="16" s="21" customFormat="1" ht="24" customHeight="1" spans="1:6">
      <c r="A16" s="26"/>
      <c r="D16" s="16"/>
      <c r="E16" s="16"/>
      <c r="F16" s="16"/>
    </row>
    <row r="17" s="21" customFormat="1" ht="24" customHeight="1" spans="1:1">
      <c r="A17" s="26"/>
    </row>
    <row r="18" s="21" customFormat="1" ht="24" customHeight="1" spans="1:9">
      <c r="A18" s="27" t="s">
        <v>73</v>
      </c>
      <c r="B18" s="28"/>
      <c r="C18" s="28"/>
      <c r="D18" s="28"/>
      <c r="E18" s="28"/>
      <c r="F18" s="28"/>
      <c r="G18" s="28"/>
      <c r="H18" s="28"/>
      <c r="I18" s="28"/>
    </row>
    <row r="19" s="21" customFormat="1" ht="26.15" customHeight="1" spans="1:11">
      <c r="A19" s="22" t="s">
        <v>1</v>
      </c>
      <c r="B19" s="3" t="s">
        <v>2</v>
      </c>
      <c r="C19" s="22" t="s">
        <v>50</v>
      </c>
      <c r="D19" s="22" t="s">
        <v>61</v>
      </c>
      <c r="E19" s="3" t="s">
        <v>53</v>
      </c>
      <c r="F19" s="22" t="s">
        <v>54</v>
      </c>
      <c r="G19" s="23" t="s">
        <v>62</v>
      </c>
      <c r="H19" s="23" t="s">
        <v>63</v>
      </c>
      <c r="I19" s="23" t="s">
        <v>74</v>
      </c>
      <c r="J19" s="3" t="s">
        <v>75</v>
      </c>
      <c r="K19" s="25" t="s">
        <v>9</v>
      </c>
    </row>
    <row r="20" s="21" customFormat="1" ht="24" customHeight="1" spans="1:11">
      <c r="A20" s="3">
        <v>1</v>
      </c>
      <c r="B20" s="3" t="s">
        <v>10</v>
      </c>
      <c r="C20" s="3">
        <v>21</v>
      </c>
      <c r="D20" s="14">
        <v>16</v>
      </c>
      <c r="E20" s="14"/>
      <c r="F20" s="16"/>
      <c r="G20" s="25">
        <v>274</v>
      </c>
      <c r="H20" s="25">
        <v>143.5</v>
      </c>
      <c r="I20" s="25">
        <f>G20-H20</f>
        <v>130.5</v>
      </c>
      <c r="J20" s="25">
        <v>16.3</v>
      </c>
      <c r="K20" s="25" t="s">
        <v>76</v>
      </c>
    </row>
    <row r="21" s="21" customFormat="1" ht="24" customHeight="1" spans="1:11">
      <c r="A21" s="3">
        <v>2</v>
      </c>
      <c r="B21" s="25" t="s">
        <v>66</v>
      </c>
      <c r="C21" s="3">
        <v>21</v>
      </c>
      <c r="D21" s="14"/>
      <c r="E21" s="14"/>
      <c r="F21" s="16">
        <v>13</v>
      </c>
      <c r="G21" s="25">
        <v>22.5</v>
      </c>
      <c r="H21" s="25">
        <v>3</v>
      </c>
      <c r="I21" s="25">
        <f t="shared" ref="I21:I32" si="3">G21-H21</f>
        <v>19.5</v>
      </c>
      <c r="J21" s="25">
        <v>2.4</v>
      </c>
      <c r="K21" s="25"/>
    </row>
    <row r="22" s="21" customFormat="1" ht="24" customHeight="1" spans="1:11">
      <c r="A22" s="3">
        <v>3</v>
      </c>
      <c r="B22" s="25" t="s">
        <v>13</v>
      </c>
      <c r="C22" s="3">
        <v>21</v>
      </c>
      <c r="D22" s="16">
        <v>28</v>
      </c>
      <c r="E22" s="16"/>
      <c r="F22" s="17">
        <v>4.5</v>
      </c>
      <c r="G22" s="25">
        <v>87</v>
      </c>
      <c r="H22" s="25">
        <v>65</v>
      </c>
      <c r="I22" s="25">
        <f t="shared" si="3"/>
        <v>22</v>
      </c>
      <c r="J22" s="25">
        <v>2.7</v>
      </c>
      <c r="K22" s="25" t="s">
        <v>76</v>
      </c>
    </row>
    <row r="23" s="21" customFormat="1" ht="24" customHeight="1" spans="1:11">
      <c r="A23" s="3">
        <v>4</v>
      </c>
      <c r="B23" s="25" t="s">
        <v>18</v>
      </c>
      <c r="C23" s="3">
        <v>21</v>
      </c>
      <c r="D23" s="16">
        <v>33.5</v>
      </c>
      <c r="E23" s="16"/>
      <c r="F23" s="16"/>
      <c r="G23" s="25">
        <v>87.5</v>
      </c>
      <c r="H23" s="25">
        <v>50</v>
      </c>
      <c r="I23" s="25">
        <f t="shared" si="3"/>
        <v>37.5</v>
      </c>
      <c r="J23" s="25">
        <v>4.7</v>
      </c>
      <c r="K23" s="25" t="s">
        <v>77</v>
      </c>
    </row>
    <row r="24" s="21" customFormat="1" ht="24" customHeight="1" spans="1:11">
      <c r="A24" s="3">
        <v>5</v>
      </c>
      <c r="B24" s="25" t="s">
        <v>12</v>
      </c>
      <c r="C24" s="3">
        <v>21</v>
      </c>
      <c r="D24" s="16"/>
      <c r="E24" s="16"/>
      <c r="F24" s="16"/>
      <c r="G24" s="25">
        <v>62.5</v>
      </c>
      <c r="H24" s="25">
        <v>18.5</v>
      </c>
      <c r="I24" s="25">
        <f t="shared" si="3"/>
        <v>44</v>
      </c>
      <c r="J24" s="25">
        <v>5.5</v>
      </c>
      <c r="K24" s="25"/>
    </row>
    <row r="25" s="21" customFormat="1" ht="24" customHeight="1" spans="1:11">
      <c r="A25" s="3">
        <v>6</v>
      </c>
      <c r="B25" s="25" t="s">
        <v>67</v>
      </c>
      <c r="C25" s="3">
        <v>21</v>
      </c>
      <c r="D25" s="16">
        <v>16</v>
      </c>
      <c r="E25" s="16"/>
      <c r="F25" s="16">
        <v>13</v>
      </c>
      <c r="G25" s="25">
        <v>267</v>
      </c>
      <c r="H25" s="25">
        <v>208</v>
      </c>
      <c r="I25" s="25">
        <f t="shared" si="3"/>
        <v>59</v>
      </c>
      <c r="J25" s="25">
        <v>7.3</v>
      </c>
      <c r="K25" s="25" t="s">
        <v>76</v>
      </c>
    </row>
    <row r="26" s="21" customFormat="1" ht="24" customHeight="1" spans="1:11">
      <c r="A26" s="3">
        <v>7</v>
      </c>
      <c r="B26" s="25" t="s">
        <v>68</v>
      </c>
      <c r="C26" s="3">
        <v>21</v>
      </c>
      <c r="D26" s="16">
        <v>17</v>
      </c>
      <c r="E26" s="16"/>
      <c r="F26" s="16">
        <v>14</v>
      </c>
      <c r="G26" s="25">
        <v>165.5</v>
      </c>
      <c r="H26" s="25">
        <v>139</v>
      </c>
      <c r="I26" s="25">
        <f t="shared" si="3"/>
        <v>26.5</v>
      </c>
      <c r="J26" s="25">
        <v>3.3</v>
      </c>
      <c r="K26" s="25" t="s">
        <v>77</v>
      </c>
    </row>
    <row r="27" s="21" customFormat="1" ht="24" customHeight="1" spans="1:11">
      <c r="A27" s="3">
        <v>8</v>
      </c>
      <c r="B27" s="25" t="s">
        <v>56</v>
      </c>
      <c r="C27" s="3">
        <v>21</v>
      </c>
      <c r="D27" s="16">
        <v>4.5</v>
      </c>
      <c r="E27" s="16"/>
      <c r="F27" s="16">
        <v>8</v>
      </c>
      <c r="G27" s="25">
        <v>79</v>
      </c>
      <c r="H27" s="25">
        <v>75</v>
      </c>
      <c r="I27" s="25">
        <f t="shared" si="3"/>
        <v>4</v>
      </c>
      <c r="J27" s="25"/>
      <c r="K27" s="25" t="s">
        <v>15</v>
      </c>
    </row>
    <row r="28" s="21" customFormat="1" ht="24" customHeight="1" spans="1:11">
      <c r="A28" s="3">
        <v>9</v>
      </c>
      <c r="B28" s="25" t="s">
        <v>57</v>
      </c>
      <c r="C28" s="3">
        <v>21</v>
      </c>
      <c r="D28" s="16">
        <v>12</v>
      </c>
      <c r="E28" s="16"/>
      <c r="F28" s="16"/>
      <c r="G28" s="25">
        <v>212.5</v>
      </c>
      <c r="H28" s="25">
        <v>100</v>
      </c>
      <c r="I28" s="25">
        <f t="shared" si="3"/>
        <v>112.5</v>
      </c>
      <c r="J28" s="25">
        <v>14</v>
      </c>
      <c r="K28" s="25"/>
    </row>
    <row r="29" s="21" customFormat="1" ht="24" customHeight="1" spans="1:11">
      <c r="A29" s="3">
        <v>10</v>
      </c>
      <c r="B29" s="25" t="s">
        <v>69</v>
      </c>
      <c r="C29" s="3">
        <v>21</v>
      </c>
      <c r="D29" s="16">
        <v>16</v>
      </c>
      <c r="E29" s="16"/>
      <c r="F29" s="16"/>
      <c r="G29" s="25">
        <v>17</v>
      </c>
      <c r="H29" s="25">
        <v>16</v>
      </c>
      <c r="I29" s="25">
        <f t="shared" si="3"/>
        <v>1</v>
      </c>
      <c r="J29" s="25"/>
      <c r="K29" s="25" t="s">
        <v>76</v>
      </c>
    </row>
    <row r="30" s="21" customFormat="1" ht="24" customHeight="1" spans="1:11">
      <c r="A30" s="3">
        <v>11</v>
      </c>
      <c r="B30" s="25" t="s">
        <v>28</v>
      </c>
      <c r="C30" s="3">
        <v>21</v>
      </c>
      <c r="D30" s="16">
        <v>16</v>
      </c>
      <c r="E30" s="16"/>
      <c r="F30" s="16"/>
      <c r="G30" s="25">
        <v>76</v>
      </c>
      <c r="H30" s="25">
        <v>49.5</v>
      </c>
      <c r="I30" s="25">
        <f t="shared" si="3"/>
        <v>26.5</v>
      </c>
      <c r="J30" s="25">
        <v>3.2</v>
      </c>
      <c r="K30" s="25" t="s">
        <v>76</v>
      </c>
    </row>
    <row r="31" s="21" customFormat="1" ht="24" customHeight="1" spans="1:11">
      <c r="A31" s="3">
        <v>12</v>
      </c>
      <c r="B31" s="25" t="s">
        <v>70</v>
      </c>
      <c r="C31" s="3">
        <v>21</v>
      </c>
      <c r="D31" s="16">
        <v>7.5</v>
      </c>
      <c r="E31" s="16"/>
      <c r="F31" s="16">
        <v>1.5</v>
      </c>
      <c r="G31" s="25">
        <v>27</v>
      </c>
      <c r="H31" s="25">
        <v>19</v>
      </c>
      <c r="I31" s="25">
        <f t="shared" si="3"/>
        <v>8</v>
      </c>
      <c r="J31" s="25">
        <v>1</v>
      </c>
      <c r="K31" s="25"/>
    </row>
    <row r="32" s="21" customFormat="1" ht="24" customHeight="1" spans="1:11">
      <c r="A32" s="3">
        <v>13</v>
      </c>
      <c r="B32" s="25" t="s">
        <v>71</v>
      </c>
      <c r="C32" s="3">
        <v>21</v>
      </c>
      <c r="D32" s="16">
        <v>3.5</v>
      </c>
      <c r="E32" s="16"/>
      <c r="F32" s="16"/>
      <c r="G32" s="25">
        <v>49.5</v>
      </c>
      <c r="H32" s="25">
        <v>24</v>
      </c>
      <c r="I32" s="25">
        <f t="shared" si="3"/>
        <v>25.5</v>
      </c>
      <c r="J32" s="25">
        <v>3.2</v>
      </c>
      <c r="K32" s="25"/>
    </row>
    <row r="33" s="21" customFormat="1" ht="24" customHeight="1" spans="1:11">
      <c r="A33" s="3">
        <v>14</v>
      </c>
      <c r="B33" s="25" t="s">
        <v>72</v>
      </c>
      <c r="C33" s="3">
        <v>21</v>
      </c>
      <c r="D33" s="16">
        <v>11</v>
      </c>
      <c r="E33" s="16"/>
      <c r="F33" s="16">
        <v>10</v>
      </c>
      <c r="G33" s="25"/>
      <c r="H33" s="25"/>
      <c r="I33" s="25"/>
      <c r="J33" s="25"/>
      <c r="K33" s="25"/>
    </row>
    <row r="34" s="21" customFormat="1" ht="24" customHeight="1" spans="1:11">
      <c r="A34" s="3">
        <v>15</v>
      </c>
      <c r="B34" s="25" t="s">
        <v>78</v>
      </c>
      <c r="C34" s="3">
        <v>21</v>
      </c>
      <c r="D34" s="16"/>
      <c r="E34" s="16"/>
      <c r="F34" s="16"/>
      <c r="G34" s="25"/>
      <c r="H34" s="25"/>
      <c r="I34" s="25"/>
      <c r="J34" s="25"/>
      <c r="K34" s="25"/>
    </row>
    <row r="35" s="21" customFormat="1" ht="24" customHeight="1" spans="1:12">
      <c r="A35" s="29"/>
      <c r="B35" s="30" t="s">
        <v>79</v>
      </c>
      <c r="C35" s="30"/>
      <c r="D35" s="31"/>
      <c r="E35" s="32" t="s">
        <v>80</v>
      </c>
      <c r="F35" s="32"/>
      <c r="H35" s="30" t="s">
        <v>81</v>
      </c>
      <c r="I35" s="30"/>
      <c r="J35" s="20"/>
      <c r="K35" s="20"/>
      <c r="L35" s="20"/>
    </row>
    <row r="36" s="21" customFormat="1" ht="24" customHeight="1" spans="1:1">
      <c r="A36" s="26"/>
    </row>
    <row r="37" s="21" customFormat="1" ht="24" customHeight="1" spans="1:1">
      <c r="A37" s="26"/>
    </row>
    <row r="38" s="21" customFormat="1" ht="24" customHeight="1" spans="1:1">
      <c r="A38" s="26"/>
    </row>
    <row r="39" s="21" customFormat="1" ht="24" customHeight="1" spans="1:1">
      <c r="A39" s="26"/>
    </row>
    <row r="40" s="21" customFormat="1" ht="24" customHeight="1" spans="1:1">
      <c r="A40" s="26"/>
    </row>
    <row r="41" s="21" customFormat="1" ht="24" customHeight="1" spans="1:1">
      <c r="A41" s="26"/>
    </row>
    <row r="42" s="21" customFormat="1" ht="24" customHeight="1" spans="1:1">
      <c r="A42" s="26"/>
    </row>
    <row r="43" s="21" customFormat="1" ht="24" customHeight="1" spans="1:1">
      <c r="A43" s="26"/>
    </row>
    <row r="44" s="21" customFormat="1" ht="24" customHeight="1" spans="1:1">
      <c r="A44" s="26"/>
    </row>
    <row r="45" s="21" customFormat="1" ht="24" customHeight="1" spans="1:1">
      <c r="A45" s="26"/>
    </row>
  </sheetData>
  <mergeCells count="3">
    <mergeCell ref="A18:I18"/>
    <mergeCell ref="B35:C35"/>
    <mergeCell ref="H35:I35"/>
  </mergeCells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opLeftCell="A4" workbookViewId="0">
      <selection activeCell="H21" sqref="H21"/>
    </sheetView>
  </sheetViews>
  <sheetFormatPr defaultColWidth="9" defaultRowHeight="14.25"/>
  <cols>
    <col min="1" max="1" width="4.08333333333333" style="11" customWidth="1"/>
    <col min="2" max="2" width="9" style="11" customWidth="1"/>
    <col min="3" max="3" width="7.33333333333333" style="11" customWidth="1"/>
    <col min="4" max="5" width="9" style="11" customWidth="1"/>
    <col min="6" max="6" width="5.5" style="11" customWidth="1"/>
    <col min="7" max="7" width="10.3333333333333" style="11" customWidth="1"/>
    <col min="8" max="9" width="11" style="11" customWidth="1"/>
    <col min="10" max="11" width="10.0833333333333" style="11" customWidth="1"/>
    <col min="12" max="12" width="9.58333333333333" style="11" customWidth="1"/>
    <col min="13" max="16384" width="9" style="11"/>
  </cols>
  <sheetData>
    <row r="1" ht="24" customHeight="1" spans="1:13">
      <c r="A1" s="12" t="s">
        <v>82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ht="26.15" customHeight="1" spans="1:13">
      <c r="A2" s="13" t="s">
        <v>1</v>
      </c>
      <c r="B2" s="14" t="s">
        <v>2</v>
      </c>
      <c r="C2" s="13" t="s">
        <v>50</v>
      </c>
      <c r="D2" s="13" t="s">
        <v>83</v>
      </c>
      <c r="E2" s="13" t="s">
        <v>84</v>
      </c>
      <c r="F2" s="14" t="s">
        <v>53</v>
      </c>
      <c r="G2" s="13" t="s">
        <v>54</v>
      </c>
      <c r="H2" s="15" t="s">
        <v>62</v>
      </c>
      <c r="I2" s="15"/>
      <c r="J2" s="15" t="s">
        <v>63</v>
      </c>
      <c r="K2" s="15"/>
      <c r="L2" s="15" t="s">
        <v>74</v>
      </c>
      <c r="M2" s="18"/>
    </row>
    <row r="3" ht="24" customHeight="1" spans="1:13">
      <c r="A3" s="14">
        <v>1</v>
      </c>
      <c r="B3" s="14" t="s">
        <v>10</v>
      </c>
      <c r="C3" s="14">
        <v>18</v>
      </c>
      <c r="D3" s="14">
        <v>7.5</v>
      </c>
      <c r="E3" s="14">
        <v>0</v>
      </c>
      <c r="F3" s="14">
        <v>1</v>
      </c>
      <c r="G3" s="16">
        <v>9</v>
      </c>
      <c r="H3" s="16">
        <v>71</v>
      </c>
      <c r="I3" s="16">
        <f>D3+H3</f>
        <v>78.5</v>
      </c>
      <c r="J3" s="16">
        <v>9</v>
      </c>
      <c r="K3" s="16">
        <f>G3+J3</f>
        <v>18</v>
      </c>
      <c r="L3" s="16">
        <v>62</v>
      </c>
      <c r="M3" s="19">
        <f>I3-K3</f>
        <v>60.5</v>
      </c>
    </row>
    <row r="4" ht="24" customHeight="1" spans="1:13">
      <c r="A4" s="14">
        <v>2</v>
      </c>
      <c r="B4" s="16" t="s">
        <v>66</v>
      </c>
      <c r="C4" s="14">
        <v>18</v>
      </c>
      <c r="D4" s="14">
        <v>0</v>
      </c>
      <c r="E4" s="14">
        <v>0</v>
      </c>
      <c r="F4" s="14"/>
      <c r="G4" s="16">
        <v>0</v>
      </c>
      <c r="H4" s="16">
        <v>9.5</v>
      </c>
      <c r="I4" s="16">
        <f t="shared" ref="I4:I16" si="0">D4+H4</f>
        <v>9.5</v>
      </c>
      <c r="J4" s="16">
        <v>2</v>
      </c>
      <c r="K4" s="16">
        <f t="shared" ref="K4:K16" si="1">G4+J4</f>
        <v>2</v>
      </c>
      <c r="L4" s="16">
        <v>7.5</v>
      </c>
      <c r="M4" s="19">
        <f t="shared" ref="M4:M16" si="2">I4-K4</f>
        <v>7.5</v>
      </c>
    </row>
    <row r="5" ht="24" customHeight="1" spans="1:13">
      <c r="A5" s="14">
        <v>3</v>
      </c>
      <c r="B5" s="16" t="s">
        <v>13</v>
      </c>
      <c r="C5" s="14">
        <v>18</v>
      </c>
      <c r="D5" s="16">
        <v>19</v>
      </c>
      <c r="E5" s="16" t="s">
        <v>85</v>
      </c>
      <c r="F5" s="16"/>
      <c r="G5" s="17">
        <v>33.5</v>
      </c>
      <c r="H5" s="16">
        <v>21</v>
      </c>
      <c r="I5" s="16">
        <f t="shared" si="0"/>
        <v>40</v>
      </c>
      <c r="J5" s="16"/>
      <c r="K5" s="16">
        <f t="shared" si="1"/>
        <v>33.5</v>
      </c>
      <c r="L5" s="16">
        <v>21</v>
      </c>
      <c r="M5" s="19">
        <f t="shared" si="2"/>
        <v>6.5</v>
      </c>
    </row>
    <row r="6" ht="24" customHeight="1" spans="1:13">
      <c r="A6" s="14">
        <v>4</v>
      </c>
      <c r="B6" s="16" t="s">
        <v>18</v>
      </c>
      <c r="C6" s="14">
        <v>18</v>
      </c>
      <c r="D6" s="16">
        <v>31</v>
      </c>
      <c r="E6" s="16" t="s">
        <v>85</v>
      </c>
      <c r="F6" s="16"/>
      <c r="G6" s="16">
        <v>16</v>
      </c>
      <c r="H6" s="16">
        <v>54</v>
      </c>
      <c r="I6" s="16">
        <f t="shared" si="0"/>
        <v>85</v>
      </c>
      <c r="J6" s="16"/>
      <c r="K6" s="16">
        <f t="shared" si="1"/>
        <v>16</v>
      </c>
      <c r="L6" s="16">
        <v>54</v>
      </c>
      <c r="M6" s="19">
        <f t="shared" si="2"/>
        <v>69</v>
      </c>
    </row>
    <row r="7" ht="24" customHeight="1" spans="1:13">
      <c r="A7" s="14">
        <v>5</v>
      </c>
      <c r="B7" s="16" t="s">
        <v>12</v>
      </c>
      <c r="C7" s="14">
        <v>18</v>
      </c>
      <c r="D7" s="16">
        <v>0</v>
      </c>
      <c r="E7" s="16" t="s">
        <v>86</v>
      </c>
      <c r="F7" s="16"/>
      <c r="G7" s="16">
        <v>0</v>
      </c>
      <c r="H7" s="16">
        <v>34</v>
      </c>
      <c r="I7" s="16">
        <f t="shared" si="0"/>
        <v>34</v>
      </c>
      <c r="J7" s="16"/>
      <c r="K7" s="16">
        <f t="shared" si="1"/>
        <v>0</v>
      </c>
      <c r="L7" s="16">
        <v>34</v>
      </c>
      <c r="M7" s="19">
        <f t="shared" si="2"/>
        <v>34</v>
      </c>
    </row>
    <row r="8" ht="24" customHeight="1" spans="1:13">
      <c r="A8" s="14">
        <v>6</v>
      </c>
      <c r="B8" s="16" t="s">
        <v>67</v>
      </c>
      <c r="C8" s="14">
        <v>18</v>
      </c>
      <c r="D8" s="16">
        <v>58</v>
      </c>
      <c r="E8" s="17" t="s">
        <v>87</v>
      </c>
      <c r="F8" s="16"/>
      <c r="G8" s="16">
        <v>17.5</v>
      </c>
      <c r="H8" s="16">
        <v>26</v>
      </c>
      <c r="I8" s="16">
        <f t="shared" si="0"/>
        <v>84</v>
      </c>
      <c r="J8" s="16"/>
      <c r="K8" s="16">
        <f t="shared" si="1"/>
        <v>17.5</v>
      </c>
      <c r="L8" s="16">
        <v>26</v>
      </c>
      <c r="M8" s="19">
        <f t="shared" si="2"/>
        <v>66.5</v>
      </c>
    </row>
    <row r="9" ht="24" customHeight="1" spans="1:13">
      <c r="A9" s="14">
        <v>7</v>
      </c>
      <c r="B9" s="16" t="s">
        <v>88</v>
      </c>
      <c r="C9" s="14">
        <v>18</v>
      </c>
      <c r="D9" s="16">
        <v>58</v>
      </c>
      <c r="E9" s="16">
        <v>0</v>
      </c>
      <c r="F9" s="16"/>
      <c r="G9" s="16">
        <v>25.5</v>
      </c>
      <c r="H9" s="16">
        <v>39.5</v>
      </c>
      <c r="I9" s="16">
        <f t="shared" si="0"/>
        <v>97.5</v>
      </c>
      <c r="J9" s="16">
        <v>18</v>
      </c>
      <c r="K9" s="16">
        <f t="shared" si="1"/>
        <v>43.5</v>
      </c>
      <c r="L9" s="16">
        <v>21.5</v>
      </c>
      <c r="M9" s="19">
        <f t="shared" si="2"/>
        <v>54</v>
      </c>
    </row>
    <row r="10" ht="24" customHeight="1" spans="1:13">
      <c r="A10" s="14">
        <v>8</v>
      </c>
      <c r="B10" s="16" t="s">
        <v>89</v>
      </c>
      <c r="C10" s="14">
        <v>18</v>
      </c>
      <c r="D10" s="16">
        <v>5.5</v>
      </c>
      <c r="E10" s="16">
        <v>0</v>
      </c>
      <c r="F10" s="16">
        <v>1</v>
      </c>
      <c r="G10" s="16">
        <v>1</v>
      </c>
      <c r="H10" s="16">
        <v>24.5</v>
      </c>
      <c r="I10" s="16">
        <f t="shared" si="0"/>
        <v>30</v>
      </c>
      <c r="J10" s="16">
        <v>22.5</v>
      </c>
      <c r="K10" s="16">
        <f t="shared" si="1"/>
        <v>23.5</v>
      </c>
      <c r="L10" s="16">
        <v>2</v>
      </c>
      <c r="M10" s="19">
        <f t="shared" si="2"/>
        <v>6.5</v>
      </c>
    </row>
    <row r="11" ht="24" customHeight="1" spans="1:13">
      <c r="A11" s="14">
        <v>9</v>
      </c>
      <c r="B11" s="16" t="s">
        <v>56</v>
      </c>
      <c r="C11" s="14">
        <v>18</v>
      </c>
      <c r="D11" s="16">
        <v>23</v>
      </c>
      <c r="E11" s="17">
        <v>0</v>
      </c>
      <c r="F11" s="16">
        <v>1</v>
      </c>
      <c r="G11" s="16">
        <v>9</v>
      </c>
      <c r="H11" s="16">
        <v>48</v>
      </c>
      <c r="I11" s="16">
        <f t="shared" si="0"/>
        <v>71</v>
      </c>
      <c r="J11" s="16">
        <v>28.5</v>
      </c>
      <c r="K11" s="16">
        <f t="shared" si="1"/>
        <v>37.5</v>
      </c>
      <c r="L11" s="16">
        <v>19.5</v>
      </c>
      <c r="M11" s="19">
        <f t="shared" si="2"/>
        <v>33.5</v>
      </c>
    </row>
    <row r="12" ht="24" customHeight="1" spans="1:13">
      <c r="A12" s="14">
        <v>10</v>
      </c>
      <c r="B12" s="16" t="s">
        <v>57</v>
      </c>
      <c r="C12" s="14">
        <v>18</v>
      </c>
      <c r="D12" s="16">
        <v>11</v>
      </c>
      <c r="E12" s="17" t="s">
        <v>90</v>
      </c>
      <c r="F12" s="16"/>
      <c r="G12" s="16">
        <v>8</v>
      </c>
      <c r="H12" s="16">
        <v>26.5</v>
      </c>
      <c r="I12" s="16">
        <f t="shared" si="0"/>
        <v>37.5</v>
      </c>
      <c r="J12" s="16"/>
      <c r="K12" s="16">
        <f t="shared" si="1"/>
        <v>8</v>
      </c>
      <c r="L12" s="16">
        <v>26.5</v>
      </c>
      <c r="M12" s="19">
        <f t="shared" si="2"/>
        <v>29.5</v>
      </c>
    </row>
    <row r="13" ht="24" customHeight="1" spans="1:13">
      <c r="A13" s="14">
        <v>11</v>
      </c>
      <c r="B13" s="16" t="s">
        <v>69</v>
      </c>
      <c r="C13" s="14">
        <v>18</v>
      </c>
      <c r="D13" s="16">
        <v>8.5</v>
      </c>
      <c r="E13" s="16"/>
      <c r="F13" s="16"/>
      <c r="G13" s="16">
        <v>0</v>
      </c>
      <c r="H13" s="16">
        <v>47.5</v>
      </c>
      <c r="I13" s="16">
        <f t="shared" si="0"/>
        <v>56</v>
      </c>
      <c r="J13" s="16">
        <v>8</v>
      </c>
      <c r="K13" s="16">
        <f t="shared" si="1"/>
        <v>8</v>
      </c>
      <c r="L13" s="16">
        <v>39.5</v>
      </c>
      <c r="M13" s="19">
        <f t="shared" si="2"/>
        <v>48</v>
      </c>
    </row>
    <row r="14" ht="24" customHeight="1" spans="1:13">
      <c r="A14" s="14">
        <v>12</v>
      </c>
      <c r="B14" s="16" t="s">
        <v>91</v>
      </c>
      <c r="C14" s="14">
        <v>18</v>
      </c>
      <c r="D14" s="16">
        <v>5.5</v>
      </c>
      <c r="E14" s="16"/>
      <c r="F14" s="16"/>
      <c r="G14" s="16">
        <v>8.5</v>
      </c>
      <c r="H14" s="16">
        <v>26.5</v>
      </c>
      <c r="I14" s="16">
        <f t="shared" si="0"/>
        <v>32</v>
      </c>
      <c r="J14" s="16">
        <v>19</v>
      </c>
      <c r="K14" s="16">
        <f t="shared" si="1"/>
        <v>27.5</v>
      </c>
      <c r="L14" s="16">
        <v>7.5</v>
      </c>
      <c r="M14" s="19">
        <f t="shared" si="2"/>
        <v>4.5</v>
      </c>
    </row>
    <row r="15" ht="24" customHeight="1" spans="1:13">
      <c r="A15" s="14">
        <v>13</v>
      </c>
      <c r="B15" s="16" t="s">
        <v>92</v>
      </c>
      <c r="C15" s="14">
        <v>17.5</v>
      </c>
      <c r="D15" s="16">
        <v>0</v>
      </c>
      <c r="E15" s="17"/>
      <c r="F15" s="16"/>
      <c r="G15" s="16">
        <v>20</v>
      </c>
      <c r="H15" s="16">
        <v>44</v>
      </c>
      <c r="I15" s="16">
        <f t="shared" si="0"/>
        <v>44</v>
      </c>
      <c r="J15" s="16">
        <v>22</v>
      </c>
      <c r="K15" s="16">
        <f t="shared" si="1"/>
        <v>42</v>
      </c>
      <c r="L15" s="16">
        <v>22</v>
      </c>
      <c r="M15" s="19">
        <f t="shared" si="2"/>
        <v>2</v>
      </c>
    </row>
    <row r="16" ht="24" customHeight="1" spans="1:13">
      <c r="A16" s="14">
        <v>14</v>
      </c>
      <c r="B16" s="16" t="s">
        <v>93</v>
      </c>
      <c r="C16" s="14">
        <v>17</v>
      </c>
      <c r="D16" s="16">
        <v>1</v>
      </c>
      <c r="E16" s="17"/>
      <c r="F16" s="16"/>
      <c r="G16" s="16">
        <v>1.5</v>
      </c>
      <c r="H16" s="16">
        <v>37</v>
      </c>
      <c r="I16" s="16">
        <f t="shared" si="0"/>
        <v>38</v>
      </c>
      <c r="J16" s="16">
        <v>36</v>
      </c>
      <c r="K16" s="16">
        <f t="shared" si="1"/>
        <v>37.5</v>
      </c>
      <c r="L16" s="16">
        <v>1</v>
      </c>
      <c r="M16" s="19">
        <f t="shared" si="2"/>
        <v>0.5</v>
      </c>
    </row>
  </sheetData>
  <mergeCells count="1">
    <mergeCell ref="A1:L1"/>
  </mergeCells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3" sqref="I3"/>
    </sheetView>
  </sheetViews>
  <sheetFormatPr defaultColWidth="9" defaultRowHeight="15" customHeight="1" outlineLevelRow="2"/>
  <cols>
    <col min="1" max="1" width="5.08333333333333" style="1" customWidth="1"/>
    <col min="2" max="2" width="9" style="1"/>
    <col min="3" max="3" width="11.5833333333333" style="1" customWidth="1"/>
    <col min="4" max="5" width="9" style="1"/>
    <col min="6" max="6" width="8.58333333333333" style="1" customWidth="1"/>
    <col min="7" max="7" width="9" style="1"/>
    <col min="8" max="8" width="9.5" style="1" customWidth="1"/>
    <col min="9" max="9" width="13.5" style="1" customWidth="1"/>
    <col min="10" max="16384" width="9" style="2"/>
  </cols>
  <sheetData>
    <row r="1" ht="30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30" customHeight="1" spans="1:9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9" t="s">
        <v>9</v>
      </c>
    </row>
    <row r="3" ht="31" customHeight="1" spans="1:9">
      <c r="A3" s="6">
        <v>1</v>
      </c>
      <c r="B3" s="7" t="s">
        <v>94</v>
      </c>
      <c r="C3" s="4">
        <v>15</v>
      </c>
      <c r="D3" s="4">
        <v>7</v>
      </c>
      <c r="E3" s="4">
        <v>0</v>
      </c>
      <c r="F3" s="4">
        <v>0</v>
      </c>
      <c r="G3" s="4">
        <f t="shared" ref="G3" si="0">D3+E3-F3</f>
        <v>7</v>
      </c>
      <c r="H3" s="8">
        <f t="shared" ref="H3" si="1">G3/8</f>
        <v>0.875</v>
      </c>
      <c r="I3" s="10" t="s">
        <v>17</v>
      </c>
    </row>
  </sheetData>
  <mergeCells count="1">
    <mergeCell ref="A1:I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cmmr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美兰德</vt:lpstr>
      <vt:lpstr>医药</vt:lpstr>
      <vt:lpstr>Sheet1</vt:lpstr>
      <vt:lpstr>Sheet3</vt:lpstr>
      <vt:lpstr>兼职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sunchunxiang</dc:creator>
  <cp:lastModifiedBy>寂静如歌1412823832</cp:lastModifiedBy>
  <dcterms:created xsi:type="dcterms:W3CDTF">2002-11-01T10:12:00Z</dcterms:created>
  <cp:lastPrinted>2018-02-02T05:31:00Z</cp:lastPrinted>
  <dcterms:modified xsi:type="dcterms:W3CDTF">2018-03-05T03:46:54Z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