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hidePivotFieldList="1" defaultThemeVersion="124226"/>
  <bookViews>
    <workbookView xWindow="0" yWindow="90" windowWidth="19200" windowHeight="11640"/>
  </bookViews>
  <sheets>
    <sheet name="厦门锐特" sheetId="9" r:id="rId1"/>
  </sheets>
  <definedNames>
    <definedName name="_xlnm._FilterDatabase" localSheetId="0" hidden="1">厦门锐特!$A$4:$W$5</definedName>
    <definedName name="_xlnm.Print_Area" localSheetId="0">厦门锐特!$A$1:$P$5</definedName>
  </definedNames>
  <calcPr calcId="125725" concurrentCalc="0"/>
</workbook>
</file>

<file path=xl/calcChain.xml><?xml version="1.0" encoding="utf-8"?>
<calcChain xmlns="http://schemas.openxmlformats.org/spreadsheetml/2006/main">
  <c r="F5" i="9"/>
  <c r="O5"/>
  <c r="P5"/>
  <c r="Q5"/>
  <c r="S5"/>
  <c r="W5"/>
  <c r="N5"/>
  <c r="A5"/>
</calcChain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20150525</t>
        </r>
        <r>
          <rPr>
            <b/>
            <sz val="9"/>
            <color indexed="81"/>
            <rFont val="宋体"/>
            <family val="3"/>
            <charset val="134"/>
          </rPr>
          <t>入职，薪酬值为</t>
        </r>
        <r>
          <rPr>
            <b/>
            <sz val="9"/>
            <color indexed="81"/>
            <rFont val="Tahoma"/>
            <family val="2"/>
          </rPr>
          <t>9000+</t>
        </r>
        <r>
          <rPr>
            <b/>
            <sz val="9"/>
            <color indexed="81"/>
            <rFont val="宋体"/>
            <family val="3"/>
            <charset val="134"/>
          </rPr>
          <t>餐补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宋体"/>
            <family val="3"/>
            <charset val="134"/>
          </rPr>
          <t>，交通补贴</t>
        </r>
        <r>
          <rPr>
            <b/>
            <sz val="9"/>
            <color indexed="81"/>
            <rFont val="Tahoma"/>
            <family val="2"/>
          </rPr>
          <t>200
20150725</t>
        </r>
        <r>
          <rPr>
            <b/>
            <sz val="9"/>
            <color indexed="81"/>
            <rFont val="宋体"/>
            <family val="3"/>
            <charset val="134"/>
          </rPr>
          <t>转正，调整为</t>
        </r>
        <r>
          <rPr>
            <b/>
            <sz val="9"/>
            <color indexed="81"/>
            <rFont val="Tahoma"/>
            <family val="2"/>
          </rPr>
          <t>10400</t>
        </r>
        <r>
          <rPr>
            <b/>
            <sz val="9"/>
            <color indexed="81"/>
            <rFont val="宋体"/>
            <family val="3"/>
            <charset val="134"/>
          </rPr>
          <t>（含餐补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宋体"/>
            <family val="3"/>
            <charset val="134"/>
          </rPr>
          <t>，交通补贴</t>
        </r>
        <r>
          <rPr>
            <b/>
            <sz val="9"/>
            <color indexed="81"/>
            <rFont val="Tahoma"/>
            <family val="2"/>
          </rPr>
          <t>200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含餐补</t>
        </r>
        <r>
          <rPr>
            <b/>
            <sz val="9"/>
            <color indexed="81"/>
            <rFont val="Tahoma"/>
            <family val="2"/>
          </rPr>
          <t>200</t>
        </r>
        <r>
          <rPr>
            <b/>
            <sz val="9"/>
            <color indexed="81"/>
            <rFont val="宋体"/>
            <family val="3"/>
            <charset val="134"/>
          </rPr>
          <t>，交通补贴</t>
        </r>
        <r>
          <rPr>
            <b/>
            <sz val="9"/>
            <color indexed="81"/>
            <rFont val="Tahoma"/>
            <family val="2"/>
          </rPr>
          <t>200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顺丰绩效</t>
        </r>
      </text>
    </comment>
  </commentList>
</comments>
</file>

<file path=xl/sharedStrings.xml><?xml version="1.0" encoding="utf-8"?>
<sst xmlns="http://schemas.openxmlformats.org/spreadsheetml/2006/main" count="30" uniqueCount="30">
  <si>
    <t>序号</t>
  </si>
  <si>
    <t>部门</t>
  </si>
  <si>
    <t>姓名</t>
  </si>
  <si>
    <t>新的薪酬值</t>
  </si>
  <si>
    <t>本月薪酬</t>
  </si>
  <si>
    <t>手机补贴（出差）</t>
  </si>
  <si>
    <t>晚餐补贴</t>
  </si>
  <si>
    <t>其他补贴（出差返回补贴或出差路费补贴）</t>
  </si>
  <si>
    <t>扣除项目</t>
  </si>
  <si>
    <t>税前工资额</t>
  </si>
  <si>
    <t>个税</t>
  </si>
  <si>
    <t>税后工资额</t>
  </si>
  <si>
    <t>小计</t>
  </si>
  <si>
    <t>请假</t>
  </si>
  <si>
    <t>社保/医保等</t>
  </si>
  <si>
    <t>住房公积金</t>
  </si>
  <si>
    <t>计提工资</t>
    <phoneticPr fontId="1" type="noConversion"/>
  </si>
  <si>
    <t>人事关系</t>
    <phoneticPr fontId="9" type="noConversion"/>
  </si>
  <si>
    <t>调整</t>
    <phoneticPr fontId="9" type="noConversion"/>
  </si>
  <si>
    <t>厦门锐特</t>
    <phoneticPr fontId="2" type="noConversion"/>
  </si>
  <si>
    <t>单位：SinoServices</t>
    <phoneticPr fontId="2" type="noConversion"/>
  </si>
  <si>
    <t>乐捐款</t>
    <phoneticPr fontId="2" type="noConversion"/>
  </si>
  <si>
    <t>日志漏发</t>
    <phoneticPr fontId="2" type="noConversion"/>
  </si>
  <si>
    <t>工牌未带</t>
    <phoneticPr fontId="2" type="noConversion"/>
  </si>
  <si>
    <t>实发工资</t>
    <phoneticPr fontId="2" type="noConversion"/>
  </si>
  <si>
    <t>未交还公司代付差旅发票，临时冻结薪资</t>
    <phoneticPr fontId="1" type="noConversion"/>
  </si>
  <si>
    <t>高温补贴</t>
    <phoneticPr fontId="1" type="noConversion"/>
  </si>
  <si>
    <t xml:space="preserve">2015年度08月份工资表  </t>
    <phoneticPr fontId="1" type="noConversion"/>
  </si>
  <si>
    <t>XA Branch</t>
    <phoneticPr fontId="2" type="noConversion"/>
  </si>
  <si>
    <t>王刚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</si>
</sst>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;[Red]\-#,##0.00\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5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/>
    <xf numFmtId="0" fontId="12" fillId="0" borderId="0" applyProtection="0"/>
    <xf numFmtId="0" fontId="15" fillId="0" borderId="0"/>
    <xf numFmtId="0" fontId="8" fillId="0" borderId="0"/>
    <xf numFmtId="0" fontId="15" fillId="0" borderId="0"/>
  </cellStyleXfs>
  <cellXfs count="33">
    <xf numFmtId="0" fontId="0" fillId="0" borderId="0" xfId="0">
      <alignment vertical="center"/>
    </xf>
    <xf numFmtId="0" fontId="3" fillId="0" borderId="0" xfId="0" applyFont="1" applyAlignment="1">
      <alignment wrapText="1"/>
    </xf>
    <xf numFmtId="0" fontId="5" fillId="2" borderId="0" xfId="0" applyFont="1" applyFill="1" applyAlignment="1" applyProtection="1">
      <alignment horizontal="left" wrapText="1"/>
      <protection locked="0"/>
    </xf>
    <xf numFmtId="40" fontId="3" fillId="0" borderId="0" xfId="0" applyNumberFormat="1" applyFont="1" applyAlignment="1">
      <alignment wrapText="1"/>
    </xf>
    <xf numFmtId="40" fontId="5" fillId="2" borderId="0" xfId="0" applyNumberFormat="1" applyFont="1" applyFill="1" applyAlignment="1" applyProtection="1">
      <alignment wrapText="1"/>
      <protection locked="0"/>
    </xf>
    <xf numFmtId="40" fontId="0" fillId="0" borderId="0" xfId="0" applyNumberFormat="1">
      <alignment vertical="center"/>
    </xf>
    <xf numFmtId="40" fontId="3" fillId="0" borderId="0" xfId="0" applyNumberFormat="1" applyFont="1" applyAlignment="1">
      <alignment horizontal="center" wrapText="1"/>
    </xf>
    <xf numFmtId="4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0" fontId="0" fillId="0" borderId="0" xfId="0" applyNumberFormat="1" applyAlignment="1">
      <alignment horizontal="right" vertical="center"/>
    </xf>
    <xf numFmtId="40" fontId="3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40" fontId="7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4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left"/>
    </xf>
    <xf numFmtId="40" fontId="6" fillId="2" borderId="1" xfId="0" applyNumberFormat="1" applyFont="1" applyFill="1" applyBorder="1" applyAlignment="1" applyProtection="1">
      <alignment horizontal="center" wrapText="1"/>
      <protection locked="0"/>
    </xf>
    <xf numFmtId="0" fontId="14" fillId="0" borderId="1" xfId="0" applyFont="1" applyBorder="1" applyAlignment="1">
      <alignment horizontal="center" vertical="center"/>
    </xf>
    <xf numFmtId="4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40" fontId="6" fillId="2" borderId="1" xfId="0" applyNumberFormat="1" applyFont="1" applyFill="1" applyBorder="1" applyAlignment="1" applyProtection="1">
      <alignment horizontal="center" wrapText="1"/>
      <protection locked="0"/>
    </xf>
    <xf numFmtId="40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0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left" wrapText="1"/>
    </xf>
    <xf numFmtId="40" fontId="7" fillId="2" borderId="1" xfId="0" applyNumberFormat="1" applyFont="1" applyFill="1" applyBorder="1" applyAlignment="1">
      <alignment horizontal="right" wrapText="1"/>
    </xf>
  </cellXfs>
  <cellStyles count="6">
    <cellStyle name="常规" xfId="0" builtinId="0"/>
    <cellStyle name="常规 2" xfId="1"/>
    <cellStyle name="常规 2 2" xfId="4"/>
    <cellStyle name="常规 3" xfId="3"/>
    <cellStyle name="常规 3 2" xfId="5"/>
    <cellStyle name="常规 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"/>
  <sheetViews>
    <sheetView tabSelected="1" zoomScaleNormal="10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3.5"/>
  <cols>
    <col min="1" max="1" width="4" customWidth="1"/>
    <col min="2" max="2" width="9.625" style="11" customWidth="1"/>
    <col min="3" max="3" width="6.75" style="11" customWidth="1"/>
    <col min="4" max="4" width="10.375" style="8" customWidth="1"/>
    <col min="5" max="5" width="12.75" style="9" customWidth="1"/>
    <col min="6" max="6" width="13.5" style="5" customWidth="1"/>
    <col min="7" max="7" width="11.875" style="5" customWidth="1"/>
    <col min="8" max="9" width="10.25" style="5" customWidth="1"/>
    <col min="10" max="10" width="14.125" style="5" customWidth="1"/>
    <col min="11" max="11" width="10.875" style="5" customWidth="1"/>
    <col min="12" max="12" width="11.25" style="7" customWidth="1"/>
    <col min="13" max="13" width="11.625" style="5" customWidth="1"/>
    <col min="14" max="14" width="12.25" style="5" bestFit="1" customWidth="1"/>
    <col min="15" max="15" width="13.125" bestFit="1" customWidth="1"/>
    <col min="16" max="16" width="11.25" bestFit="1" customWidth="1"/>
    <col min="17" max="17" width="15" bestFit="1" customWidth="1"/>
    <col min="18" max="18" width="9.375" bestFit="1" customWidth="1"/>
    <col min="19" max="19" width="15" bestFit="1" customWidth="1"/>
    <col min="20" max="20" width="10.125" customWidth="1"/>
    <col min="23" max="23" width="19" customWidth="1"/>
  </cols>
  <sheetData>
    <row r="1" spans="1:23" ht="25.5" customHeight="1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"/>
      <c r="R1" s="1"/>
      <c r="S1" s="1"/>
    </row>
    <row r="2" spans="1:23" ht="19.5">
      <c r="A2" s="14" t="s">
        <v>20</v>
      </c>
      <c r="B2" s="17"/>
      <c r="C2" s="15"/>
      <c r="D2" s="2"/>
      <c r="E2" s="10"/>
      <c r="F2" s="3"/>
      <c r="G2" s="3"/>
      <c r="H2" s="3"/>
      <c r="I2" s="3"/>
      <c r="J2" s="4"/>
      <c r="K2" s="3"/>
      <c r="L2" s="6"/>
      <c r="M2" s="3"/>
      <c r="N2" s="3"/>
      <c r="O2" s="1"/>
      <c r="P2" s="1"/>
      <c r="Q2" s="1"/>
      <c r="R2" s="1"/>
      <c r="S2" s="1"/>
    </row>
    <row r="3" spans="1:23" ht="36" customHeight="1">
      <c r="A3" s="23" t="s">
        <v>0</v>
      </c>
      <c r="B3" s="23" t="s">
        <v>17</v>
      </c>
      <c r="C3" s="23" t="s">
        <v>1</v>
      </c>
      <c r="D3" s="24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6" t="s">
        <v>26</v>
      </c>
      <c r="J3" s="21" t="s">
        <v>7</v>
      </c>
      <c r="K3" s="25" t="s">
        <v>8</v>
      </c>
      <c r="L3" s="25"/>
      <c r="M3" s="25"/>
      <c r="N3" s="26" t="s">
        <v>16</v>
      </c>
      <c r="O3" s="23" t="s">
        <v>9</v>
      </c>
      <c r="P3" s="23" t="s">
        <v>10</v>
      </c>
      <c r="Q3" s="23" t="s">
        <v>11</v>
      </c>
      <c r="R3" s="23" t="s">
        <v>18</v>
      </c>
      <c r="S3" s="23" t="s">
        <v>12</v>
      </c>
      <c r="T3" s="28" t="s">
        <v>21</v>
      </c>
      <c r="U3" s="28"/>
      <c r="V3" s="29" t="s">
        <v>25</v>
      </c>
      <c r="W3" s="28" t="s">
        <v>24</v>
      </c>
    </row>
    <row r="4" spans="1:23">
      <c r="A4" s="23"/>
      <c r="B4" s="23"/>
      <c r="C4" s="23"/>
      <c r="D4" s="24"/>
      <c r="E4" s="21"/>
      <c r="F4" s="21"/>
      <c r="G4" s="21"/>
      <c r="H4" s="21"/>
      <c r="I4" s="27"/>
      <c r="J4" s="21"/>
      <c r="K4" s="19" t="s">
        <v>13</v>
      </c>
      <c r="L4" s="19" t="s">
        <v>14</v>
      </c>
      <c r="M4" s="19" t="s">
        <v>15</v>
      </c>
      <c r="N4" s="27"/>
      <c r="O4" s="23"/>
      <c r="P4" s="23"/>
      <c r="Q4" s="23"/>
      <c r="R4" s="23"/>
      <c r="S4" s="23"/>
      <c r="T4" s="20" t="s">
        <v>22</v>
      </c>
      <c r="U4" s="20" t="s">
        <v>23</v>
      </c>
      <c r="V4" s="30"/>
      <c r="W4" s="28"/>
    </row>
    <row r="5" spans="1:23" ht="18" customHeight="1">
      <c r="A5" s="13">
        <f t="shared" ref="A5" si="0">A4+1</f>
        <v>1</v>
      </c>
      <c r="B5" s="16" t="s">
        <v>19</v>
      </c>
      <c r="C5" s="18" t="s">
        <v>28</v>
      </c>
      <c r="D5" s="31" t="s">
        <v>29</v>
      </c>
      <c r="E5" s="32">
        <v>10400</v>
      </c>
      <c r="F5" s="12">
        <f>ROUND((10400),2)</f>
        <v>10400</v>
      </c>
      <c r="G5" s="12">
        <v>100</v>
      </c>
      <c r="H5" s="12">
        <v>510</v>
      </c>
      <c r="I5" s="12">
        <v>100</v>
      </c>
      <c r="J5" s="12">
        <v>2120</v>
      </c>
      <c r="K5" s="12"/>
      <c r="L5" s="12">
        <v>0</v>
      </c>
      <c r="M5" s="12"/>
      <c r="N5" s="12">
        <f t="shared" ref="N5" si="1">F5+G5+H5+J5+I5-K5</f>
        <v>13230</v>
      </c>
      <c r="O5" s="12">
        <f t="shared" ref="O5" si="2">ROUND(F5+G5+H5+J5+I5-K5-L5-M5,2)</f>
        <v>13230</v>
      </c>
      <c r="P5" s="12">
        <f>ROUND(MAX((O5-3500)*0.05*{0.6,2,4,5,6,7,9}-5*{0,21,111,201,551,1101,2701},0),2)</f>
        <v>1427.5</v>
      </c>
      <c r="Q5" s="12">
        <f t="shared" ref="Q5" si="3">O5-P5</f>
        <v>11802.5</v>
      </c>
      <c r="R5" s="12"/>
      <c r="S5" s="12">
        <f t="shared" ref="S5" si="4">Q5-R5</f>
        <v>11802.5</v>
      </c>
      <c r="T5" s="12"/>
      <c r="U5" s="12"/>
      <c r="V5" s="12"/>
      <c r="W5" s="12">
        <f t="shared" ref="W5" si="5">S5-T5-U5-V5</f>
        <v>11802.5</v>
      </c>
    </row>
  </sheetData>
  <autoFilter ref="A4:W5">
    <filterColumn colId="2"/>
    <filterColumn colId="8"/>
    <filterColumn colId="21"/>
  </autoFilter>
  <mergeCells count="21">
    <mergeCell ref="T3:U3"/>
    <mergeCell ref="W3:W4"/>
    <mergeCell ref="V3:V4"/>
    <mergeCell ref="N3:N4"/>
    <mergeCell ref="O3:O4"/>
    <mergeCell ref="P3:P4"/>
    <mergeCell ref="Q3:Q4"/>
    <mergeCell ref="R3:R4"/>
    <mergeCell ref="S3:S4"/>
    <mergeCell ref="E3:E4"/>
    <mergeCell ref="A1:P1"/>
    <mergeCell ref="A3:A4"/>
    <mergeCell ref="B3:B4"/>
    <mergeCell ref="C3:C4"/>
    <mergeCell ref="D3:D4"/>
    <mergeCell ref="F3:F4"/>
    <mergeCell ref="G3:G4"/>
    <mergeCell ref="H3:H4"/>
    <mergeCell ref="J3:J4"/>
    <mergeCell ref="K3:M3"/>
    <mergeCell ref="I3:I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厦门锐特</vt:lpstr>
      <vt:lpstr>厦门锐特!Print_Area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2015-09-19T07:56:53Z</dcterms:modified>
</cp:coreProperties>
</file>