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8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9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1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ESTIMATIVA 2023" sheetId="2" r:id="rId5"/>
    <sheet state="visible" name="Gráfico1" sheetId="3" r:id="rId6"/>
    <sheet state="visible" name="Gráfico2" sheetId="4" r:id="rId7"/>
    <sheet state="visible" name="Gráfico3" sheetId="5" r:id="rId8"/>
    <sheet state="visible" name="Gráfico4" sheetId="6" r:id="rId9"/>
    <sheet state="visible" name="Gráfico5" sheetId="7" r:id="rId10"/>
    <sheet state="visible" name="Gráfico9" sheetId="8" r:id="rId11"/>
    <sheet state="visible" name="Gráfico10" sheetId="9" r:id="rId12"/>
    <sheet state="visible" name="COMPONENTES" sheetId="10" r:id="rId13"/>
    <sheet state="visible" name="Gráfico6" sheetId="11" r:id="rId14"/>
    <sheet state="visible" name="Gráfico7" sheetId="12" r:id="rId15"/>
    <sheet state="visible" name="Gráfico8" sheetId="13" r:id="rId16"/>
    <sheet state="hidden" name="Sheet1" sheetId="14" r:id="rId17"/>
  </sheets>
  <definedNames>
    <definedName name="_xlchart.v1.7">DADOS!$C$1:$C$2</definedName>
    <definedName name="_xlchart.v1.11">DADOS!$E$1:$E$2</definedName>
    <definedName name="_xlchart.v5.2">DADOS!$B$1:$B$2</definedName>
    <definedName name="_xlchart.v1.13">DADOS!$F$1:$F$2</definedName>
    <definedName name="_xlchart.v5.1">DADOS!$A$3:$A$30</definedName>
    <definedName name="_xlchart.v1.12">DADOS!$E$3:$E$30</definedName>
    <definedName name="_xlchart.v5.3">DADOS!$B$3:$B$30</definedName>
    <definedName name="_xlchart.v5.0">DADOS!$A$2</definedName>
    <definedName name="_xlchart.v1.9">DADOS!$D$1:$D$2</definedName>
    <definedName name="_xlchart.v1.8">DADOS!$C$3:$C$30</definedName>
    <definedName name="_xlchart.v1.4">DADOS!$A$3:$A$30</definedName>
    <definedName name="_xlchart.v1.6">DADOS!$B$3:$B$30</definedName>
    <definedName name="_xlchart.v1.10">DADOS!$D$3:$D$30</definedName>
    <definedName name="_xlchart.v1.14">DADOS!$F$3:$F$30</definedName>
    <definedName name="_xlchart.v1.5">DADOS!$B$1:$B$2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">
      <text>
        <t xml:space="preserve">@REGIANEPUJIZ@natura.net
	-Luan Paciencia</t>
      </text>
    </comment>
  </commentList>
</comments>
</file>

<file path=xl/sharedStrings.xml><?xml version="1.0" encoding="utf-8"?>
<sst xmlns="http://schemas.openxmlformats.org/spreadsheetml/2006/main" count="314" uniqueCount="140">
  <si>
    <t>UF</t>
  </si>
  <si>
    <t>Índice de Inclusão Educacional</t>
  </si>
  <si>
    <t>Var 2019 2021</t>
  </si>
  <si>
    <t>BR</t>
  </si>
  <si>
    <t>PR</t>
  </si>
  <si>
    <t>SP</t>
  </si>
  <si>
    <t>DF</t>
  </si>
  <si>
    <t>ES</t>
  </si>
  <si>
    <t>CE</t>
  </si>
  <si>
    <t>SC</t>
  </si>
  <si>
    <t>GO</t>
  </si>
  <si>
    <t>MG</t>
  </si>
  <si>
    <t>PE</t>
  </si>
  <si>
    <t>RS</t>
  </si>
  <si>
    <t>RJ</t>
  </si>
  <si>
    <t>RN</t>
  </si>
  <si>
    <t>PI</t>
  </si>
  <si>
    <t>MS</t>
  </si>
  <si>
    <t>PB</t>
  </si>
  <si>
    <t>SE</t>
  </si>
  <si>
    <t>TO</t>
  </si>
  <si>
    <t>RO</t>
  </si>
  <si>
    <t>MT</t>
  </si>
  <si>
    <t>AC</t>
  </si>
  <si>
    <t>AL</t>
  </si>
  <si>
    <t>BA</t>
  </si>
  <si>
    <t>MA</t>
  </si>
  <si>
    <t>RR</t>
  </si>
  <si>
    <t>AM</t>
  </si>
  <si>
    <t>AP</t>
  </si>
  <si>
    <t>PA</t>
  </si>
  <si>
    <t>2023_v2</t>
  </si>
  <si>
    <t>Mínimo</t>
  </si>
  <si>
    <t>Máximo</t>
  </si>
  <si>
    <t>Var 2021 2023</t>
  </si>
  <si>
    <t>uf</t>
  </si>
  <si>
    <t>sg_uf</t>
  </si>
  <si>
    <t>ano</t>
  </si>
  <si>
    <t>IIE_2023</t>
  </si>
  <si>
    <t>FORA_ESCOLA</t>
  </si>
  <si>
    <t>ATRASADO2</t>
  </si>
  <si>
    <t>ABAIXO</t>
  </si>
  <si>
    <t>IIE_2023_lower</t>
  </si>
  <si>
    <t>IIE_2023_upper</t>
  </si>
  <si>
    <t>coorte_2006_PNAD</t>
  </si>
  <si>
    <t>coorte_2006_fora_sem_EM_PNAD</t>
  </si>
  <si>
    <t>coorte_2006_adiantado_Censo</t>
  </si>
  <si>
    <t>coorte_2006_emlinha_Censo</t>
  </si>
  <si>
    <t>est_coorte_2006_atrasado_Censo</t>
  </si>
  <si>
    <t>est_coorte_2006_atrasado2_Censo</t>
  </si>
  <si>
    <t>est1_coorte_2006_atrasado_Censo</t>
  </si>
  <si>
    <t>est1_coorte_2006_atrasado2_Censo</t>
  </si>
  <si>
    <t>est2_coorte_2006_atrasado_Censo</t>
  </si>
  <si>
    <t>est2_coorte_2006_atrasado2_Censo</t>
  </si>
  <si>
    <t>est_abaixoadiantado_2023</t>
  </si>
  <si>
    <t>est_basicoadiantado_2023</t>
  </si>
  <si>
    <t>est_abaixoatrasado_2023</t>
  </si>
  <si>
    <t>est_basicoatrasado_2023</t>
  </si>
  <si>
    <t>est_abaixoatrasado2_2023</t>
  </si>
  <si>
    <t>est_basicoatrasado2_2023</t>
  </si>
  <si>
    <t>est_abaixolinha_2023</t>
  </si>
  <si>
    <t>est_basicolinha_2023</t>
  </si>
  <si>
    <t>IIE_2021</t>
  </si>
  <si>
    <t>coorte_2004_PNAD</t>
  </si>
  <si>
    <t>coorte_2004_fora_sem_EM_PNAD</t>
  </si>
  <si>
    <t>coorte_2004_adiantado_Censo</t>
  </si>
  <si>
    <t>coorte_2004_emlinha_Censo</t>
  </si>
  <si>
    <t>coorte_2004_atrasado_Censo</t>
  </si>
  <si>
    <t>coorte_2004_atrasado2_Censo</t>
  </si>
  <si>
    <t>abaixoadiantado</t>
  </si>
  <si>
    <t>basicoadiantado</t>
  </si>
  <si>
    <t>abaixolinha</t>
  </si>
  <si>
    <t>basicolinha</t>
  </si>
  <si>
    <t>abaixoatrasado</t>
  </si>
  <si>
    <t>basicoatrasado</t>
  </si>
  <si>
    <t>abaixoatrasado2</t>
  </si>
  <si>
    <t>basicoatrasado2</t>
  </si>
  <si>
    <t>perc_fora_escola</t>
  </si>
  <si>
    <t>coorte_2004_Censo</t>
  </si>
  <si>
    <t>coorte_2004_Censo_ajustada_PNAD</t>
  </si>
  <si>
    <t>coorte_2004_fora_escola</t>
  </si>
  <si>
    <t>coorte_2004_atrasado2_Censo_aj</t>
  </si>
  <si>
    <t>coorte_2004_SAEB</t>
  </si>
  <si>
    <t>coorte_2004_SAEB_ajuste_PNAD</t>
  </si>
  <si>
    <t>coorte_2004_SAEB_fora_escola</t>
  </si>
  <si>
    <t>abaixoatrasado2_aj</t>
  </si>
  <si>
    <t>adiantado_abaixo</t>
  </si>
  <si>
    <t>adiantado_basico</t>
  </si>
  <si>
    <t>emlinha_abaixo</t>
  </si>
  <si>
    <t>emlinha_basico</t>
  </si>
  <si>
    <t>atrasado_abaixo</t>
  </si>
  <si>
    <t>atrasado_basico</t>
  </si>
  <si>
    <t>atrasado2_abaixo</t>
  </si>
  <si>
    <t>atrasado2_basico</t>
  </si>
  <si>
    <t>Fora da Escola</t>
  </si>
  <si>
    <t>Atrasado 2</t>
  </si>
  <si>
    <t>Abaixo básico</t>
  </si>
  <si>
    <t>IIE_2023_SAEB2019</t>
  </si>
  <si>
    <t>abaixoadiantado2017</t>
  </si>
  <si>
    <t>basicoadiantado2017</t>
  </si>
  <si>
    <t>abaixoatrasado2017</t>
  </si>
  <si>
    <t>basicoatrasado2017</t>
  </si>
  <si>
    <t>abaixoatrasado22017</t>
  </si>
  <si>
    <t>basicoatrasado22017</t>
  </si>
  <si>
    <t>abaixolinha2017</t>
  </si>
  <si>
    <t>basicolinha2017</t>
  </si>
  <si>
    <t>total_abaixo_2019</t>
  </si>
  <si>
    <t>total_basico_2019</t>
  </si>
  <si>
    <t>coorte_2006_atrasadototal_Censo</t>
  </si>
  <si>
    <t>perc_atrasado2_2004</t>
  </si>
  <si>
    <t>coorte_2006_Censo</t>
  </si>
  <si>
    <t>coorte_2006_Censo_ajustada_PNAD</t>
  </si>
  <si>
    <t>coorte_2006_fora_escola</t>
  </si>
  <si>
    <t>coorte_2006_atrasado2_Censo_aj</t>
  </si>
  <si>
    <t>coorte_2006_atrasado2_Censo_aj1</t>
  </si>
  <si>
    <t>coorte_2006_atrasado2_Censo_aj2</t>
  </si>
  <si>
    <t>coorte_2000_SAEB</t>
  </si>
  <si>
    <t>coorte_2000_SAEB_ajuste_PNAD</t>
  </si>
  <si>
    <t>coorte_2000_SAEB_fora_escola</t>
  </si>
  <si>
    <t>abaixoatrasado22017_aj</t>
  </si>
  <si>
    <t>prop17_abaixoadiantado</t>
  </si>
  <si>
    <t>prop17_basicoadiantado</t>
  </si>
  <si>
    <t>prop17_abaixolinha</t>
  </si>
  <si>
    <t>prop17_basicolinha</t>
  </si>
  <si>
    <t>prop17_abaixoatrasado</t>
  </si>
  <si>
    <t>prop17_basicoatrasado</t>
  </si>
  <si>
    <t>prop17_basicoatrasado2</t>
  </si>
  <si>
    <t>prop17_abaixoatrasado22017_aj</t>
  </si>
  <si>
    <t>coorte_2002_SAEB</t>
  </si>
  <si>
    <t>coorte_2002_SAEB_ajuste_PNAD</t>
  </si>
  <si>
    <t>coorte_2002_fora_escola_SAEB</t>
  </si>
  <si>
    <t>total_abaixo_aj_2019</t>
  </si>
  <si>
    <t>abaixoadiantado19</t>
  </si>
  <si>
    <t>basicoadiantado19</t>
  </si>
  <si>
    <t>abaixolinha19</t>
  </si>
  <si>
    <t>basicolinha19</t>
  </si>
  <si>
    <t>abaixoatrasado19</t>
  </si>
  <si>
    <t>basicoatrasado19</t>
  </si>
  <si>
    <t>abaixoatrasado219</t>
  </si>
  <si>
    <t>basicoatrasado219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</si>
</sst>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_-;\-* #,##0.0_-;_-* &quot;-&quot;??_-;_-@"/>
    <numFmt numFmtId="165" formatCode="0.000"/>
    <numFmt numFmtId="166" formatCode="0.0%"/>
    <numFmt numFmtId="167" formatCode="0.00000%"/>
  </numFmts>
  <fonts count="7">
    <font>
      <sz val="10.0"/>
      <color rgb="FF000000"/>
      <name val="Calibri"/>
      <scheme val="minor"/>
    </font>
    <font>
      <b/>
      <sz val="11.0"/>
      <color theme="0"/>
      <name val="Calibri"/>
    </font>
    <font/>
    <font>
      <b/>
      <sz val="11.0"/>
      <color theme="1"/>
      <name val="Calibri"/>
    </font>
    <font>
      <sz val="12.0"/>
      <color theme="1"/>
      <name val="Aptos Narrow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F4861"/>
        <bgColor rgb="FF0F4861"/>
      </patternFill>
    </fill>
    <fill>
      <patternFill patternType="solid">
        <fgColor rgb="FF45B0E1"/>
        <bgColor rgb="FF45B0E1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1" xfId="0" applyAlignment="1" applyBorder="1" applyFont="1" applyNumberForma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3" numFmtId="1" xfId="0" applyBorder="1" applyFill="1" applyFont="1" applyNumberFormat="1"/>
    <xf borderId="7" fillId="3" fontId="3" numFmtId="1" xfId="0" applyBorder="1" applyFont="1" applyNumberFormat="1"/>
    <xf borderId="8" fillId="3" fontId="3" numFmtId="1" xfId="0" applyBorder="1" applyFont="1" applyNumberFormat="1"/>
    <xf borderId="9" fillId="4" fontId="4" numFmtId="0" xfId="0" applyAlignment="1" applyBorder="1" applyFill="1" applyFont="1">
      <alignment horizontal="center"/>
    </xf>
    <xf borderId="10" fillId="4" fontId="4" numFmtId="164" xfId="0" applyBorder="1" applyFont="1" applyNumberFormat="1"/>
    <xf borderId="11" fillId="4" fontId="4" numFmtId="164" xfId="0" applyBorder="1" applyFont="1" applyNumberFormat="1"/>
    <xf borderId="12" fillId="4" fontId="4" numFmtId="164" xfId="0" applyBorder="1" applyFont="1" applyNumberFormat="1"/>
    <xf borderId="13" fillId="5" fontId="4" numFmtId="0" xfId="0" applyAlignment="1" applyBorder="1" applyFill="1" applyFont="1">
      <alignment horizontal="center"/>
    </xf>
    <xf borderId="14" fillId="5" fontId="4" numFmtId="164" xfId="0" applyBorder="1" applyFont="1" applyNumberFormat="1"/>
    <xf borderId="15" fillId="5" fontId="4" numFmtId="164" xfId="0" applyBorder="1" applyFont="1" applyNumberFormat="1"/>
    <xf borderId="16" fillId="5" fontId="4" numFmtId="164" xfId="0" applyBorder="1" applyFont="1" applyNumberFormat="1"/>
    <xf borderId="17" fillId="5" fontId="4" numFmtId="0" xfId="0" applyAlignment="1" applyBorder="1" applyFont="1">
      <alignment horizontal="center"/>
    </xf>
    <xf borderId="18" fillId="5" fontId="4" numFmtId="164" xfId="0" applyBorder="1" applyFont="1" applyNumberFormat="1"/>
    <xf borderId="19" fillId="5" fontId="4" numFmtId="164" xfId="0" applyBorder="1" applyFont="1" applyNumberFormat="1"/>
    <xf borderId="20" fillId="5" fontId="4" numFmtId="164" xfId="0" applyBorder="1" applyFont="1" applyNumberFormat="1"/>
    <xf borderId="7" fillId="3" fontId="3" numFmtId="1" xfId="0" applyAlignment="1" applyBorder="1" applyFont="1" applyNumberFormat="1">
      <alignment readingOrder="0"/>
    </xf>
    <xf borderId="21" fillId="3" fontId="3" numFmtId="1" xfId="0" applyAlignment="1" applyBorder="1" applyFont="1" applyNumberFormat="1">
      <alignment horizontal="right" readingOrder="0"/>
    </xf>
    <xf borderId="8" fillId="3" fontId="3" numFmtId="1" xfId="0" applyAlignment="1" applyBorder="1" applyFont="1" applyNumberFormat="1">
      <alignment readingOrder="0"/>
    </xf>
    <xf borderId="0" fillId="0" fontId="5" numFmtId="0" xfId="0" applyFont="1"/>
    <xf borderId="0" fillId="0" fontId="4" numFmtId="1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4" numFmtId="9" xfId="0" applyFont="1" applyNumberFormat="1"/>
    <xf borderId="0" fillId="0" fontId="5" numFmtId="0" xfId="0" applyAlignment="1" applyFont="1">
      <alignment horizontal="center"/>
    </xf>
    <xf borderId="0" fillId="0" fontId="5" numFmtId="167" xfId="0" applyFont="1" applyNumberFormat="1"/>
    <xf borderId="0" fillId="0" fontId="6" numFmtId="1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6.xml"/><Relationship Id="rId10" Type="http://schemas.openxmlformats.org/officeDocument/2006/relationships/chartsheet" Target="chartsheets/sheet5.xml"/><Relationship Id="rId13" Type="http://schemas.openxmlformats.org/officeDocument/2006/relationships/worksheet" Target="worksheets/sheet3.xml"/><Relationship Id="rId12" Type="http://schemas.openxmlformats.org/officeDocument/2006/relationships/chartsheet" Target="chart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4.xml"/><Relationship Id="rId15" Type="http://schemas.openxmlformats.org/officeDocument/2006/relationships/chartsheet" Target="chartsheets/sheet9.xml"/><Relationship Id="rId14" Type="http://schemas.openxmlformats.org/officeDocument/2006/relationships/chartsheet" Target="chartsheets/sheet8.xml"/><Relationship Id="rId17" Type="http://schemas.openxmlformats.org/officeDocument/2006/relationships/worksheet" Target="worksheets/sheet4.xml"/><Relationship Id="rId16" Type="http://schemas.openxmlformats.org/officeDocument/2006/relationships/chartsheet" Target="chartsheets/sheet10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Arial"/>
              </a:defRPr>
            </a:pPr>
            <a:r>
              <a:rPr b="0" i="0" sz="1800">
                <a:solidFill>
                  <a:srgbClr val="757575"/>
                </a:solidFill>
                <a:latin typeface="Arial"/>
              </a:rPr>
              <a:t>Índice de Inclusão Educacional
Ordenados pelos valores de IIE 2021</a:t>
            </a:r>
          </a:p>
        </c:rich>
      </c:tx>
      <c:layout>
        <c:manualLayout>
          <c:xMode val="edge"/>
          <c:yMode val="edge"/>
          <c:x val="0.019494047619047623"/>
          <c:y val="0.0480916030534351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2017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DADOS!$A$3:$A$30</c:f>
            </c:strRef>
          </c:cat>
          <c:val>
            <c:numRef>
              <c:f>DADOS!$D$3:$D$31</c:f>
              <c:numCache/>
            </c:numRef>
          </c:val>
        </c:ser>
        <c:ser>
          <c:idx val="1"/>
          <c:order val="1"/>
          <c:tx>
            <c:v>2019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DADOS!$A$3:$A$30</c:f>
            </c:strRef>
          </c:cat>
          <c:val>
            <c:numRef>
              <c:f>DADOS!$E$3:$E$31</c:f>
              <c:numCache/>
            </c:numRef>
          </c:val>
        </c:ser>
        <c:ser>
          <c:idx val="2"/>
          <c:order val="2"/>
          <c:tx>
            <c:v>2021</c:v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DADOS!$A$3:$A$30</c:f>
            </c:strRef>
          </c:cat>
          <c:val>
            <c:numRef>
              <c:f>DADOS!$F$3:$F$31</c:f>
              <c:numCache/>
            </c:numRef>
          </c:val>
        </c:ser>
        <c:axId val="1052123242"/>
        <c:axId val="2061404702"/>
      </c:barChart>
      <c:catAx>
        <c:axId val="105212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061404702"/>
      </c:catAx>
      <c:valAx>
        <c:axId val="2061404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052123242"/>
      </c:valAx>
    </c:plotArea>
    <c:legend>
      <c:legendPos val="b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da coorte abaixo do básico (estimado)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COMPONENTES!$F$62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COMPONENTES!$A$63:$A$90</c:f>
            </c:strRef>
          </c:cat>
          <c:val>
            <c:numRef>
              <c:f>COMPONENTES!$F$63:$F$90</c:f>
              <c:numCache/>
            </c:numRef>
          </c:val>
        </c:ser>
        <c:ser>
          <c:idx val="1"/>
          <c:order val="1"/>
          <c:tx>
            <c:strRef>
              <c:f>COMPONENTES!$G$62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COMPONENTES!$A$63:$A$90</c:f>
            </c:strRef>
          </c:cat>
          <c:val>
            <c:numRef>
              <c:f>COMPONENTES!$G$63:$G$90</c:f>
              <c:numCache/>
            </c:numRef>
          </c:val>
        </c:ser>
        <c:axId val="1593842044"/>
        <c:axId val="1359514657"/>
      </c:barChart>
      <c:catAx>
        <c:axId val="1593842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514657"/>
      </c:catAx>
      <c:valAx>
        <c:axId val="135951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8420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Índice de Inclusão Educacional
Variação 2019-2021 (esq) e IIE 2021 (dir)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DADOS!$F$2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DADOS!$A$3:$A$31</c:f>
            </c:strRef>
          </c:cat>
          <c:val>
            <c:numRef>
              <c:f>DADOS!$F$3:$F$31</c:f>
              <c:numCache/>
            </c:numRef>
          </c:val>
          <c:smooth val="0"/>
        </c:ser>
        <c:axId val="1528701346"/>
        <c:axId val="2001981553"/>
      </c:lineChart>
      <c:catAx>
        <c:axId val="152870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01981553"/>
      </c:catAx>
      <c:valAx>
        <c:axId val="2001981553"/>
        <c:scaling>
          <c:orientation val="minMax"/>
          <c:min val="-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IIE 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701346"/>
      </c:valAx>
      <c:barChart>
        <c:barDir val="col"/>
        <c:ser>
          <c:idx val="1"/>
          <c:order val="1"/>
          <c:tx>
            <c:strRef>
              <c:f>DADOS!$G$2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DADOS!$A$3:$A$31</c:f>
            </c:strRef>
          </c:cat>
          <c:val>
            <c:numRef>
              <c:f>DADOS!$G$3:$G$31</c:f>
              <c:numCache/>
            </c:numRef>
          </c:val>
        </c:ser>
        <c:axId val="1261680070"/>
        <c:axId val="1310375663"/>
      </c:barChart>
      <c:catAx>
        <c:axId val="12616800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10375663"/>
      </c:catAx>
      <c:valAx>
        <c:axId val="1310375663"/>
        <c:scaling>
          <c:orientation val="minMax"/>
          <c:max val="4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Var 2019-2021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680070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Índice de Inclusão Educacional - 2019, 2021 e estimativa 2023
Ordenados pelas estimativas do IIE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'ESTIMATIVA 2023'!$E$2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'ESTIMATIVA 2023'!$A$3:$A$30</c:f>
            </c:strRef>
          </c:cat>
          <c:val>
            <c:numRef>
              <c:f>'ESTIMATIVA 2023'!$E$3:$E$30</c:f>
              <c:numCache/>
            </c:numRef>
          </c:val>
        </c:ser>
        <c:ser>
          <c:idx val="1"/>
          <c:order val="1"/>
          <c:tx>
            <c:strRef>
              <c:f>'ESTIMATIVA 2023'!$F$2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'ESTIMATIVA 2023'!$A$3:$A$30</c:f>
            </c:strRef>
          </c:cat>
          <c:val>
            <c:numRef>
              <c:f>'ESTIMATIVA 2023'!$F$3:$F$30</c:f>
              <c:numCache/>
            </c:numRef>
          </c:val>
        </c:ser>
        <c:ser>
          <c:idx val="2"/>
          <c:order val="2"/>
          <c:tx>
            <c:strRef>
              <c:f>'ESTIMATIVA 2023'!$G$2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2023'!$G$3:$G$30</c:f>
              <c:numCache/>
            </c:numRef>
          </c:val>
        </c:ser>
        <c:axId val="1602261720"/>
        <c:axId val="1092624781"/>
      </c:barChart>
      <c:catAx>
        <c:axId val="160226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5735294117647059"/>
              <c:y val="0.867424242424242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624781"/>
      </c:catAx>
      <c:valAx>
        <c:axId val="109262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26172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Índice de Inclusão Educacional - estimativa 2023, incluindo intervalo
Ordenados pelas estimativas do IIE 2023</a:t>
            </a:r>
          </a:p>
        </c:rich>
      </c:tx>
      <c:layout>
        <c:manualLayout>
          <c:xMode val="edge"/>
          <c:yMode val="edge"/>
          <c:x val="0.01706281833616299"/>
          <c:y val="0.0400497512437811"/>
        </c:manualLayout>
      </c:layout>
      <c:overlay val="0"/>
    </c:title>
    <c:plotArea>
      <c:layout/>
      <c:barChart>
        <c:barDir val="col"/>
        <c:ser>
          <c:idx val="1"/>
          <c:order val="1"/>
          <c:tx>
            <c:strRef>
              <c:f>'ESTIMATIVA 2023'!$G$2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19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2023'!$G$3:$G$30</c:f>
              <c:numCache/>
            </c:numRef>
          </c:val>
        </c:ser>
        <c:axId val="1953707425"/>
        <c:axId val="504718072"/>
      </c:barChart>
      <c:lineChart>
        <c:ser>
          <c:idx val="0"/>
          <c:order val="0"/>
          <c:tx>
            <c:strRef>
              <c:f>'ESTIMATIVA 2023'!$J$2</c:f>
            </c:strRef>
          </c:tx>
          <c:spPr>
            <a:ln cmpd="sng">
              <a:solidFill>
                <a:srgbClr val="B6D7A8"/>
              </a:solidFill>
            </a:ln>
          </c:spPr>
          <c:marker>
            <c:symbol val="circle"/>
            <c:size val="20"/>
            <c:spPr>
              <a:solidFill>
                <a:srgbClr val="B6D7A8"/>
              </a:solidFill>
              <a:ln cmpd="sng">
                <a:solidFill>
                  <a:srgbClr val="B6D7A8"/>
                </a:solidFill>
              </a:ln>
            </c:spPr>
          </c:marker>
          <c:dPt>
            <c:idx val="16"/>
            <c:marker>
              <c:symbol val="none"/>
            </c:marker>
          </c:dPt>
          <c:dPt>
            <c:idx val="2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2023'!$J$3:$J$30</c:f>
              <c:numCache/>
            </c:numRef>
          </c:val>
          <c:smooth val="0"/>
        </c:ser>
        <c:ser>
          <c:idx val="2"/>
          <c:order val="2"/>
          <c:tx>
            <c:strRef>
              <c:f>'ESTIMATIVA 2023'!$I$2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circle"/>
            <c:size val="20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2023'!$I$3:$I$30</c:f>
              <c:numCache/>
            </c:numRef>
          </c:val>
          <c:smooth val="0"/>
        </c:ser>
        <c:axId val="1953707425"/>
        <c:axId val="504718072"/>
      </c:lineChart>
      <c:catAx>
        <c:axId val="1953707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718072"/>
      </c:catAx>
      <c:valAx>
        <c:axId val="504718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7074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Índice de Inclusão Educacional
Variação 2021- estimativa 2023 (dir) e estimativa IIE 2023 (esq)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'ESTIMATIVA 2023'!$G$2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2023'!$G$3:$G$30</c:f>
              <c:numCache/>
            </c:numRef>
          </c:val>
          <c:smooth val="0"/>
        </c:ser>
        <c:axId val="223280844"/>
        <c:axId val="403177869"/>
      </c:lineChart>
      <c:catAx>
        <c:axId val="22328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177869"/>
      </c:catAx>
      <c:valAx>
        <c:axId val="403177869"/>
        <c:scaling>
          <c:orientation val="minMax"/>
          <c:min val="-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280844"/>
      </c:valAx>
      <c:barChart>
        <c:barDir val="col"/>
        <c:ser>
          <c:idx val="1"/>
          <c:order val="1"/>
          <c:tx>
            <c:strRef>
              <c:f>'ESTIMATIVA 2023'!$K$2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4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2023'!$K$3:$K$30</c:f>
              <c:numCache/>
            </c:numRef>
          </c:val>
        </c:ser>
        <c:axId val="1095660081"/>
        <c:axId val="501403800"/>
      </c:barChart>
      <c:catAx>
        <c:axId val="109566008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403800"/>
      </c:catAx>
      <c:valAx>
        <c:axId val="501403800"/>
        <c:scaling>
          <c:orientation val="minMax"/>
          <c:max val="3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66008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Índice de Inclusão Educacional - 2019, 2021 e estimativas 2023
Ordenados pelas estimativas do IIE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'ESTIMATIVA 2023'!$E$2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'ESTIMATIVA 2023'!$A$3:$A$30</c:f>
            </c:strRef>
          </c:cat>
          <c:val>
            <c:numRef>
              <c:f>'ESTIMATIVA 2023'!$E$3:$E$30</c:f>
              <c:numCache/>
            </c:numRef>
          </c:val>
        </c:ser>
        <c:ser>
          <c:idx val="1"/>
          <c:order val="1"/>
          <c:tx>
            <c:strRef>
              <c:f>'ESTIMATIVA 2023'!$F$2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'ESTIMATIVA 2023'!$A$3:$A$30</c:f>
            </c:strRef>
          </c:cat>
          <c:val>
            <c:numRef>
              <c:f>'ESTIMATIVA 2023'!$F$3:$F$30</c:f>
              <c:numCache/>
            </c:numRef>
          </c:val>
        </c:ser>
        <c:ser>
          <c:idx val="2"/>
          <c:order val="2"/>
          <c:tx>
            <c:strRef>
              <c:f>'ESTIMATIVA 2023'!$G$2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cat>
            <c:strRef>
              <c:f>'ESTIMATIVA 2023'!$A$3:$A$30</c:f>
            </c:strRef>
          </c:cat>
          <c:val>
            <c:numRef>
              <c:f>'ESTIMATIVA 2023'!$G$3:$G$30</c:f>
              <c:numCache/>
            </c:numRef>
          </c:val>
        </c:ser>
        <c:ser>
          <c:idx val="3"/>
          <c:order val="3"/>
          <c:tx>
            <c:strRef>
              <c:f>'ESTIMATIVA 2023'!$H$2</c:f>
            </c:strRef>
          </c:tx>
          <c:spPr>
            <a:solidFill>
              <a:schemeClr val="lt1"/>
            </a:solidFill>
            <a:ln cmpd="sng" w="38100">
              <a:solidFill>
                <a:srgbClr val="274E13">
                  <a:alpha val="100000"/>
                </a:srgbClr>
              </a:solidFill>
            </a:ln>
          </c:spPr>
          <c:cat>
            <c:strRef>
              <c:f>'ESTIMATIVA 2023'!$A$3:$A$30</c:f>
            </c:strRef>
          </c:cat>
          <c:val>
            <c:numRef>
              <c:f>'ESTIMATIVA 2023'!$H$3:$H$30</c:f>
              <c:numCache/>
            </c:numRef>
          </c:val>
        </c:ser>
        <c:axId val="134964885"/>
        <c:axId val="1232970619"/>
      </c:barChart>
      <c:catAx>
        <c:axId val="134964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970619"/>
      </c:catAx>
      <c:valAx>
        <c:axId val="1232970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6488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Índice de Inclusão Educacional - estimativas 2023
Ordenados pelas estimativas do IIE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'ESTIMATIVA 2023'!$G$2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2023'!$G$3:$G$30</c:f>
              <c:numCache/>
            </c:numRef>
          </c:val>
        </c:ser>
        <c:ser>
          <c:idx val="1"/>
          <c:order val="1"/>
          <c:tx>
            <c:strRef>
              <c:f>'ESTIMATIVA 2023'!$H$2</c:f>
            </c:strRef>
          </c:tx>
          <c:spPr>
            <a:solidFill>
              <a:schemeClr val="lt1"/>
            </a:solidFill>
            <a:ln cmpd="sng" w="38100">
              <a:solidFill>
                <a:srgbClr val="274E13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274E1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'ESTIMATIVA 2023'!$A$3:$A$30</c:f>
            </c:strRef>
          </c:cat>
          <c:val>
            <c:numRef>
              <c:f>'ESTIMATIVA 2023'!$H$3:$H$30</c:f>
              <c:numCache/>
            </c:numRef>
          </c:val>
        </c:ser>
        <c:axId val="1246982348"/>
        <c:axId val="947489197"/>
      </c:barChart>
      <c:catAx>
        <c:axId val="1246982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489197"/>
      </c:catAx>
      <c:valAx>
        <c:axId val="947489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98234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da coorte fora da escola (valor observado)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COMPONENTES!$B$62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COMPONENTES!$A$63:$A$90</c:f>
            </c:strRef>
          </c:cat>
          <c:val>
            <c:numRef>
              <c:f>COMPONENTES!$B$63:$B$90</c:f>
              <c:numCache/>
            </c:numRef>
          </c:val>
        </c:ser>
        <c:ser>
          <c:idx val="1"/>
          <c:order val="1"/>
          <c:tx>
            <c:strRef>
              <c:f>COMPONENTES!$C$62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COMPONENTES!$A$63:$A$90</c:f>
            </c:strRef>
          </c:cat>
          <c:val>
            <c:numRef>
              <c:f>COMPONENTES!$C$63:$C$90</c:f>
              <c:numCache/>
            </c:numRef>
          </c:val>
        </c:ser>
        <c:axId val="999524031"/>
        <c:axId val="418610342"/>
      </c:barChart>
      <c:catAx>
        <c:axId val="99952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610342"/>
      </c:catAx>
      <c:valAx>
        <c:axId val="418610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5240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da coorte atrasado mais de 2 anos (estimado)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COMPONENTES!$D$62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COMPONENTES!$A$63:$A$90</c:f>
            </c:strRef>
          </c:cat>
          <c:val>
            <c:numRef>
              <c:f>COMPONENTES!$D$63:$D$90</c:f>
              <c:numCache/>
            </c:numRef>
          </c:val>
        </c:ser>
        <c:ser>
          <c:idx val="1"/>
          <c:order val="1"/>
          <c:tx>
            <c:strRef>
              <c:f>COMPONENTES!$E$62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COMPONENTES!$A$63:$A$90</c:f>
            </c:strRef>
          </c:cat>
          <c:val>
            <c:numRef>
              <c:f>COMPONENTES!$E$63:$E$90</c:f>
              <c:numCache/>
            </c:numRef>
          </c:val>
        </c:ser>
        <c:axId val="780124983"/>
        <c:axId val="1533542269"/>
      </c:barChart>
      <c:catAx>
        <c:axId val="780124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542269"/>
      </c:catAx>
      <c:valAx>
        <c:axId val="1533542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249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B0E1"/>
  </sheetPr>
  <sheetViews>
    <sheetView workbookViewId="0"/>
  </sheetViews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</sheetPr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B0E1"/>
  </sheetPr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</sheetPr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</sheetPr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</sheetPr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</sheetPr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</sheetPr>
  <sheetViews>
    <sheetView workbookViewId="0"/>
  </sheetViews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</sheetPr>
  <sheetViews>
    <sheetView workbookViewId="0"/>
  </sheetViews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</sheetPr>
  <sheetViews>
    <sheetView workbookViewId="0"/>
  </sheetViews>
  <drawing r:id="rId1"/>
</chartsheet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B0E1"/>
    <pageSetUpPr/>
  </sheetPr>
  <sheetViews>
    <sheetView workbookViewId="0"/>
  </sheetViews>
  <sheetFormatPr customHeight="1" defaultColWidth="14.43" defaultRowHeight="15.75"/>
  <cols>
    <col customWidth="1" min="1" max="1" width="13.57"/>
    <col customWidth="1" hidden="1" min="2" max="3" width="13.57"/>
    <col customWidth="1" min="4" max="26" width="13.57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</row>
    <row r="2">
      <c r="A2" s="5"/>
      <c r="B2" s="6">
        <v>2013.0</v>
      </c>
      <c r="C2" s="7">
        <v>2015.0</v>
      </c>
      <c r="D2" s="7">
        <v>2017.0</v>
      </c>
      <c r="E2" s="7">
        <v>2019.0</v>
      </c>
      <c r="F2" s="7">
        <v>2021.0</v>
      </c>
      <c r="G2" s="8" t="s">
        <v>2</v>
      </c>
    </row>
    <row r="3">
      <c r="A3" s="9" t="s">
        <v>3</v>
      </c>
      <c r="B3" s="10">
        <v>12.670093536376953</v>
      </c>
      <c r="C3" s="11">
        <v>9.468406677246094</v>
      </c>
      <c r="D3" s="11">
        <v>13.456305503845215</v>
      </c>
      <c r="E3" s="11">
        <v>18.876890182495117</v>
      </c>
      <c r="F3" s="11">
        <v>16.974949836730957</v>
      </c>
      <c r="G3" s="12">
        <f t="shared" ref="G3:G30" si="1">F3-E3</f>
        <v>-1.901940346</v>
      </c>
    </row>
    <row r="4">
      <c r="A4" s="13" t="s">
        <v>4</v>
      </c>
      <c r="B4" s="14">
        <v>13.548897743225098</v>
      </c>
      <c r="C4" s="15">
        <v>11.96545696258545</v>
      </c>
      <c r="D4" s="15">
        <v>16.34476661682129</v>
      </c>
      <c r="E4" s="15">
        <v>24.6593017578125</v>
      </c>
      <c r="F4" s="15">
        <v>25.285696983337402</v>
      </c>
      <c r="G4" s="16">
        <f t="shared" si="1"/>
        <v>0.6263952255</v>
      </c>
    </row>
    <row r="5">
      <c r="A5" s="13" t="s">
        <v>5</v>
      </c>
      <c r="B5" s="14">
        <v>17.898820877075195</v>
      </c>
      <c r="C5" s="15">
        <v>13.13149642944336</v>
      </c>
      <c r="D5" s="15">
        <v>17.534061431884766</v>
      </c>
      <c r="E5" s="15">
        <v>27.035846710205078</v>
      </c>
      <c r="F5" s="15">
        <v>23.535385727882385</v>
      </c>
      <c r="G5" s="16">
        <f t="shared" si="1"/>
        <v>-3.500460982</v>
      </c>
    </row>
    <row r="6">
      <c r="A6" s="13" t="s">
        <v>6</v>
      </c>
      <c r="B6" s="14">
        <v>18.58597755432129</v>
      </c>
      <c r="C6" s="15">
        <v>15.087909698486328</v>
      </c>
      <c r="D6" s="15">
        <v>19.18435287475586</v>
      </c>
      <c r="E6" s="15">
        <v>26.022563934326172</v>
      </c>
      <c r="F6" s="15">
        <v>22.695836424827576</v>
      </c>
      <c r="G6" s="16">
        <f t="shared" si="1"/>
        <v>-3.326727509</v>
      </c>
    </row>
    <row r="7">
      <c r="A7" s="13" t="s">
        <v>7</v>
      </c>
      <c r="B7" s="14">
        <v>15.019941329956055</v>
      </c>
      <c r="C7" s="15">
        <v>12.650141716003418</v>
      </c>
      <c r="D7" s="15">
        <v>18.290895462036133</v>
      </c>
      <c r="E7" s="15">
        <v>24.49853515625</v>
      </c>
      <c r="F7" s="15">
        <v>21.927998960018158</v>
      </c>
      <c r="G7" s="16">
        <f t="shared" si="1"/>
        <v>-2.570536196</v>
      </c>
    </row>
    <row r="8">
      <c r="A8" s="13" t="s">
        <v>8</v>
      </c>
      <c r="B8" s="14">
        <v>10.523431777954102</v>
      </c>
      <c r="C8" s="15">
        <v>7.634085655212402</v>
      </c>
      <c r="D8" s="15">
        <v>13.256349563598633</v>
      </c>
      <c r="E8" s="15">
        <v>21.061080932617188</v>
      </c>
      <c r="F8" s="15">
        <v>21.35319709777832</v>
      </c>
      <c r="G8" s="16">
        <f t="shared" si="1"/>
        <v>0.2921161652</v>
      </c>
    </row>
    <row r="9">
      <c r="A9" s="13" t="s">
        <v>9</v>
      </c>
      <c r="B9" s="14">
        <v>17.269222259521484</v>
      </c>
      <c r="C9" s="15">
        <v>13.867902755737305</v>
      </c>
      <c r="D9" s="15">
        <v>15.848502159118652</v>
      </c>
      <c r="E9" s="15">
        <v>17.29110336303711</v>
      </c>
      <c r="F9" s="15">
        <v>20.94615548849106</v>
      </c>
      <c r="G9" s="16">
        <f t="shared" si="1"/>
        <v>3.655052125</v>
      </c>
    </row>
    <row r="10">
      <c r="A10" s="13" t="s">
        <v>10</v>
      </c>
      <c r="B10" s="14">
        <v>13.463994026184082</v>
      </c>
      <c r="C10" s="15">
        <v>9.533873558044434</v>
      </c>
      <c r="D10" s="15">
        <v>17.090316772460938</v>
      </c>
      <c r="E10" s="15">
        <v>25.724027633666992</v>
      </c>
      <c r="F10" s="15">
        <v>19.561418890953064</v>
      </c>
      <c r="G10" s="16">
        <f t="shared" si="1"/>
        <v>-6.162608743</v>
      </c>
    </row>
    <row r="11">
      <c r="A11" s="13" t="s">
        <v>11</v>
      </c>
      <c r="B11" s="14">
        <v>15.789288520812988</v>
      </c>
      <c r="C11" s="15">
        <v>10.512295722961426</v>
      </c>
      <c r="D11" s="15">
        <v>16.09230613708496</v>
      </c>
      <c r="E11" s="15">
        <v>21.977588653564453</v>
      </c>
      <c r="F11" s="15">
        <v>19.40620243549347</v>
      </c>
      <c r="G11" s="16">
        <f t="shared" si="1"/>
        <v>-2.571386218</v>
      </c>
    </row>
    <row r="12">
      <c r="A12" s="13" t="s">
        <v>12</v>
      </c>
      <c r="B12" s="14">
        <v>10.853013038635254</v>
      </c>
      <c r="C12" s="15">
        <v>9.679848670959473</v>
      </c>
      <c r="D12" s="15">
        <v>12.941534042358398</v>
      </c>
      <c r="E12" s="15">
        <v>19.20046043395996</v>
      </c>
      <c r="F12" s="15">
        <v>19.369155168533325</v>
      </c>
      <c r="G12" s="16">
        <f t="shared" si="1"/>
        <v>0.1686947346</v>
      </c>
    </row>
    <row r="13">
      <c r="A13" s="13" t="s">
        <v>13</v>
      </c>
      <c r="B13" s="14">
        <v>16.4789981842041</v>
      </c>
      <c r="C13" s="15">
        <v>10.907624244689941</v>
      </c>
      <c r="D13" s="15">
        <v>14.792036056518555</v>
      </c>
      <c r="E13" s="15">
        <v>17.468942642211914</v>
      </c>
      <c r="F13" s="15">
        <v>18.06488186120987</v>
      </c>
      <c r="G13" s="16">
        <f t="shared" si="1"/>
        <v>0.595939219</v>
      </c>
    </row>
    <row r="14">
      <c r="A14" s="13" t="s">
        <v>14</v>
      </c>
      <c r="B14" s="14">
        <v>14.425597190856934</v>
      </c>
      <c r="C14" s="15">
        <v>10.78702163696289</v>
      </c>
      <c r="D14" s="15">
        <v>15.272120475769043</v>
      </c>
      <c r="E14" s="15">
        <v>18.04959487915039</v>
      </c>
      <c r="F14" s="15">
        <v>15.502360463142395</v>
      </c>
      <c r="G14" s="16">
        <f t="shared" si="1"/>
        <v>-2.547234416</v>
      </c>
    </row>
    <row r="15">
      <c r="A15" s="13" t="s">
        <v>15</v>
      </c>
      <c r="B15" s="14">
        <v>9.37522029876709</v>
      </c>
      <c r="C15" s="15">
        <v>5.7246198654174805</v>
      </c>
      <c r="D15" s="15">
        <v>8.200865745544434</v>
      </c>
      <c r="E15" s="15">
        <v>15.546039581298828</v>
      </c>
      <c r="F15" s="15">
        <v>13.972744345664978</v>
      </c>
      <c r="G15" s="16">
        <f t="shared" si="1"/>
        <v>-1.573295236</v>
      </c>
    </row>
    <row r="16">
      <c r="A16" s="13" t="s">
        <v>16</v>
      </c>
      <c r="B16" s="14">
        <v>9.467755317687988</v>
      </c>
      <c r="C16" s="15">
        <v>6.147560119628906</v>
      </c>
      <c r="D16" s="15">
        <v>10.635568618774414</v>
      </c>
      <c r="E16" s="15">
        <v>15.235332489013672</v>
      </c>
      <c r="F16" s="15">
        <v>13.69638741016388</v>
      </c>
      <c r="G16" s="16">
        <f t="shared" si="1"/>
        <v>-1.538945079</v>
      </c>
    </row>
    <row r="17">
      <c r="A17" s="13" t="s">
        <v>17</v>
      </c>
      <c r="B17" s="14">
        <v>11.573853492736816</v>
      </c>
      <c r="C17" s="15">
        <v>9.287826538085938</v>
      </c>
      <c r="D17" s="15">
        <v>12.36551570892334</v>
      </c>
      <c r="E17" s="15">
        <v>16.688480377197266</v>
      </c>
      <c r="F17" s="15">
        <v>13.482601940631866</v>
      </c>
      <c r="G17" s="16">
        <f t="shared" si="1"/>
        <v>-3.205878437</v>
      </c>
    </row>
    <row r="18">
      <c r="A18" s="13" t="s">
        <v>18</v>
      </c>
      <c r="B18" s="14">
        <v>9.88949203491211</v>
      </c>
      <c r="C18" s="15">
        <v>6.180706977844238</v>
      </c>
      <c r="D18" s="15">
        <v>9.630388259887695</v>
      </c>
      <c r="E18" s="15">
        <v>15.85439682006836</v>
      </c>
      <c r="F18" s="15">
        <v>11.918259412050247</v>
      </c>
      <c r="G18" s="16">
        <f t="shared" si="1"/>
        <v>-3.936137408</v>
      </c>
    </row>
    <row r="19">
      <c r="A19" s="13" t="s">
        <v>19</v>
      </c>
      <c r="B19" s="14">
        <v>6.659037113189697</v>
      </c>
      <c r="C19" s="15">
        <v>6.327388286590576</v>
      </c>
      <c r="D19" s="15">
        <v>10.888463020324707</v>
      </c>
      <c r="E19" s="15">
        <v>13.090343475341797</v>
      </c>
      <c r="F19" s="15">
        <v>11.87945082783699</v>
      </c>
      <c r="G19" s="16">
        <f t="shared" si="1"/>
        <v>-1.210892648</v>
      </c>
    </row>
    <row r="20">
      <c r="A20" s="13" t="s">
        <v>20</v>
      </c>
      <c r="B20" s="14">
        <v>6.92820405960083</v>
      </c>
      <c r="C20" s="15">
        <v>4.805931568145752</v>
      </c>
      <c r="D20" s="15">
        <v>9.885059356689453</v>
      </c>
      <c r="E20" s="15">
        <v>11.747638702392578</v>
      </c>
      <c r="F20" s="15">
        <v>11.696122586727142</v>
      </c>
      <c r="G20" s="16">
        <f t="shared" si="1"/>
        <v>-0.05151611567</v>
      </c>
    </row>
    <row r="21">
      <c r="A21" s="13" t="s">
        <v>21</v>
      </c>
      <c r="B21" s="14">
        <v>8.262107849121094</v>
      </c>
      <c r="C21" s="15">
        <v>6.204615116119385</v>
      </c>
      <c r="D21" s="15">
        <v>9.808985710144043</v>
      </c>
      <c r="E21" s="15">
        <v>12.047496795654297</v>
      </c>
      <c r="F21" s="15">
        <v>11.685185134410858</v>
      </c>
      <c r="G21" s="16">
        <f t="shared" si="1"/>
        <v>-0.3623116612</v>
      </c>
    </row>
    <row r="22">
      <c r="A22" s="13" t="s">
        <v>22</v>
      </c>
      <c r="B22" s="14">
        <v>9.002524375915527</v>
      </c>
      <c r="C22" s="15">
        <v>7.105546951293945</v>
      </c>
      <c r="D22" s="15">
        <v>9.368294715881348</v>
      </c>
      <c r="E22" s="15">
        <v>13.428594589233398</v>
      </c>
      <c r="F22" s="15">
        <v>11.526650190353394</v>
      </c>
      <c r="G22" s="16">
        <f t="shared" si="1"/>
        <v>-1.901944399</v>
      </c>
    </row>
    <row r="23">
      <c r="A23" s="13" t="s">
        <v>23</v>
      </c>
      <c r="B23" s="14">
        <v>7.120668411254883</v>
      </c>
      <c r="C23" s="15">
        <v>4.351415634155273</v>
      </c>
      <c r="D23" s="15">
        <v>7.431484222412109</v>
      </c>
      <c r="E23" s="15">
        <v>9.153536796569824</v>
      </c>
      <c r="F23" s="15">
        <v>10.1649709045887</v>
      </c>
      <c r="G23" s="16">
        <f t="shared" si="1"/>
        <v>1.011434108</v>
      </c>
    </row>
    <row r="24">
      <c r="A24" s="13" t="s">
        <v>24</v>
      </c>
      <c r="B24" s="14">
        <v>5.0029168128967285</v>
      </c>
      <c r="C24" s="15">
        <v>3.35306978225708</v>
      </c>
      <c r="D24" s="15">
        <v>6.855479717254639</v>
      </c>
      <c r="E24" s="15">
        <v>11.890987396240234</v>
      </c>
      <c r="F24" s="15">
        <v>9.320907294750214</v>
      </c>
      <c r="G24" s="16">
        <f t="shared" si="1"/>
        <v>-2.570080101</v>
      </c>
    </row>
    <row r="25">
      <c r="A25" s="13" t="s">
        <v>25</v>
      </c>
      <c r="B25" s="14">
        <v>5.844369888305664</v>
      </c>
      <c r="C25" s="15">
        <v>4.717017650604248</v>
      </c>
      <c r="D25" s="15">
        <v>6.933785438537598</v>
      </c>
      <c r="E25" s="15">
        <v>7.949629783630371</v>
      </c>
      <c r="F25" s="15">
        <v>7.827518135309219</v>
      </c>
      <c r="G25" s="16">
        <f t="shared" si="1"/>
        <v>-0.1221116483</v>
      </c>
    </row>
    <row r="26">
      <c r="A26" s="13" t="s">
        <v>26</v>
      </c>
      <c r="B26" s="14">
        <v>3.7432239055633545</v>
      </c>
      <c r="C26" s="15">
        <v>2.5108895301818848</v>
      </c>
      <c r="D26" s="15">
        <v>5.701559543609619</v>
      </c>
      <c r="E26" s="15">
        <v>8.868395805358887</v>
      </c>
      <c r="F26" s="15">
        <v>7.695086300373077</v>
      </c>
      <c r="G26" s="16">
        <f t="shared" si="1"/>
        <v>-1.173309505</v>
      </c>
    </row>
    <row r="27">
      <c r="A27" s="13" t="s">
        <v>27</v>
      </c>
      <c r="B27" s="14">
        <v>5.858733177185059</v>
      </c>
      <c r="C27" s="15">
        <v>4.832663536071777</v>
      </c>
      <c r="D27" s="15">
        <v>5.703939437866211</v>
      </c>
      <c r="E27" s="15">
        <v>8.241275787353516</v>
      </c>
      <c r="F27" s="15">
        <v>7.646224647760391</v>
      </c>
      <c r="G27" s="16">
        <f t="shared" si="1"/>
        <v>-0.5950511396</v>
      </c>
    </row>
    <row r="28">
      <c r="A28" s="13" t="s">
        <v>28</v>
      </c>
      <c r="B28" s="14">
        <v>4.081350803375244</v>
      </c>
      <c r="C28" s="15">
        <v>6.296733379364014</v>
      </c>
      <c r="D28" s="15">
        <v>6.099001407623291</v>
      </c>
      <c r="E28" s="15">
        <v>7.674483776092529</v>
      </c>
      <c r="F28" s="15">
        <v>6.840852648019791</v>
      </c>
      <c r="G28" s="16">
        <f t="shared" si="1"/>
        <v>-0.8336311281</v>
      </c>
    </row>
    <row r="29">
      <c r="A29" s="13" t="s">
        <v>29</v>
      </c>
      <c r="B29" s="14">
        <v>5.486387252807617</v>
      </c>
      <c r="C29" s="15">
        <v>2.7356016635894775</v>
      </c>
      <c r="D29" s="15">
        <v>4.89401388168335</v>
      </c>
      <c r="E29" s="15">
        <v>6.518826484680176</v>
      </c>
      <c r="F29" s="15">
        <v>6.4430780708789825</v>
      </c>
      <c r="G29" s="16">
        <f t="shared" si="1"/>
        <v>-0.0757484138</v>
      </c>
    </row>
    <row r="30">
      <c r="A30" s="17" t="s">
        <v>30</v>
      </c>
      <c r="B30" s="18">
        <v>4.809988498687744</v>
      </c>
      <c r="C30" s="19">
        <v>4.5114898681640625</v>
      </c>
      <c r="D30" s="19">
        <v>5.886932849884033</v>
      </c>
      <c r="E30" s="19">
        <v>8.362966537475586</v>
      </c>
      <c r="F30" s="19">
        <v>6.265982985496521</v>
      </c>
      <c r="G30" s="20">
        <f t="shared" si="1"/>
        <v>-2.096983552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A1:A2"/>
    <mergeCell ref="B1:G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75"/>
  <cols>
    <col customWidth="1" min="1" max="1" width="13.57"/>
    <col customWidth="1" hidden="1" min="2" max="3" width="13.57"/>
    <col customWidth="1" min="4" max="27" width="13.57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>
      <c r="A2" s="5"/>
      <c r="B2" s="6">
        <v>2013.0</v>
      </c>
      <c r="C2" s="7">
        <v>2015.0</v>
      </c>
      <c r="D2" s="7">
        <v>2017.0</v>
      </c>
      <c r="E2" s="7">
        <v>2019.0</v>
      </c>
      <c r="F2" s="21">
        <v>2021.0</v>
      </c>
      <c r="G2" s="8">
        <v>2023.0</v>
      </c>
      <c r="H2" s="22" t="s">
        <v>31</v>
      </c>
      <c r="I2" s="6" t="s">
        <v>32</v>
      </c>
      <c r="J2" s="8" t="s">
        <v>33</v>
      </c>
      <c r="K2" s="23" t="s">
        <v>34</v>
      </c>
    </row>
    <row r="3">
      <c r="A3" s="9" t="s">
        <v>3</v>
      </c>
      <c r="B3" s="10">
        <v>12.670093536376953</v>
      </c>
      <c r="C3" s="11">
        <v>9.468406677246094</v>
      </c>
      <c r="D3" s="11">
        <v>13.456305503845215</v>
      </c>
      <c r="E3" s="11">
        <v>18.876890182495117</v>
      </c>
      <c r="F3" s="11">
        <v>16.974949836730957</v>
      </c>
      <c r="G3" s="12">
        <v>15.58784544467926</v>
      </c>
      <c r="H3" s="12">
        <f>VLOOKUP(A3,Sheet1!$B$2:$C$29,2,FALSE)*100</f>
        <v>17.56025851</v>
      </c>
      <c r="I3" s="10">
        <v>7.304808497428894</v>
      </c>
      <c r="J3" s="12">
        <v>21.782949566841125</v>
      </c>
      <c r="K3" s="12">
        <f t="shared" ref="K3:K30" si="1">G3-F3</f>
        <v>-1.387104392</v>
      </c>
    </row>
    <row r="4">
      <c r="A4" s="13" t="s">
        <v>4</v>
      </c>
      <c r="B4" s="14">
        <v>13.548897743225098</v>
      </c>
      <c r="C4" s="15">
        <v>11.96545696258545</v>
      </c>
      <c r="D4" s="15">
        <v>16.34476661682129</v>
      </c>
      <c r="E4" s="15">
        <v>24.6593017578125</v>
      </c>
      <c r="F4" s="15">
        <v>25.285696983337402</v>
      </c>
      <c r="G4" s="16">
        <v>24.24326241016388</v>
      </c>
      <c r="H4" s="16">
        <f>VLOOKUP(A4,Sheet1!$B$2:$C$29,2,FALSE)*100</f>
        <v>24.5255962</v>
      </c>
      <c r="I4" s="14">
        <v>17.745602130889893</v>
      </c>
      <c r="J4" s="16">
        <v>28.68729531764984</v>
      </c>
      <c r="K4" s="16">
        <f t="shared" si="1"/>
        <v>-1.042434573</v>
      </c>
    </row>
    <row r="5">
      <c r="A5" s="13" t="s">
        <v>7</v>
      </c>
      <c r="B5" s="14">
        <v>15.019941329956055</v>
      </c>
      <c r="C5" s="15">
        <v>12.650141716003418</v>
      </c>
      <c r="D5" s="15">
        <v>18.290895462036133</v>
      </c>
      <c r="E5" s="15">
        <v>24.49853515625</v>
      </c>
      <c r="F5" s="15">
        <v>21.927998960018158</v>
      </c>
      <c r="G5" s="16">
        <v>21.41985297203064</v>
      </c>
      <c r="H5" s="16">
        <f>VLOOKUP(A5,Sheet1!$B$2:$C$29,2,FALSE)*100</f>
        <v>24.92482811</v>
      </c>
      <c r="I5" s="14">
        <v>6.74547478556633</v>
      </c>
      <c r="J5" s="16">
        <v>30.632710456848145</v>
      </c>
      <c r="K5" s="16">
        <f t="shared" si="1"/>
        <v>-0.508145988</v>
      </c>
    </row>
    <row r="6">
      <c r="A6" s="13" t="s">
        <v>5</v>
      </c>
      <c r="B6" s="14">
        <v>17.898820877075195</v>
      </c>
      <c r="C6" s="15">
        <v>13.13149642944336</v>
      </c>
      <c r="D6" s="15">
        <v>17.534061431884766</v>
      </c>
      <c r="E6" s="15">
        <v>27.035846710205078</v>
      </c>
      <c r="F6" s="15">
        <v>23.535385727882385</v>
      </c>
      <c r="G6" s="16">
        <v>21.072189509868622</v>
      </c>
      <c r="H6" s="16">
        <f>VLOOKUP(A6,Sheet1!$B$2:$C$29,2,FALSE)*100</f>
        <v>21.75331265</v>
      </c>
      <c r="I6" s="14">
        <v>8.906428515911102</v>
      </c>
      <c r="J6" s="16">
        <v>26.230162382125854</v>
      </c>
      <c r="K6" s="16">
        <f t="shared" si="1"/>
        <v>-2.463196218</v>
      </c>
    </row>
    <row r="7">
      <c r="A7" s="13" t="s">
        <v>6</v>
      </c>
      <c r="B7" s="14">
        <v>18.58597755432129</v>
      </c>
      <c r="C7" s="15">
        <v>15.087909698486328</v>
      </c>
      <c r="D7" s="15">
        <v>19.18435287475586</v>
      </c>
      <c r="E7" s="15">
        <v>26.022563934326172</v>
      </c>
      <c r="F7" s="15">
        <v>22.695836424827576</v>
      </c>
      <c r="G7" s="16">
        <v>20.570208132267</v>
      </c>
      <c r="H7" s="16">
        <f>VLOOKUP(A7,Sheet1!$B$2:$C$29,2,FALSE)*100</f>
        <v>24.5510146</v>
      </c>
      <c r="I7" s="14">
        <v>10.703126341104507</v>
      </c>
      <c r="J7" s="16">
        <v>29.088756442070007</v>
      </c>
      <c r="K7" s="16">
        <f t="shared" si="1"/>
        <v>-2.125628293</v>
      </c>
    </row>
    <row r="8">
      <c r="A8" s="13" t="s">
        <v>8</v>
      </c>
      <c r="B8" s="14">
        <v>10.523431777954102</v>
      </c>
      <c r="C8" s="15">
        <v>7.634085655212402</v>
      </c>
      <c r="D8" s="15">
        <v>13.256349563598633</v>
      </c>
      <c r="E8" s="15">
        <v>21.061080932617188</v>
      </c>
      <c r="F8" s="15">
        <v>21.35319709777832</v>
      </c>
      <c r="G8" s="16">
        <v>20.533058047294617</v>
      </c>
      <c r="H8" s="16">
        <f>VLOOKUP(A8,Sheet1!$B$2:$C$29,2,FALSE)*100</f>
        <v>22.27835506</v>
      </c>
      <c r="I8" s="14">
        <v>10.034017264842987</v>
      </c>
      <c r="J8" s="16">
        <v>24.848872423171997</v>
      </c>
      <c r="K8" s="16">
        <f t="shared" si="1"/>
        <v>-0.8201390505</v>
      </c>
    </row>
    <row r="9">
      <c r="A9" s="13" t="s">
        <v>9</v>
      </c>
      <c r="B9" s="14">
        <v>17.269222259521484</v>
      </c>
      <c r="C9" s="15">
        <v>13.867902755737305</v>
      </c>
      <c r="D9" s="15">
        <v>15.848502159118652</v>
      </c>
      <c r="E9" s="15">
        <v>17.29110336303711</v>
      </c>
      <c r="F9" s="15">
        <v>20.94615548849106</v>
      </c>
      <c r="G9" s="16">
        <v>20.45782208442688</v>
      </c>
      <c r="H9" s="16">
        <f>VLOOKUP(A9,Sheet1!$B$2:$C$29,2,FALSE)*100</f>
        <v>16.31294638</v>
      </c>
      <c r="I9" s="14">
        <v>7.576292008161545</v>
      </c>
      <c r="J9" s="16">
        <v>29.17691171169281</v>
      </c>
      <c r="K9" s="16">
        <f t="shared" si="1"/>
        <v>-0.4883334041</v>
      </c>
    </row>
    <row r="10">
      <c r="A10" s="13" t="s">
        <v>10</v>
      </c>
      <c r="B10" s="14">
        <v>13.463994026184082</v>
      </c>
      <c r="C10" s="15">
        <v>9.533873558044434</v>
      </c>
      <c r="D10" s="15">
        <v>17.090316772460938</v>
      </c>
      <c r="E10" s="15">
        <v>25.724027633666992</v>
      </c>
      <c r="F10" s="15">
        <v>19.561418890953064</v>
      </c>
      <c r="G10" s="16">
        <v>19.062520563602448</v>
      </c>
      <c r="H10" s="16">
        <f>VLOOKUP(A10,Sheet1!$B$2:$C$29,2,FALSE)*100</f>
        <v>25.11481345</v>
      </c>
      <c r="I10" s="14">
        <v>8.665068447589874</v>
      </c>
      <c r="J10" s="16">
        <v>24.38545674085617</v>
      </c>
      <c r="K10" s="16">
        <f t="shared" si="1"/>
        <v>-0.4988983274</v>
      </c>
    </row>
    <row r="11">
      <c r="A11" s="13" t="s">
        <v>12</v>
      </c>
      <c r="B11" s="14">
        <v>10.853013038635254</v>
      </c>
      <c r="C11" s="15">
        <v>9.679848670959473</v>
      </c>
      <c r="D11" s="15">
        <v>12.941534042358398</v>
      </c>
      <c r="E11" s="15">
        <v>19.20046043395996</v>
      </c>
      <c r="F11" s="15">
        <v>19.369155168533325</v>
      </c>
      <c r="G11" s="16">
        <v>17.654192447662354</v>
      </c>
      <c r="H11" s="16">
        <f>VLOOKUP(A11,Sheet1!$B$2:$C$29,2,FALSE)*100</f>
        <v>17.81013757</v>
      </c>
      <c r="I11" s="14">
        <v>9.249382466077805</v>
      </c>
      <c r="J11" s="16">
        <v>23.51337969303131</v>
      </c>
      <c r="K11" s="16">
        <f t="shared" si="1"/>
        <v>-1.714962721</v>
      </c>
    </row>
    <row r="12">
      <c r="A12" s="13" t="s">
        <v>13</v>
      </c>
      <c r="B12" s="14">
        <v>16.4789981842041</v>
      </c>
      <c r="C12" s="15">
        <v>10.907624244689941</v>
      </c>
      <c r="D12" s="15">
        <v>14.792036056518555</v>
      </c>
      <c r="E12" s="15">
        <v>17.468942642211914</v>
      </c>
      <c r="F12" s="15">
        <v>18.06488186120987</v>
      </c>
      <c r="G12" s="16">
        <v>17.488819360733032</v>
      </c>
      <c r="H12" s="16">
        <f>VLOOKUP(A12,Sheet1!$B$2:$C$29,2,FALSE)*100</f>
        <v>16.68086797</v>
      </c>
      <c r="I12" s="14">
        <v>5.965599045157433</v>
      </c>
      <c r="J12" s="16">
        <v>27.491825819015503</v>
      </c>
      <c r="K12" s="16">
        <f t="shared" si="1"/>
        <v>-0.5760625005</v>
      </c>
    </row>
    <row r="13">
      <c r="A13" s="13" t="s">
        <v>11</v>
      </c>
      <c r="B13" s="14">
        <v>15.789288520812988</v>
      </c>
      <c r="C13" s="15">
        <v>10.512295722961426</v>
      </c>
      <c r="D13" s="15">
        <v>16.09230613708496</v>
      </c>
      <c r="E13" s="15">
        <v>21.977588653564453</v>
      </c>
      <c r="F13" s="15">
        <v>19.40620243549347</v>
      </c>
      <c r="G13" s="16">
        <v>16.755764186382294</v>
      </c>
      <c r="H13" s="16">
        <f>VLOOKUP(A13,Sheet1!$B$2:$C$29,2,FALSE)*100</f>
        <v>20.81582993</v>
      </c>
      <c r="I13" s="14">
        <v>5.966993421316147</v>
      </c>
      <c r="J13" s="16">
        <v>23.888178169727325</v>
      </c>
      <c r="K13" s="16">
        <f t="shared" si="1"/>
        <v>-2.650438249</v>
      </c>
    </row>
    <row r="14">
      <c r="A14" s="13" t="s">
        <v>14</v>
      </c>
      <c r="B14" s="14">
        <v>14.425597190856934</v>
      </c>
      <c r="C14" s="15">
        <v>10.78702163696289</v>
      </c>
      <c r="D14" s="15">
        <v>15.272120475769043</v>
      </c>
      <c r="E14" s="15">
        <v>18.04959487915039</v>
      </c>
      <c r="F14" s="15">
        <v>15.502360463142395</v>
      </c>
      <c r="G14" s="16">
        <v>15.293864905834198</v>
      </c>
      <c r="H14" s="16">
        <f>VLOOKUP(A14,Sheet1!$B$2:$C$29,2,FALSE)*100</f>
        <v>20.64817101</v>
      </c>
      <c r="I14" s="14">
        <v>7.434975355863571</v>
      </c>
      <c r="J14" s="16">
        <v>22.816509008407593</v>
      </c>
      <c r="K14" s="16">
        <f t="shared" si="1"/>
        <v>-0.2084955573</v>
      </c>
    </row>
    <row r="15">
      <c r="A15" s="13" t="s">
        <v>15</v>
      </c>
      <c r="B15" s="14">
        <v>9.37522029876709</v>
      </c>
      <c r="C15" s="15">
        <v>5.7246198654174805</v>
      </c>
      <c r="D15" s="15">
        <v>8.200865745544434</v>
      </c>
      <c r="E15" s="15">
        <v>15.546039581298828</v>
      </c>
      <c r="F15" s="15">
        <v>13.972744345664978</v>
      </c>
      <c r="G15" s="16">
        <v>13.378791511058807</v>
      </c>
      <c r="H15" s="16">
        <f>VLOOKUP(A15,Sheet1!$B$2:$C$29,2,FALSE)*100</f>
        <v>14.10673112</v>
      </c>
      <c r="I15" s="14">
        <v>5.238704010844231</v>
      </c>
      <c r="J15" s="16">
        <v>23.57895076274872</v>
      </c>
      <c r="K15" s="16">
        <f t="shared" si="1"/>
        <v>-0.5939528346</v>
      </c>
    </row>
    <row r="16">
      <c r="A16" s="13" t="s">
        <v>16</v>
      </c>
      <c r="B16" s="14">
        <v>9.467755317687988</v>
      </c>
      <c r="C16" s="15">
        <v>6.147560119628906</v>
      </c>
      <c r="D16" s="15">
        <v>10.635568618774414</v>
      </c>
      <c r="E16" s="15">
        <v>15.235332489013672</v>
      </c>
      <c r="F16" s="15">
        <v>13.69638741016388</v>
      </c>
      <c r="G16" s="16">
        <v>12.680113315582275</v>
      </c>
      <c r="H16" s="16">
        <f>VLOOKUP(A16,Sheet1!$B$2:$C$29,2,FALSE)*100</f>
        <v>14.84713852</v>
      </c>
      <c r="I16" s="14">
        <v>6.683009117841721</v>
      </c>
      <c r="J16" s="16">
        <v>18.903669714927673</v>
      </c>
      <c r="K16" s="16">
        <f t="shared" si="1"/>
        <v>-1.016274095</v>
      </c>
    </row>
    <row r="17">
      <c r="A17" s="13" t="s">
        <v>17</v>
      </c>
      <c r="B17" s="14">
        <v>11.573853492736816</v>
      </c>
      <c r="C17" s="15">
        <v>9.287826538085938</v>
      </c>
      <c r="D17" s="15">
        <v>12.36551570892334</v>
      </c>
      <c r="E17" s="15">
        <v>16.688480377197266</v>
      </c>
      <c r="F17" s="15">
        <v>13.482601940631866</v>
      </c>
      <c r="G17" s="16">
        <v>12.038495391607285</v>
      </c>
      <c r="H17" s="16">
        <f>VLOOKUP(A17,Sheet1!$B$2:$C$29,2,FALSE)*100</f>
        <v>16.15949273</v>
      </c>
      <c r="I17" s="14">
        <v>8.463730663061142</v>
      </c>
      <c r="J17" s="16">
        <v>16.926348209381104</v>
      </c>
      <c r="K17" s="16">
        <f t="shared" si="1"/>
        <v>-1.444106549</v>
      </c>
    </row>
    <row r="18">
      <c r="A18" s="13" t="s">
        <v>19</v>
      </c>
      <c r="B18" s="14">
        <v>6.659037113189697</v>
      </c>
      <c r="C18" s="15">
        <v>6.327388286590576</v>
      </c>
      <c r="D18" s="15">
        <v>10.888463020324707</v>
      </c>
      <c r="E18" s="15">
        <v>13.090343475341797</v>
      </c>
      <c r="F18" s="15">
        <v>11.87945082783699</v>
      </c>
      <c r="G18" s="16">
        <v>11.638230085372925</v>
      </c>
      <c r="H18" s="16">
        <f>VLOOKUP(A18,Sheet1!$B$2:$C$29,2,FALSE)*100</f>
        <v>13.68710846</v>
      </c>
      <c r="I18" s="14">
        <v>6.666484475135803</v>
      </c>
      <c r="J18" s="16">
        <v>17.8908571600914</v>
      </c>
      <c r="K18" s="16">
        <f t="shared" si="1"/>
        <v>-0.2412207425</v>
      </c>
    </row>
    <row r="19">
      <c r="A19" s="13" t="s">
        <v>21</v>
      </c>
      <c r="B19" s="14">
        <v>8.262107849121094</v>
      </c>
      <c r="C19" s="15">
        <v>6.204615116119385</v>
      </c>
      <c r="D19" s="15">
        <v>9.808985710144043</v>
      </c>
      <c r="E19" s="15">
        <v>12.047496795654297</v>
      </c>
      <c r="F19" s="15">
        <v>11.685185134410858</v>
      </c>
      <c r="G19" s="16">
        <v>11.211603879928589</v>
      </c>
      <c r="H19" s="16">
        <f>VLOOKUP(A19,Sheet1!$B$2:$C$29,2,FALSE)*100</f>
        <v>13.23153377</v>
      </c>
      <c r="I19" s="14">
        <v>3.875618055462837</v>
      </c>
      <c r="J19" s="16">
        <v>16.897675395011902</v>
      </c>
      <c r="K19" s="16">
        <f t="shared" si="1"/>
        <v>-0.4735812545</v>
      </c>
    </row>
    <row r="20">
      <c r="A20" s="13" t="s">
        <v>18</v>
      </c>
      <c r="B20" s="14">
        <v>9.88949203491211</v>
      </c>
      <c r="C20" s="15">
        <v>6.180706977844238</v>
      </c>
      <c r="D20" s="15">
        <v>9.630388259887695</v>
      </c>
      <c r="E20" s="15">
        <v>15.85439682006836</v>
      </c>
      <c r="F20" s="15">
        <v>11.918259412050247</v>
      </c>
      <c r="G20" s="16">
        <v>11.050890386104584</v>
      </c>
      <c r="H20" s="16">
        <f>VLOOKUP(A20,Sheet1!$B$2:$C$29,2,FALSE)*100</f>
        <v>14.73981589</v>
      </c>
      <c r="I20" s="14">
        <v>6.456130743026733</v>
      </c>
      <c r="J20" s="16">
        <v>16.423887014389038</v>
      </c>
      <c r="K20" s="16">
        <f t="shared" si="1"/>
        <v>-0.8673690259</v>
      </c>
    </row>
    <row r="21">
      <c r="A21" s="13" t="s">
        <v>20</v>
      </c>
      <c r="B21" s="14">
        <v>6.92820405960083</v>
      </c>
      <c r="C21" s="15">
        <v>4.805931568145752</v>
      </c>
      <c r="D21" s="15">
        <v>9.885059356689453</v>
      </c>
      <c r="E21" s="15">
        <v>11.747638702392578</v>
      </c>
      <c r="F21" s="15">
        <v>11.696122586727142</v>
      </c>
      <c r="G21" s="16">
        <v>10.737330466508865</v>
      </c>
      <c r="H21" s="16">
        <f>VLOOKUP(A21,Sheet1!$B$2:$C$29,2,FALSE)*100</f>
        <v>12.84369975</v>
      </c>
      <c r="I21" s="14">
        <v>5.712190642952919</v>
      </c>
      <c r="J21" s="16">
        <v>14.651553332805634</v>
      </c>
      <c r="K21" s="16">
        <f t="shared" si="1"/>
        <v>-0.9587921202</v>
      </c>
    </row>
    <row r="22">
      <c r="A22" s="13" t="s">
        <v>22</v>
      </c>
      <c r="B22" s="14">
        <v>9.002524375915527</v>
      </c>
      <c r="C22" s="15">
        <v>7.105546951293945</v>
      </c>
      <c r="D22" s="15">
        <v>9.368294715881348</v>
      </c>
      <c r="E22" s="15">
        <v>13.428594589233398</v>
      </c>
      <c r="F22" s="15">
        <v>11.526650190353394</v>
      </c>
      <c r="G22" s="16">
        <v>10.703147202730179</v>
      </c>
      <c r="H22" s="16">
        <f>VLOOKUP(A22,Sheet1!$B$2:$C$29,2,FALSE)*100</f>
        <v>10.59482917</v>
      </c>
      <c r="I22" s="14">
        <v>4.486008360981941</v>
      </c>
      <c r="J22" s="16">
        <v>16.028276085853577</v>
      </c>
      <c r="K22" s="16">
        <f t="shared" si="1"/>
        <v>-0.8235029876</v>
      </c>
    </row>
    <row r="23">
      <c r="A23" s="13" t="s">
        <v>23</v>
      </c>
      <c r="B23" s="14">
        <v>7.120668411254883</v>
      </c>
      <c r="C23" s="15">
        <v>4.351415634155273</v>
      </c>
      <c r="D23" s="15">
        <v>7.431484222412109</v>
      </c>
      <c r="E23" s="15">
        <v>9.153536796569824</v>
      </c>
      <c r="F23" s="15">
        <v>10.1649709045887</v>
      </c>
      <c r="G23" s="16">
        <v>8.899890631437302</v>
      </c>
      <c r="H23" s="16">
        <f>VLOOKUP(A23,Sheet1!$B$2:$C$29,2,FALSE)*100</f>
        <v>7.903052866</v>
      </c>
      <c r="I23" s="14">
        <v>4.277855157852173</v>
      </c>
      <c r="J23" s="16">
        <v>14.449287950992584</v>
      </c>
      <c r="K23" s="16">
        <f t="shared" si="1"/>
        <v>-1.265080273</v>
      </c>
    </row>
    <row r="24">
      <c r="A24" s="13" t="s">
        <v>24</v>
      </c>
      <c r="B24" s="14">
        <v>5.0029168128967285</v>
      </c>
      <c r="C24" s="15">
        <v>3.35306978225708</v>
      </c>
      <c r="D24" s="15">
        <v>6.855479717254639</v>
      </c>
      <c r="E24" s="15">
        <v>11.890987396240234</v>
      </c>
      <c r="F24" s="15">
        <v>9.320907294750214</v>
      </c>
      <c r="G24" s="16">
        <v>8.784016966819763</v>
      </c>
      <c r="H24" s="16">
        <f>VLOOKUP(A24,Sheet1!$B$2:$C$29,2,FALSE)*100</f>
        <v>10.49384549</v>
      </c>
      <c r="I24" s="14">
        <v>3.8727156817913055</v>
      </c>
      <c r="J24" s="16">
        <v>13.802027702331543</v>
      </c>
      <c r="K24" s="16">
        <f t="shared" si="1"/>
        <v>-0.5368903279</v>
      </c>
    </row>
    <row r="25">
      <c r="A25" s="13" t="s">
        <v>25</v>
      </c>
      <c r="B25" s="14">
        <v>5.844369888305664</v>
      </c>
      <c r="C25" s="15">
        <v>4.717017650604248</v>
      </c>
      <c r="D25" s="15">
        <v>6.933785438537598</v>
      </c>
      <c r="E25" s="15">
        <v>7.949629783630371</v>
      </c>
      <c r="F25" s="15">
        <v>7.827518135309219</v>
      </c>
      <c r="G25" s="16">
        <v>7.481575012207031</v>
      </c>
      <c r="H25" s="16">
        <f>VLOOKUP(A25,Sheet1!$B$2:$C$29,2,FALSE)*100</f>
        <v>10.15602276</v>
      </c>
      <c r="I25" s="14">
        <v>4.054805263876915</v>
      </c>
      <c r="J25" s="16">
        <v>12.526421248912811</v>
      </c>
      <c r="K25" s="16">
        <f t="shared" si="1"/>
        <v>-0.3459431231</v>
      </c>
    </row>
    <row r="26">
      <c r="A26" s="13" t="s">
        <v>27</v>
      </c>
      <c r="B26" s="14">
        <v>5.858733177185059</v>
      </c>
      <c r="C26" s="15">
        <v>4.832663536071777</v>
      </c>
      <c r="D26" s="15">
        <v>5.703939437866211</v>
      </c>
      <c r="E26" s="15">
        <v>8.241275787353516</v>
      </c>
      <c r="F26" s="15">
        <v>7.646224647760391</v>
      </c>
      <c r="G26" s="16">
        <v>7.294930517673492</v>
      </c>
      <c r="H26" s="16">
        <f>VLOOKUP(A26,Sheet1!$B$2:$C$29,2,FALSE)*100</f>
        <v>8.687973022</v>
      </c>
      <c r="I26" s="14">
        <v>2.548918128013611</v>
      </c>
      <c r="J26" s="16">
        <v>11.516673862934113</v>
      </c>
      <c r="K26" s="16">
        <f t="shared" si="1"/>
        <v>-0.3512941301</v>
      </c>
    </row>
    <row r="27">
      <c r="A27" s="13" t="s">
        <v>26</v>
      </c>
      <c r="B27" s="14">
        <v>3.7432239055633545</v>
      </c>
      <c r="C27" s="15">
        <v>2.5108895301818848</v>
      </c>
      <c r="D27" s="15">
        <v>5.701559543609619</v>
      </c>
      <c r="E27" s="15">
        <v>8.868395805358887</v>
      </c>
      <c r="F27" s="15">
        <v>7.695086300373077</v>
      </c>
      <c r="G27" s="16">
        <v>6.971650570631027</v>
      </c>
      <c r="H27" s="16">
        <f>VLOOKUP(A27,Sheet1!$B$2:$C$29,2,FALSE)*100</f>
        <v>8.170633763</v>
      </c>
      <c r="I27" s="14">
        <v>3.5610802471637726</v>
      </c>
      <c r="J27" s="16">
        <v>10.092755407094955</v>
      </c>
      <c r="K27" s="16">
        <f t="shared" si="1"/>
        <v>-0.7234357297</v>
      </c>
    </row>
    <row r="28">
      <c r="A28" s="13" t="s">
        <v>28</v>
      </c>
      <c r="B28" s="14">
        <v>4.081350803375244</v>
      </c>
      <c r="C28" s="15">
        <v>6.296733379364014</v>
      </c>
      <c r="D28" s="15">
        <v>6.099001407623291</v>
      </c>
      <c r="E28" s="15">
        <v>7.674483776092529</v>
      </c>
      <c r="F28" s="15">
        <v>6.840852648019791</v>
      </c>
      <c r="G28" s="16">
        <v>6.316643208265305</v>
      </c>
      <c r="H28" s="16">
        <f>VLOOKUP(A28,Sheet1!$B$2:$C$29,2,FALSE)*100</f>
        <v>7.208518684</v>
      </c>
      <c r="I28" s="14">
        <v>2.8679465875029564</v>
      </c>
      <c r="J28" s="16">
        <v>9.524185955524445</v>
      </c>
      <c r="K28" s="16">
        <f t="shared" si="1"/>
        <v>-0.5242094398</v>
      </c>
    </row>
    <row r="29">
      <c r="A29" s="13" t="s">
        <v>30</v>
      </c>
      <c r="B29" s="14">
        <v>4.809988498687744</v>
      </c>
      <c r="C29" s="15">
        <v>4.5114898681640625</v>
      </c>
      <c r="D29" s="15">
        <v>5.886932849884033</v>
      </c>
      <c r="E29" s="15">
        <v>8.362966537475586</v>
      </c>
      <c r="F29" s="15">
        <v>6.265982985496521</v>
      </c>
      <c r="G29" s="16">
        <v>5.777375400066376</v>
      </c>
      <c r="H29" s="16">
        <f>VLOOKUP(A29,Sheet1!$B$2:$C$29,2,FALSE)*100</f>
        <v>7.134602219</v>
      </c>
      <c r="I29" s="14">
        <v>3.0435925349593163</v>
      </c>
      <c r="J29" s="16">
        <v>10.032107681035995</v>
      </c>
      <c r="K29" s="16">
        <f t="shared" si="1"/>
        <v>-0.4886075854</v>
      </c>
    </row>
    <row r="30">
      <c r="A30" s="17" t="s">
        <v>29</v>
      </c>
      <c r="B30" s="18">
        <v>5.486387252807617</v>
      </c>
      <c r="C30" s="19">
        <v>2.7356016635894775</v>
      </c>
      <c r="D30" s="19">
        <v>4.89401388168335</v>
      </c>
      <c r="E30" s="19">
        <v>6.518826484680176</v>
      </c>
      <c r="F30" s="19">
        <v>6.4430780708789825</v>
      </c>
      <c r="G30" s="20">
        <v>5.578016489744186</v>
      </c>
      <c r="H30" s="20">
        <f>VLOOKUP(A30,Sheet1!$B$2:$C$29,2,FALSE)*100</f>
        <v>4.397432134</v>
      </c>
      <c r="I30" s="18">
        <v>2.851279266178608</v>
      </c>
      <c r="J30" s="20">
        <v>9.549711644649506</v>
      </c>
      <c r="K30" s="20">
        <f t="shared" si="1"/>
        <v>-0.8650615811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A1:A2"/>
    <mergeCell ref="B1:K1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/>
  </sheetViews>
  <sheetFormatPr customHeight="1" defaultColWidth="14.43" defaultRowHeight="15.75"/>
  <cols>
    <col customWidth="1" min="1" max="38" width="13.57"/>
  </cols>
  <sheetData>
    <row r="1" hidden="1">
      <c r="A1" s="24" t="s">
        <v>35</v>
      </c>
      <c r="B1" s="24" t="s">
        <v>36</v>
      </c>
      <c r="C1" s="24" t="s">
        <v>37</v>
      </c>
      <c r="D1" s="24" t="s">
        <v>38</v>
      </c>
      <c r="E1" s="24" t="s">
        <v>39</v>
      </c>
      <c r="F1" s="24" t="s">
        <v>40</v>
      </c>
      <c r="G1" s="24" t="s">
        <v>41</v>
      </c>
      <c r="H1" s="24" t="s">
        <v>42</v>
      </c>
      <c r="I1" s="24" t="s">
        <v>43</v>
      </c>
      <c r="J1" s="24" t="s">
        <v>44</v>
      </c>
      <c r="K1" s="24" t="s">
        <v>45</v>
      </c>
      <c r="L1" s="24" t="s">
        <v>46</v>
      </c>
      <c r="M1" s="24" t="s">
        <v>47</v>
      </c>
      <c r="N1" s="24" t="s">
        <v>48</v>
      </c>
      <c r="O1" s="24" t="s">
        <v>49</v>
      </c>
      <c r="P1" s="24" t="s">
        <v>50</v>
      </c>
      <c r="Q1" s="24" t="s">
        <v>51</v>
      </c>
      <c r="R1" s="24" t="s">
        <v>52</v>
      </c>
      <c r="S1" s="24" t="s">
        <v>53</v>
      </c>
      <c r="T1" s="24" t="s">
        <v>54</v>
      </c>
      <c r="U1" s="24" t="s">
        <v>55</v>
      </c>
      <c r="V1" s="24" t="s">
        <v>56</v>
      </c>
      <c r="W1" s="24" t="s">
        <v>57</v>
      </c>
      <c r="X1" s="24" t="s">
        <v>58</v>
      </c>
      <c r="Y1" s="24" t="s">
        <v>59</v>
      </c>
      <c r="Z1" s="24" t="s">
        <v>60</v>
      </c>
      <c r="AA1" s="24" t="s">
        <v>61</v>
      </c>
    </row>
    <row r="2" hidden="1">
      <c r="A2" s="25">
        <v>1.0</v>
      </c>
      <c r="B2" s="24" t="s">
        <v>3</v>
      </c>
      <c r="C2" s="25">
        <v>2023.0</v>
      </c>
      <c r="D2" s="26">
        <v>0.1558784544467926</v>
      </c>
      <c r="E2" s="27">
        <f t="shared" ref="E2:E29" si="1">K2/J2</f>
        <v>0.05649535626</v>
      </c>
      <c r="F2" s="27">
        <f t="shared" ref="F2:F29" si="2">O2/SUM(L2:O2)</f>
        <v>0.3196648461</v>
      </c>
      <c r="G2" s="27">
        <f t="shared" ref="G2:G29" si="3">(T2+V2+X2+Z2)/SUM(T2:AA2)</f>
        <v>0.7764208037</v>
      </c>
      <c r="H2" s="25">
        <v>0.07304808497428894</v>
      </c>
      <c r="I2" s="25">
        <v>0.21782949566841125</v>
      </c>
      <c r="J2" s="25">
        <v>2713811.99609375</v>
      </c>
      <c r="K2" s="25">
        <v>153317.7755432129</v>
      </c>
      <c r="L2" s="25">
        <v>7633.0</v>
      </c>
      <c r="M2" s="25">
        <v>644486.0</v>
      </c>
      <c r="N2" s="25">
        <v>1101934.7084960938</v>
      </c>
      <c r="O2" s="25">
        <v>824166.3032226562</v>
      </c>
      <c r="P2" s="25">
        <v>1926101.0</v>
      </c>
      <c r="Q2" s="25">
        <v>0.0</v>
      </c>
      <c r="R2" s="25">
        <v>0.0</v>
      </c>
      <c r="S2" s="25">
        <v>1926101.0</v>
      </c>
      <c r="T2" s="25">
        <v>18995.75746536255</v>
      </c>
      <c r="U2" s="25">
        <v>11329.631467819214</v>
      </c>
      <c r="V2" s="25">
        <v>700412.0690917969</v>
      </c>
      <c r="W2" s="25">
        <v>181057.75582885742</v>
      </c>
      <c r="X2" s="25">
        <v>372569.42071533203</v>
      </c>
      <c r="Y2" s="25">
        <v>22598.82867050171</v>
      </c>
      <c r="Z2" s="25">
        <v>656499.8068847656</v>
      </c>
      <c r="AA2" s="25">
        <v>288507.6272583008</v>
      </c>
    </row>
    <row r="3" hidden="1">
      <c r="A3" s="25">
        <v>11.0</v>
      </c>
      <c r="B3" s="24" t="s">
        <v>21</v>
      </c>
      <c r="C3" s="25">
        <v>2023.0</v>
      </c>
      <c r="D3" s="26">
        <v>0.11211603879928589</v>
      </c>
      <c r="E3" s="27">
        <f t="shared" si="1"/>
        <v>0.04960325217</v>
      </c>
      <c r="F3" s="27">
        <f t="shared" si="2"/>
        <v>0.3552673124</v>
      </c>
      <c r="G3" s="27">
        <f t="shared" si="3"/>
        <v>0.8316952928</v>
      </c>
      <c r="H3" s="25">
        <v>0.03875618055462837</v>
      </c>
      <c r="I3" s="25">
        <v>0.16897675395011902</v>
      </c>
      <c r="J3" s="25">
        <v>19623.013671875</v>
      </c>
      <c r="K3" s="25">
        <v>973.3652954101562</v>
      </c>
      <c r="L3" s="25">
        <v>41.0</v>
      </c>
      <c r="M3" s="25">
        <v>4206.0</v>
      </c>
      <c r="N3" s="25">
        <v>10444.5234375</v>
      </c>
      <c r="O3" s="25">
        <v>8095.47607421875</v>
      </c>
      <c r="P3" s="25">
        <v>18540.0</v>
      </c>
      <c r="Q3" s="25">
        <v>0.0</v>
      </c>
      <c r="R3" s="25">
        <v>0.0</v>
      </c>
      <c r="S3" s="25">
        <v>18540.0</v>
      </c>
      <c r="T3" s="25">
        <v>56.92866897583008</v>
      </c>
      <c r="U3" s="25">
        <v>46.33001708984375</v>
      </c>
      <c r="V3" s="25">
        <v>7402.38720703125</v>
      </c>
      <c r="W3" s="25">
        <v>1499.0338134765625</v>
      </c>
      <c r="X3" s="25">
        <v>2468.50927734375</v>
      </c>
      <c r="Y3" s="25">
        <v>104.92070007324219</v>
      </c>
      <c r="Z3" s="25">
        <v>4844.5029296875</v>
      </c>
      <c r="AA3" s="25">
        <v>1339.0943603515625</v>
      </c>
    </row>
    <row r="4" hidden="1">
      <c r="A4" s="25">
        <v>12.0</v>
      </c>
      <c r="B4" s="24" t="s">
        <v>23</v>
      </c>
      <c r="C4" s="25">
        <v>2023.0</v>
      </c>
      <c r="D4" s="26">
        <v>0.08899890631437302</v>
      </c>
      <c r="E4" s="27">
        <f t="shared" si="1"/>
        <v>0.1079969503</v>
      </c>
      <c r="F4" s="27">
        <f t="shared" si="2"/>
        <v>0.4358272021</v>
      </c>
      <c r="G4" s="27">
        <f t="shared" si="3"/>
        <v>0.8262636072</v>
      </c>
      <c r="H4" s="25">
        <v>0.04277855157852173</v>
      </c>
      <c r="I4" s="25">
        <v>0.14449287950992584</v>
      </c>
      <c r="J4" s="25">
        <v>15561.7978515625</v>
      </c>
      <c r="K4" s="25">
        <v>1680.626708984375</v>
      </c>
      <c r="L4" s="25">
        <v>53.0</v>
      </c>
      <c r="M4" s="25">
        <v>2648.0</v>
      </c>
      <c r="N4" s="25">
        <v>4873.583984375</v>
      </c>
      <c r="O4" s="25">
        <v>5851.416015625</v>
      </c>
      <c r="P4" s="25">
        <v>10725.0</v>
      </c>
      <c r="Q4" s="25">
        <v>0.0</v>
      </c>
      <c r="R4" s="25">
        <v>0.0</v>
      </c>
      <c r="S4" s="25">
        <v>10725.0</v>
      </c>
      <c r="T4" s="25">
        <v>71.1385498046875</v>
      </c>
      <c r="U4" s="25">
        <v>35.61881637573242</v>
      </c>
      <c r="V4" s="25">
        <v>3059.256103515625</v>
      </c>
      <c r="W4" s="25">
        <v>509.41485595703125</v>
      </c>
      <c r="X4" s="25">
        <v>1172.436279296875</v>
      </c>
      <c r="Y4" s="25">
        <v>38.81241989135742</v>
      </c>
      <c r="Z4" s="25">
        <v>3226.551025390625</v>
      </c>
      <c r="AA4" s="25">
        <v>999.3383178710938</v>
      </c>
    </row>
    <row r="5" hidden="1">
      <c r="A5" s="25">
        <v>13.0</v>
      </c>
      <c r="B5" s="24" t="s">
        <v>28</v>
      </c>
      <c r="C5" s="25">
        <v>2023.0</v>
      </c>
      <c r="D5" s="26">
        <v>0.06316643208265305</v>
      </c>
      <c r="E5" s="27">
        <f t="shared" si="1"/>
        <v>0.07874206826</v>
      </c>
      <c r="F5" s="27">
        <f t="shared" si="2"/>
        <v>0.3798608931</v>
      </c>
      <c r="G5" s="27">
        <f t="shared" si="3"/>
        <v>0.9110621258</v>
      </c>
      <c r="H5" s="25">
        <v>0.028679465875029564</v>
      </c>
      <c r="I5" s="25">
        <v>0.09524185955524445</v>
      </c>
      <c r="J5" s="25">
        <v>81094.78125</v>
      </c>
      <c r="K5" s="25">
        <v>6385.57080078125</v>
      </c>
      <c r="L5" s="25">
        <v>334.0</v>
      </c>
      <c r="M5" s="25">
        <v>13447.0</v>
      </c>
      <c r="N5" s="25">
        <v>26584.474609375</v>
      </c>
      <c r="O5" s="25">
        <v>24725.525390625</v>
      </c>
      <c r="P5" s="25">
        <v>51310.0</v>
      </c>
      <c r="Q5" s="25">
        <v>0.0</v>
      </c>
      <c r="R5" s="25">
        <v>0.0</v>
      </c>
      <c r="S5" s="25">
        <v>51310.0</v>
      </c>
      <c r="T5" s="25">
        <v>516.8421630859375</v>
      </c>
      <c r="U5" s="25">
        <v>140.1885528564453</v>
      </c>
      <c r="V5" s="25">
        <v>21991.6171875</v>
      </c>
      <c r="W5" s="25">
        <v>2219.085205078125</v>
      </c>
      <c r="X5" s="25">
        <v>17532.873046875</v>
      </c>
      <c r="Y5" s="25">
        <v>298.71417236328125</v>
      </c>
      <c r="Z5" s="25">
        <v>17251.79296875</v>
      </c>
      <c r="AA5" s="25">
        <v>2934.96630859375</v>
      </c>
    </row>
    <row r="6" hidden="1">
      <c r="A6" s="25">
        <v>14.0</v>
      </c>
      <c r="B6" s="24" t="s">
        <v>27</v>
      </c>
      <c r="C6" s="25">
        <v>2023.0</v>
      </c>
      <c r="D6" s="26">
        <v>0.07294930517673492</v>
      </c>
      <c r="E6" s="27">
        <f t="shared" si="1"/>
        <v>0.04158212255</v>
      </c>
      <c r="F6" s="27">
        <f t="shared" si="2"/>
        <v>0.3929644845</v>
      </c>
      <c r="G6" s="27">
        <f t="shared" si="3"/>
        <v>0.8783690664</v>
      </c>
      <c r="H6" s="25">
        <v>0.02548918128013611</v>
      </c>
      <c r="I6" s="25">
        <v>0.11516673862934113</v>
      </c>
      <c r="J6" s="25">
        <v>8521.572265625</v>
      </c>
      <c r="K6" s="25">
        <v>354.3450622558594</v>
      </c>
      <c r="L6" s="25">
        <v>30.0</v>
      </c>
      <c r="M6" s="25">
        <v>1510.0</v>
      </c>
      <c r="N6" s="25">
        <v>4116.35693359375</v>
      </c>
      <c r="O6" s="25">
        <v>3661.64306640625</v>
      </c>
      <c r="P6" s="25">
        <v>7778.0</v>
      </c>
      <c r="Q6" s="25">
        <v>0.0</v>
      </c>
      <c r="R6" s="25">
        <v>0.0</v>
      </c>
      <c r="S6" s="25">
        <v>7778.0</v>
      </c>
      <c r="T6" s="25">
        <v>54.57913589477539</v>
      </c>
      <c r="U6" s="25">
        <v>32.1712532043457</v>
      </c>
      <c r="V6" s="25">
        <v>3136.22705078125</v>
      </c>
      <c r="W6" s="25">
        <v>395.93536376953125</v>
      </c>
      <c r="X6" s="25">
        <v>805.8513793945312</v>
      </c>
      <c r="Y6" s="25">
        <v>30.903179168701172</v>
      </c>
      <c r="Z6" s="25">
        <v>1991.622314453125</v>
      </c>
      <c r="AA6" s="25">
        <v>370.20892333984375</v>
      </c>
    </row>
    <row r="7" hidden="1">
      <c r="A7" s="25">
        <v>15.0</v>
      </c>
      <c r="B7" s="24" t="s">
        <v>30</v>
      </c>
      <c r="C7" s="25">
        <v>2023.0</v>
      </c>
      <c r="D7" s="26">
        <v>0.05777375400066376</v>
      </c>
      <c r="E7" s="27">
        <f t="shared" si="1"/>
        <v>0.1056993207</v>
      </c>
      <c r="F7" s="27">
        <f t="shared" si="2"/>
        <v>0.4972597815</v>
      </c>
      <c r="G7" s="27">
        <f t="shared" si="3"/>
        <v>0.901628994</v>
      </c>
      <c r="H7" s="25">
        <v>0.030435925349593163</v>
      </c>
      <c r="I7" s="25">
        <v>0.10032107681035995</v>
      </c>
      <c r="J7" s="25">
        <v>166908.1875</v>
      </c>
      <c r="K7" s="25">
        <v>17642.08203125</v>
      </c>
      <c r="L7" s="25">
        <v>740.0</v>
      </c>
      <c r="M7" s="25">
        <v>21002.0</v>
      </c>
      <c r="N7" s="25">
        <v>37910.640625</v>
      </c>
      <c r="O7" s="25">
        <v>59002.359375</v>
      </c>
      <c r="P7" s="25">
        <v>96913.0</v>
      </c>
      <c r="Q7" s="25">
        <v>0.0</v>
      </c>
      <c r="R7" s="25">
        <v>0.0</v>
      </c>
      <c r="S7" s="25">
        <v>96913.0</v>
      </c>
      <c r="T7" s="25">
        <v>1298.1722412109375</v>
      </c>
      <c r="U7" s="25">
        <v>676.16357421875</v>
      </c>
      <c r="V7" s="25">
        <v>36431.20703125</v>
      </c>
      <c r="W7" s="25">
        <v>3854.385498046875</v>
      </c>
      <c r="X7" s="25">
        <v>36307.43359375</v>
      </c>
      <c r="Y7" s="25">
        <v>764.5227661132812</v>
      </c>
      <c r="Z7" s="25">
        <v>25131.6484375</v>
      </c>
      <c r="AA7" s="25">
        <v>5524.568359375</v>
      </c>
    </row>
    <row r="8" hidden="1">
      <c r="A8" s="25">
        <v>16.0</v>
      </c>
      <c r="B8" s="24" t="s">
        <v>29</v>
      </c>
      <c r="C8" s="25">
        <v>2023.0</v>
      </c>
      <c r="D8" s="26">
        <v>0.055780164897441864</v>
      </c>
      <c r="E8" s="27">
        <f t="shared" si="1"/>
        <v>0.1459564203</v>
      </c>
      <c r="F8" s="27">
        <f t="shared" si="2"/>
        <v>0.4789813029</v>
      </c>
      <c r="G8" s="27">
        <f t="shared" si="3"/>
        <v>0.8923102569</v>
      </c>
      <c r="H8" s="25">
        <v>0.02851279266178608</v>
      </c>
      <c r="I8" s="25">
        <v>0.09549711644649506</v>
      </c>
      <c r="J8" s="25">
        <v>15843.2216796875</v>
      </c>
      <c r="K8" s="25">
        <v>2312.419921875</v>
      </c>
      <c r="L8" s="25">
        <v>47.0</v>
      </c>
      <c r="M8" s="25">
        <v>2228.0</v>
      </c>
      <c r="N8" s="25">
        <v>3892.8193359375</v>
      </c>
      <c r="O8" s="25">
        <v>5670.1806640625</v>
      </c>
      <c r="P8" s="25">
        <v>9563.0</v>
      </c>
      <c r="Q8" s="25">
        <v>0.0</v>
      </c>
      <c r="R8" s="25">
        <v>0.0</v>
      </c>
      <c r="S8" s="25">
        <v>9563.0</v>
      </c>
      <c r="T8" s="25">
        <v>128.82034301757812</v>
      </c>
      <c r="U8" s="25">
        <v>18.173429489135742</v>
      </c>
      <c r="V8" s="25">
        <v>3217.119140625</v>
      </c>
      <c r="W8" s="25">
        <v>345.9396057128906</v>
      </c>
      <c r="X8" s="25">
        <v>1742.016357421875</v>
      </c>
      <c r="Y8" s="25">
        <v>16.536937713623047</v>
      </c>
      <c r="Z8" s="25">
        <v>2561.689208984375</v>
      </c>
      <c r="AA8" s="25">
        <v>542.5584106445312</v>
      </c>
    </row>
    <row r="9" hidden="1">
      <c r="A9" s="25">
        <v>17.0</v>
      </c>
      <c r="B9" s="24" t="s">
        <v>20</v>
      </c>
      <c r="C9" s="25">
        <v>2023.0</v>
      </c>
      <c r="D9" s="26">
        <v>0.10737330466508865</v>
      </c>
      <c r="E9" s="27">
        <f t="shared" si="1"/>
        <v>0.04952125809</v>
      </c>
      <c r="F9" s="27">
        <f t="shared" si="2"/>
        <v>0.3102578189</v>
      </c>
      <c r="G9" s="27">
        <f t="shared" si="3"/>
        <v>0.8449044487</v>
      </c>
      <c r="H9" s="25">
        <v>0.05712190642952919</v>
      </c>
      <c r="I9" s="25">
        <v>0.14651553332805634</v>
      </c>
      <c r="J9" s="25">
        <v>25310.58203125</v>
      </c>
      <c r="K9" s="25">
        <v>1253.411865234375</v>
      </c>
      <c r="L9" s="25">
        <v>132.0</v>
      </c>
      <c r="M9" s="25">
        <v>6593.0</v>
      </c>
      <c r="N9" s="25">
        <v>9191.490234375</v>
      </c>
      <c r="O9" s="25">
        <v>7159.50927734375</v>
      </c>
      <c r="P9" s="25">
        <v>16351.0</v>
      </c>
      <c r="Q9" s="25">
        <v>0.0</v>
      </c>
      <c r="R9" s="25">
        <v>0.0</v>
      </c>
      <c r="S9" s="25">
        <v>16351.0</v>
      </c>
      <c r="T9" s="25">
        <v>210.32101440429688</v>
      </c>
      <c r="U9" s="25">
        <v>158.24456787109375</v>
      </c>
      <c r="V9" s="25">
        <v>5811.439453125</v>
      </c>
      <c r="W9" s="25">
        <v>889.4293823242188</v>
      </c>
      <c r="X9" s="25">
        <v>2992.462646484375</v>
      </c>
      <c r="Y9" s="25">
        <v>112.74091339111328</v>
      </c>
      <c r="Z9" s="25">
        <v>7145.27294921875</v>
      </c>
      <c r="AA9" s="25">
        <v>1805.915771484375</v>
      </c>
    </row>
    <row r="10" hidden="1">
      <c r="A10" s="25">
        <v>21.0</v>
      </c>
      <c r="B10" s="24" t="s">
        <v>26</v>
      </c>
      <c r="C10" s="25">
        <v>2023.0</v>
      </c>
      <c r="D10" s="26">
        <v>0.06971650570631027</v>
      </c>
      <c r="E10" s="27">
        <f t="shared" si="1"/>
        <v>0.04997740296</v>
      </c>
      <c r="F10" s="27">
        <f t="shared" si="2"/>
        <v>0.3626438457</v>
      </c>
      <c r="G10" s="27">
        <f t="shared" si="3"/>
        <v>0.8973528464</v>
      </c>
      <c r="H10" s="25">
        <v>0.035610802471637726</v>
      </c>
      <c r="I10" s="25">
        <v>0.10092755407094955</v>
      </c>
      <c r="J10" s="25">
        <v>105378.8359375</v>
      </c>
      <c r="K10" s="25">
        <v>5266.560546875</v>
      </c>
      <c r="L10" s="25">
        <v>892.0</v>
      </c>
      <c r="M10" s="25">
        <v>22828.0</v>
      </c>
      <c r="N10" s="25">
        <v>38990.109375</v>
      </c>
      <c r="O10" s="25">
        <v>35680.890625</v>
      </c>
      <c r="P10" s="25">
        <v>74671.0</v>
      </c>
      <c r="Q10" s="25">
        <v>0.0</v>
      </c>
      <c r="R10" s="25">
        <v>0.0</v>
      </c>
      <c r="S10" s="25">
        <v>74671.0</v>
      </c>
      <c r="T10" s="25">
        <v>1512.2086181640625</v>
      </c>
      <c r="U10" s="25">
        <v>442.7315673828125</v>
      </c>
      <c r="V10" s="25">
        <v>29358.673828125</v>
      </c>
      <c r="W10" s="25">
        <v>2924.637939453125</v>
      </c>
      <c r="X10" s="25">
        <v>17511.287109375</v>
      </c>
      <c r="Y10" s="25">
        <v>361.0688781738281</v>
      </c>
      <c r="Z10" s="25">
        <v>27426.55078125</v>
      </c>
      <c r="AA10" s="25">
        <v>4943.2333984375</v>
      </c>
    </row>
    <row r="11" hidden="1">
      <c r="A11" s="25">
        <v>22.0</v>
      </c>
      <c r="B11" s="24" t="s">
        <v>16</v>
      </c>
      <c r="C11" s="25">
        <v>2023.0</v>
      </c>
      <c r="D11" s="26">
        <v>0.12680113315582275</v>
      </c>
      <c r="E11" s="27">
        <f t="shared" si="1"/>
        <v>0.04647936394</v>
      </c>
      <c r="F11" s="27">
        <f t="shared" si="2"/>
        <v>0.38182776</v>
      </c>
      <c r="G11" s="27">
        <f t="shared" si="3"/>
        <v>0.8171154035</v>
      </c>
      <c r="H11" s="25">
        <v>0.0668300911784172</v>
      </c>
      <c r="I11" s="25">
        <v>0.18903669714927673</v>
      </c>
      <c r="J11" s="25">
        <v>52678.2890625</v>
      </c>
      <c r="K11" s="25">
        <v>2448.453369140625</v>
      </c>
      <c r="L11" s="25">
        <v>373.0</v>
      </c>
      <c r="M11" s="25">
        <v>10415.0</v>
      </c>
      <c r="N11" s="25">
        <v>15862.0234375</v>
      </c>
      <c r="O11" s="25">
        <v>16460.9765625</v>
      </c>
      <c r="P11" s="25">
        <v>32323.0</v>
      </c>
      <c r="Q11" s="25">
        <v>0.0</v>
      </c>
      <c r="R11" s="25">
        <v>0.0</v>
      </c>
      <c r="S11" s="25">
        <v>32323.0</v>
      </c>
      <c r="T11" s="25">
        <v>511.6341552734375</v>
      </c>
      <c r="U11" s="25">
        <v>224.5639190673828</v>
      </c>
      <c r="V11" s="25">
        <v>10993.0048828125</v>
      </c>
      <c r="W11" s="25">
        <v>2266.5791015625</v>
      </c>
      <c r="X11" s="25">
        <v>9333.42578125</v>
      </c>
      <c r="Y11" s="25">
        <v>417.4440612792969</v>
      </c>
      <c r="Z11" s="25">
        <v>10735.134765625</v>
      </c>
      <c r="AA11" s="25">
        <v>4158.04248046875</v>
      </c>
    </row>
    <row r="12" hidden="1">
      <c r="A12" s="25">
        <v>23.0</v>
      </c>
      <c r="B12" s="24" t="s">
        <v>8</v>
      </c>
      <c r="C12" s="25">
        <v>2023.0</v>
      </c>
      <c r="D12" s="26">
        <v>0.20533058047294617</v>
      </c>
      <c r="E12" s="27">
        <f t="shared" si="1"/>
        <v>0.05891140373</v>
      </c>
      <c r="F12" s="27">
        <f t="shared" si="2"/>
        <v>0.1994180359</v>
      </c>
      <c r="G12" s="27">
        <f t="shared" si="3"/>
        <v>0.752162705</v>
      </c>
      <c r="H12" s="25">
        <v>0.10034017264842987</v>
      </c>
      <c r="I12" s="25">
        <v>0.24848872423171997</v>
      </c>
      <c r="J12" s="25">
        <v>148240.578125</v>
      </c>
      <c r="K12" s="25">
        <v>8733.060546875</v>
      </c>
      <c r="L12" s="25">
        <v>392.0</v>
      </c>
      <c r="M12" s="25">
        <v>36560.0</v>
      </c>
      <c r="N12" s="25">
        <v>56825.76953125</v>
      </c>
      <c r="O12" s="25">
        <v>23359.23046875</v>
      </c>
      <c r="P12" s="25">
        <v>80185.0</v>
      </c>
      <c r="Q12" s="25">
        <v>0.0</v>
      </c>
      <c r="R12" s="25">
        <v>0.0</v>
      </c>
      <c r="S12" s="25">
        <v>80185.0</v>
      </c>
      <c r="T12" s="25">
        <v>516.0450439453125</v>
      </c>
      <c r="U12" s="25">
        <v>431.0532531738281</v>
      </c>
      <c r="V12" s="25">
        <v>33093.8515625</v>
      </c>
      <c r="W12" s="25">
        <v>9883.404296875</v>
      </c>
      <c r="X12" s="25">
        <v>18486.912109375</v>
      </c>
      <c r="Y12" s="25">
        <v>1227.424072265625</v>
      </c>
      <c r="Z12" s="25">
        <v>31562.64453125</v>
      </c>
      <c r="AA12" s="25">
        <v>16023.873046875</v>
      </c>
    </row>
    <row r="13" hidden="1">
      <c r="A13" s="25">
        <v>24.0</v>
      </c>
      <c r="B13" s="24" t="s">
        <v>15</v>
      </c>
      <c r="C13" s="25">
        <v>2023.0</v>
      </c>
      <c r="D13" s="26">
        <v>0.13378791511058807</v>
      </c>
      <c r="E13" s="27">
        <f t="shared" si="1"/>
        <v>0.05823419862</v>
      </c>
      <c r="F13" s="27">
        <f t="shared" si="2"/>
        <v>0.4546027728</v>
      </c>
      <c r="G13" s="27">
        <f t="shared" si="3"/>
        <v>0.7790680837</v>
      </c>
      <c r="H13" s="25">
        <v>0.052387040108442307</v>
      </c>
      <c r="I13" s="25">
        <v>0.23578950762748718</v>
      </c>
      <c r="J13" s="25">
        <v>47546.33984375</v>
      </c>
      <c r="K13" s="25">
        <v>2768.822998046875</v>
      </c>
      <c r="L13" s="25">
        <v>103.0</v>
      </c>
      <c r="M13" s="25">
        <v>7421.0</v>
      </c>
      <c r="N13" s="25">
        <v>14948.001953125</v>
      </c>
      <c r="O13" s="25">
        <v>18730.998046875</v>
      </c>
      <c r="P13" s="25">
        <v>33679.0</v>
      </c>
      <c r="Q13" s="25">
        <v>0.0</v>
      </c>
      <c r="R13" s="25">
        <v>0.0</v>
      </c>
      <c r="S13" s="25">
        <v>33679.0</v>
      </c>
      <c r="T13" s="25">
        <v>183.70150756835938</v>
      </c>
      <c r="U13" s="25">
        <v>163.77755737304688</v>
      </c>
      <c r="V13" s="25">
        <v>11863.1455078125</v>
      </c>
      <c r="W13" s="25">
        <v>3710.38525390625</v>
      </c>
      <c r="X13" s="25">
        <v>11390.0029296875</v>
      </c>
      <c r="Y13" s="25">
        <v>1603.224609375</v>
      </c>
      <c r="Z13" s="25">
        <v>7807.966796875</v>
      </c>
      <c r="AA13" s="25">
        <v>3383.169677734375</v>
      </c>
    </row>
    <row r="14" hidden="1">
      <c r="A14" s="25">
        <v>25.0</v>
      </c>
      <c r="B14" s="24" t="s">
        <v>18</v>
      </c>
      <c r="C14" s="25">
        <v>2023.0</v>
      </c>
      <c r="D14" s="26">
        <v>0.11050890386104584</v>
      </c>
      <c r="E14" s="27">
        <f t="shared" si="1"/>
        <v>0.07328137975</v>
      </c>
      <c r="F14" s="27">
        <f t="shared" si="2"/>
        <v>0.3932985842</v>
      </c>
      <c r="G14" s="27">
        <f t="shared" si="3"/>
        <v>0.8244871056</v>
      </c>
      <c r="H14" s="25">
        <v>0.06456130743026733</v>
      </c>
      <c r="I14" s="25">
        <v>0.16423887014389038</v>
      </c>
      <c r="J14" s="25">
        <v>44942.7109375</v>
      </c>
      <c r="K14" s="25">
        <v>3293.4638671875</v>
      </c>
      <c r="L14" s="25">
        <v>748.0</v>
      </c>
      <c r="M14" s="25">
        <v>12572.0</v>
      </c>
      <c r="N14" s="25">
        <v>16569.751953125</v>
      </c>
      <c r="O14" s="25">
        <v>19376.248046875</v>
      </c>
      <c r="P14" s="25">
        <v>35946.0</v>
      </c>
      <c r="Q14" s="25">
        <v>0.0</v>
      </c>
      <c r="R14" s="25">
        <v>0.0</v>
      </c>
      <c r="S14" s="25">
        <v>35946.0</v>
      </c>
      <c r="T14" s="25">
        <v>992.8165283203125</v>
      </c>
      <c r="U14" s="25">
        <v>527.4898071289062</v>
      </c>
      <c r="V14" s="25">
        <v>11363.798828125</v>
      </c>
      <c r="W14" s="25">
        <v>1964.865478515625</v>
      </c>
      <c r="X14" s="25">
        <v>8736.10546875</v>
      </c>
      <c r="Y14" s="25">
        <v>389.9912109375</v>
      </c>
      <c r="Z14" s="25">
        <v>12896.6123046875</v>
      </c>
      <c r="AA14" s="25">
        <v>4353.14111328125</v>
      </c>
    </row>
    <row r="15" hidden="1">
      <c r="A15" s="25">
        <v>26.0</v>
      </c>
      <c r="B15" s="24" t="s">
        <v>12</v>
      </c>
      <c r="C15" s="25">
        <v>2023.0</v>
      </c>
      <c r="D15" s="26">
        <v>0.17654192447662354</v>
      </c>
      <c r="E15" s="27">
        <f t="shared" si="1"/>
        <v>0.05861233347</v>
      </c>
      <c r="F15" s="27">
        <f t="shared" si="2"/>
        <v>0.2960848252</v>
      </c>
      <c r="G15" s="27">
        <f t="shared" si="3"/>
        <v>0.7474583554</v>
      </c>
      <c r="H15" s="25">
        <v>0.09249382466077805</v>
      </c>
      <c r="I15" s="25">
        <v>0.2351337969303131</v>
      </c>
      <c r="J15" s="25">
        <v>112123.7890625</v>
      </c>
      <c r="K15" s="25">
        <v>6571.8369140625</v>
      </c>
      <c r="L15" s="25">
        <v>1012.0</v>
      </c>
      <c r="M15" s="25">
        <v>31566.0</v>
      </c>
      <c r="N15" s="25">
        <v>49559.75</v>
      </c>
      <c r="O15" s="25">
        <v>34549.25</v>
      </c>
      <c r="P15" s="25">
        <v>84109.0</v>
      </c>
      <c r="Q15" s="25">
        <v>0.0</v>
      </c>
      <c r="R15" s="25">
        <v>0.0</v>
      </c>
      <c r="S15" s="25">
        <v>84109.0</v>
      </c>
      <c r="T15" s="25">
        <v>1401.95068359375</v>
      </c>
      <c r="U15" s="25">
        <v>1064.45068359375</v>
      </c>
      <c r="V15" s="25">
        <v>31352.84375</v>
      </c>
      <c r="W15" s="25">
        <v>8344.837890625</v>
      </c>
      <c r="X15" s="25">
        <v>12919.5126953125</v>
      </c>
      <c r="Y15" s="25">
        <v>1058.259033203125</v>
      </c>
      <c r="Z15" s="25">
        <v>24934.681640625</v>
      </c>
      <c r="AA15" s="25">
        <v>13388.912109375</v>
      </c>
    </row>
    <row r="16" hidden="1">
      <c r="A16" s="25">
        <v>27.0</v>
      </c>
      <c r="B16" s="24" t="s">
        <v>24</v>
      </c>
      <c r="C16" s="25">
        <v>2023.0</v>
      </c>
      <c r="D16" s="26">
        <v>0.08784016966819763</v>
      </c>
      <c r="E16" s="27">
        <f t="shared" si="1"/>
        <v>0.1048024083</v>
      </c>
      <c r="F16" s="27">
        <f t="shared" si="2"/>
        <v>0.4029576832</v>
      </c>
      <c r="G16" s="27">
        <f t="shared" si="3"/>
        <v>0.8492983394</v>
      </c>
      <c r="H16" s="25">
        <v>0.038727156817913055</v>
      </c>
      <c r="I16" s="25">
        <v>0.13802027702331543</v>
      </c>
      <c r="J16" s="25">
        <v>38663.1171875</v>
      </c>
      <c r="K16" s="25">
        <v>4051.98779296875</v>
      </c>
      <c r="L16" s="25">
        <v>126.0</v>
      </c>
      <c r="M16" s="25">
        <v>8183.0</v>
      </c>
      <c r="N16" s="25">
        <v>16170.33203125</v>
      </c>
      <c r="O16" s="25">
        <v>16521.66796875</v>
      </c>
      <c r="P16" s="25">
        <v>32692.0</v>
      </c>
      <c r="Q16" s="25">
        <v>0.0</v>
      </c>
      <c r="R16" s="25">
        <v>0.0</v>
      </c>
      <c r="S16" s="25">
        <v>32692.0</v>
      </c>
      <c r="T16" s="25">
        <v>215.40142822265625</v>
      </c>
      <c r="U16" s="25">
        <v>93.4784927368164</v>
      </c>
      <c r="V16" s="25">
        <v>12870.3017578125</v>
      </c>
      <c r="W16" s="25">
        <v>2079.665283203125</v>
      </c>
      <c r="X16" s="25">
        <v>6731.4423828125</v>
      </c>
      <c r="Y16" s="25">
        <v>482.7384033203125</v>
      </c>
      <c r="Z16" s="25">
        <v>9378.6083984375</v>
      </c>
      <c r="AA16" s="25">
        <v>2524.686767578125</v>
      </c>
    </row>
    <row r="17" hidden="1">
      <c r="A17" s="25">
        <v>28.0</v>
      </c>
      <c r="B17" s="24" t="s">
        <v>19</v>
      </c>
      <c r="C17" s="25">
        <v>2023.0</v>
      </c>
      <c r="D17" s="26">
        <v>0.11638230085372925</v>
      </c>
      <c r="E17" s="27">
        <f t="shared" si="1"/>
        <v>0.06783283449</v>
      </c>
      <c r="F17" s="27">
        <f t="shared" si="2"/>
        <v>0.4276106895</v>
      </c>
      <c r="G17" s="27">
        <f t="shared" si="3"/>
        <v>0.833281649</v>
      </c>
      <c r="H17" s="25">
        <v>0.06666484475135803</v>
      </c>
      <c r="I17" s="25">
        <v>0.178908571600914</v>
      </c>
      <c r="J17" s="25">
        <v>34478.4140625</v>
      </c>
      <c r="K17" s="25">
        <v>2338.7685546875</v>
      </c>
      <c r="L17" s="25">
        <v>257.0</v>
      </c>
      <c r="M17" s="25">
        <v>6715.0</v>
      </c>
      <c r="N17" s="25">
        <v>10201.396484375</v>
      </c>
      <c r="O17" s="25">
        <v>12829.603515625</v>
      </c>
      <c r="P17" s="25">
        <v>23031.0</v>
      </c>
      <c r="Q17" s="25">
        <v>0.0</v>
      </c>
      <c r="R17" s="25">
        <v>0.0</v>
      </c>
      <c r="S17" s="25">
        <v>23031.0</v>
      </c>
      <c r="T17" s="25">
        <v>323.244140625</v>
      </c>
      <c r="U17" s="25">
        <v>220.68641662597656</v>
      </c>
      <c r="V17" s="25">
        <v>6794.396484375</v>
      </c>
      <c r="W17" s="25">
        <v>1264.074951171875</v>
      </c>
      <c r="X17" s="25">
        <v>7667.44140625</v>
      </c>
      <c r="Y17" s="25">
        <v>207.80398559570312</v>
      </c>
      <c r="Z17" s="25">
        <v>5346.05126953125</v>
      </c>
      <c r="AA17" s="25">
        <v>2335.15966796875</v>
      </c>
    </row>
    <row r="18" hidden="1">
      <c r="A18" s="25">
        <v>29.0</v>
      </c>
      <c r="B18" s="24" t="s">
        <v>25</v>
      </c>
      <c r="C18" s="25">
        <v>2023.0</v>
      </c>
      <c r="D18" s="26">
        <v>0.07481575012207031</v>
      </c>
      <c r="E18" s="27">
        <f t="shared" si="1"/>
        <v>0.0729252719</v>
      </c>
      <c r="F18" s="27">
        <f t="shared" si="2"/>
        <v>0.4796837496</v>
      </c>
      <c r="G18" s="27">
        <f t="shared" si="3"/>
        <v>0.8905231668</v>
      </c>
      <c r="H18" s="25">
        <v>0.04054805263876915</v>
      </c>
      <c r="I18" s="25">
        <v>0.1252642124891281</v>
      </c>
      <c r="J18" s="25">
        <v>189178.96875</v>
      </c>
      <c r="K18" s="25">
        <v>13795.927734375</v>
      </c>
      <c r="L18" s="25">
        <v>737.0</v>
      </c>
      <c r="M18" s="25">
        <v>32500.0</v>
      </c>
      <c r="N18" s="25">
        <v>55683.48828125</v>
      </c>
      <c r="O18" s="25">
        <v>81976.515625</v>
      </c>
      <c r="P18" s="25">
        <v>137660.0</v>
      </c>
      <c r="Q18" s="25">
        <v>0.0</v>
      </c>
      <c r="R18" s="25">
        <v>0.0</v>
      </c>
      <c r="S18" s="25">
        <v>137660.0</v>
      </c>
      <c r="T18" s="25">
        <v>1844.80126953125</v>
      </c>
      <c r="U18" s="25">
        <v>734.1737670898438</v>
      </c>
      <c r="V18" s="25">
        <v>60542.09375</v>
      </c>
      <c r="W18" s="25">
        <v>7746.91943359375</v>
      </c>
      <c r="X18" s="25">
        <v>86505.8671875</v>
      </c>
      <c r="Y18" s="25">
        <v>3014.58935546875</v>
      </c>
      <c r="Z18" s="25">
        <v>41276.359375</v>
      </c>
      <c r="AA18" s="25">
        <v>11882.8369140625</v>
      </c>
    </row>
    <row r="19" hidden="1">
      <c r="A19" s="25">
        <v>31.0</v>
      </c>
      <c r="B19" s="24" t="s">
        <v>11</v>
      </c>
      <c r="C19" s="25">
        <v>2023.0</v>
      </c>
      <c r="D19" s="26">
        <v>0.16755764186382294</v>
      </c>
      <c r="E19" s="27">
        <f t="shared" si="1"/>
        <v>0.06742578495</v>
      </c>
      <c r="F19" s="27">
        <f t="shared" si="2"/>
        <v>0.315676185</v>
      </c>
      <c r="G19" s="27">
        <f t="shared" si="3"/>
        <v>0.7412498313</v>
      </c>
      <c r="H19" s="25">
        <v>0.05966993421316147</v>
      </c>
      <c r="I19" s="25">
        <v>0.23888178169727325</v>
      </c>
      <c r="J19" s="25">
        <v>285466.875</v>
      </c>
      <c r="K19" s="25">
        <v>19247.828125</v>
      </c>
      <c r="L19" s="25">
        <v>104.0</v>
      </c>
      <c r="M19" s="25">
        <v>49299.0</v>
      </c>
      <c r="N19" s="25">
        <v>114061.4296875</v>
      </c>
      <c r="O19" s="25">
        <v>75405.5703125</v>
      </c>
      <c r="P19" s="25">
        <v>189467.0</v>
      </c>
      <c r="Q19" s="25">
        <v>0.0</v>
      </c>
      <c r="R19" s="25">
        <v>0.0</v>
      </c>
      <c r="S19" s="25">
        <v>189467.0</v>
      </c>
      <c r="T19" s="25">
        <v>203.13833618164062</v>
      </c>
      <c r="U19" s="25">
        <v>166.4440460205078</v>
      </c>
      <c r="V19" s="25">
        <v>64640.8828125</v>
      </c>
      <c r="W19" s="25">
        <v>20668.44921875</v>
      </c>
      <c r="X19" s="25">
        <v>20816.45703125</v>
      </c>
      <c r="Y19" s="25">
        <v>2055.58056640625</v>
      </c>
      <c r="Z19" s="25">
        <v>71353.890625</v>
      </c>
      <c r="AA19" s="25">
        <v>31918.974609375</v>
      </c>
    </row>
    <row r="20" hidden="1">
      <c r="A20" s="25">
        <v>32.0</v>
      </c>
      <c r="B20" s="24" t="s">
        <v>7</v>
      </c>
      <c r="C20" s="25">
        <v>2023.0</v>
      </c>
      <c r="D20" s="26">
        <v>0.2141985297203064</v>
      </c>
      <c r="E20" s="27">
        <f t="shared" si="1"/>
        <v>0.05718999057</v>
      </c>
      <c r="F20" s="27">
        <f t="shared" si="2"/>
        <v>0.3124815007</v>
      </c>
      <c r="G20" s="27">
        <f t="shared" si="3"/>
        <v>0.6834153588</v>
      </c>
      <c r="H20" s="25">
        <v>0.0674547478556633</v>
      </c>
      <c r="I20" s="25">
        <v>0.30632710456848145</v>
      </c>
      <c r="J20" s="25">
        <v>48231.7109375</v>
      </c>
      <c r="K20" s="25">
        <v>2758.37109375</v>
      </c>
      <c r="L20" s="25">
        <v>26.0</v>
      </c>
      <c r="M20" s="25">
        <v>8390.0</v>
      </c>
      <c r="N20" s="25">
        <v>22070.6328125</v>
      </c>
      <c r="O20" s="25">
        <v>13856.3671875</v>
      </c>
      <c r="P20" s="25">
        <v>35927.0</v>
      </c>
      <c r="Q20" s="25">
        <v>0.0</v>
      </c>
      <c r="R20" s="25">
        <v>0.0</v>
      </c>
      <c r="S20" s="25">
        <v>35927.0</v>
      </c>
      <c r="T20" s="25">
        <v>50.66694259643555</v>
      </c>
      <c r="U20" s="25">
        <v>37.43873596191406</v>
      </c>
      <c r="V20" s="25">
        <v>11983.1875</v>
      </c>
      <c r="W20" s="25">
        <v>5452.30322265625</v>
      </c>
      <c r="X20" s="25">
        <v>3393.001708984375</v>
      </c>
      <c r="Y20" s="25">
        <v>599.8794555664062</v>
      </c>
      <c r="Z20" s="25">
        <v>7471.046875</v>
      </c>
      <c r="AA20" s="25">
        <v>4517.580078125</v>
      </c>
    </row>
    <row r="21" hidden="1">
      <c r="A21" s="25">
        <v>33.0</v>
      </c>
      <c r="B21" s="24" t="s">
        <v>14</v>
      </c>
      <c r="C21" s="25">
        <v>2023.0</v>
      </c>
      <c r="D21" s="26">
        <v>0.15293864905834198</v>
      </c>
      <c r="E21" s="27">
        <f t="shared" si="1"/>
        <v>0.01621696433</v>
      </c>
      <c r="F21" s="27">
        <f t="shared" si="2"/>
        <v>0.3737146243</v>
      </c>
      <c r="G21" s="27">
        <f t="shared" si="3"/>
        <v>0.7850643808</v>
      </c>
      <c r="H21" s="25">
        <v>0.07434975355863571</v>
      </c>
      <c r="I21" s="25">
        <v>0.22816509008407593</v>
      </c>
      <c r="J21" s="25">
        <v>160744.53125</v>
      </c>
      <c r="K21" s="25">
        <v>2606.788330078125</v>
      </c>
      <c r="L21" s="25">
        <v>492.0</v>
      </c>
      <c r="M21" s="25">
        <v>43257.0</v>
      </c>
      <c r="N21" s="25">
        <v>72415.6640625</v>
      </c>
      <c r="O21" s="25">
        <v>69317.3359375</v>
      </c>
      <c r="P21" s="25">
        <v>141733.0</v>
      </c>
      <c r="Q21" s="25">
        <v>0.0</v>
      </c>
      <c r="R21" s="25">
        <v>0.0</v>
      </c>
      <c r="S21" s="25">
        <v>141733.0</v>
      </c>
      <c r="T21" s="25">
        <v>867.9136962890625</v>
      </c>
      <c r="U21" s="25">
        <v>777.8875122070312</v>
      </c>
      <c r="V21" s="25">
        <v>51524.640625</v>
      </c>
      <c r="W21" s="25">
        <v>13254.6123046875</v>
      </c>
      <c r="X21" s="25">
        <v>32503.744140625</v>
      </c>
      <c r="Y21" s="25">
        <v>1779.286865234375</v>
      </c>
      <c r="Z21" s="25">
        <v>38311.58984375</v>
      </c>
      <c r="AA21" s="25">
        <v>17920.177734375</v>
      </c>
    </row>
    <row r="22" hidden="1">
      <c r="A22" s="25">
        <v>35.0</v>
      </c>
      <c r="B22" s="24" t="s">
        <v>5</v>
      </c>
      <c r="C22" s="25">
        <v>2023.0</v>
      </c>
      <c r="D22" s="26">
        <v>0.21072189509868622</v>
      </c>
      <c r="E22" s="27">
        <f t="shared" si="1"/>
        <v>0.02129615794</v>
      </c>
      <c r="F22" s="27">
        <f t="shared" si="2"/>
        <v>0.2188132505</v>
      </c>
      <c r="G22" s="27">
        <f t="shared" si="3"/>
        <v>0.7118483945</v>
      </c>
      <c r="H22" s="25">
        <v>0.08906428515911102</v>
      </c>
      <c r="I22" s="25">
        <v>0.26230162382125854</v>
      </c>
      <c r="J22" s="25">
        <v>518917.1875</v>
      </c>
      <c r="K22" s="25">
        <v>11050.9423828125</v>
      </c>
      <c r="L22" s="25">
        <v>162.0</v>
      </c>
      <c r="M22" s="25">
        <v>158469.0</v>
      </c>
      <c r="N22" s="25">
        <v>308840.53125</v>
      </c>
      <c r="O22" s="25">
        <v>130940.4765625</v>
      </c>
      <c r="P22" s="25">
        <v>439781.0</v>
      </c>
      <c r="Q22" s="25">
        <v>0.0</v>
      </c>
      <c r="R22" s="25">
        <v>0.0</v>
      </c>
      <c r="S22" s="25">
        <v>439781.0</v>
      </c>
      <c r="T22" s="25">
        <v>2645.2373046875</v>
      </c>
      <c r="U22" s="25">
        <v>2019.3804931640625</v>
      </c>
      <c r="V22" s="25">
        <v>149241.171875</v>
      </c>
      <c r="W22" s="25">
        <v>47349.71875</v>
      </c>
      <c r="X22" s="25">
        <v>24105.77734375</v>
      </c>
      <c r="Y22" s="25">
        <v>2308.00341796875</v>
      </c>
      <c r="Z22" s="25">
        <v>166154.140625</v>
      </c>
      <c r="AA22" s="25">
        <v>86821.5078125</v>
      </c>
    </row>
    <row r="23" hidden="1">
      <c r="A23" s="25">
        <v>41.0</v>
      </c>
      <c r="B23" s="24" t="s">
        <v>4</v>
      </c>
      <c r="C23" s="25">
        <v>2023.0</v>
      </c>
      <c r="D23" s="26">
        <v>0.2424326241016388</v>
      </c>
      <c r="E23" s="27">
        <f t="shared" si="1"/>
        <v>0.0575262198</v>
      </c>
      <c r="F23" s="27">
        <f t="shared" si="2"/>
        <v>0.2013202578</v>
      </c>
      <c r="G23" s="27">
        <f t="shared" si="3"/>
        <v>0.6906032847</v>
      </c>
      <c r="H23" s="25">
        <v>0.17745602130889893</v>
      </c>
      <c r="I23" s="25">
        <v>0.2868729531764984</v>
      </c>
      <c r="J23" s="25">
        <v>138167.90625</v>
      </c>
      <c r="K23" s="25">
        <v>7948.27734375</v>
      </c>
      <c r="L23" s="25">
        <v>132.0</v>
      </c>
      <c r="M23" s="25">
        <v>66177.0</v>
      </c>
      <c r="N23" s="25">
        <v>38701.4140625</v>
      </c>
      <c r="O23" s="25">
        <v>26469.587890625</v>
      </c>
      <c r="P23" s="25">
        <v>65171.0</v>
      </c>
      <c r="Q23" s="25">
        <v>0.0</v>
      </c>
      <c r="R23" s="25">
        <v>0.0</v>
      </c>
      <c r="S23" s="25">
        <v>65171.0</v>
      </c>
      <c r="T23" s="25">
        <v>3226.483642578125</v>
      </c>
      <c r="U23" s="25">
        <v>2116.40966796875</v>
      </c>
      <c r="V23" s="25">
        <v>21648.46875</v>
      </c>
      <c r="W23" s="25">
        <v>6621.291015625</v>
      </c>
      <c r="X23" s="25">
        <v>11095.2197265625</v>
      </c>
      <c r="Y23" s="25">
        <v>1191.5675048828125</v>
      </c>
      <c r="Z23" s="25">
        <v>41895.578125</v>
      </c>
      <c r="AA23" s="25">
        <v>24955.314453125</v>
      </c>
    </row>
    <row r="24" hidden="1">
      <c r="A24" s="25">
        <v>42.0</v>
      </c>
      <c r="B24" s="24" t="s">
        <v>9</v>
      </c>
      <c r="C24" s="25">
        <v>2023.0</v>
      </c>
      <c r="D24" s="26">
        <v>0.2045782208442688</v>
      </c>
      <c r="E24" s="27">
        <f t="shared" si="1"/>
        <v>0.03282978576</v>
      </c>
      <c r="F24" s="27">
        <f t="shared" si="2"/>
        <v>0.3160387435</v>
      </c>
      <c r="G24" s="27">
        <f t="shared" si="3"/>
        <v>0.702183295</v>
      </c>
      <c r="H24" s="25">
        <v>0.07576292008161545</v>
      </c>
      <c r="I24" s="25">
        <v>0.2917691171169281</v>
      </c>
      <c r="J24" s="25">
        <v>76292.546875</v>
      </c>
      <c r="K24" s="25">
        <v>2504.66796875</v>
      </c>
      <c r="L24" s="25">
        <v>137.0</v>
      </c>
      <c r="M24" s="25">
        <v>19801.0</v>
      </c>
      <c r="N24" s="25">
        <v>42890.6796875</v>
      </c>
      <c r="O24" s="25">
        <v>29031.318359375</v>
      </c>
      <c r="P24" s="25">
        <v>71922.0</v>
      </c>
      <c r="Q24" s="25">
        <v>0.0</v>
      </c>
      <c r="R24" s="25">
        <v>0.0</v>
      </c>
      <c r="S24" s="25">
        <v>71922.0</v>
      </c>
      <c r="T24" s="25">
        <v>407.4856872558594</v>
      </c>
      <c r="U24" s="25">
        <v>262.72186279296875</v>
      </c>
      <c r="V24" s="25">
        <v>25766.376953125</v>
      </c>
      <c r="W24" s="25">
        <v>10283.1962890625</v>
      </c>
      <c r="X24" s="25">
        <v>6291.279296875</v>
      </c>
      <c r="Y24" s="25">
        <v>722.4974365234375</v>
      </c>
      <c r="Z24" s="25">
        <v>17855.66015625</v>
      </c>
      <c r="AA24" s="25">
        <v>10074.125</v>
      </c>
    </row>
    <row r="25" hidden="1">
      <c r="A25" s="25">
        <v>43.0</v>
      </c>
      <c r="B25" s="24" t="s">
        <v>13</v>
      </c>
      <c r="C25" s="25">
        <v>2023.0</v>
      </c>
      <c r="D25" s="26">
        <v>0.17488819360733032</v>
      </c>
      <c r="E25" s="27">
        <f t="shared" si="1"/>
        <v>0.06484542964</v>
      </c>
      <c r="F25" s="27">
        <f t="shared" si="2"/>
        <v>0.3772186829</v>
      </c>
      <c r="G25" s="27">
        <f t="shared" si="3"/>
        <v>0.7140660452</v>
      </c>
      <c r="H25" s="25">
        <v>0.059655990451574326</v>
      </c>
      <c r="I25" s="25">
        <v>0.27491825819015503</v>
      </c>
      <c r="J25" s="25">
        <v>140338.59375</v>
      </c>
      <c r="K25" s="25">
        <v>9100.31640625</v>
      </c>
      <c r="L25" s="25">
        <v>128.0</v>
      </c>
      <c r="M25" s="25">
        <v>22488.0</v>
      </c>
      <c r="N25" s="25">
        <v>52209.9296875</v>
      </c>
      <c r="O25" s="25">
        <v>45322.0703125</v>
      </c>
      <c r="P25" s="25">
        <v>97532.0</v>
      </c>
      <c r="Q25" s="25">
        <v>0.0</v>
      </c>
      <c r="R25" s="25">
        <v>0.0</v>
      </c>
      <c r="S25" s="25">
        <v>97532.0</v>
      </c>
      <c r="T25" s="25">
        <v>171.9538116455078</v>
      </c>
      <c r="U25" s="25">
        <v>125.74423217773438</v>
      </c>
      <c r="V25" s="25">
        <v>31154.125</v>
      </c>
      <c r="W25" s="25">
        <v>12330.85546875</v>
      </c>
      <c r="X25" s="25">
        <v>12356.7900390625</v>
      </c>
      <c r="Y25" s="25">
        <v>2569.111572265625</v>
      </c>
      <c r="Z25" s="25">
        <v>22195.875</v>
      </c>
      <c r="AA25" s="25">
        <v>11354.1591796875</v>
      </c>
    </row>
    <row r="26" hidden="1">
      <c r="A26" s="25">
        <v>50.0</v>
      </c>
      <c r="B26" s="24" t="s">
        <v>17</v>
      </c>
      <c r="C26" s="25">
        <v>2023.0</v>
      </c>
      <c r="D26" s="26">
        <v>0.12038495391607285</v>
      </c>
      <c r="E26" s="27">
        <f t="shared" si="1"/>
        <v>0.09274397452</v>
      </c>
      <c r="F26" s="27">
        <f t="shared" si="2"/>
        <v>0.3811452385</v>
      </c>
      <c r="G26" s="27">
        <f t="shared" si="3"/>
        <v>0.7954417263</v>
      </c>
      <c r="H26" s="25">
        <v>0.08463730663061142</v>
      </c>
      <c r="I26" s="25">
        <v>0.16926348209381104</v>
      </c>
      <c r="J26" s="25">
        <v>37990.20703125</v>
      </c>
      <c r="K26" s="25">
        <v>3523.36279296875</v>
      </c>
      <c r="L26" s="25">
        <v>46.0</v>
      </c>
      <c r="M26" s="25">
        <v>11813.0</v>
      </c>
      <c r="N26" s="25">
        <v>9719.8466796875</v>
      </c>
      <c r="O26" s="25">
        <v>13290.1533203125</v>
      </c>
      <c r="P26" s="25">
        <v>23010.0</v>
      </c>
      <c r="Q26" s="25">
        <v>0.0</v>
      </c>
      <c r="R26" s="25">
        <v>0.0</v>
      </c>
      <c r="S26" s="25">
        <v>23010.0</v>
      </c>
      <c r="T26" s="25">
        <v>697.7750244140625</v>
      </c>
      <c r="U26" s="25">
        <v>282.5060119628906</v>
      </c>
      <c r="V26" s="25">
        <v>6635.00439453125</v>
      </c>
      <c r="W26" s="25">
        <v>1092.2525634765625</v>
      </c>
      <c r="X26" s="25">
        <v>4053.613037109375</v>
      </c>
      <c r="Y26" s="25">
        <v>161.32977294921875</v>
      </c>
      <c r="Z26" s="25">
        <v>11532.25390625</v>
      </c>
      <c r="AA26" s="25">
        <v>4357.7421875</v>
      </c>
    </row>
    <row r="27" hidden="1">
      <c r="A27" s="25">
        <v>51.0</v>
      </c>
      <c r="B27" s="24" t="s">
        <v>22</v>
      </c>
      <c r="C27" s="25">
        <v>2023.0</v>
      </c>
      <c r="D27" s="26">
        <v>0.10703147202730179</v>
      </c>
      <c r="E27" s="27">
        <f t="shared" si="1"/>
        <v>0.1251147118</v>
      </c>
      <c r="F27" s="27">
        <f t="shared" si="2"/>
        <v>0.3484457409</v>
      </c>
      <c r="G27" s="27">
        <f t="shared" si="3"/>
        <v>0.8203086748</v>
      </c>
      <c r="H27" s="25">
        <v>0.04486008360981941</v>
      </c>
      <c r="I27" s="25">
        <v>0.16028276085853577</v>
      </c>
      <c r="J27" s="25">
        <v>49661.6328125</v>
      </c>
      <c r="K27" s="25">
        <v>6213.40087890625</v>
      </c>
      <c r="L27" s="25">
        <v>69.0</v>
      </c>
      <c r="M27" s="25">
        <v>10878.0</v>
      </c>
      <c r="N27" s="25">
        <v>18196.37109375</v>
      </c>
      <c r="O27" s="25">
        <v>15585.6298828125</v>
      </c>
      <c r="P27" s="25">
        <v>33782.0</v>
      </c>
      <c r="Q27" s="25">
        <v>0.0</v>
      </c>
      <c r="R27" s="25">
        <v>0.0</v>
      </c>
      <c r="S27" s="25">
        <v>33782.0</v>
      </c>
      <c r="T27" s="25">
        <v>213.01260375976562</v>
      </c>
      <c r="U27" s="25">
        <v>50.772789001464844</v>
      </c>
      <c r="V27" s="25">
        <v>15213.70703125</v>
      </c>
      <c r="W27" s="25">
        <v>3220.005859375</v>
      </c>
      <c r="X27" s="25">
        <v>3779.74609375</v>
      </c>
      <c r="Y27" s="25">
        <v>275.4384765625</v>
      </c>
      <c r="Z27" s="25">
        <v>14321.3642578125</v>
      </c>
      <c r="AA27" s="25">
        <v>3798.164794921875</v>
      </c>
    </row>
    <row r="28" hidden="1">
      <c r="A28" s="25">
        <v>52.0</v>
      </c>
      <c r="B28" s="24" t="s">
        <v>10</v>
      </c>
      <c r="C28" s="25">
        <v>2023.0</v>
      </c>
      <c r="D28" s="26">
        <v>0.19062520563602448</v>
      </c>
      <c r="E28" s="27">
        <f t="shared" si="1"/>
        <v>0.05709246512</v>
      </c>
      <c r="F28" s="27">
        <f t="shared" si="2"/>
        <v>0.2395059266</v>
      </c>
      <c r="G28" s="27">
        <f t="shared" si="3"/>
        <v>0.7508127323</v>
      </c>
      <c r="H28" s="25">
        <v>0.08665068447589874</v>
      </c>
      <c r="I28" s="25">
        <v>0.2438545674085617</v>
      </c>
      <c r="J28" s="25">
        <v>107447.1875</v>
      </c>
      <c r="K28" s="25">
        <v>6134.4248046875</v>
      </c>
      <c r="L28" s="25">
        <v>209.0</v>
      </c>
      <c r="M28" s="25">
        <v>22466.0</v>
      </c>
      <c r="N28" s="25">
        <v>36247.3203125</v>
      </c>
      <c r="O28" s="25">
        <v>18556.6796875</v>
      </c>
      <c r="P28" s="25">
        <v>54804.0</v>
      </c>
      <c r="Q28" s="25">
        <v>0.0</v>
      </c>
      <c r="R28" s="25">
        <v>0.0</v>
      </c>
      <c r="S28" s="25">
        <v>54804.0</v>
      </c>
      <c r="T28" s="25">
        <v>566.1458129882812</v>
      </c>
      <c r="U28" s="25">
        <v>346.9403076171875</v>
      </c>
      <c r="V28" s="25">
        <v>24236.337890625</v>
      </c>
      <c r="W28" s="25">
        <v>7474.30859375</v>
      </c>
      <c r="X28" s="25">
        <v>8799.033203125</v>
      </c>
      <c r="Y28" s="25">
        <v>537.39697265625</v>
      </c>
      <c r="Z28" s="25">
        <v>22427.921875</v>
      </c>
      <c r="AA28" s="25">
        <v>10236.966796875</v>
      </c>
    </row>
    <row r="29" hidden="1">
      <c r="A29" s="25">
        <v>53.0</v>
      </c>
      <c r="B29" s="24" t="s">
        <v>6</v>
      </c>
      <c r="C29" s="25">
        <v>2023.0</v>
      </c>
      <c r="D29" s="26">
        <v>0.20570208132266998</v>
      </c>
      <c r="E29" s="27">
        <f t="shared" si="1"/>
        <v>0.05305268296</v>
      </c>
      <c r="F29" s="27">
        <f t="shared" si="2"/>
        <v>0.3295213017</v>
      </c>
      <c r="G29" s="27">
        <f t="shared" si="3"/>
        <v>0.6878897482</v>
      </c>
      <c r="H29" s="25">
        <v>0.10703126341104507</v>
      </c>
      <c r="I29" s="25">
        <v>0.2908875644207001</v>
      </c>
      <c r="J29" s="25">
        <v>44459.41796875</v>
      </c>
      <c r="K29" s="25">
        <v>2358.69140625</v>
      </c>
      <c r="L29" s="25">
        <v>111.0</v>
      </c>
      <c r="M29" s="25">
        <v>11054.0</v>
      </c>
      <c r="N29" s="25">
        <v>14756.376953125</v>
      </c>
      <c r="O29" s="25">
        <v>12739.623046875</v>
      </c>
      <c r="P29" s="25">
        <v>27496.0</v>
      </c>
      <c r="Q29" s="25">
        <v>0.0</v>
      </c>
      <c r="R29" s="25">
        <v>0.0</v>
      </c>
      <c r="S29" s="25">
        <v>27496.0</v>
      </c>
      <c r="T29" s="25">
        <v>107.339111328125</v>
      </c>
      <c r="U29" s="25">
        <v>134.0901336669922</v>
      </c>
      <c r="V29" s="25">
        <v>9086.802734375</v>
      </c>
      <c r="W29" s="25">
        <v>3412.169189453125</v>
      </c>
      <c r="X29" s="25">
        <v>3071.179443359375</v>
      </c>
      <c r="Y29" s="25">
        <v>269.04193115234375</v>
      </c>
      <c r="Z29" s="25">
        <v>9462.7958984375</v>
      </c>
      <c r="AA29" s="25">
        <v>6043.208984375</v>
      </c>
    </row>
    <row r="30" hidden="1"/>
    <row r="31" hidden="1">
      <c r="A31" s="24" t="s">
        <v>35</v>
      </c>
      <c r="B31" s="24" t="s">
        <v>36</v>
      </c>
      <c r="C31" s="24" t="s">
        <v>37</v>
      </c>
      <c r="D31" s="24" t="s">
        <v>62</v>
      </c>
      <c r="E31" s="24" t="s">
        <v>39</v>
      </c>
      <c r="F31" s="24" t="s">
        <v>40</v>
      </c>
      <c r="G31" s="24" t="s">
        <v>41</v>
      </c>
      <c r="H31" s="24" t="s">
        <v>63</v>
      </c>
      <c r="I31" s="24" t="s">
        <v>64</v>
      </c>
      <c r="J31" s="24" t="s">
        <v>65</v>
      </c>
      <c r="K31" s="24" t="s">
        <v>66</v>
      </c>
      <c r="L31" s="24" t="s">
        <v>67</v>
      </c>
      <c r="M31" s="24" t="s">
        <v>68</v>
      </c>
      <c r="N31" s="24" t="s">
        <v>69</v>
      </c>
      <c r="O31" s="24" t="s">
        <v>70</v>
      </c>
      <c r="P31" s="24" t="s">
        <v>71</v>
      </c>
      <c r="Q31" s="24" t="s">
        <v>72</v>
      </c>
      <c r="R31" s="24" t="s">
        <v>73</v>
      </c>
      <c r="S31" s="24" t="s">
        <v>74</v>
      </c>
      <c r="T31" s="24" t="s">
        <v>75</v>
      </c>
      <c r="U31" s="24" t="s">
        <v>76</v>
      </c>
      <c r="V31" s="24" t="s">
        <v>77</v>
      </c>
      <c r="W31" s="24" t="s">
        <v>78</v>
      </c>
      <c r="X31" s="24" t="s">
        <v>79</v>
      </c>
      <c r="Y31" s="24" t="s">
        <v>80</v>
      </c>
      <c r="Z31" s="24" t="s">
        <v>81</v>
      </c>
      <c r="AA31" s="24" t="s">
        <v>82</v>
      </c>
      <c r="AB31" s="24" t="s">
        <v>83</v>
      </c>
      <c r="AC31" s="24" t="s">
        <v>84</v>
      </c>
      <c r="AD31" s="24" t="s">
        <v>85</v>
      </c>
      <c r="AE31" s="24" t="s">
        <v>86</v>
      </c>
      <c r="AF31" s="24" t="s">
        <v>87</v>
      </c>
      <c r="AG31" s="24" t="s">
        <v>88</v>
      </c>
      <c r="AH31" s="24" t="s">
        <v>89</v>
      </c>
      <c r="AI31" s="24" t="s">
        <v>90</v>
      </c>
      <c r="AJ31" s="24" t="s">
        <v>91</v>
      </c>
      <c r="AK31" s="24" t="s">
        <v>92</v>
      </c>
      <c r="AL31" s="24" t="s">
        <v>93</v>
      </c>
    </row>
    <row r="32" hidden="1">
      <c r="A32" s="25">
        <v>1.0</v>
      </c>
      <c r="B32" s="24" t="s">
        <v>3</v>
      </c>
      <c r="C32" s="25">
        <v>2021.0</v>
      </c>
      <c r="D32" s="26">
        <v>0.16974949836730957</v>
      </c>
      <c r="E32" s="28">
        <f t="shared" ref="E32:E59" si="4">I32/H32</f>
        <v>0.03770918316</v>
      </c>
      <c r="F32" s="28">
        <f t="shared" ref="F32:F59" si="5">M32/SUM(J32:M32)</f>
        <v>0.2967534037</v>
      </c>
      <c r="G32" s="27">
        <f t="shared" ref="G32:G59" si="6">(N32+P32+R32+T32)/SUM(N32:U32)</f>
        <v>0.7764380445</v>
      </c>
      <c r="H32" s="25">
        <v>2579626.8764648438</v>
      </c>
      <c r="I32" s="25">
        <v>97275.62237548828</v>
      </c>
      <c r="J32" s="25">
        <v>14647.0</v>
      </c>
      <c r="K32" s="25">
        <v>749061.0</v>
      </c>
      <c r="L32" s="25">
        <v>941146.0</v>
      </c>
      <c r="M32" s="25">
        <v>719408.0</v>
      </c>
      <c r="N32" s="25">
        <v>19000.984710752964</v>
      </c>
      <c r="O32" s="25">
        <v>11283.954960107803</v>
      </c>
      <c r="P32" s="25">
        <v>656117.9417616427</v>
      </c>
      <c r="Q32" s="25">
        <v>288715.2406799197</v>
      </c>
      <c r="R32" s="25">
        <v>700290.0660823882</v>
      </c>
      <c r="S32" s="25">
        <v>181000.10835397243</v>
      </c>
      <c r="T32" s="25">
        <v>373106.8864507973</v>
      </c>
      <c r="U32" s="25">
        <v>22455.713419556618</v>
      </c>
      <c r="V32" s="25">
        <v>0.03770918399095535</v>
      </c>
      <c r="W32" s="25">
        <v>2424262.0</v>
      </c>
      <c r="X32" s="25">
        <v>2519261.25</v>
      </c>
      <c r="Y32" s="25">
        <v>94999.25</v>
      </c>
      <c r="Z32" s="25">
        <v>814407.25</v>
      </c>
      <c r="AA32" s="25">
        <v>2251971.0</v>
      </c>
      <c r="AB32" s="25">
        <v>2340218.75</v>
      </c>
      <c r="AC32" s="25">
        <v>88247.75</v>
      </c>
      <c r="AD32" s="25">
        <v>461354.625</v>
      </c>
      <c r="AE32" s="25">
        <v>9189.630859375</v>
      </c>
      <c r="AF32" s="25">
        <v>5457.369140625</v>
      </c>
      <c r="AG32" s="25">
        <v>520168.40625</v>
      </c>
      <c r="AH32" s="25">
        <v>228892.609375</v>
      </c>
      <c r="AI32" s="25">
        <v>747852.625</v>
      </c>
      <c r="AJ32" s="25">
        <v>193293.34375</v>
      </c>
      <c r="AK32" s="25">
        <v>776607.125</v>
      </c>
      <c r="AL32" s="25">
        <v>37800.1328125</v>
      </c>
    </row>
    <row r="33" hidden="1">
      <c r="A33" s="25">
        <v>11.0</v>
      </c>
      <c r="B33" s="24" t="s">
        <v>21</v>
      </c>
      <c r="C33" s="25">
        <v>2021.0</v>
      </c>
      <c r="D33" s="26">
        <v>0.11685185134410858</v>
      </c>
      <c r="E33" s="28">
        <f t="shared" si="4"/>
        <v>0.03553615238</v>
      </c>
      <c r="F33" s="28">
        <f t="shared" si="5"/>
        <v>0.3481314148</v>
      </c>
      <c r="G33" s="27">
        <f t="shared" si="6"/>
        <v>0.8312707546</v>
      </c>
      <c r="H33" s="25">
        <v>30066.634765625</v>
      </c>
      <c r="I33" s="25">
        <v>1068.4525146484375</v>
      </c>
      <c r="J33" s="25">
        <v>116.0</v>
      </c>
      <c r="K33" s="25">
        <v>4012.0</v>
      </c>
      <c r="L33" s="25">
        <v>9146.0</v>
      </c>
      <c r="M33" s="25">
        <v>7089.0</v>
      </c>
      <c r="N33" s="25">
        <v>56.899606347084045</v>
      </c>
      <c r="O33" s="25">
        <v>46.44688230752945</v>
      </c>
      <c r="P33" s="25">
        <v>4842.029886722565</v>
      </c>
      <c r="Q33" s="25">
        <v>1342.4721006155014</v>
      </c>
      <c r="R33" s="25">
        <v>7398.608526289463</v>
      </c>
      <c r="S33" s="25">
        <v>1502.8149744272232</v>
      </c>
      <c r="T33" s="25">
        <v>2467.2490507364273</v>
      </c>
      <c r="U33" s="25">
        <v>105.18535721302032</v>
      </c>
      <c r="V33" s="25">
        <v>0.03553615137934685</v>
      </c>
      <c r="W33" s="25">
        <v>20363.0</v>
      </c>
      <c r="X33" s="25">
        <v>21113.28515625</v>
      </c>
      <c r="Y33" s="25">
        <v>750.28515625</v>
      </c>
      <c r="Z33" s="25">
        <v>7839.28515625</v>
      </c>
      <c r="AA33" s="25">
        <v>17761.70703125</v>
      </c>
      <c r="AB33" s="25">
        <v>18416.146484375</v>
      </c>
      <c r="AC33" s="25">
        <v>654.439453125</v>
      </c>
      <c r="AD33" s="25">
        <v>3121.6884765625</v>
      </c>
      <c r="AE33" s="25">
        <v>63.86626434326172</v>
      </c>
      <c r="AF33" s="25">
        <v>52.13373565673828</v>
      </c>
      <c r="AG33" s="25">
        <v>3141.11376953125</v>
      </c>
      <c r="AH33" s="25">
        <v>870.8862915039062</v>
      </c>
      <c r="AI33" s="25">
        <v>7601.8935546875</v>
      </c>
      <c r="AJ33" s="25">
        <v>1544.1064453125</v>
      </c>
      <c r="AK33" s="25">
        <v>7583.75048828125</v>
      </c>
      <c r="AL33" s="25">
        <v>255.5346221923828</v>
      </c>
    </row>
    <row r="34" hidden="1">
      <c r="A34" s="25">
        <v>12.0</v>
      </c>
      <c r="B34" s="24" t="s">
        <v>23</v>
      </c>
      <c r="C34" s="25">
        <v>2021.0</v>
      </c>
      <c r="D34" s="26">
        <v>0.101649709045887</v>
      </c>
      <c r="E34" s="28">
        <f t="shared" si="4"/>
        <v>0.07669320389</v>
      </c>
      <c r="F34" s="28">
        <f t="shared" si="5"/>
        <v>0.4080046791</v>
      </c>
      <c r="G34" s="27">
        <f t="shared" si="6"/>
        <v>0.8247552357</v>
      </c>
      <c r="H34" s="25">
        <v>13899.560546875</v>
      </c>
      <c r="I34" s="25">
        <v>1066.0018310546875</v>
      </c>
      <c r="J34" s="25">
        <v>127.0</v>
      </c>
      <c r="K34" s="25">
        <v>2891.0</v>
      </c>
      <c r="L34" s="25">
        <v>4067.0</v>
      </c>
      <c r="M34" s="25">
        <v>4883.0</v>
      </c>
      <c r="N34" s="25">
        <v>71.00868183374405</v>
      </c>
      <c r="O34" s="25">
        <v>35.92805504798889</v>
      </c>
      <c r="P34" s="25">
        <v>3220.6607451438904</v>
      </c>
      <c r="Q34" s="25">
        <v>1008.0145213007927</v>
      </c>
      <c r="R34" s="25">
        <v>3053.671349108219</v>
      </c>
      <c r="S34" s="25">
        <v>513.8375579118729</v>
      </c>
      <c r="T34" s="25">
        <v>1170.2959351539612</v>
      </c>
      <c r="U34" s="25">
        <v>39.14938724040985</v>
      </c>
      <c r="V34" s="25">
        <v>0.07669320702552795</v>
      </c>
      <c r="W34" s="25">
        <v>11968.0</v>
      </c>
      <c r="X34" s="25">
        <v>12962.10546875</v>
      </c>
      <c r="Y34" s="25">
        <v>994.10546875</v>
      </c>
      <c r="Z34" s="25">
        <v>5877.10546875</v>
      </c>
      <c r="AA34" s="25">
        <v>9112.56640625</v>
      </c>
      <c r="AB34" s="25">
        <v>9869.4892578125</v>
      </c>
      <c r="AC34" s="25">
        <v>756.9228515625</v>
      </c>
      <c r="AD34" s="25">
        <v>1927.21875</v>
      </c>
      <c r="AE34" s="25">
        <v>84.33119201660156</v>
      </c>
      <c r="AF34" s="25">
        <v>42.66880798339844</v>
      </c>
      <c r="AG34" s="25">
        <v>2201.855224609375</v>
      </c>
      <c r="AH34" s="25">
        <v>689.1448974609375</v>
      </c>
      <c r="AI34" s="25">
        <v>3481.219482421875</v>
      </c>
      <c r="AJ34" s="25">
        <v>585.7805786132812</v>
      </c>
      <c r="AK34" s="25">
        <v>5760.09521484375</v>
      </c>
      <c r="AL34" s="25">
        <v>117.01017761230469</v>
      </c>
    </row>
    <row r="35" hidden="1">
      <c r="A35" s="25">
        <v>13.0</v>
      </c>
      <c r="B35" s="24" t="s">
        <v>28</v>
      </c>
      <c r="C35" s="25">
        <v>2021.0</v>
      </c>
      <c r="D35" s="26">
        <v>0.0684085264801979</v>
      </c>
      <c r="E35" s="28">
        <f t="shared" si="4"/>
        <v>0.04639787047</v>
      </c>
      <c r="F35" s="28">
        <f t="shared" si="5"/>
        <v>0.3540697282</v>
      </c>
      <c r="G35" s="27">
        <f t="shared" si="6"/>
        <v>0.9138350433</v>
      </c>
      <c r="H35" s="25">
        <v>71396.3515625</v>
      </c>
      <c r="I35" s="25">
        <v>3312.638671875</v>
      </c>
      <c r="J35" s="25">
        <v>442.0</v>
      </c>
      <c r="K35" s="25">
        <v>15291.0</v>
      </c>
      <c r="L35" s="25">
        <v>22581.0</v>
      </c>
      <c r="M35" s="25">
        <v>21002.0</v>
      </c>
      <c r="N35" s="25">
        <v>518.4152157902718</v>
      </c>
      <c r="O35" s="25">
        <v>135.8177272081375</v>
      </c>
      <c r="P35" s="25">
        <v>17304.301777541637</v>
      </c>
      <c r="Q35" s="25">
        <v>2843.459554195404</v>
      </c>
      <c r="R35" s="25">
        <v>22058.55095130205</v>
      </c>
      <c r="S35" s="25">
        <v>2149.8983349204063</v>
      </c>
      <c r="T35" s="25">
        <v>17586.236448585987</v>
      </c>
      <c r="U35" s="25">
        <v>289.40081495046616</v>
      </c>
      <c r="V35" s="25">
        <v>0.046397872269153595</v>
      </c>
      <c r="W35" s="25">
        <v>59316.0</v>
      </c>
      <c r="X35" s="25">
        <v>62202.04296875</v>
      </c>
      <c r="Y35" s="25">
        <v>2886.04296875</v>
      </c>
      <c r="Z35" s="25">
        <v>23888.04296875</v>
      </c>
      <c r="AA35" s="25">
        <v>62886.08203125</v>
      </c>
      <c r="AB35" s="25">
        <v>65945.828125</v>
      </c>
      <c r="AC35" s="25">
        <v>3059.74609375</v>
      </c>
      <c r="AD35" s="25">
        <v>20645.982421875</v>
      </c>
      <c r="AE35" s="25">
        <v>350.2414855957031</v>
      </c>
      <c r="AF35" s="25">
        <v>91.75849914550781</v>
      </c>
      <c r="AG35" s="25">
        <v>13132.9765625</v>
      </c>
      <c r="AH35" s="25">
        <v>2158.0234375</v>
      </c>
      <c r="AI35" s="25">
        <v>20575.630859375</v>
      </c>
      <c r="AJ35" s="25">
        <v>2005.3681640625</v>
      </c>
      <c r="AK35" s="25">
        <v>23557.826171875</v>
      </c>
      <c r="AL35" s="25">
        <v>330.21697998046875</v>
      </c>
    </row>
    <row r="36" hidden="1">
      <c r="A36" s="25">
        <v>14.0</v>
      </c>
      <c r="B36" s="24" t="s">
        <v>27</v>
      </c>
      <c r="C36" s="25">
        <v>2021.0</v>
      </c>
      <c r="D36" s="26">
        <v>0.07646224647760391</v>
      </c>
      <c r="E36" s="28">
        <f t="shared" si="4"/>
        <v>0.07456047373</v>
      </c>
      <c r="F36" s="28">
        <f t="shared" si="5"/>
        <v>0.3756444881</v>
      </c>
      <c r="G36" s="27">
        <f t="shared" si="6"/>
        <v>0.8758907652</v>
      </c>
      <c r="H36" s="25">
        <v>7520.33154296875</v>
      </c>
      <c r="I36" s="25">
        <v>560.719482421875</v>
      </c>
      <c r="J36" s="25">
        <v>76.0</v>
      </c>
      <c r="K36" s="25">
        <v>1570.0</v>
      </c>
      <c r="L36" s="25">
        <v>3440.0</v>
      </c>
      <c r="M36" s="25">
        <v>3060.0</v>
      </c>
      <c r="N36" s="25">
        <v>54.42513942718506</v>
      </c>
      <c r="O36" s="25">
        <v>32.826759457588196</v>
      </c>
      <c r="P36" s="25">
        <v>1986.0029801130295</v>
      </c>
      <c r="Q36" s="25">
        <v>377.7521501779556</v>
      </c>
      <c r="R36" s="25">
        <v>3127.378241419792</v>
      </c>
      <c r="S36" s="25">
        <v>404.00277280807495</v>
      </c>
      <c r="T36" s="25">
        <v>803.5776904821396</v>
      </c>
      <c r="U36" s="25">
        <v>31.53285002708435</v>
      </c>
      <c r="V36" s="25">
        <v>0.07456047087907791</v>
      </c>
      <c r="W36" s="25">
        <v>8146.0</v>
      </c>
      <c r="X36" s="25">
        <v>8802.3037109375</v>
      </c>
      <c r="Y36" s="25">
        <v>656.3037109375</v>
      </c>
      <c r="Z36" s="25">
        <v>3716.3037109375</v>
      </c>
      <c r="AA36" s="25">
        <v>6817.49853515625</v>
      </c>
      <c r="AB36" s="25">
        <v>7366.76806640625</v>
      </c>
      <c r="AC36" s="25">
        <v>549.26953125</v>
      </c>
      <c r="AD36" s="25">
        <v>1352.84716796875</v>
      </c>
      <c r="AE36" s="25">
        <v>47.40653991699219</v>
      </c>
      <c r="AF36" s="25">
        <v>28.593460083007812</v>
      </c>
      <c r="AG36" s="25">
        <v>1319.0980224609375</v>
      </c>
      <c r="AH36" s="25">
        <v>250.90199279785156</v>
      </c>
      <c r="AI36" s="25">
        <v>3046.45166015625</v>
      </c>
      <c r="AJ36" s="25">
        <v>393.5484619140625</v>
      </c>
      <c r="AK36" s="25">
        <v>3631.6552734375</v>
      </c>
      <c r="AL36" s="25">
        <v>84.64846801757812</v>
      </c>
    </row>
    <row r="37" hidden="1">
      <c r="A37" s="25">
        <v>15.0</v>
      </c>
      <c r="B37" s="24" t="s">
        <v>30</v>
      </c>
      <c r="C37" s="25">
        <v>2021.0</v>
      </c>
      <c r="D37" s="26">
        <v>0.06265982985496521</v>
      </c>
      <c r="E37" s="28">
        <f t="shared" si="4"/>
        <v>0.04879327414</v>
      </c>
      <c r="F37" s="28">
        <f t="shared" si="5"/>
        <v>0.4836400911</v>
      </c>
      <c r="G37" s="27">
        <f t="shared" si="6"/>
        <v>0.9065641888</v>
      </c>
      <c r="H37" s="25">
        <v>131689.953125</v>
      </c>
      <c r="I37" s="25">
        <v>6425.583984375</v>
      </c>
      <c r="J37" s="25">
        <v>1595.0</v>
      </c>
      <c r="K37" s="25">
        <v>21071.0</v>
      </c>
      <c r="L37" s="25">
        <v>34257.0</v>
      </c>
      <c r="M37" s="25">
        <v>53316.0</v>
      </c>
      <c r="N37" s="25">
        <v>1305.2779591083527</v>
      </c>
      <c r="O37" s="25">
        <v>642.2410235404968</v>
      </c>
      <c r="P37" s="25">
        <v>25269.20936381817</v>
      </c>
      <c r="Q37" s="25">
        <v>5247.405128479004</v>
      </c>
      <c r="R37" s="25">
        <v>36630.61866885424</v>
      </c>
      <c r="S37" s="25">
        <v>3661.0140697956085</v>
      </c>
      <c r="T37" s="25">
        <v>36506.168211609125</v>
      </c>
      <c r="U37" s="25">
        <v>726.1672883033752</v>
      </c>
      <c r="V37" s="25">
        <v>0.04879327490925789</v>
      </c>
      <c r="W37" s="25">
        <v>110239.0</v>
      </c>
      <c r="X37" s="25">
        <v>115893.84375</v>
      </c>
      <c r="Y37" s="25">
        <v>5654.84375</v>
      </c>
      <c r="Z37" s="25">
        <v>58970.84375</v>
      </c>
      <c r="AA37" s="25">
        <v>109988.1015625</v>
      </c>
      <c r="AB37" s="25">
        <v>115630.0703125</v>
      </c>
      <c r="AC37" s="25">
        <v>5641.96875</v>
      </c>
      <c r="AD37" s="25">
        <v>42148.13671875</v>
      </c>
      <c r="AE37" s="25">
        <v>1069.010498046875</v>
      </c>
      <c r="AF37" s="25">
        <v>525.9894409179688</v>
      </c>
      <c r="AG37" s="25">
        <v>17447.791015625</v>
      </c>
      <c r="AH37" s="25">
        <v>3623.208984375</v>
      </c>
      <c r="AI37" s="25">
        <v>31144.310546875</v>
      </c>
      <c r="AJ37" s="25">
        <v>3112.68994140625</v>
      </c>
      <c r="AK37" s="25">
        <v>57972.046875</v>
      </c>
      <c r="AL37" s="25">
        <v>998.7963256835938</v>
      </c>
    </row>
    <row r="38" hidden="1">
      <c r="A38" s="25">
        <v>16.0</v>
      </c>
      <c r="B38" s="24" t="s">
        <v>29</v>
      </c>
      <c r="C38" s="25">
        <v>2021.0</v>
      </c>
      <c r="D38" s="26">
        <v>0.06443078070878983</v>
      </c>
      <c r="E38" s="28">
        <f t="shared" si="4"/>
        <v>0.04490791321</v>
      </c>
      <c r="F38" s="28">
        <f t="shared" si="5"/>
        <v>0.4646464646</v>
      </c>
      <c r="G38" s="27">
        <f t="shared" si="6"/>
        <v>0.8931448219</v>
      </c>
      <c r="H38" s="25">
        <v>9519.125</v>
      </c>
      <c r="I38" s="25">
        <v>427.4840393066406</v>
      </c>
      <c r="J38" s="25">
        <v>166.0</v>
      </c>
      <c r="K38" s="25">
        <v>2083.0</v>
      </c>
      <c r="L38" s="25">
        <v>3316.0</v>
      </c>
      <c r="M38" s="25">
        <v>4830.0</v>
      </c>
      <c r="N38" s="25">
        <v>128.940833568573</v>
      </c>
      <c r="O38" s="25">
        <v>18.032590508461</v>
      </c>
      <c r="P38" s="25">
        <v>2564.0852605104446</v>
      </c>
      <c r="Q38" s="25">
        <v>538.3537513017654</v>
      </c>
      <c r="R38" s="25">
        <v>3220.1280863285065</v>
      </c>
      <c r="S38" s="25">
        <v>343.2586849927902</v>
      </c>
      <c r="T38" s="25">
        <v>1743.645699262619</v>
      </c>
      <c r="U38" s="25">
        <v>16.408780336380005</v>
      </c>
      <c r="V38" s="25">
        <v>0.044907912611961365</v>
      </c>
      <c r="W38" s="25">
        <v>10395.0</v>
      </c>
      <c r="X38" s="25">
        <v>10883.767578125</v>
      </c>
      <c r="Y38" s="25">
        <v>488.767578125</v>
      </c>
      <c r="Z38" s="25">
        <v>5318.767578125</v>
      </c>
      <c r="AA38" s="25">
        <v>8572.853515625</v>
      </c>
      <c r="AB38" s="25">
        <v>8975.9443359375</v>
      </c>
      <c r="AC38" s="25">
        <v>403.0908203125</v>
      </c>
      <c r="AD38" s="25">
        <v>2146.736572265625</v>
      </c>
      <c r="AE38" s="25">
        <v>145.6329803466797</v>
      </c>
      <c r="AF38" s="25">
        <v>20.367015838623047</v>
      </c>
      <c r="AG38" s="25">
        <v>1721.54541015625</v>
      </c>
      <c r="AH38" s="25">
        <v>361.45458984375</v>
      </c>
      <c r="AI38" s="25">
        <v>2996.572021484375</v>
      </c>
      <c r="AJ38" s="25">
        <v>319.4280700683594</v>
      </c>
      <c r="AK38" s="25">
        <v>5278.42138671875</v>
      </c>
      <c r="AL38" s="25">
        <v>40.34610366821289</v>
      </c>
    </row>
    <row r="39" hidden="1">
      <c r="A39" s="25">
        <v>17.0</v>
      </c>
      <c r="B39" s="24" t="s">
        <v>20</v>
      </c>
      <c r="C39" s="25">
        <v>2021.0</v>
      </c>
      <c r="D39" s="26">
        <v>0.11696122586727142</v>
      </c>
      <c r="E39" s="28">
        <f t="shared" si="4"/>
        <v>0.02414184329</v>
      </c>
      <c r="F39" s="28">
        <f t="shared" si="5"/>
        <v>0.289626273</v>
      </c>
      <c r="G39" s="27">
        <f t="shared" si="6"/>
        <v>0.8446192298</v>
      </c>
      <c r="H39" s="25">
        <v>20332.240234375</v>
      </c>
      <c r="I39" s="25">
        <v>490.8577575683594</v>
      </c>
      <c r="J39" s="25">
        <v>179.0</v>
      </c>
      <c r="K39" s="25">
        <v>6769.0</v>
      </c>
      <c r="L39" s="25">
        <v>7631.0</v>
      </c>
      <c r="M39" s="25">
        <v>5944.0</v>
      </c>
      <c r="N39" s="25">
        <v>210.25000822544098</v>
      </c>
      <c r="O39" s="25">
        <v>158.53557527065277</v>
      </c>
      <c r="P39" s="25">
        <v>7142.860993385315</v>
      </c>
      <c r="Q39" s="25">
        <v>1809.2368664741516</v>
      </c>
      <c r="R39" s="25">
        <v>5809.477651774883</v>
      </c>
      <c r="S39" s="25">
        <v>891.0650307536125</v>
      </c>
      <c r="T39" s="25">
        <v>2991.452531814575</v>
      </c>
      <c r="U39" s="25">
        <v>112.94824075698853</v>
      </c>
      <c r="V39" s="25">
        <v>0.024141842499375343</v>
      </c>
      <c r="W39" s="25">
        <v>20523.0</v>
      </c>
      <c r="X39" s="25">
        <v>21030.720703125</v>
      </c>
      <c r="Y39" s="25">
        <v>507.720703125</v>
      </c>
      <c r="Z39" s="25">
        <v>6451.720703125</v>
      </c>
      <c r="AA39" s="25">
        <v>19125.826171875</v>
      </c>
      <c r="AB39" s="25">
        <v>19598.982421875</v>
      </c>
      <c r="AC39" s="25">
        <v>473.15625</v>
      </c>
      <c r="AD39" s="25">
        <v>3464.60888671875</v>
      </c>
      <c r="AE39" s="25">
        <v>102.05049896240234</v>
      </c>
      <c r="AF39" s="25">
        <v>76.94950103759766</v>
      </c>
      <c r="AG39" s="25">
        <v>5400.9716796875</v>
      </c>
      <c r="AH39" s="25">
        <v>1368.0284423828125</v>
      </c>
      <c r="AI39" s="25">
        <v>6616.19921875</v>
      </c>
      <c r="AJ39" s="25">
        <v>1014.8009643554688</v>
      </c>
      <c r="AK39" s="25">
        <v>6248.03125</v>
      </c>
      <c r="AL39" s="25">
        <v>203.6894073486328</v>
      </c>
    </row>
    <row r="40" hidden="1">
      <c r="A40" s="25">
        <v>21.0</v>
      </c>
      <c r="B40" s="24" t="s">
        <v>26</v>
      </c>
      <c r="C40" s="25">
        <v>2021.0</v>
      </c>
      <c r="D40" s="26">
        <v>0.07695086300373077</v>
      </c>
      <c r="E40" s="28">
        <f t="shared" si="4"/>
        <v>0.04332731648</v>
      </c>
      <c r="F40" s="28">
        <f t="shared" si="5"/>
        <v>0.3277728316</v>
      </c>
      <c r="G40" s="27">
        <f t="shared" si="6"/>
        <v>0.8993306342</v>
      </c>
      <c r="H40" s="25">
        <v>115974.1484375</v>
      </c>
      <c r="I40" s="25">
        <v>5024.8486328125</v>
      </c>
      <c r="J40" s="25">
        <v>1801.0</v>
      </c>
      <c r="K40" s="25">
        <v>25008.0</v>
      </c>
      <c r="L40" s="25">
        <v>30575.0</v>
      </c>
      <c r="M40" s="25">
        <v>27980.0</v>
      </c>
      <c r="N40" s="25">
        <v>1515.541603565216</v>
      </c>
      <c r="O40" s="25">
        <v>434.2011067867279</v>
      </c>
      <c r="P40" s="25">
        <v>27487.001005887985</v>
      </c>
      <c r="Q40" s="25">
        <v>4847.988373398781</v>
      </c>
      <c r="R40" s="25">
        <v>29423.381797641516</v>
      </c>
      <c r="S40" s="25">
        <v>2868.286528170109</v>
      </c>
      <c r="T40" s="25">
        <v>17549.88367307186</v>
      </c>
      <c r="U40" s="25">
        <v>354.1118761897087</v>
      </c>
      <c r="V40" s="25">
        <v>0.043327316641807556</v>
      </c>
      <c r="W40" s="25">
        <v>85364.0</v>
      </c>
      <c r="X40" s="25">
        <v>89230.1015625</v>
      </c>
      <c r="Y40" s="25">
        <v>3866.1015625</v>
      </c>
      <c r="Z40" s="25">
        <v>31846.1015625</v>
      </c>
      <c r="AA40" s="25">
        <v>84480.3984375</v>
      </c>
      <c r="AB40" s="25">
        <v>88306.484375</v>
      </c>
      <c r="AC40" s="25">
        <v>3826.0859375</v>
      </c>
      <c r="AD40" s="25">
        <v>21375.96875</v>
      </c>
      <c r="AE40" s="25">
        <v>1399.92333984375</v>
      </c>
      <c r="AF40" s="25">
        <v>401.07659912109375</v>
      </c>
      <c r="AG40" s="25">
        <v>21258.548828125</v>
      </c>
      <c r="AH40" s="25">
        <v>3749.4521484375</v>
      </c>
      <c r="AI40" s="25">
        <v>27859.1953125</v>
      </c>
      <c r="AJ40" s="25">
        <v>2715.8046875</v>
      </c>
      <c r="AK40" s="25">
        <v>31327.140625</v>
      </c>
      <c r="AL40" s="25">
        <v>518.9618530273438</v>
      </c>
    </row>
    <row r="41" hidden="1">
      <c r="A41" s="25">
        <v>22.0</v>
      </c>
      <c r="B41" s="24" t="s">
        <v>16</v>
      </c>
      <c r="C41" s="25">
        <v>2021.0</v>
      </c>
      <c r="D41" s="26">
        <v>0.1369638741016388</v>
      </c>
      <c r="E41" s="28">
        <f t="shared" si="4"/>
        <v>0.01747375123</v>
      </c>
      <c r="F41" s="28">
        <f t="shared" si="5"/>
        <v>0.3576978275</v>
      </c>
      <c r="G41" s="27">
        <f t="shared" si="6"/>
        <v>0.8213521382</v>
      </c>
      <c r="H41" s="25">
        <v>46938.48828125</v>
      </c>
      <c r="I41" s="25">
        <v>820.1914672851562</v>
      </c>
      <c r="J41" s="25">
        <v>751.0</v>
      </c>
      <c r="K41" s="25">
        <v>11277.0</v>
      </c>
      <c r="L41" s="25">
        <v>13930.0</v>
      </c>
      <c r="M41" s="25">
        <v>14456.0</v>
      </c>
      <c r="N41" s="25">
        <v>514.2869665622711</v>
      </c>
      <c r="O41" s="25">
        <v>219.3616361618042</v>
      </c>
      <c r="P41" s="25">
        <v>10790.796782314777</v>
      </c>
      <c r="Q41" s="25">
        <v>4061.7165051698685</v>
      </c>
      <c r="R41" s="25">
        <v>11050.003388643265</v>
      </c>
      <c r="S41" s="25">
        <v>2214.0712502598763</v>
      </c>
      <c r="T41" s="25">
        <v>9381.819328546524</v>
      </c>
      <c r="U41" s="25">
        <v>407.77350640296936</v>
      </c>
      <c r="V41" s="25">
        <v>0.017473751679062843</v>
      </c>
      <c r="W41" s="25">
        <v>40414.0</v>
      </c>
      <c r="X41" s="25">
        <v>41132.7421875</v>
      </c>
      <c r="Y41" s="25">
        <v>718.7421875</v>
      </c>
      <c r="Z41" s="25">
        <v>15174.7421875</v>
      </c>
      <c r="AA41" s="25">
        <v>38639.828125</v>
      </c>
      <c r="AB41" s="25">
        <v>39327.01953125</v>
      </c>
      <c r="AC41" s="25">
        <v>687.19140625</v>
      </c>
      <c r="AD41" s="25">
        <v>10069.0107421875</v>
      </c>
      <c r="AE41" s="25">
        <v>526.4502563476562</v>
      </c>
      <c r="AF41" s="25">
        <v>224.54971313476562</v>
      </c>
      <c r="AG41" s="25">
        <v>8193.0791015625</v>
      </c>
      <c r="AH41" s="25">
        <v>3083.9208984375</v>
      </c>
      <c r="AI41" s="25">
        <v>11604.7705078125</v>
      </c>
      <c r="AJ41" s="25">
        <v>2325.22900390625</v>
      </c>
      <c r="AK41" s="25">
        <v>14584.1162109375</v>
      </c>
      <c r="AL41" s="25">
        <v>590.6256713867188</v>
      </c>
    </row>
    <row r="42" hidden="1">
      <c r="A42" s="25">
        <v>23.0</v>
      </c>
      <c r="B42" s="24" t="s">
        <v>8</v>
      </c>
      <c r="C42" s="25">
        <v>2021.0</v>
      </c>
      <c r="D42" s="26">
        <v>0.2135319709777832</v>
      </c>
      <c r="E42" s="28">
        <f t="shared" si="4"/>
        <v>0.05987393476</v>
      </c>
      <c r="F42" s="28">
        <f t="shared" si="5"/>
        <v>0.1844583772</v>
      </c>
      <c r="G42" s="27">
        <f t="shared" si="6"/>
        <v>0.7524902042</v>
      </c>
      <c r="H42" s="25">
        <v>103577.9453125</v>
      </c>
      <c r="I42" s="25">
        <v>6201.619140625</v>
      </c>
      <c r="J42" s="25">
        <v>650.0</v>
      </c>
      <c r="K42" s="25">
        <v>39426.0</v>
      </c>
      <c r="L42" s="25">
        <v>49026.0</v>
      </c>
      <c r="M42" s="25">
        <v>20153.0</v>
      </c>
      <c r="N42" s="25">
        <v>516.2697739601135</v>
      </c>
      <c r="O42" s="25">
        <v>430.48364847898483</v>
      </c>
      <c r="P42" s="25">
        <v>31576.388570725918</v>
      </c>
      <c r="Q42" s="25">
        <v>16002.698882520199</v>
      </c>
      <c r="R42" s="25">
        <v>33108.26130062342</v>
      </c>
      <c r="S42" s="25">
        <v>9870.344563245773</v>
      </c>
      <c r="T42" s="25">
        <v>18494.962153613567</v>
      </c>
      <c r="U42" s="25">
        <v>1225.8021812438965</v>
      </c>
      <c r="V42" s="25">
        <v>0.05987393483519554</v>
      </c>
      <c r="W42" s="25">
        <v>109255.0</v>
      </c>
      <c r="X42" s="25">
        <v>116213.140625</v>
      </c>
      <c r="Y42" s="25">
        <v>6958.140625</v>
      </c>
      <c r="Z42" s="25">
        <v>27111.140625</v>
      </c>
      <c r="AA42" s="25">
        <v>111225.2109375</v>
      </c>
      <c r="AB42" s="25">
        <v>118308.828125</v>
      </c>
      <c r="AC42" s="25">
        <v>7083.6171875</v>
      </c>
      <c r="AD42" s="25">
        <v>25578.580078125</v>
      </c>
      <c r="AE42" s="25">
        <v>354.4485168457031</v>
      </c>
      <c r="AF42" s="25">
        <v>295.5514831542969</v>
      </c>
      <c r="AG42" s="25">
        <v>26165.501953125</v>
      </c>
      <c r="AH42" s="25">
        <v>13260.498046875</v>
      </c>
      <c r="AI42" s="25">
        <v>37766.828125</v>
      </c>
      <c r="AJ42" s="25">
        <v>11259.171875</v>
      </c>
      <c r="AK42" s="25">
        <v>25871.310546875</v>
      </c>
      <c r="AL42" s="25">
        <v>1239.8306884765625</v>
      </c>
    </row>
    <row r="43" hidden="1">
      <c r="A43" s="25">
        <v>24.0</v>
      </c>
      <c r="B43" s="24" t="s">
        <v>15</v>
      </c>
      <c r="C43" s="25">
        <v>2021.0</v>
      </c>
      <c r="D43" s="26">
        <v>0.13972744345664978</v>
      </c>
      <c r="E43" s="28">
        <f t="shared" si="4"/>
        <v>0.03741093563</v>
      </c>
      <c r="F43" s="28">
        <f t="shared" si="5"/>
        <v>0.4418415776</v>
      </c>
      <c r="G43" s="27">
        <f t="shared" si="6"/>
        <v>0.7821742984</v>
      </c>
      <c r="H43" s="25">
        <v>43826.9296875</v>
      </c>
      <c r="I43" s="25">
        <v>1639.6064453125</v>
      </c>
      <c r="J43" s="25">
        <v>222.0</v>
      </c>
      <c r="K43" s="25">
        <v>7877.0</v>
      </c>
      <c r="L43" s="25">
        <v>13893.0</v>
      </c>
      <c r="M43" s="25">
        <v>17409.0</v>
      </c>
      <c r="N43" s="25">
        <v>184.4339418411255</v>
      </c>
      <c r="O43" s="25">
        <v>161.47490096092224</v>
      </c>
      <c r="P43" s="25">
        <v>7839.097884595394</v>
      </c>
      <c r="Q43" s="25">
        <v>3335.603570461273</v>
      </c>
      <c r="R43" s="25">
        <v>11910.44475108385</v>
      </c>
      <c r="S43" s="25">
        <v>3658.21868288517</v>
      </c>
      <c r="T43" s="25">
        <v>11435.41559445858</v>
      </c>
      <c r="U43" s="25">
        <v>1580.6839102506638</v>
      </c>
      <c r="V43" s="25">
        <v>0.03741093724966049</v>
      </c>
      <c r="W43" s="25">
        <v>39401.0</v>
      </c>
      <c r="X43" s="25">
        <v>40932.31640625</v>
      </c>
      <c r="Y43" s="25">
        <v>1531.31640625</v>
      </c>
      <c r="Z43" s="25">
        <v>18940.31640625</v>
      </c>
      <c r="AA43" s="25">
        <v>40105.375</v>
      </c>
      <c r="AB43" s="25">
        <v>41664.06640625</v>
      </c>
      <c r="AC43" s="25">
        <v>1558.69140625</v>
      </c>
      <c r="AD43" s="25">
        <v>12994.107421875</v>
      </c>
      <c r="AE43" s="25">
        <v>118.36741638183594</v>
      </c>
      <c r="AF43" s="25">
        <v>103.63258361816406</v>
      </c>
      <c r="AG43" s="25">
        <v>5525.7470703125</v>
      </c>
      <c r="AH43" s="25">
        <v>2351.2529296875</v>
      </c>
      <c r="AI43" s="25">
        <v>10628.517578125</v>
      </c>
      <c r="AJ43" s="25">
        <v>3264.482666015625</v>
      </c>
      <c r="AK43" s="25">
        <v>16886.177734375</v>
      </c>
      <c r="AL43" s="25">
        <v>2054.139404296875</v>
      </c>
    </row>
    <row r="44" hidden="1">
      <c r="A44" s="25">
        <v>25.0</v>
      </c>
      <c r="B44" s="24" t="s">
        <v>18</v>
      </c>
      <c r="C44" s="25">
        <v>2021.0</v>
      </c>
      <c r="D44" s="26">
        <v>0.11918259412050247</v>
      </c>
      <c r="E44" s="28">
        <f t="shared" si="4"/>
        <v>0.07348919743</v>
      </c>
      <c r="F44" s="28">
        <f t="shared" si="5"/>
        <v>0.3620217667</v>
      </c>
      <c r="G44" s="27">
        <f t="shared" si="6"/>
        <v>0.827936374</v>
      </c>
      <c r="H44" s="25">
        <v>55229.53125</v>
      </c>
      <c r="I44" s="25">
        <v>4058.77392578125</v>
      </c>
      <c r="J44" s="25">
        <v>1214.0</v>
      </c>
      <c r="K44" s="25">
        <v>13541.0</v>
      </c>
      <c r="L44" s="25">
        <v>13910.0</v>
      </c>
      <c r="M44" s="25">
        <v>16266.0</v>
      </c>
      <c r="N44" s="25">
        <v>996.9700006246567</v>
      </c>
      <c r="O44" s="25">
        <v>517.1233493089676</v>
      </c>
      <c r="P44" s="25">
        <v>12950.56565374136</v>
      </c>
      <c r="Q44" s="25">
        <v>4267.590856432915</v>
      </c>
      <c r="R44" s="25">
        <v>11411.340028226376</v>
      </c>
      <c r="S44" s="25">
        <v>1926.2510228157043</v>
      </c>
      <c r="T44" s="25">
        <v>8772.652912735939</v>
      </c>
      <c r="U44" s="25">
        <v>382.3269080519676</v>
      </c>
      <c r="V44" s="25">
        <v>0.07348919659852982</v>
      </c>
      <c r="W44" s="25">
        <v>44931.0</v>
      </c>
      <c r="X44" s="25">
        <v>48494.84765625</v>
      </c>
      <c r="Y44" s="25">
        <v>3563.84765625</v>
      </c>
      <c r="Z44" s="25">
        <v>19829.84765625</v>
      </c>
      <c r="AA44" s="25">
        <v>41224.8203125</v>
      </c>
      <c r="AB44" s="25">
        <v>44494.69921875</v>
      </c>
      <c r="AC44" s="25">
        <v>3269.87890625</v>
      </c>
      <c r="AD44" s="25">
        <v>12042.5322265625</v>
      </c>
      <c r="AE44" s="25">
        <v>799.3705444335938</v>
      </c>
      <c r="AF44" s="25">
        <v>414.6294860839844</v>
      </c>
      <c r="AG44" s="25">
        <v>10184.8076171875</v>
      </c>
      <c r="AH44" s="25">
        <v>3356.1923828125</v>
      </c>
      <c r="AI44" s="25">
        <v>11901.080078125</v>
      </c>
      <c r="AJ44" s="25">
        <v>2008.919921875</v>
      </c>
      <c r="AK44" s="25">
        <v>19219.66015625</v>
      </c>
      <c r="AL44" s="25">
        <v>610.186767578125</v>
      </c>
    </row>
    <row r="45" hidden="1">
      <c r="A45" s="25">
        <v>26.0</v>
      </c>
      <c r="B45" s="24" t="s">
        <v>12</v>
      </c>
      <c r="C45" s="25">
        <v>2021.0</v>
      </c>
      <c r="D45" s="26">
        <v>0.19369155168533325</v>
      </c>
      <c r="E45" s="28">
        <f t="shared" si="4"/>
        <v>0.03200098897</v>
      </c>
      <c r="F45" s="28">
        <f t="shared" si="5"/>
        <v>0.2734665185</v>
      </c>
      <c r="G45" s="27">
        <f t="shared" si="6"/>
        <v>0.7488513233</v>
      </c>
      <c r="H45" s="25">
        <v>88849.3125</v>
      </c>
      <c r="I45" s="25">
        <v>2843.265869140625</v>
      </c>
      <c r="J45" s="25">
        <v>2435.0</v>
      </c>
      <c r="K45" s="25">
        <v>32751.0</v>
      </c>
      <c r="L45" s="25">
        <v>41294.0</v>
      </c>
      <c r="M45" s="25">
        <v>28787.0</v>
      </c>
      <c r="N45" s="25">
        <v>1404.5633072853088</v>
      </c>
      <c r="O45" s="25">
        <v>1058.5793145895004</v>
      </c>
      <c r="P45" s="25">
        <v>24981.1502532959</v>
      </c>
      <c r="Q45" s="25">
        <v>13315.061039984226</v>
      </c>
      <c r="R45" s="25">
        <v>31411.271704375744</v>
      </c>
      <c r="S45" s="25">
        <v>8298.809629499912</v>
      </c>
      <c r="T45" s="25">
        <v>12943.589145243168</v>
      </c>
      <c r="U45" s="25">
        <v>1052.4218283295631</v>
      </c>
      <c r="V45" s="25">
        <v>0.032000988721847534</v>
      </c>
      <c r="W45" s="25">
        <v>105267.0</v>
      </c>
      <c r="X45" s="25">
        <v>108747.015625</v>
      </c>
      <c r="Y45" s="25">
        <v>3480.015625</v>
      </c>
      <c r="Z45" s="25">
        <v>32267.015625</v>
      </c>
      <c r="AA45" s="25">
        <v>94465.4453125</v>
      </c>
      <c r="AB45" s="25">
        <v>97588.3671875</v>
      </c>
      <c r="AC45" s="25">
        <v>3122.921875</v>
      </c>
      <c r="AD45" s="25">
        <v>16066.5107421875</v>
      </c>
      <c r="AE45" s="25">
        <v>1388.5155029296875</v>
      </c>
      <c r="AF45" s="25">
        <v>1046.4844970703125</v>
      </c>
      <c r="AG45" s="25">
        <v>21363.931640625</v>
      </c>
      <c r="AH45" s="25">
        <v>11387.068359375</v>
      </c>
      <c r="AI45" s="25">
        <v>32664.17578125</v>
      </c>
      <c r="AJ45" s="25">
        <v>8629.8251953125</v>
      </c>
      <c r="AK45" s="25">
        <v>30283.333984375</v>
      </c>
      <c r="AL45" s="25">
        <v>1983.681640625</v>
      </c>
    </row>
    <row r="46" hidden="1">
      <c r="A46" s="25">
        <v>27.0</v>
      </c>
      <c r="B46" s="24" t="s">
        <v>24</v>
      </c>
      <c r="C46" s="25">
        <v>2021.0</v>
      </c>
      <c r="D46" s="26">
        <v>0.09320907294750214</v>
      </c>
      <c r="E46" s="28">
        <f t="shared" si="4"/>
        <v>0.07388100997</v>
      </c>
      <c r="F46" s="28">
        <f t="shared" si="5"/>
        <v>0.3883345924</v>
      </c>
      <c r="G46" s="27">
        <f t="shared" si="6"/>
        <v>0.8525716803</v>
      </c>
      <c r="H46" s="25">
        <v>37742.1640625</v>
      </c>
      <c r="I46" s="25">
        <v>2788.42919921875</v>
      </c>
      <c r="J46" s="25">
        <v>347.0</v>
      </c>
      <c r="K46" s="25">
        <v>8543.0</v>
      </c>
      <c r="L46" s="25">
        <v>14590.0</v>
      </c>
      <c r="M46" s="25">
        <v>14907.0</v>
      </c>
      <c r="N46" s="25">
        <v>216.23162817955017</v>
      </c>
      <c r="O46" s="25">
        <v>91.44808089733124</v>
      </c>
      <c r="P46" s="25">
        <v>9414.755460262299</v>
      </c>
      <c r="Q46" s="25">
        <v>2469.848964691162</v>
      </c>
      <c r="R46" s="25">
        <v>12919.906034588814</v>
      </c>
      <c r="S46" s="25">
        <v>2034.4935396909714</v>
      </c>
      <c r="T46" s="25">
        <v>6757.386708974838</v>
      </c>
      <c r="U46" s="25">
        <v>472.2530139684677</v>
      </c>
      <c r="V46" s="25">
        <v>0.07388100773096085</v>
      </c>
      <c r="W46" s="25">
        <v>38387.0</v>
      </c>
      <c r="X46" s="25">
        <v>41449.31640625</v>
      </c>
      <c r="Y46" s="25">
        <v>3062.31640625</v>
      </c>
      <c r="Z46" s="25">
        <v>17969.31640625</v>
      </c>
      <c r="AA46" s="25">
        <v>34376.32421875</v>
      </c>
      <c r="AB46" s="25">
        <v>37118.69140625</v>
      </c>
      <c r="AC46" s="25">
        <v>2742.3671875</v>
      </c>
      <c r="AD46" s="25">
        <v>9499.75390625</v>
      </c>
      <c r="AE46" s="25">
        <v>243.86520385742188</v>
      </c>
      <c r="AF46" s="25">
        <v>103.13479614257812</v>
      </c>
      <c r="AG46" s="25">
        <v>6767.6005859375</v>
      </c>
      <c r="AH46" s="25">
        <v>1775.3994140625</v>
      </c>
      <c r="AI46" s="25">
        <v>12605.08203125</v>
      </c>
      <c r="AJ46" s="25">
        <v>1984.918212890625</v>
      </c>
      <c r="AK46" s="25">
        <v>17118.328125</v>
      </c>
      <c r="AL46" s="25">
        <v>850.9885864257812</v>
      </c>
    </row>
    <row r="47" hidden="1">
      <c r="A47" s="25">
        <v>28.0</v>
      </c>
      <c r="B47" s="24" t="s">
        <v>19</v>
      </c>
      <c r="C47" s="25">
        <v>2021.0</v>
      </c>
      <c r="D47" s="26">
        <v>0.1187945082783699</v>
      </c>
      <c r="E47" s="28">
        <f t="shared" si="4"/>
        <v>0.07642776503</v>
      </c>
      <c r="F47" s="28">
        <f t="shared" si="5"/>
        <v>0.4173950035</v>
      </c>
      <c r="G47" s="27">
        <f t="shared" si="6"/>
        <v>0.8351952325</v>
      </c>
      <c r="H47" s="25">
        <v>33626.3984375</v>
      </c>
      <c r="I47" s="25">
        <v>2569.990478515625</v>
      </c>
      <c r="J47" s="25">
        <v>429.0</v>
      </c>
      <c r="K47" s="25">
        <v>6054.0</v>
      </c>
      <c r="L47" s="25">
        <v>8582.0</v>
      </c>
      <c r="M47" s="25">
        <v>10793.0</v>
      </c>
      <c r="N47" s="25">
        <v>323.9864565730095</v>
      </c>
      <c r="O47" s="25">
        <v>218.1534045934677</v>
      </c>
      <c r="P47" s="25">
        <v>5358.328336119652</v>
      </c>
      <c r="Q47" s="25">
        <v>2308.3568736314774</v>
      </c>
      <c r="R47" s="25">
        <v>6809.999709248543</v>
      </c>
      <c r="S47" s="25">
        <v>1249.5660781264305</v>
      </c>
      <c r="T47" s="25">
        <v>7685.049650013447</v>
      </c>
      <c r="U47" s="25">
        <v>205.41884195804596</v>
      </c>
      <c r="V47" s="25">
        <v>0.07642776519060135</v>
      </c>
      <c r="W47" s="25">
        <v>25858.0</v>
      </c>
      <c r="X47" s="25">
        <v>27997.810546875</v>
      </c>
      <c r="Y47" s="25">
        <v>2139.810546875</v>
      </c>
      <c r="Z47" s="25">
        <v>12932.810546875</v>
      </c>
      <c r="AA47" s="25">
        <v>24158.859375</v>
      </c>
      <c r="AB47" s="25">
        <v>26158.0625</v>
      </c>
      <c r="AC47" s="25">
        <v>1999.203125</v>
      </c>
      <c r="AD47" s="25">
        <v>9684.2529296875</v>
      </c>
      <c r="AE47" s="25">
        <v>256.3733215332031</v>
      </c>
      <c r="AF47" s="25">
        <v>172.62669372558594</v>
      </c>
      <c r="AG47" s="25">
        <v>4231.20556640625</v>
      </c>
      <c r="AH47" s="25">
        <v>1822.7945556640625</v>
      </c>
      <c r="AI47" s="25">
        <v>7251.43505859375</v>
      </c>
      <c r="AJ47" s="25">
        <v>1330.56494140625</v>
      </c>
      <c r="AK47" s="25">
        <v>12664.1826171875</v>
      </c>
      <c r="AL47" s="25">
        <v>268.6280212402344</v>
      </c>
    </row>
    <row r="48" hidden="1">
      <c r="A48" s="25">
        <v>29.0</v>
      </c>
      <c r="B48" s="24" t="s">
        <v>25</v>
      </c>
      <c r="C48" s="25">
        <v>2021.0</v>
      </c>
      <c r="D48" s="26">
        <v>0.0782751813530922</v>
      </c>
      <c r="E48" s="28">
        <f t="shared" si="4"/>
        <v>0.03345392044</v>
      </c>
      <c r="F48" s="28">
        <f t="shared" si="5"/>
        <v>0.4728451495</v>
      </c>
      <c r="G48" s="27">
        <f t="shared" si="6"/>
        <v>0.8929752858</v>
      </c>
      <c r="H48" s="25">
        <v>183655.765625</v>
      </c>
      <c r="I48" s="25">
        <v>6144.00537109375</v>
      </c>
      <c r="J48" s="25">
        <v>614.0</v>
      </c>
      <c r="K48" s="25">
        <v>33856.0</v>
      </c>
      <c r="L48" s="25">
        <v>53752.0</v>
      </c>
      <c r="M48" s="25">
        <v>79133.0</v>
      </c>
      <c r="N48" s="25">
        <v>1849.880997478962</v>
      </c>
      <c r="O48" s="25">
        <v>717.7293748259544</v>
      </c>
      <c r="P48" s="25">
        <v>41390.0176885128</v>
      </c>
      <c r="Q48" s="25">
        <v>11616.678551852703</v>
      </c>
      <c r="R48" s="25">
        <v>60708.7981069088</v>
      </c>
      <c r="S48" s="25">
        <v>7573.3995752334595</v>
      </c>
      <c r="T48" s="25">
        <v>86744.06334495544</v>
      </c>
      <c r="U48" s="25">
        <v>2947.067070543766</v>
      </c>
      <c r="V48" s="25">
        <v>0.03345391899347305</v>
      </c>
      <c r="W48" s="25">
        <v>167355.0</v>
      </c>
      <c r="X48" s="25">
        <v>173147.46875</v>
      </c>
      <c r="Y48" s="25">
        <v>5792.46875</v>
      </c>
      <c r="Z48" s="25">
        <v>84925.46875</v>
      </c>
      <c r="AA48" s="25">
        <v>213547.640625</v>
      </c>
      <c r="AB48" s="25">
        <v>220938.90625</v>
      </c>
      <c r="AC48" s="25">
        <v>7391.265625</v>
      </c>
      <c r="AD48" s="25">
        <v>94135.328125</v>
      </c>
      <c r="AE48" s="25">
        <v>442.3673400878906</v>
      </c>
      <c r="AF48" s="25">
        <v>171.63267517089844</v>
      </c>
      <c r="AG48" s="25">
        <v>26436.291015625</v>
      </c>
      <c r="AH48" s="25">
        <v>7419.708984375</v>
      </c>
      <c r="AI48" s="25">
        <v>47790.19140625</v>
      </c>
      <c r="AJ48" s="25">
        <v>5961.80810546875</v>
      </c>
      <c r="AK48" s="25">
        <v>82347.4453125</v>
      </c>
      <c r="AL48" s="25">
        <v>2578.027099609375</v>
      </c>
    </row>
    <row r="49" hidden="1">
      <c r="A49" s="25">
        <v>31.0</v>
      </c>
      <c r="B49" s="24" t="s">
        <v>11</v>
      </c>
      <c r="C49" s="25">
        <v>2021.0</v>
      </c>
      <c r="D49" s="26">
        <v>0.1940620243549347</v>
      </c>
      <c r="E49" s="28">
        <f t="shared" si="4"/>
        <v>0.03202171513</v>
      </c>
      <c r="F49" s="28">
        <f t="shared" si="5"/>
        <v>0.2625294656</v>
      </c>
      <c r="G49" s="27">
        <f t="shared" si="6"/>
        <v>0.7426090243</v>
      </c>
      <c r="H49" s="25">
        <v>279980.8125</v>
      </c>
      <c r="I49" s="25">
        <v>8965.4658203125</v>
      </c>
      <c r="J49" s="25">
        <v>172.0</v>
      </c>
      <c r="K49" s="25">
        <v>77220.0</v>
      </c>
      <c r="L49" s="25">
        <v>90297.0</v>
      </c>
      <c r="M49" s="25">
        <v>59695.0</v>
      </c>
      <c r="N49" s="25">
        <v>203.51081281900406</v>
      </c>
      <c r="O49" s="25">
        <v>165.56973254680634</v>
      </c>
      <c r="P49" s="25">
        <v>71484.7247505784</v>
      </c>
      <c r="Q49" s="25">
        <v>31751.306176304817</v>
      </c>
      <c r="R49" s="25">
        <v>64759.41045564413</v>
      </c>
      <c r="S49" s="25">
        <v>20559.878605127335</v>
      </c>
      <c r="T49" s="25">
        <v>20854.626864016056</v>
      </c>
      <c r="U49" s="25">
        <v>2044.7826349139214</v>
      </c>
      <c r="V49" s="25">
        <v>0.032021716237068176</v>
      </c>
      <c r="W49" s="25">
        <v>227384.0</v>
      </c>
      <c r="X49" s="25">
        <v>234906.09375</v>
      </c>
      <c r="Y49" s="25">
        <v>7522.09375</v>
      </c>
      <c r="Z49" s="25">
        <v>67217.09375</v>
      </c>
      <c r="AA49" s="25">
        <v>211823.8125</v>
      </c>
      <c r="AB49" s="25">
        <v>218831.15625</v>
      </c>
      <c r="AC49" s="25">
        <v>7007.34375</v>
      </c>
      <c r="AD49" s="25">
        <v>27861.970703125</v>
      </c>
      <c r="AE49" s="25">
        <v>94.84070587158203</v>
      </c>
      <c r="AF49" s="25">
        <v>77.15929412841797</v>
      </c>
      <c r="AG49" s="25">
        <v>53470.19140625</v>
      </c>
      <c r="AH49" s="25">
        <v>23749.806640625</v>
      </c>
      <c r="AI49" s="25">
        <v>68537.6171875</v>
      </c>
      <c r="AJ49" s="25">
        <v>21759.38671875</v>
      </c>
      <c r="AK49" s="25">
        <v>62621.33203125</v>
      </c>
      <c r="AL49" s="25">
        <v>4595.7626953125</v>
      </c>
    </row>
    <row r="50" hidden="1">
      <c r="A50" s="25">
        <v>32.0</v>
      </c>
      <c r="B50" s="24" t="s">
        <v>7</v>
      </c>
      <c r="C50" s="25">
        <v>2021.0</v>
      </c>
      <c r="D50" s="26">
        <v>0.21927998960018158</v>
      </c>
      <c r="E50" s="28">
        <f t="shared" si="4"/>
        <v>0.04523418823</v>
      </c>
      <c r="F50" s="28">
        <f t="shared" si="5"/>
        <v>0.3008739722</v>
      </c>
      <c r="G50" s="27">
        <f t="shared" si="6"/>
        <v>0.6877991934</v>
      </c>
      <c r="H50" s="25">
        <v>52101.76953125</v>
      </c>
      <c r="I50" s="25">
        <v>2356.78125</v>
      </c>
      <c r="J50" s="25">
        <v>65.0</v>
      </c>
      <c r="K50" s="25">
        <v>8439.0</v>
      </c>
      <c r="L50" s="25">
        <v>18534.0</v>
      </c>
      <c r="M50" s="25">
        <v>11636.0</v>
      </c>
      <c r="N50" s="25">
        <v>50.99195075035095</v>
      </c>
      <c r="O50" s="25">
        <v>36.92031055688858</v>
      </c>
      <c r="P50" s="25">
        <v>7518.970528542995</v>
      </c>
      <c r="Q50" s="25">
        <v>4455.024018228054</v>
      </c>
      <c r="R50" s="25">
        <v>12060.054714381695</v>
      </c>
      <c r="S50" s="25">
        <v>5376.803523898125</v>
      </c>
      <c r="T50" s="25">
        <v>3414.766541004181</v>
      </c>
      <c r="U50" s="25">
        <v>591.5727444887161</v>
      </c>
      <c r="V50" s="25">
        <v>0.04523418843746185</v>
      </c>
      <c r="W50" s="25">
        <v>38674.0</v>
      </c>
      <c r="X50" s="25">
        <v>40506.26953125</v>
      </c>
      <c r="Y50" s="25">
        <v>1832.26953125</v>
      </c>
      <c r="Z50" s="25">
        <v>13468.26953125</v>
      </c>
      <c r="AA50" s="25">
        <v>33505.10546875</v>
      </c>
      <c r="AB50" s="25">
        <v>35092.484375</v>
      </c>
      <c r="AC50" s="25">
        <v>1587.37890625</v>
      </c>
      <c r="AD50" s="25">
        <v>5002.1455078125</v>
      </c>
      <c r="AE50" s="25">
        <v>37.70209884643555</v>
      </c>
      <c r="AF50" s="25">
        <v>27.297901153564453</v>
      </c>
      <c r="AG50" s="25">
        <v>5299.2001953125</v>
      </c>
      <c r="AH50" s="25">
        <v>3139.800048828125</v>
      </c>
      <c r="AI50" s="25">
        <v>12818.8837890625</v>
      </c>
      <c r="AJ50" s="25">
        <v>5715.11669921875</v>
      </c>
      <c r="AK50" s="25">
        <v>12043.9111328125</v>
      </c>
      <c r="AL50" s="25">
        <v>1424.358642578125</v>
      </c>
    </row>
    <row r="51" hidden="1">
      <c r="A51" s="25">
        <v>33.0</v>
      </c>
      <c r="B51" s="24" t="s">
        <v>14</v>
      </c>
      <c r="C51" s="25">
        <v>2021.0</v>
      </c>
      <c r="D51" s="26">
        <v>0.15502360463142395</v>
      </c>
      <c r="E51" s="28">
        <f t="shared" si="4"/>
        <v>0.03568065124</v>
      </c>
      <c r="F51" s="28">
        <f t="shared" si="5"/>
        <v>0.3661851795</v>
      </c>
      <c r="G51" s="27">
        <f t="shared" si="6"/>
        <v>0.7827444665</v>
      </c>
      <c r="H51" s="25">
        <v>172249.671875</v>
      </c>
      <c r="I51" s="25">
        <v>6145.98046875</v>
      </c>
      <c r="J51" s="25">
        <v>956.0</v>
      </c>
      <c r="K51" s="25">
        <v>45036.0</v>
      </c>
      <c r="L51" s="25">
        <v>70024.0</v>
      </c>
      <c r="M51" s="25">
        <v>67028.0</v>
      </c>
      <c r="N51" s="25">
        <v>865.3489421606064</v>
      </c>
      <c r="O51" s="25">
        <v>786.2836185097694</v>
      </c>
      <c r="P51" s="25">
        <v>38198.37533715367</v>
      </c>
      <c r="Q51" s="25">
        <v>18113.59927368164</v>
      </c>
      <c r="R51" s="25">
        <v>51372.38121011853</v>
      </c>
      <c r="S51" s="25">
        <v>13397.676154851913</v>
      </c>
      <c r="T51" s="25">
        <v>32407.693132817745</v>
      </c>
      <c r="U51" s="25">
        <v>1798.4916384220123</v>
      </c>
      <c r="V51" s="25">
        <v>0.03568065166473389</v>
      </c>
      <c r="W51" s="25">
        <v>183044.0</v>
      </c>
      <c r="X51" s="25">
        <v>189816.78125</v>
      </c>
      <c r="Y51" s="25">
        <v>6772.78125</v>
      </c>
      <c r="Z51" s="25">
        <v>73800.78125</v>
      </c>
      <c r="AA51" s="25">
        <v>156939.84375</v>
      </c>
      <c r="AB51" s="25">
        <v>162746.75</v>
      </c>
      <c r="AC51" s="25">
        <v>5806.90625</v>
      </c>
      <c r="AD51" s="25">
        <v>38214.59765625</v>
      </c>
      <c r="AE51" s="25">
        <v>500.8823547363281</v>
      </c>
      <c r="AF51" s="25">
        <v>455.1176452636719</v>
      </c>
      <c r="AG51" s="25">
        <v>30549.48828125</v>
      </c>
      <c r="AH51" s="25">
        <v>14486.51171875</v>
      </c>
      <c r="AI51" s="25">
        <v>55539.546875</v>
      </c>
      <c r="AJ51" s="25">
        <v>14484.453125</v>
      </c>
      <c r="AK51" s="25">
        <v>70483.6171875</v>
      </c>
      <c r="AL51" s="25">
        <v>3317.166748046875</v>
      </c>
    </row>
    <row r="52" hidden="1">
      <c r="A52" s="25">
        <v>35.0</v>
      </c>
      <c r="B52" s="24" t="s">
        <v>5</v>
      </c>
      <c r="C52" s="25">
        <v>2021.0</v>
      </c>
      <c r="D52" s="26">
        <v>0.23535385727882385</v>
      </c>
      <c r="E52" s="28">
        <f t="shared" si="4"/>
        <v>0.01730779267</v>
      </c>
      <c r="F52" s="28">
        <f t="shared" si="5"/>
        <v>0.1831150872</v>
      </c>
      <c r="G52" s="27">
        <f t="shared" si="6"/>
        <v>0.7078181964</v>
      </c>
      <c r="H52" s="25">
        <v>493558.21875</v>
      </c>
      <c r="I52" s="25">
        <v>8542.4033203125</v>
      </c>
      <c r="J52" s="25">
        <v>562.0</v>
      </c>
      <c r="K52" s="25">
        <v>214086.0</v>
      </c>
      <c r="L52" s="25">
        <v>240807.0</v>
      </c>
      <c r="M52" s="25">
        <v>102096.0</v>
      </c>
      <c r="N52" s="25">
        <v>2630.2610944509506</v>
      </c>
      <c r="O52" s="25">
        <v>2047.6242614388466</v>
      </c>
      <c r="P52" s="25">
        <v>165213.44474810362</v>
      </c>
      <c r="Q52" s="25">
        <v>88035.82773667574</v>
      </c>
      <c r="R52" s="25">
        <v>148396.2310461402</v>
      </c>
      <c r="S52" s="25">
        <v>48011.97070801258</v>
      </c>
      <c r="T52" s="25">
        <v>23969.300512731075</v>
      </c>
      <c r="U52" s="25">
        <v>2340.283944129944</v>
      </c>
      <c r="V52" s="25">
        <v>0.017307791858911514</v>
      </c>
      <c r="W52" s="25">
        <v>557551.0</v>
      </c>
      <c r="X52" s="25">
        <v>567370.9375</v>
      </c>
      <c r="Y52" s="25">
        <v>9819.9375</v>
      </c>
      <c r="Z52" s="25">
        <v>111915.9375</v>
      </c>
      <c r="AA52" s="25">
        <v>480644.9375</v>
      </c>
      <c r="AB52" s="25">
        <v>489110.34375</v>
      </c>
      <c r="AC52" s="25">
        <v>8465.40625</v>
      </c>
      <c r="AD52" s="25">
        <v>32434.70703125</v>
      </c>
      <c r="AE52" s="25">
        <v>315.9989318847656</v>
      </c>
      <c r="AF52" s="25">
        <v>246.00108337402344</v>
      </c>
      <c r="AG52" s="25">
        <v>139664.3125</v>
      </c>
      <c r="AH52" s="25">
        <v>74421.6875</v>
      </c>
      <c r="AI52" s="25">
        <v>181941.75</v>
      </c>
      <c r="AJ52" s="25">
        <v>58865.25390625</v>
      </c>
      <c r="AK52" s="25">
        <v>104384.2265625</v>
      </c>
      <c r="AL52" s="25">
        <v>7531.7080078125</v>
      </c>
    </row>
    <row r="53" hidden="1">
      <c r="A53" s="25">
        <v>41.0</v>
      </c>
      <c r="B53" s="24" t="s">
        <v>4</v>
      </c>
      <c r="C53" s="25">
        <v>2021.0</v>
      </c>
      <c r="D53" s="26">
        <v>0.252856969833374</v>
      </c>
      <c r="E53" s="28">
        <f t="shared" si="4"/>
        <v>0.02567826297</v>
      </c>
      <c r="F53" s="28">
        <f t="shared" si="5"/>
        <v>0.1996120081</v>
      </c>
      <c r="G53" s="27">
        <f t="shared" si="6"/>
        <v>0.6890311681</v>
      </c>
      <c r="H53" s="25">
        <v>136670.78125</v>
      </c>
      <c r="I53" s="25">
        <v>3509.46826171875</v>
      </c>
      <c r="J53" s="25">
        <v>397.0</v>
      </c>
      <c r="K53" s="25">
        <v>66972.0</v>
      </c>
      <c r="L53" s="25">
        <v>38664.0</v>
      </c>
      <c r="M53" s="25">
        <v>26444.0</v>
      </c>
      <c r="N53" s="25">
        <v>3219.138774573803</v>
      </c>
      <c r="O53" s="25">
        <v>2127.1636405587196</v>
      </c>
      <c r="P53" s="25">
        <v>41800.20591503382</v>
      </c>
      <c r="Q53" s="25">
        <v>25082.11851155758</v>
      </c>
      <c r="R53" s="25">
        <v>21599.187971055508</v>
      </c>
      <c r="S53" s="25">
        <v>6654.935473740101</v>
      </c>
      <c r="T53" s="25">
        <v>11069.961990177631</v>
      </c>
      <c r="U53" s="25">
        <v>1197.622171342373</v>
      </c>
      <c r="V53" s="25">
        <v>0.02567826211452484</v>
      </c>
      <c r="W53" s="25">
        <v>132477.0</v>
      </c>
      <c r="X53" s="25">
        <v>135968.4375</v>
      </c>
      <c r="Y53" s="25">
        <v>3491.4375</v>
      </c>
      <c r="Z53" s="25">
        <v>29935.4375</v>
      </c>
      <c r="AA53" s="25">
        <v>112750.3359375</v>
      </c>
      <c r="AB53" s="25">
        <v>115721.875</v>
      </c>
      <c r="AC53" s="25">
        <v>2971.5390625</v>
      </c>
      <c r="AD53" s="25">
        <v>14041.5009765625</v>
      </c>
      <c r="AE53" s="25">
        <v>239.04336547851562</v>
      </c>
      <c r="AF53" s="25">
        <v>157.95663452148438</v>
      </c>
      <c r="AG53" s="25">
        <v>41856.25</v>
      </c>
      <c r="AH53" s="25">
        <v>25115.748046875</v>
      </c>
      <c r="AI53" s="25">
        <v>29557.13671875</v>
      </c>
      <c r="AJ53" s="25">
        <v>9106.8623046875</v>
      </c>
      <c r="AK53" s="25">
        <v>27582.8515625</v>
      </c>
      <c r="AL53" s="25">
        <v>2352.585693359375</v>
      </c>
    </row>
    <row r="54" hidden="1">
      <c r="A54" s="25">
        <v>42.0</v>
      </c>
      <c r="B54" s="24" t="s">
        <v>9</v>
      </c>
      <c r="C54" s="25">
        <v>2021.0</v>
      </c>
      <c r="D54" s="26">
        <v>0.20946155488491058</v>
      </c>
      <c r="E54" s="28">
        <f t="shared" si="4"/>
        <v>0.04588958249</v>
      </c>
      <c r="F54" s="28">
        <f t="shared" si="5"/>
        <v>0.3071485618</v>
      </c>
      <c r="G54" s="27">
        <f t="shared" si="6"/>
        <v>0.69685805</v>
      </c>
      <c r="H54" s="25">
        <v>83245.171875</v>
      </c>
      <c r="I54" s="25">
        <v>3820.086181640625</v>
      </c>
      <c r="J54" s="25">
        <v>278.0</v>
      </c>
      <c r="K54" s="25">
        <v>19778.0</v>
      </c>
      <c r="L54" s="25">
        <v>38068.0</v>
      </c>
      <c r="M54" s="25">
        <v>25767.0</v>
      </c>
      <c r="N54" s="25">
        <v>404.39538210630417</v>
      </c>
      <c r="O54" s="25">
        <v>267.41957330703735</v>
      </c>
      <c r="P54" s="25">
        <v>17720.246213555336</v>
      </c>
      <c r="Q54" s="25">
        <v>10254.260344803333</v>
      </c>
      <c r="R54" s="25">
        <v>25570.968768417835</v>
      </c>
      <c r="S54" s="25">
        <v>10467.069217681885</v>
      </c>
      <c r="T54" s="25">
        <v>6243.567072570324</v>
      </c>
      <c r="U54" s="25">
        <v>735.4163989424706</v>
      </c>
      <c r="V54" s="25">
        <v>0.045889582484960556</v>
      </c>
      <c r="W54" s="25">
        <v>83891.0</v>
      </c>
      <c r="X54" s="25">
        <v>87925.8828125</v>
      </c>
      <c r="Y54" s="25">
        <v>4034.8828125</v>
      </c>
      <c r="Z54" s="25">
        <v>29801.8828125</v>
      </c>
      <c r="AA54" s="25">
        <v>71663.34375</v>
      </c>
      <c r="AB54" s="25">
        <v>75110.1171875</v>
      </c>
      <c r="AC54" s="25">
        <v>3446.7734375</v>
      </c>
      <c r="AD54" s="25">
        <v>9690.3408203125</v>
      </c>
      <c r="AE54" s="25">
        <v>167.34059143066406</v>
      </c>
      <c r="AF54" s="25">
        <v>110.6594009399414</v>
      </c>
      <c r="AG54" s="25">
        <v>12528.2294921875</v>
      </c>
      <c r="AH54" s="25">
        <v>7249.77099609375</v>
      </c>
      <c r="AI54" s="25">
        <v>27011.337890625</v>
      </c>
      <c r="AJ54" s="25">
        <v>11056.6611328125</v>
      </c>
      <c r="AK54" s="25">
        <v>27699.705078125</v>
      </c>
      <c r="AL54" s="25">
        <v>2102.177490234375</v>
      </c>
    </row>
    <row r="55" hidden="1">
      <c r="A55" s="25">
        <v>43.0</v>
      </c>
      <c r="B55" s="24" t="s">
        <v>13</v>
      </c>
      <c r="C55" s="25">
        <v>2021.0</v>
      </c>
      <c r="D55" s="26">
        <v>0.1806488186120987</v>
      </c>
      <c r="E55" s="28">
        <f t="shared" si="4"/>
        <v>0.04407416263</v>
      </c>
      <c r="F55" s="28">
        <f t="shared" si="5"/>
        <v>0.3717561704</v>
      </c>
      <c r="G55" s="27">
        <f t="shared" si="6"/>
        <v>0.7144642081</v>
      </c>
      <c r="H55" s="25">
        <v>141837.203125</v>
      </c>
      <c r="I55" s="25">
        <v>6251.35595703125</v>
      </c>
      <c r="J55" s="25">
        <v>160.0</v>
      </c>
      <c r="K55" s="25">
        <v>23160.0</v>
      </c>
      <c r="L55" s="25">
        <v>49937.0</v>
      </c>
      <c r="M55" s="25">
        <v>43349.0</v>
      </c>
      <c r="N55" s="25">
        <v>172.04969584941864</v>
      </c>
      <c r="O55" s="25">
        <v>125.56913268566132</v>
      </c>
      <c r="P55" s="25">
        <v>22208.251345574856</v>
      </c>
      <c r="Q55" s="25">
        <v>11338.348628103733</v>
      </c>
      <c r="R55" s="25">
        <v>31171.49647423625</v>
      </c>
      <c r="S55" s="25">
        <v>12313.684615015984</v>
      </c>
      <c r="T55" s="25">
        <v>12363.679991006851</v>
      </c>
      <c r="U55" s="25">
        <v>2565.5340012311935</v>
      </c>
      <c r="V55" s="25">
        <v>0.0440741628408432</v>
      </c>
      <c r="W55" s="25">
        <v>116606.0</v>
      </c>
      <c r="X55" s="25">
        <v>121982.265625</v>
      </c>
      <c r="Y55" s="25">
        <v>5376.265625</v>
      </c>
      <c r="Z55" s="25">
        <v>48725.265625</v>
      </c>
      <c r="AA55" s="25">
        <v>92258.6171875</v>
      </c>
      <c r="AB55" s="25">
        <v>96512.3203125</v>
      </c>
      <c r="AC55" s="25">
        <v>4253.703125</v>
      </c>
      <c r="AD55" s="25">
        <v>16617.3828125</v>
      </c>
      <c r="AE55" s="25">
        <v>92.49398803710938</v>
      </c>
      <c r="AF55" s="25">
        <v>67.50601196289062</v>
      </c>
      <c r="AG55" s="25">
        <v>15332.197265625</v>
      </c>
      <c r="AH55" s="25">
        <v>7827.80224609375</v>
      </c>
      <c r="AI55" s="25">
        <v>35796.35546875</v>
      </c>
      <c r="AJ55" s="25">
        <v>14140.64453125</v>
      </c>
      <c r="AK55" s="25">
        <v>42208.72265625</v>
      </c>
      <c r="AL55" s="25">
        <v>6516.54443359375</v>
      </c>
    </row>
    <row r="56" hidden="1">
      <c r="A56" s="25">
        <v>50.0</v>
      </c>
      <c r="B56" s="24" t="s">
        <v>17</v>
      </c>
      <c r="C56" s="25">
        <v>2021.0</v>
      </c>
      <c r="D56" s="26">
        <v>0.13482601940631866</v>
      </c>
      <c r="E56" s="28">
        <f t="shared" si="4"/>
        <v>0.08598885727</v>
      </c>
      <c r="F56" s="28">
        <f t="shared" si="5"/>
        <v>0.342204966</v>
      </c>
      <c r="G56" s="27">
        <f t="shared" si="6"/>
        <v>0.7949609849</v>
      </c>
      <c r="H56" s="25">
        <v>28969.46875</v>
      </c>
      <c r="I56" s="25">
        <v>2491.051513671875</v>
      </c>
      <c r="J56" s="25">
        <v>101.0</v>
      </c>
      <c r="K56" s="25">
        <v>12914.0</v>
      </c>
      <c r="L56" s="25">
        <v>7993.0</v>
      </c>
      <c r="M56" s="25">
        <v>10929.0</v>
      </c>
      <c r="N56" s="25">
        <v>697.3532795906067</v>
      </c>
      <c r="O56" s="25">
        <v>283.16993939876556</v>
      </c>
      <c r="P56" s="25">
        <v>11525.284013748169</v>
      </c>
      <c r="Q56" s="25">
        <v>4367.98342525959</v>
      </c>
      <c r="R56" s="25">
        <v>6630.994210839272</v>
      </c>
      <c r="S56" s="25">
        <v>1094.8195124864578</v>
      </c>
      <c r="T56" s="25">
        <v>4051.1632093191147</v>
      </c>
      <c r="U56" s="25">
        <v>161.70893144607544</v>
      </c>
      <c r="V56" s="25">
        <v>0.0859888568520546</v>
      </c>
      <c r="W56" s="25">
        <v>31937.0</v>
      </c>
      <c r="X56" s="25">
        <v>34941.5859375</v>
      </c>
      <c r="Y56" s="25">
        <v>3004.5859375</v>
      </c>
      <c r="Z56" s="25">
        <v>13933.5859375</v>
      </c>
      <c r="AA56" s="25">
        <v>28812.4765625</v>
      </c>
      <c r="AB56" s="25">
        <v>31523.11328125</v>
      </c>
      <c r="AC56" s="25">
        <v>2710.63671875</v>
      </c>
      <c r="AD56" s="25">
        <v>6761.7998046875</v>
      </c>
      <c r="AE56" s="25">
        <v>71.83173370361328</v>
      </c>
      <c r="AF56" s="25">
        <v>29.16826820373535</v>
      </c>
      <c r="AG56" s="25">
        <v>9364.8154296875</v>
      </c>
      <c r="AH56" s="25">
        <v>3549.1845703125</v>
      </c>
      <c r="AI56" s="25">
        <v>6860.31787109375</v>
      </c>
      <c r="AJ56" s="25">
        <v>1132.6822509765625</v>
      </c>
      <c r="AK56" s="25">
        <v>13608.146484375</v>
      </c>
      <c r="AL56" s="25">
        <v>325.4397888183594</v>
      </c>
    </row>
    <row r="57" hidden="1">
      <c r="A57" s="25">
        <v>51.0</v>
      </c>
      <c r="B57" s="24" t="s">
        <v>22</v>
      </c>
      <c r="C57" s="25">
        <v>2021.0</v>
      </c>
      <c r="D57" s="26">
        <v>0.11526650190353394</v>
      </c>
      <c r="E57" s="28">
        <f t="shared" si="4"/>
        <v>0.0726183666</v>
      </c>
      <c r="F57" s="28">
        <f t="shared" si="5"/>
        <v>0.3340947486</v>
      </c>
      <c r="G57" s="27">
        <f t="shared" si="6"/>
        <v>0.8226042412</v>
      </c>
      <c r="H57" s="25">
        <v>44773.8359375</v>
      </c>
      <c r="I57" s="25">
        <v>3251.40283203125</v>
      </c>
      <c r="J57" s="25">
        <v>192.0</v>
      </c>
      <c r="K57" s="25">
        <v>11401.0</v>
      </c>
      <c r="L57" s="25">
        <v>16393.0</v>
      </c>
      <c r="M57" s="25">
        <v>14041.0</v>
      </c>
      <c r="N57" s="25">
        <v>213.60869336128235</v>
      </c>
      <c r="O57" s="25">
        <v>50.12416088581085</v>
      </c>
      <c r="P57" s="25">
        <v>14361.440952599049</v>
      </c>
      <c r="Q57" s="25">
        <v>3749.6429522037506</v>
      </c>
      <c r="R57" s="25">
        <v>15256.280557453632</v>
      </c>
      <c r="S57" s="25">
        <v>3178.8699132204056</v>
      </c>
      <c r="T57" s="25">
        <v>3790.3232659697533</v>
      </c>
      <c r="U57" s="25">
        <v>271.9197208881378</v>
      </c>
      <c r="V57" s="25">
        <v>0.07261836528778076</v>
      </c>
      <c r="W57" s="25">
        <v>42027.0</v>
      </c>
      <c r="X57" s="25">
        <v>45317.9140625</v>
      </c>
      <c r="Y57" s="25">
        <v>3290.9140625</v>
      </c>
      <c r="Z57" s="25">
        <v>17331.9140625</v>
      </c>
      <c r="AA57" s="25">
        <v>40872.2109375</v>
      </c>
      <c r="AB57" s="25">
        <v>44072.69921875</v>
      </c>
      <c r="AC57" s="25">
        <v>3200.48828125</v>
      </c>
      <c r="AD57" s="25">
        <v>6990.8115234375</v>
      </c>
      <c r="AE57" s="25">
        <v>155.50914001464844</v>
      </c>
      <c r="AF57" s="25">
        <v>36.49085998535156</v>
      </c>
      <c r="AG57" s="25">
        <v>9040.5849609375</v>
      </c>
      <c r="AH57" s="25">
        <v>2360.415283203125</v>
      </c>
      <c r="AI57" s="25">
        <v>13566.2685546875</v>
      </c>
      <c r="AJ57" s="25">
        <v>2826.731201171875</v>
      </c>
      <c r="AK57" s="25">
        <v>16683.0</v>
      </c>
      <c r="AL57" s="25">
        <v>648.9141845703125</v>
      </c>
    </row>
    <row r="58" hidden="1">
      <c r="A58" s="25">
        <v>52.0</v>
      </c>
      <c r="B58" s="24" t="s">
        <v>10</v>
      </c>
      <c r="C58" s="25">
        <v>2021.0</v>
      </c>
      <c r="D58" s="26">
        <v>0.19561418890953064</v>
      </c>
      <c r="E58" s="28">
        <f t="shared" si="4"/>
        <v>0.04826788459</v>
      </c>
      <c r="F58" s="28">
        <f t="shared" si="5"/>
        <v>0.2217920138</v>
      </c>
      <c r="G58" s="27">
        <f t="shared" si="6"/>
        <v>0.7569847173</v>
      </c>
      <c r="H58" s="25">
        <v>111792.71875</v>
      </c>
      <c r="I58" s="25">
        <v>5395.998046875</v>
      </c>
      <c r="J58" s="25">
        <v>390.0</v>
      </c>
      <c r="K58" s="25">
        <v>26072.0</v>
      </c>
      <c r="L58" s="25">
        <v>33232.0</v>
      </c>
      <c r="M58" s="25">
        <v>17013.0</v>
      </c>
      <c r="N58" s="25">
        <v>570.7997496724129</v>
      </c>
      <c r="O58" s="25">
        <v>338.3471351861954</v>
      </c>
      <c r="P58" s="25">
        <v>22612.289274454117</v>
      </c>
      <c r="Q58" s="25">
        <v>9983.413015782833</v>
      </c>
      <c r="R58" s="25">
        <v>24435.57144075632</v>
      </c>
      <c r="S58" s="25">
        <v>7289.1818061470985</v>
      </c>
      <c r="T58" s="25">
        <v>8871.364552795887</v>
      </c>
      <c r="U58" s="25">
        <v>524.086511850357</v>
      </c>
      <c r="V58" s="25">
        <v>0.04826788604259491</v>
      </c>
      <c r="W58" s="25">
        <v>76707.0</v>
      </c>
      <c r="X58" s="25">
        <v>80597.2578125</v>
      </c>
      <c r="Y58" s="25">
        <v>3890.2578125</v>
      </c>
      <c r="Z58" s="25">
        <v>20903.2578125</v>
      </c>
      <c r="AA58" s="25">
        <v>74625.0546875</v>
      </c>
      <c r="AB58" s="25">
        <v>78409.7265625</v>
      </c>
      <c r="AC58" s="25">
        <v>3784.671875</v>
      </c>
      <c r="AD58" s="25">
        <v>12656.0361328125</v>
      </c>
      <c r="AE58" s="25">
        <v>244.85801696777344</v>
      </c>
      <c r="AF58" s="25">
        <v>145.14198303222656</v>
      </c>
      <c r="AG58" s="25">
        <v>18086.666015625</v>
      </c>
      <c r="AH58" s="25">
        <v>7985.3330078125</v>
      </c>
      <c r="AI58" s="25">
        <v>25596.5078125</v>
      </c>
      <c r="AJ58" s="25">
        <v>7635.49169921875</v>
      </c>
      <c r="AK58" s="25">
        <v>20072.072265625</v>
      </c>
      <c r="AL58" s="25">
        <v>831.1846313476562</v>
      </c>
    </row>
    <row r="59" hidden="1">
      <c r="A59" s="25">
        <v>53.0</v>
      </c>
      <c r="B59" s="24" t="s">
        <v>6</v>
      </c>
      <c r="C59" s="25">
        <v>2021.0</v>
      </c>
      <c r="D59" s="26">
        <v>0.22695836424827576</v>
      </c>
      <c r="E59" s="28">
        <f t="shared" si="4"/>
        <v>0.02716985795</v>
      </c>
      <c r="F59" s="28">
        <f t="shared" si="5"/>
        <v>0.3099885814</v>
      </c>
      <c r="G59" s="27">
        <f t="shared" si="6"/>
        <v>0.6802321513</v>
      </c>
      <c r="H59" s="25">
        <v>40602.34375</v>
      </c>
      <c r="I59" s="25">
        <v>1103.159912109375</v>
      </c>
      <c r="J59" s="25">
        <v>210.0</v>
      </c>
      <c r="K59" s="25">
        <v>11963.0</v>
      </c>
      <c r="L59" s="25">
        <v>13207.0</v>
      </c>
      <c r="M59" s="25">
        <v>11402.0</v>
      </c>
      <c r="N59" s="25">
        <v>106.14421504735947</v>
      </c>
      <c r="O59" s="25">
        <v>137.38002508878708</v>
      </c>
      <c r="P59" s="25">
        <v>9357.456039607525</v>
      </c>
      <c r="Q59" s="25">
        <v>6191.47890663147</v>
      </c>
      <c r="R59" s="25">
        <v>8985.648936927319</v>
      </c>
      <c r="S59" s="25">
        <v>3495.8865282535553</v>
      </c>
      <c r="T59" s="25">
        <v>3036.991239130497</v>
      </c>
      <c r="U59" s="25">
        <v>275.64286613464355</v>
      </c>
      <c r="V59" s="25">
        <v>0.027169857174158096</v>
      </c>
      <c r="W59" s="25">
        <v>36782.0</v>
      </c>
      <c r="X59" s="25">
        <v>37809.2734375</v>
      </c>
      <c r="Y59" s="25">
        <v>1027.2734375</v>
      </c>
      <c r="Z59" s="25">
        <v>12429.2734375</v>
      </c>
      <c r="AA59" s="25">
        <v>31586.62890625</v>
      </c>
      <c r="AB59" s="25">
        <v>32468.80078125</v>
      </c>
      <c r="AC59" s="25">
        <v>882.171875</v>
      </c>
      <c r="AD59" s="25">
        <v>3919.1630859375</v>
      </c>
      <c r="AE59" s="25">
        <v>91.53209686279297</v>
      </c>
      <c r="AF59" s="25">
        <v>118.46790313720703</v>
      </c>
      <c r="AG59" s="25">
        <v>7199.41552734375</v>
      </c>
      <c r="AH59" s="25">
        <v>4763.58447265625</v>
      </c>
      <c r="AI59" s="25">
        <v>9507.921875</v>
      </c>
      <c r="AJ59" s="25">
        <v>3699.078125</v>
      </c>
      <c r="AK59" s="25">
        <v>11612.5390625</v>
      </c>
      <c r="AL59" s="25">
        <v>816.7340087890625</v>
      </c>
    </row>
    <row r="60" hidden="1"/>
    <row r="61">
      <c r="A61" s="24" t="s">
        <v>36</v>
      </c>
      <c r="B61" s="29" t="s">
        <v>94</v>
      </c>
      <c r="D61" s="29" t="s">
        <v>95</v>
      </c>
      <c r="F61" s="29" t="s">
        <v>96</v>
      </c>
    </row>
    <row r="62">
      <c r="B62" s="24">
        <v>2021.0</v>
      </c>
      <c r="C62" s="25">
        <v>2023.0</v>
      </c>
      <c r="D62" s="24">
        <v>2021.0</v>
      </c>
      <c r="E62" s="25">
        <v>2023.0</v>
      </c>
      <c r="F62" s="24">
        <v>2021.0</v>
      </c>
      <c r="G62" s="25">
        <v>2023.0</v>
      </c>
    </row>
    <row r="63">
      <c r="A63" s="24" t="s">
        <v>3</v>
      </c>
      <c r="B63" s="28">
        <f t="shared" ref="B63:B90" si="7">VLOOKUP(A63,$B$32:$G$59,4,FALSE)</f>
        <v>0.03770918316</v>
      </c>
      <c r="C63" s="28">
        <f t="shared" ref="C63:C90" si="8">VLOOKUP(A63,$B$2:$G$29,4,FALSE)</f>
        <v>0.05649535626</v>
      </c>
      <c r="D63" s="28">
        <f t="shared" ref="D63:D90" si="9">VLOOKUP(A63,$B$32:$G$59,5,FALSE)</f>
        <v>0.2967534037</v>
      </c>
      <c r="E63" s="28">
        <f t="shared" ref="E63:E90" si="10">VLOOKUP(A63,$B$2:$G$29,5,FALSE)</f>
        <v>0.3196648461</v>
      </c>
      <c r="F63" s="28">
        <f t="shared" ref="F63:F90" si="11">VLOOKUP(A63,$B$32:$G$59,6,FALSE)</f>
        <v>0.7764380445</v>
      </c>
      <c r="G63" s="28">
        <f t="shared" ref="G63:G90" si="12">VLOOKUP(A63,$B$2:$G$29,6,FALSE)</f>
        <v>0.7764208037</v>
      </c>
      <c r="H63" s="30"/>
    </row>
    <row r="64">
      <c r="A64" s="24" t="s">
        <v>21</v>
      </c>
      <c r="B64" s="28">
        <f t="shared" si="7"/>
        <v>0.03553615238</v>
      </c>
      <c r="C64" s="28">
        <f t="shared" si="8"/>
        <v>0.04960325217</v>
      </c>
      <c r="D64" s="28">
        <f t="shared" si="9"/>
        <v>0.3481314148</v>
      </c>
      <c r="E64" s="28">
        <f t="shared" si="10"/>
        <v>0.3552673124</v>
      </c>
      <c r="F64" s="28">
        <f t="shared" si="11"/>
        <v>0.8312707546</v>
      </c>
      <c r="G64" s="28">
        <f t="shared" si="12"/>
        <v>0.8316952928</v>
      </c>
      <c r="H64" s="30"/>
    </row>
    <row r="65">
      <c r="A65" s="24" t="s">
        <v>23</v>
      </c>
      <c r="B65" s="28">
        <f t="shared" si="7"/>
        <v>0.07669320389</v>
      </c>
      <c r="C65" s="28">
        <f t="shared" si="8"/>
        <v>0.1079969503</v>
      </c>
      <c r="D65" s="28">
        <f t="shared" si="9"/>
        <v>0.4080046791</v>
      </c>
      <c r="E65" s="28">
        <f t="shared" si="10"/>
        <v>0.4358272021</v>
      </c>
      <c r="F65" s="28">
        <f t="shared" si="11"/>
        <v>0.8247552357</v>
      </c>
      <c r="G65" s="28">
        <f t="shared" si="12"/>
        <v>0.8262636072</v>
      </c>
      <c r="H65" s="30"/>
    </row>
    <row r="66">
      <c r="A66" s="24" t="s">
        <v>28</v>
      </c>
      <c r="B66" s="28">
        <f t="shared" si="7"/>
        <v>0.04639787047</v>
      </c>
      <c r="C66" s="28">
        <f t="shared" si="8"/>
        <v>0.07874206826</v>
      </c>
      <c r="D66" s="28">
        <f t="shared" si="9"/>
        <v>0.3540697282</v>
      </c>
      <c r="E66" s="28">
        <f t="shared" si="10"/>
        <v>0.3798608931</v>
      </c>
      <c r="F66" s="28">
        <f t="shared" si="11"/>
        <v>0.9138350433</v>
      </c>
      <c r="G66" s="28">
        <f t="shared" si="12"/>
        <v>0.9110621258</v>
      </c>
      <c r="H66" s="30"/>
    </row>
    <row r="67">
      <c r="A67" s="24" t="s">
        <v>27</v>
      </c>
      <c r="B67" s="28">
        <f t="shared" si="7"/>
        <v>0.07456047373</v>
      </c>
      <c r="C67" s="28">
        <f t="shared" si="8"/>
        <v>0.04158212255</v>
      </c>
      <c r="D67" s="28">
        <f t="shared" si="9"/>
        <v>0.3756444881</v>
      </c>
      <c r="E67" s="28">
        <f t="shared" si="10"/>
        <v>0.3929644845</v>
      </c>
      <c r="F67" s="28">
        <f t="shared" si="11"/>
        <v>0.8758907652</v>
      </c>
      <c r="G67" s="28">
        <f t="shared" si="12"/>
        <v>0.8783690664</v>
      </c>
      <c r="H67" s="30"/>
    </row>
    <row r="68">
      <c r="A68" s="24" t="s">
        <v>30</v>
      </c>
      <c r="B68" s="28">
        <f t="shared" si="7"/>
        <v>0.04879327414</v>
      </c>
      <c r="C68" s="28">
        <f t="shared" si="8"/>
        <v>0.1056993207</v>
      </c>
      <c r="D68" s="28">
        <f t="shared" si="9"/>
        <v>0.4836400911</v>
      </c>
      <c r="E68" s="28">
        <f t="shared" si="10"/>
        <v>0.4972597815</v>
      </c>
      <c r="F68" s="28">
        <f t="shared" si="11"/>
        <v>0.9065641888</v>
      </c>
      <c r="G68" s="28">
        <f t="shared" si="12"/>
        <v>0.901628994</v>
      </c>
      <c r="H68" s="30"/>
    </row>
    <row r="69">
      <c r="A69" s="24" t="s">
        <v>29</v>
      </c>
      <c r="B69" s="28">
        <f t="shared" si="7"/>
        <v>0.04490791321</v>
      </c>
      <c r="C69" s="28">
        <f t="shared" si="8"/>
        <v>0.1459564203</v>
      </c>
      <c r="D69" s="28">
        <f t="shared" si="9"/>
        <v>0.4646464646</v>
      </c>
      <c r="E69" s="28">
        <f t="shared" si="10"/>
        <v>0.4789813029</v>
      </c>
      <c r="F69" s="28">
        <f t="shared" si="11"/>
        <v>0.8931448219</v>
      </c>
      <c r="G69" s="28">
        <f t="shared" si="12"/>
        <v>0.8923102569</v>
      </c>
      <c r="H69" s="30"/>
    </row>
    <row r="70">
      <c r="A70" s="24" t="s">
        <v>20</v>
      </c>
      <c r="B70" s="28">
        <f t="shared" si="7"/>
        <v>0.02414184329</v>
      </c>
      <c r="C70" s="28">
        <f t="shared" si="8"/>
        <v>0.04952125809</v>
      </c>
      <c r="D70" s="28">
        <f t="shared" si="9"/>
        <v>0.289626273</v>
      </c>
      <c r="E70" s="28">
        <f t="shared" si="10"/>
        <v>0.3102578189</v>
      </c>
      <c r="F70" s="28">
        <f t="shared" si="11"/>
        <v>0.8446192298</v>
      </c>
      <c r="G70" s="28">
        <f t="shared" si="12"/>
        <v>0.8449044487</v>
      </c>
      <c r="H70" s="30"/>
    </row>
    <row r="71">
      <c r="A71" s="24" t="s">
        <v>26</v>
      </c>
      <c r="B71" s="28">
        <f t="shared" si="7"/>
        <v>0.04332731648</v>
      </c>
      <c r="C71" s="28">
        <f t="shared" si="8"/>
        <v>0.04997740296</v>
      </c>
      <c r="D71" s="28">
        <f t="shared" si="9"/>
        <v>0.3277728316</v>
      </c>
      <c r="E71" s="28">
        <f t="shared" si="10"/>
        <v>0.3626438457</v>
      </c>
      <c r="F71" s="28">
        <f t="shared" si="11"/>
        <v>0.8993306342</v>
      </c>
      <c r="G71" s="28">
        <f t="shared" si="12"/>
        <v>0.8973528464</v>
      </c>
      <c r="H71" s="30"/>
    </row>
    <row r="72">
      <c r="A72" s="24" t="s">
        <v>16</v>
      </c>
      <c r="B72" s="28">
        <f t="shared" si="7"/>
        <v>0.01747375123</v>
      </c>
      <c r="C72" s="28">
        <f t="shared" si="8"/>
        <v>0.04647936394</v>
      </c>
      <c r="D72" s="28">
        <f t="shared" si="9"/>
        <v>0.3576978275</v>
      </c>
      <c r="E72" s="28">
        <f t="shared" si="10"/>
        <v>0.38182776</v>
      </c>
      <c r="F72" s="28">
        <f t="shared" si="11"/>
        <v>0.8213521382</v>
      </c>
      <c r="G72" s="28">
        <f t="shared" si="12"/>
        <v>0.8171154035</v>
      </c>
      <c r="H72" s="30"/>
    </row>
    <row r="73">
      <c r="A73" s="24" t="s">
        <v>8</v>
      </c>
      <c r="B73" s="28">
        <f t="shared" si="7"/>
        <v>0.05987393476</v>
      </c>
      <c r="C73" s="28">
        <f t="shared" si="8"/>
        <v>0.05891140373</v>
      </c>
      <c r="D73" s="28">
        <f t="shared" si="9"/>
        <v>0.1844583772</v>
      </c>
      <c r="E73" s="28">
        <f t="shared" si="10"/>
        <v>0.1994180359</v>
      </c>
      <c r="F73" s="28">
        <f t="shared" si="11"/>
        <v>0.7524902042</v>
      </c>
      <c r="G73" s="28">
        <f t="shared" si="12"/>
        <v>0.752162705</v>
      </c>
      <c r="H73" s="30"/>
    </row>
    <row r="74">
      <c r="A74" s="24" t="s">
        <v>15</v>
      </c>
      <c r="B74" s="28">
        <f t="shared" si="7"/>
        <v>0.03741093563</v>
      </c>
      <c r="C74" s="28">
        <f t="shared" si="8"/>
        <v>0.05823419862</v>
      </c>
      <c r="D74" s="28">
        <f t="shared" si="9"/>
        <v>0.4418415776</v>
      </c>
      <c r="E74" s="28">
        <f t="shared" si="10"/>
        <v>0.4546027728</v>
      </c>
      <c r="F74" s="28">
        <f t="shared" si="11"/>
        <v>0.7821742984</v>
      </c>
      <c r="G74" s="28">
        <f t="shared" si="12"/>
        <v>0.7790680837</v>
      </c>
      <c r="H74" s="30"/>
    </row>
    <row r="75">
      <c r="A75" s="24" t="s">
        <v>18</v>
      </c>
      <c r="B75" s="28">
        <f t="shared" si="7"/>
        <v>0.07348919743</v>
      </c>
      <c r="C75" s="28">
        <f t="shared" si="8"/>
        <v>0.07328137975</v>
      </c>
      <c r="D75" s="28">
        <f t="shared" si="9"/>
        <v>0.3620217667</v>
      </c>
      <c r="E75" s="28">
        <f t="shared" si="10"/>
        <v>0.3932985842</v>
      </c>
      <c r="F75" s="28">
        <f t="shared" si="11"/>
        <v>0.827936374</v>
      </c>
      <c r="G75" s="28">
        <f t="shared" si="12"/>
        <v>0.8244871056</v>
      </c>
      <c r="H75" s="30"/>
    </row>
    <row r="76">
      <c r="A76" s="24" t="s">
        <v>12</v>
      </c>
      <c r="B76" s="28">
        <f t="shared" si="7"/>
        <v>0.03200098897</v>
      </c>
      <c r="C76" s="28">
        <f t="shared" si="8"/>
        <v>0.05861233347</v>
      </c>
      <c r="D76" s="28">
        <f t="shared" si="9"/>
        <v>0.2734665185</v>
      </c>
      <c r="E76" s="28">
        <f t="shared" si="10"/>
        <v>0.2960848252</v>
      </c>
      <c r="F76" s="28">
        <f t="shared" si="11"/>
        <v>0.7488513233</v>
      </c>
      <c r="G76" s="28">
        <f t="shared" si="12"/>
        <v>0.7474583554</v>
      </c>
      <c r="H76" s="30"/>
    </row>
    <row r="77">
      <c r="A77" s="24" t="s">
        <v>24</v>
      </c>
      <c r="B77" s="28">
        <f t="shared" si="7"/>
        <v>0.07388100997</v>
      </c>
      <c r="C77" s="28">
        <f t="shared" si="8"/>
        <v>0.1048024083</v>
      </c>
      <c r="D77" s="28">
        <f t="shared" si="9"/>
        <v>0.3883345924</v>
      </c>
      <c r="E77" s="28">
        <f t="shared" si="10"/>
        <v>0.4029576832</v>
      </c>
      <c r="F77" s="28">
        <f t="shared" si="11"/>
        <v>0.8525716803</v>
      </c>
      <c r="G77" s="28">
        <f t="shared" si="12"/>
        <v>0.8492983394</v>
      </c>
      <c r="H77" s="30"/>
    </row>
    <row r="78">
      <c r="A78" s="24" t="s">
        <v>19</v>
      </c>
      <c r="B78" s="28">
        <f t="shared" si="7"/>
        <v>0.07642776503</v>
      </c>
      <c r="C78" s="28">
        <f t="shared" si="8"/>
        <v>0.06783283449</v>
      </c>
      <c r="D78" s="28">
        <f t="shared" si="9"/>
        <v>0.4173950035</v>
      </c>
      <c r="E78" s="28">
        <f t="shared" si="10"/>
        <v>0.4276106895</v>
      </c>
      <c r="F78" s="28">
        <f t="shared" si="11"/>
        <v>0.8351952325</v>
      </c>
      <c r="G78" s="28">
        <f t="shared" si="12"/>
        <v>0.833281649</v>
      </c>
      <c r="H78" s="30"/>
    </row>
    <row r="79">
      <c r="A79" s="24" t="s">
        <v>25</v>
      </c>
      <c r="B79" s="28">
        <f t="shared" si="7"/>
        <v>0.03345392044</v>
      </c>
      <c r="C79" s="28">
        <f t="shared" si="8"/>
        <v>0.0729252719</v>
      </c>
      <c r="D79" s="28">
        <f t="shared" si="9"/>
        <v>0.4728451495</v>
      </c>
      <c r="E79" s="28">
        <f t="shared" si="10"/>
        <v>0.4796837496</v>
      </c>
      <c r="F79" s="28">
        <f t="shared" si="11"/>
        <v>0.8929752858</v>
      </c>
      <c r="G79" s="28">
        <f t="shared" si="12"/>
        <v>0.8905231668</v>
      </c>
      <c r="H79" s="30"/>
    </row>
    <row r="80">
      <c r="A80" s="24" t="s">
        <v>11</v>
      </c>
      <c r="B80" s="28">
        <f t="shared" si="7"/>
        <v>0.03202171513</v>
      </c>
      <c r="C80" s="28">
        <f t="shared" si="8"/>
        <v>0.06742578495</v>
      </c>
      <c r="D80" s="28">
        <f t="shared" si="9"/>
        <v>0.2625294656</v>
      </c>
      <c r="E80" s="28">
        <f t="shared" si="10"/>
        <v>0.315676185</v>
      </c>
      <c r="F80" s="28">
        <f t="shared" si="11"/>
        <v>0.7426090243</v>
      </c>
      <c r="G80" s="28">
        <f t="shared" si="12"/>
        <v>0.7412498313</v>
      </c>
      <c r="H80" s="30"/>
    </row>
    <row r="81">
      <c r="A81" s="24" t="s">
        <v>7</v>
      </c>
      <c r="B81" s="28">
        <f t="shared" si="7"/>
        <v>0.04523418823</v>
      </c>
      <c r="C81" s="28">
        <f t="shared" si="8"/>
        <v>0.05718999057</v>
      </c>
      <c r="D81" s="28">
        <f t="shared" si="9"/>
        <v>0.3008739722</v>
      </c>
      <c r="E81" s="28">
        <f t="shared" si="10"/>
        <v>0.3124815007</v>
      </c>
      <c r="F81" s="28">
        <f t="shared" si="11"/>
        <v>0.6877991934</v>
      </c>
      <c r="G81" s="28">
        <f t="shared" si="12"/>
        <v>0.6834153588</v>
      </c>
      <c r="H81" s="30"/>
    </row>
    <row r="82">
      <c r="A82" s="24" t="s">
        <v>14</v>
      </c>
      <c r="B82" s="28">
        <f t="shared" si="7"/>
        <v>0.03568065124</v>
      </c>
      <c r="C82" s="28">
        <f t="shared" si="8"/>
        <v>0.01621696433</v>
      </c>
      <c r="D82" s="28">
        <f t="shared" si="9"/>
        <v>0.3661851795</v>
      </c>
      <c r="E82" s="28">
        <f t="shared" si="10"/>
        <v>0.3737146243</v>
      </c>
      <c r="F82" s="28">
        <f t="shared" si="11"/>
        <v>0.7827444665</v>
      </c>
      <c r="G82" s="28">
        <f t="shared" si="12"/>
        <v>0.7850643808</v>
      </c>
      <c r="H82" s="30"/>
    </row>
    <row r="83">
      <c r="A83" s="24" t="s">
        <v>5</v>
      </c>
      <c r="B83" s="28">
        <f t="shared" si="7"/>
        <v>0.01730779267</v>
      </c>
      <c r="C83" s="28">
        <f t="shared" si="8"/>
        <v>0.02129615794</v>
      </c>
      <c r="D83" s="28">
        <f t="shared" si="9"/>
        <v>0.1831150872</v>
      </c>
      <c r="E83" s="28">
        <f t="shared" si="10"/>
        <v>0.2188132505</v>
      </c>
      <c r="F83" s="28">
        <f t="shared" si="11"/>
        <v>0.7078181964</v>
      </c>
      <c r="G83" s="28">
        <f t="shared" si="12"/>
        <v>0.7118483945</v>
      </c>
      <c r="H83" s="30"/>
    </row>
    <row r="84">
      <c r="A84" s="24" t="s">
        <v>4</v>
      </c>
      <c r="B84" s="28">
        <f t="shared" si="7"/>
        <v>0.02567826297</v>
      </c>
      <c r="C84" s="28">
        <f t="shared" si="8"/>
        <v>0.0575262198</v>
      </c>
      <c r="D84" s="28">
        <f t="shared" si="9"/>
        <v>0.1996120081</v>
      </c>
      <c r="E84" s="28">
        <f t="shared" si="10"/>
        <v>0.2013202578</v>
      </c>
      <c r="F84" s="28">
        <f t="shared" si="11"/>
        <v>0.6890311681</v>
      </c>
      <c r="G84" s="28">
        <f t="shared" si="12"/>
        <v>0.6906032847</v>
      </c>
      <c r="H84" s="30"/>
    </row>
    <row r="85">
      <c r="A85" s="24" t="s">
        <v>9</v>
      </c>
      <c r="B85" s="28">
        <f t="shared" si="7"/>
        <v>0.04588958249</v>
      </c>
      <c r="C85" s="28">
        <f t="shared" si="8"/>
        <v>0.03282978576</v>
      </c>
      <c r="D85" s="28">
        <f t="shared" si="9"/>
        <v>0.3071485618</v>
      </c>
      <c r="E85" s="28">
        <f t="shared" si="10"/>
        <v>0.3160387435</v>
      </c>
      <c r="F85" s="28">
        <f t="shared" si="11"/>
        <v>0.69685805</v>
      </c>
      <c r="G85" s="28">
        <f t="shared" si="12"/>
        <v>0.702183295</v>
      </c>
      <c r="H85" s="30"/>
    </row>
    <row r="86">
      <c r="A86" s="24" t="s">
        <v>13</v>
      </c>
      <c r="B86" s="28">
        <f t="shared" si="7"/>
        <v>0.04407416263</v>
      </c>
      <c r="C86" s="28">
        <f t="shared" si="8"/>
        <v>0.06484542964</v>
      </c>
      <c r="D86" s="28">
        <f t="shared" si="9"/>
        <v>0.3717561704</v>
      </c>
      <c r="E86" s="28">
        <f t="shared" si="10"/>
        <v>0.3772186829</v>
      </c>
      <c r="F86" s="28">
        <f t="shared" si="11"/>
        <v>0.7144642081</v>
      </c>
      <c r="G86" s="28">
        <f t="shared" si="12"/>
        <v>0.7140660452</v>
      </c>
      <c r="H86" s="30"/>
    </row>
    <row r="87">
      <c r="A87" s="24" t="s">
        <v>17</v>
      </c>
      <c r="B87" s="28">
        <f t="shared" si="7"/>
        <v>0.08598885727</v>
      </c>
      <c r="C87" s="28">
        <f t="shared" si="8"/>
        <v>0.09274397452</v>
      </c>
      <c r="D87" s="28">
        <f t="shared" si="9"/>
        <v>0.342204966</v>
      </c>
      <c r="E87" s="28">
        <f t="shared" si="10"/>
        <v>0.3811452385</v>
      </c>
      <c r="F87" s="28">
        <f t="shared" si="11"/>
        <v>0.7949609849</v>
      </c>
      <c r="G87" s="28">
        <f t="shared" si="12"/>
        <v>0.7954417263</v>
      </c>
      <c r="H87" s="30"/>
    </row>
    <row r="88">
      <c r="A88" s="24" t="s">
        <v>22</v>
      </c>
      <c r="B88" s="28">
        <f t="shared" si="7"/>
        <v>0.0726183666</v>
      </c>
      <c r="C88" s="28">
        <f t="shared" si="8"/>
        <v>0.1251147118</v>
      </c>
      <c r="D88" s="28">
        <f t="shared" si="9"/>
        <v>0.3340947486</v>
      </c>
      <c r="E88" s="28">
        <f t="shared" si="10"/>
        <v>0.3484457409</v>
      </c>
      <c r="F88" s="28">
        <f t="shared" si="11"/>
        <v>0.8226042412</v>
      </c>
      <c r="G88" s="28">
        <f t="shared" si="12"/>
        <v>0.8203086748</v>
      </c>
      <c r="H88" s="30"/>
    </row>
    <row r="89">
      <c r="A89" s="24" t="s">
        <v>10</v>
      </c>
      <c r="B89" s="28">
        <f t="shared" si="7"/>
        <v>0.04826788459</v>
      </c>
      <c r="C89" s="28">
        <f t="shared" si="8"/>
        <v>0.05709246512</v>
      </c>
      <c r="D89" s="28">
        <f t="shared" si="9"/>
        <v>0.2217920138</v>
      </c>
      <c r="E89" s="28">
        <f t="shared" si="10"/>
        <v>0.2395059266</v>
      </c>
      <c r="F89" s="28">
        <f t="shared" si="11"/>
        <v>0.7569847173</v>
      </c>
      <c r="G89" s="28">
        <f t="shared" si="12"/>
        <v>0.7508127323</v>
      </c>
      <c r="H89" s="30"/>
    </row>
    <row r="90">
      <c r="A90" s="24" t="s">
        <v>6</v>
      </c>
      <c r="B90" s="28">
        <f t="shared" si="7"/>
        <v>0.02716985795</v>
      </c>
      <c r="C90" s="28">
        <f t="shared" si="8"/>
        <v>0.05305268296</v>
      </c>
      <c r="D90" s="28">
        <f t="shared" si="9"/>
        <v>0.3099885814</v>
      </c>
      <c r="E90" s="28">
        <f t="shared" si="10"/>
        <v>0.3295213017</v>
      </c>
      <c r="F90" s="28">
        <f t="shared" si="11"/>
        <v>0.6802321513</v>
      </c>
      <c r="G90" s="28">
        <f t="shared" si="12"/>
        <v>0.6878897482</v>
      </c>
      <c r="H90" s="30"/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">
    <mergeCell ref="A61:A62"/>
    <mergeCell ref="B61:C61"/>
    <mergeCell ref="D61:E61"/>
    <mergeCell ref="F61:G6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68" width="8.71"/>
  </cols>
  <sheetData>
    <row r="1">
      <c r="A1" s="24" t="s">
        <v>35</v>
      </c>
      <c r="B1" s="24" t="s">
        <v>36</v>
      </c>
      <c r="C1" s="24" t="s">
        <v>97</v>
      </c>
      <c r="D1" s="24" t="s">
        <v>44</v>
      </c>
      <c r="E1" s="24" t="s">
        <v>45</v>
      </c>
      <c r="F1" s="24" t="s">
        <v>46</v>
      </c>
      <c r="G1" s="24" t="s">
        <v>47</v>
      </c>
      <c r="H1" s="24" t="s">
        <v>48</v>
      </c>
      <c r="I1" s="24" t="s">
        <v>49</v>
      </c>
      <c r="J1" s="24" t="s">
        <v>50</v>
      </c>
      <c r="K1" s="24" t="s">
        <v>51</v>
      </c>
      <c r="L1" s="24" t="s">
        <v>52</v>
      </c>
      <c r="M1" s="24" t="s">
        <v>53</v>
      </c>
      <c r="N1" s="24" t="s">
        <v>98</v>
      </c>
      <c r="O1" s="24" t="s">
        <v>99</v>
      </c>
      <c r="P1" s="24" t="s">
        <v>100</v>
      </c>
      <c r="Q1" s="24" t="s">
        <v>101</v>
      </c>
      <c r="R1" s="24" t="s">
        <v>102</v>
      </c>
      <c r="S1" s="24" t="s">
        <v>103</v>
      </c>
      <c r="T1" s="24" t="s">
        <v>104</v>
      </c>
      <c r="U1" s="24" t="s">
        <v>105</v>
      </c>
      <c r="V1" s="24" t="s">
        <v>106</v>
      </c>
      <c r="W1" s="24" t="s">
        <v>107</v>
      </c>
      <c r="X1" s="24" t="s">
        <v>108</v>
      </c>
      <c r="Y1" s="24" t="s">
        <v>65</v>
      </c>
      <c r="Z1" s="24" t="s">
        <v>66</v>
      </c>
      <c r="AA1" s="24" t="s">
        <v>67</v>
      </c>
      <c r="AB1" s="24" t="s">
        <v>68</v>
      </c>
      <c r="AC1" s="24" t="s">
        <v>109</v>
      </c>
      <c r="AD1" s="24" t="s">
        <v>77</v>
      </c>
      <c r="AE1" s="24" t="s">
        <v>110</v>
      </c>
      <c r="AF1" s="24" t="s">
        <v>111</v>
      </c>
      <c r="AG1" s="24" t="s">
        <v>112</v>
      </c>
      <c r="AH1" s="24" t="s">
        <v>113</v>
      </c>
      <c r="AI1" s="24" t="s">
        <v>114</v>
      </c>
      <c r="AJ1" s="24" t="s">
        <v>115</v>
      </c>
      <c r="AK1" s="24" t="s">
        <v>116</v>
      </c>
      <c r="AL1" s="24" t="s">
        <v>117</v>
      </c>
      <c r="AM1" s="24" t="s">
        <v>118</v>
      </c>
      <c r="AN1" s="24" t="s">
        <v>119</v>
      </c>
      <c r="AO1" s="24" t="s">
        <v>120</v>
      </c>
      <c r="AP1" s="24" t="s">
        <v>121</v>
      </c>
      <c r="AQ1" s="24" t="s">
        <v>122</v>
      </c>
      <c r="AR1" s="24" t="s">
        <v>123</v>
      </c>
      <c r="AS1" s="24" t="s">
        <v>124</v>
      </c>
      <c r="AT1" s="24" t="s">
        <v>125</v>
      </c>
      <c r="AU1" s="24" t="s">
        <v>126</v>
      </c>
      <c r="AV1" s="24" t="s">
        <v>127</v>
      </c>
      <c r="AW1" s="24" t="s">
        <v>128</v>
      </c>
      <c r="AX1" s="24" t="s">
        <v>129</v>
      </c>
      <c r="AY1" s="24" t="s">
        <v>130</v>
      </c>
      <c r="AZ1" s="24" t="s">
        <v>131</v>
      </c>
      <c r="BA1" s="24" t="s">
        <v>132</v>
      </c>
      <c r="BB1" s="24" t="s">
        <v>133</v>
      </c>
      <c r="BC1" s="24" t="s">
        <v>134</v>
      </c>
      <c r="BD1" s="24" t="s">
        <v>135</v>
      </c>
      <c r="BE1" s="24" t="s">
        <v>136</v>
      </c>
      <c r="BF1" s="24" t="s">
        <v>137</v>
      </c>
      <c r="BG1" s="24" t="s">
        <v>138</v>
      </c>
      <c r="BH1" s="24" t="s">
        <v>139</v>
      </c>
      <c r="BI1" s="24" t="s">
        <v>86</v>
      </c>
      <c r="BJ1" s="24" t="s">
        <v>87</v>
      </c>
      <c r="BK1" s="24" t="s">
        <v>88</v>
      </c>
      <c r="BL1" s="24" t="s">
        <v>89</v>
      </c>
      <c r="BM1" s="24" t="s">
        <v>90</v>
      </c>
      <c r="BN1" s="24" t="s">
        <v>91</v>
      </c>
      <c r="BO1" s="24" t="s">
        <v>92</v>
      </c>
      <c r="BP1" s="24" t="s">
        <v>93</v>
      </c>
    </row>
    <row r="2">
      <c r="A2" s="31">
        <v>1.0</v>
      </c>
      <c r="B2" s="24" t="s">
        <v>3</v>
      </c>
      <c r="C2" s="32">
        <v>0.17560258507728577</v>
      </c>
      <c r="D2" s="31">
        <v>2713811.99609375</v>
      </c>
      <c r="E2" s="31">
        <v>153317.7755432129</v>
      </c>
      <c r="F2" s="31">
        <v>7633.0</v>
      </c>
      <c r="G2" s="31">
        <v>644486.0</v>
      </c>
      <c r="H2" s="31">
        <v>1101934.7084960938</v>
      </c>
      <c r="I2" s="31">
        <v>824166.3032226562</v>
      </c>
      <c r="J2" s="31">
        <v>1926101.0</v>
      </c>
      <c r="K2" s="31">
        <v>0.0</v>
      </c>
      <c r="L2" s="31">
        <v>0.0</v>
      </c>
      <c r="M2" s="31">
        <v>1926101.0</v>
      </c>
      <c r="N2" s="31">
        <v>40373.94559517503</v>
      </c>
      <c r="O2" s="31">
        <v>17300.944783985615</v>
      </c>
      <c r="P2" s="31">
        <v>549557.8001793623</v>
      </c>
      <c r="Q2" s="31">
        <v>103446.9720748663</v>
      </c>
      <c r="R2" s="31">
        <v>367923.7136206627</v>
      </c>
      <c r="S2" s="31">
        <v>12693.365461468697</v>
      </c>
      <c r="T2" s="31">
        <v>683455.6340448856</v>
      </c>
      <c r="U2" s="31">
        <v>244647.65784788132</v>
      </c>
      <c r="V2" s="31">
        <v>1564081.0560957193</v>
      </c>
      <c r="W2" s="31">
        <v>559031.9483005404</v>
      </c>
      <c r="X2" s="31"/>
      <c r="Y2" s="31"/>
      <c r="Z2" s="31"/>
      <c r="AA2" s="31"/>
      <c r="AB2" s="31"/>
      <c r="AC2" s="31"/>
      <c r="AD2" s="31">
        <v>0.05649535730481148</v>
      </c>
      <c r="AE2" s="31">
        <v>2578220.0</v>
      </c>
      <c r="AF2" s="31">
        <v>2732599.25</v>
      </c>
      <c r="AG2" s="31">
        <v>154379.25</v>
      </c>
      <c r="AH2" s="31">
        <v>978545.5625</v>
      </c>
      <c r="AI2" s="31">
        <v>154379.25</v>
      </c>
      <c r="AJ2" s="31">
        <v>2080480.25</v>
      </c>
      <c r="AK2" s="31">
        <v>2019400.0</v>
      </c>
      <c r="AL2" s="31">
        <v>2140318.0</v>
      </c>
      <c r="AM2" s="31">
        <v>120918.0</v>
      </c>
      <c r="AN2" s="31">
        <v>488841.71875</v>
      </c>
      <c r="AO2" s="31">
        <v>0.022910725325345993</v>
      </c>
      <c r="AP2" s="31">
        <v>0.0457589291036129</v>
      </c>
      <c r="AQ2" s="31">
        <v>0.38783586025238037</v>
      </c>
      <c r="AR2" s="31">
        <v>0.6470637917518616</v>
      </c>
      <c r="AS2" s="31">
        <v>0.3118537664413452</v>
      </c>
      <c r="AT2" s="31">
        <v>0.2736048698425293</v>
      </c>
      <c r="AU2" s="31">
        <v>0.03357243165373802</v>
      </c>
      <c r="AV2" s="31">
        <v>0.27739962935447693</v>
      </c>
      <c r="AW2" s="31">
        <v>2123113.0</v>
      </c>
      <c r="AX2" s="31">
        <v>2250241.25</v>
      </c>
      <c r="AY2" s="31">
        <v>127128.25</v>
      </c>
      <c r="AZ2" s="31">
        <v>1691209.25</v>
      </c>
      <c r="BA2" s="31">
        <v>38746.83203125</v>
      </c>
      <c r="BB2" s="31">
        <v>25580.703125</v>
      </c>
      <c r="BC2" s="31">
        <v>655911.625</v>
      </c>
      <c r="BD2" s="31">
        <v>361729.34375</v>
      </c>
      <c r="BE2" s="31">
        <v>527410.0</v>
      </c>
      <c r="BF2" s="31">
        <v>152953.859375</v>
      </c>
      <c r="BG2" s="31">
        <v>469140.8125</v>
      </c>
      <c r="BH2" s="31">
        <v>18768.0625</v>
      </c>
      <c r="BI2" s="31">
        <v>4597.6357421875</v>
      </c>
      <c r="BJ2" s="31">
        <v>3035.3642578125</v>
      </c>
      <c r="BK2" s="31">
        <v>415397.84375</v>
      </c>
      <c r="BL2" s="31">
        <v>229088.15625</v>
      </c>
      <c r="BM2" s="31">
        <v>854206.75</v>
      </c>
      <c r="BN2" s="31">
        <v>247727.984375</v>
      </c>
      <c r="BO2" s="31">
        <v>940904.5</v>
      </c>
      <c r="BP2" s="31">
        <v>37641.0546875</v>
      </c>
    </row>
    <row r="3">
      <c r="A3" s="31">
        <v>11.0</v>
      </c>
      <c r="B3" s="24" t="s">
        <v>21</v>
      </c>
      <c r="C3" s="32">
        <v>0.13231533765792847</v>
      </c>
      <c r="D3" s="31">
        <v>19623.013671875</v>
      </c>
      <c r="E3" s="31">
        <v>973.3652954101562</v>
      </c>
      <c r="F3" s="31">
        <v>41.0</v>
      </c>
      <c r="G3" s="31">
        <v>4206.0</v>
      </c>
      <c r="H3" s="31">
        <v>10444.5234375</v>
      </c>
      <c r="I3" s="31">
        <v>8095.47607421875</v>
      </c>
      <c r="J3" s="31">
        <v>18540.0</v>
      </c>
      <c r="K3" s="31">
        <v>0.0</v>
      </c>
      <c r="L3" s="31">
        <v>0.0</v>
      </c>
      <c r="M3" s="31">
        <v>18540.0</v>
      </c>
      <c r="N3" s="31">
        <v>380.28846287727356</v>
      </c>
      <c r="O3" s="31">
        <v>138.70956230163574</v>
      </c>
      <c r="P3" s="31">
        <v>4661.244009315968</v>
      </c>
      <c r="Q3" s="31">
        <v>597.452615916729</v>
      </c>
      <c r="R3" s="31">
        <v>2349.5960370898247</v>
      </c>
      <c r="S3" s="31">
        <v>97.91257047653198</v>
      </c>
      <c r="T3" s="31">
        <v>4754.9032400250435</v>
      </c>
      <c r="U3" s="31">
        <v>1373.2758899331093</v>
      </c>
      <c r="V3" s="31">
        <v>12030.917866051197</v>
      </c>
      <c r="W3" s="31">
        <v>3593.0821709036827</v>
      </c>
      <c r="X3" s="31">
        <v>18540.0</v>
      </c>
      <c r="Y3" s="31">
        <v>116.0</v>
      </c>
      <c r="Z3" s="31">
        <v>4012.0</v>
      </c>
      <c r="AA3" s="31">
        <v>9146.0</v>
      </c>
      <c r="AB3" s="31">
        <v>7089.0</v>
      </c>
      <c r="AC3" s="31">
        <v>0.4366492033004761</v>
      </c>
      <c r="AD3" s="31">
        <v>0.04960325360298157</v>
      </c>
      <c r="AE3" s="31">
        <v>22787.0</v>
      </c>
      <c r="AF3" s="31">
        <v>23976.302734375</v>
      </c>
      <c r="AG3" s="31">
        <v>1189.302734375</v>
      </c>
      <c r="AH3" s="31">
        <v>9284.779296875</v>
      </c>
      <c r="AI3" s="31">
        <v>1189.302734375</v>
      </c>
      <c r="AJ3" s="31">
        <v>19729.302734375</v>
      </c>
      <c r="AK3" s="31">
        <v>14353.3828125</v>
      </c>
      <c r="AL3" s="31">
        <v>15102.5166015625</v>
      </c>
      <c r="AM3" s="31">
        <v>749.1337890625</v>
      </c>
      <c r="AN3" s="31">
        <v>3098.729736328125</v>
      </c>
      <c r="AO3" s="31">
        <v>0.029490778222680092</v>
      </c>
      <c r="AP3" s="31">
        <v>0.06283984333276749</v>
      </c>
      <c r="AQ3" s="31">
        <v>0.36873534321784973</v>
      </c>
      <c r="AR3" s="31">
        <v>0.6221376061439514</v>
      </c>
      <c r="AS3" s="31">
        <v>0.3614722192287445</v>
      </c>
      <c r="AT3" s="31">
        <v>0.2706650197505951</v>
      </c>
      <c r="AU3" s="31">
        <v>0.044357508420944214</v>
      </c>
      <c r="AV3" s="31">
        <v>0.24030166864395142</v>
      </c>
      <c r="AW3" s="31">
        <v>15624.0</v>
      </c>
      <c r="AX3" s="31">
        <v>16439.451171875</v>
      </c>
      <c r="AY3" s="31">
        <v>815.451171875</v>
      </c>
      <c r="AZ3" s="31">
        <v>12846.369140625</v>
      </c>
      <c r="BA3" s="31">
        <v>378.84942626953125</v>
      </c>
      <c r="BB3" s="31">
        <v>225.78872680664062</v>
      </c>
      <c r="BC3" s="31">
        <v>4736.91015625</v>
      </c>
      <c r="BD3" s="31">
        <v>2235.3916015625</v>
      </c>
      <c r="BE3" s="31">
        <v>4643.60546875</v>
      </c>
      <c r="BF3" s="31">
        <v>972.5216674804688</v>
      </c>
      <c r="BG3" s="31">
        <v>3087.00390625</v>
      </c>
      <c r="BH3" s="31">
        <v>159.3801727294922</v>
      </c>
      <c r="BI3" s="31">
        <v>25.6894588470459</v>
      </c>
      <c r="BJ3" s="31">
        <v>15.310542106628418</v>
      </c>
      <c r="BK3" s="31">
        <v>2857.51318359375</v>
      </c>
      <c r="BL3" s="31">
        <v>1348.48681640625</v>
      </c>
      <c r="BM3" s="31">
        <v>8635.888671875</v>
      </c>
      <c r="BN3" s="31">
        <v>1808.63525390625</v>
      </c>
      <c r="BO3" s="31">
        <v>8828.9462890625</v>
      </c>
      <c r="BP3" s="31">
        <v>455.8332214355469</v>
      </c>
    </row>
    <row r="4">
      <c r="A4" s="31">
        <v>12.0</v>
      </c>
      <c r="B4" s="24" t="s">
        <v>23</v>
      </c>
      <c r="C4" s="32">
        <v>0.07903052866458893</v>
      </c>
      <c r="D4" s="31">
        <v>15561.7978515625</v>
      </c>
      <c r="E4" s="31">
        <v>1680.626708984375</v>
      </c>
      <c r="F4" s="31">
        <v>53.0</v>
      </c>
      <c r="G4" s="31">
        <v>2648.0</v>
      </c>
      <c r="H4" s="31">
        <v>4873.583984375</v>
      </c>
      <c r="I4" s="31">
        <v>5851.416015625</v>
      </c>
      <c r="J4" s="31">
        <v>10725.0</v>
      </c>
      <c r="K4" s="31">
        <v>0.0</v>
      </c>
      <c r="L4" s="31">
        <v>0.0</v>
      </c>
      <c r="M4" s="31">
        <v>10725.0</v>
      </c>
      <c r="N4" s="31">
        <v>677.0781358480453</v>
      </c>
      <c r="O4" s="31">
        <v>201.68039083480835</v>
      </c>
      <c r="P4" s="31">
        <v>2867.4551163315773</v>
      </c>
      <c r="Q4" s="31">
        <v>207.84343844652176</v>
      </c>
      <c r="R4" s="31">
        <v>1653.3724775910378</v>
      </c>
      <c r="S4" s="31">
        <v>34.096333026885986</v>
      </c>
      <c r="T4" s="31">
        <v>3437.398169696331</v>
      </c>
      <c r="U4" s="31">
        <v>686.6291008591652</v>
      </c>
      <c r="V4" s="31">
        <v>7517.903598368168</v>
      </c>
      <c r="W4" s="31">
        <v>1630.0964067578316</v>
      </c>
      <c r="X4" s="31">
        <v>10725.0</v>
      </c>
      <c r="Y4" s="31">
        <v>127.0</v>
      </c>
      <c r="Z4" s="31">
        <v>2891.0</v>
      </c>
      <c r="AA4" s="31">
        <v>4067.0</v>
      </c>
      <c r="AB4" s="31">
        <v>4883.0</v>
      </c>
      <c r="AC4" s="31">
        <v>0.5455865859985352</v>
      </c>
      <c r="AD4" s="31">
        <v>0.10799694806337357</v>
      </c>
      <c r="AE4" s="31">
        <v>13426.0</v>
      </c>
      <c r="AF4" s="31">
        <v>15051.517578125</v>
      </c>
      <c r="AG4" s="31">
        <v>1625.517578125</v>
      </c>
      <c r="AH4" s="31">
        <v>7476.93359375</v>
      </c>
      <c r="AI4" s="31">
        <v>1625.517578125</v>
      </c>
      <c r="AJ4" s="31">
        <v>12350.517578125</v>
      </c>
      <c r="AK4" s="31">
        <v>9765.552734375</v>
      </c>
      <c r="AL4" s="31">
        <v>10947.8916015625</v>
      </c>
      <c r="AM4" s="31">
        <v>1182.3388671875</v>
      </c>
      <c r="AN4" s="31">
        <v>2835.71142578125</v>
      </c>
      <c r="AO4" s="31">
        <v>0.06896544992923737</v>
      </c>
      <c r="AP4" s="31">
        <v>0.17843885719776154</v>
      </c>
      <c r="AQ4" s="31">
        <v>0.3501245975494385</v>
      </c>
      <c r="AR4" s="31">
        <v>0.6075023412704468</v>
      </c>
      <c r="AS4" s="31">
        <v>0.2920716404914856</v>
      </c>
      <c r="AT4" s="31">
        <v>0.1838916838169098</v>
      </c>
      <c r="AU4" s="31">
        <v>0.030167091637849808</v>
      </c>
      <c r="AV4" s="31">
        <v>0.28883832693099976</v>
      </c>
      <c r="AW4" s="31">
        <v>9148.0</v>
      </c>
      <c r="AX4" s="31">
        <v>10255.5703125</v>
      </c>
      <c r="AY4" s="31">
        <v>1107.5703125</v>
      </c>
      <c r="AZ4" s="31">
        <v>8625.4736328125</v>
      </c>
      <c r="BA4" s="31">
        <v>594.8596801757812</v>
      </c>
      <c r="BB4" s="31">
        <v>290.8725280761719</v>
      </c>
      <c r="BC4" s="31">
        <v>3019.990478515625</v>
      </c>
      <c r="BD4" s="31">
        <v>990.287353515625</v>
      </c>
      <c r="BE4" s="31">
        <v>2519.25634765625</v>
      </c>
      <c r="BF4" s="31">
        <v>299.76116943359375</v>
      </c>
      <c r="BG4" s="31">
        <v>2491.367431640625</v>
      </c>
      <c r="BH4" s="31">
        <v>49.17526626586914</v>
      </c>
      <c r="BI4" s="31">
        <v>35.59491729736328</v>
      </c>
      <c r="BJ4" s="31">
        <v>17.40508460998535</v>
      </c>
      <c r="BK4" s="31">
        <v>1994.10986328125</v>
      </c>
      <c r="BL4" s="31">
        <v>653.8900756835938</v>
      </c>
      <c r="BM4" s="31">
        <v>4355.349609375</v>
      </c>
      <c r="BN4" s="31">
        <v>518.2341918945312</v>
      </c>
      <c r="BO4" s="31">
        <v>7332.20849609375</v>
      </c>
      <c r="BP4" s="31">
        <v>144.72506713867188</v>
      </c>
    </row>
    <row r="5">
      <c r="A5" s="31">
        <v>13.0</v>
      </c>
      <c r="B5" s="24" t="s">
        <v>28</v>
      </c>
      <c r="C5" s="32">
        <v>0.0720851868391037</v>
      </c>
      <c r="D5" s="31">
        <v>81094.78125</v>
      </c>
      <c r="E5" s="31">
        <v>6385.57080078125</v>
      </c>
      <c r="F5" s="31">
        <v>334.0</v>
      </c>
      <c r="G5" s="31">
        <v>13447.0</v>
      </c>
      <c r="H5" s="31">
        <v>26584.474609375</v>
      </c>
      <c r="I5" s="31">
        <v>24725.525390625</v>
      </c>
      <c r="J5" s="31">
        <v>51310.0</v>
      </c>
      <c r="K5" s="31">
        <v>0.0</v>
      </c>
      <c r="L5" s="31">
        <v>0.0</v>
      </c>
      <c r="M5" s="31">
        <v>51310.0</v>
      </c>
      <c r="N5" s="31">
        <v>1139.5720606446266</v>
      </c>
      <c r="O5" s="31">
        <v>254.1649031639099</v>
      </c>
      <c r="P5" s="31">
        <v>16655.37318521738</v>
      </c>
      <c r="Q5" s="31">
        <v>1478.177959561348</v>
      </c>
      <c r="R5" s="31">
        <v>19048.375015378</v>
      </c>
      <c r="S5" s="31">
        <v>289.9775243997574</v>
      </c>
      <c r="T5" s="31">
        <v>12877.343454360962</v>
      </c>
      <c r="U5" s="31">
        <v>2305.606540441513</v>
      </c>
      <c r="V5" s="31">
        <v>52180.71880739927</v>
      </c>
      <c r="W5" s="31">
        <v>5567.281287312508</v>
      </c>
      <c r="X5" s="31">
        <v>51310.0</v>
      </c>
      <c r="Y5" s="31">
        <v>442.0</v>
      </c>
      <c r="Z5" s="31">
        <v>15291.0</v>
      </c>
      <c r="AA5" s="31">
        <v>22581.0</v>
      </c>
      <c r="AB5" s="31">
        <v>21002.0</v>
      </c>
      <c r="AC5" s="31">
        <v>0.4818851351737976</v>
      </c>
      <c r="AD5" s="31">
        <v>0.07874206453561783</v>
      </c>
      <c r="AE5" s="31">
        <v>65091.0</v>
      </c>
      <c r="AF5" s="31">
        <v>70654.4765625</v>
      </c>
      <c r="AG5" s="31">
        <v>5563.4765625</v>
      </c>
      <c r="AH5" s="31">
        <v>30289.001953125</v>
      </c>
      <c r="AI5" s="31">
        <v>5563.4765625</v>
      </c>
      <c r="AJ5" s="31">
        <v>56873.4765625</v>
      </c>
      <c r="AK5" s="31">
        <v>54048.58984375</v>
      </c>
      <c r="AL5" s="31">
        <v>58668.25</v>
      </c>
      <c r="AM5" s="31">
        <v>4619.66015625</v>
      </c>
      <c r="AN5" s="31">
        <v>23668.03515625</v>
      </c>
      <c r="AO5" s="31">
        <v>0.020971020683646202</v>
      </c>
      <c r="AP5" s="31">
        <v>0.058726709336042404</v>
      </c>
      <c r="AQ5" s="31">
        <v>0.23697583377361298</v>
      </c>
      <c r="AR5" s="31">
        <v>0.5327277183532715</v>
      </c>
      <c r="AS5" s="31">
        <v>0.306501179933548</v>
      </c>
      <c r="AT5" s="31">
        <v>0.34154412150382996</v>
      </c>
      <c r="AU5" s="31">
        <v>0.06700148433446884</v>
      </c>
      <c r="AV5" s="31">
        <v>0.4355519711971283</v>
      </c>
      <c r="AW5" s="31">
        <v>57748.0</v>
      </c>
      <c r="AX5" s="31">
        <v>62683.85546875</v>
      </c>
      <c r="AY5" s="31">
        <v>4935.85546875</v>
      </c>
      <c r="AZ5" s="31">
        <v>57116.57421875</v>
      </c>
      <c r="BA5" s="31">
        <v>1197.7928466796875</v>
      </c>
      <c r="BB5" s="31">
        <v>326.9481201171875</v>
      </c>
      <c r="BC5" s="31">
        <v>13535.248046875</v>
      </c>
      <c r="BD5" s="31">
        <v>2965.844970703125</v>
      </c>
      <c r="BE5" s="31">
        <v>17506.296875</v>
      </c>
      <c r="BF5" s="31">
        <v>1901.47216796875</v>
      </c>
      <c r="BG5" s="31">
        <v>24877.236328125</v>
      </c>
      <c r="BH5" s="31">
        <v>373.01611328125</v>
      </c>
      <c r="BI5" s="31">
        <v>262.3808288574219</v>
      </c>
      <c r="BJ5" s="31">
        <v>71.6191635131836</v>
      </c>
      <c r="BK5" s="31">
        <v>11030.0859375</v>
      </c>
      <c r="BL5" s="31">
        <v>2416.91357421875</v>
      </c>
      <c r="BM5" s="31">
        <v>23979.865234375</v>
      </c>
      <c r="BN5" s="31">
        <v>2604.6083984375</v>
      </c>
      <c r="BO5" s="31">
        <v>29841.548828125</v>
      </c>
      <c r="BP5" s="31">
        <v>447.452392578125</v>
      </c>
    </row>
    <row r="6">
      <c r="A6" s="31">
        <v>14.0</v>
      </c>
      <c r="B6" s="24" t="s">
        <v>27</v>
      </c>
      <c r="C6" s="32">
        <v>0.08687973022460938</v>
      </c>
      <c r="D6" s="31">
        <v>8521.572265625</v>
      </c>
      <c r="E6" s="31">
        <v>354.3450622558594</v>
      </c>
      <c r="F6" s="31">
        <v>30.0</v>
      </c>
      <c r="G6" s="31">
        <v>1510.0</v>
      </c>
      <c r="H6" s="31">
        <v>4116.35693359375</v>
      </c>
      <c r="I6" s="31">
        <v>3661.64306640625</v>
      </c>
      <c r="J6" s="31">
        <v>7778.0</v>
      </c>
      <c r="K6" s="31">
        <v>0.0</v>
      </c>
      <c r="L6" s="31">
        <v>0.0</v>
      </c>
      <c r="M6" s="31">
        <v>7778.0</v>
      </c>
      <c r="N6" s="31">
        <v>164.07295262813568</v>
      </c>
      <c r="O6" s="31">
        <v>29.029968857765198</v>
      </c>
      <c r="P6" s="31">
        <v>1798.8090394735336</v>
      </c>
      <c r="Q6" s="31">
        <v>133.2370412349701</v>
      </c>
      <c r="R6" s="31">
        <v>648.6377116441727</v>
      </c>
      <c r="S6" s="31">
        <v>9.235807061195374</v>
      </c>
      <c r="T6" s="31">
        <v>2019.9241868257523</v>
      </c>
      <c r="U6" s="31">
        <v>276.1774032115936</v>
      </c>
      <c r="V6" s="31">
        <v>4679.13966435194</v>
      </c>
      <c r="W6" s="31">
        <v>884.8603546619415</v>
      </c>
      <c r="X6" s="31">
        <v>7778.0</v>
      </c>
      <c r="Y6" s="31">
        <v>76.0</v>
      </c>
      <c r="Z6" s="31">
        <v>1570.0</v>
      </c>
      <c r="AA6" s="31">
        <v>3440.0</v>
      </c>
      <c r="AB6" s="31">
        <v>3060.0</v>
      </c>
      <c r="AC6" s="31">
        <v>0.4707692265510559</v>
      </c>
      <c r="AD6" s="31">
        <v>0.041582122445106506</v>
      </c>
      <c r="AE6" s="31">
        <v>9318.0</v>
      </c>
      <c r="AF6" s="31">
        <v>9722.2724609375</v>
      </c>
      <c r="AG6" s="31">
        <v>404.2724609375</v>
      </c>
      <c r="AH6" s="31">
        <v>4065.91552734375</v>
      </c>
      <c r="AI6" s="31">
        <v>404.2724609375</v>
      </c>
      <c r="AJ6" s="31">
        <v>8182.2724609375</v>
      </c>
      <c r="AK6" s="31">
        <v>5079.1240234375</v>
      </c>
      <c r="AL6" s="31">
        <v>5299.48779296875</v>
      </c>
      <c r="AM6" s="31">
        <v>220.36376953125</v>
      </c>
      <c r="AN6" s="31">
        <v>869.00146484375</v>
      </c>
      <c r="AO6" s="31">
        <v>0.0338168703019619</v>
      </c>
      <c r="AP6" s="31">
        <v>0.06484532356262207</v>
      </c>
      <c r="AQ6" s="31">
        <v>0.41632404923439026</v>
      </c>
      <c r="AR6" s="31">
        <v>0.6169077754020691</v>
      </c>
      <c r="AS6" s="31">
        <v>0.3707502782344818</v>
      </c>
      <c r="AT6" s="31">
        <v>0.29761654138565063</v>
      </c>
      <c r="AU6" s="31">
        <v>0.0206303671002388</v>
      </c>
      <c r="AV6" s="31">
        <v>0.17910879850387573</v>
      </c>
      <c r="AW6" s="31">
        <v>5564.0</v>
      </c>
      <c r="AX6" s="31">
        <v>5805.40087890625</v>
      </c>
      <c r="AY6" s="31">
        <v>241.40087890625</v>
      </c>
      <c r="AZ6" s="31">
        <v>4920.54052734375</v>
      </c>
      <c r="BA6" s="31">
        <v>166.39727783203125</v>
      </c>
      <c r="BB6" s="31">
        <v>57.37905502319336</v>
      </c>
      <c r="BC6" s="31">
        <v>2048.539306640625</v>
      </c>
      <c r="BD6" s="31">
        <v>545.8772583007812</v>
      </c>
      <c r="BE6" s="31">
        <v>1824.291748046875</v>
      </c>
      <c r="BF6" s="31">
        <v>263.3490905761719</v>
      </c>
      <c r="BG6" s="31">
        <v>881.3120727539062</v>
      </c>
      <c r="BH6" s="31">
        <v>18.254993438720703</v>
      </c>
      <c r="BI6" s="31">
        <v>22.30762481689453</v>
      </c>
      <c r="BJ6" s="31">
        <v>7.692375659942627</v>
      </c>
      <c r="BK6" s="31">
        <v>1192.2890625</v>
      </c>
      <c r="BL6" s="31">
        <v>317.71099853515625</v>
      </c>
      <c r="BM6" s="31">
        <v>3597.091796875</v>
      </c>
      <c r="BN6" s="31">
        <v>519.2650146484375</v>
      </c>
      <c r="BO6" s="31">
        <v>3983.405517578125</v>
      </c>
      <c r="BP6" s="31">
        <v>82.50997924804688</v>
      </c>
    </row>
    <row r="7">
      <c r="A7" s="31">
        <v>15.0</v>
      </c>
      <c r="B7" s="24" t="s">
        <v>30</v>
      </c>
      <c r="C7" s="32">
        <v>0.07134602218866348</v>
      </c>
      <c r="D7" s="31">
        <v>166908.1875</v>
      </c>
      <c r="E7" s="31">
        <v>17642.08203125</v>
      </c>
      <c r="F7" s="31">
        <v>740.0</v>
      </c>
      <c r="G7" s="31">
        <v>21002.0</v>
      </c>
      <c r="H7" s="31">
        <v>37910.640625</v>
      </c>
      <c r="I7" s="31">
        <v>59002.359375</v>
      </c>
      <c r="J7" s="31">
        <v>96913.0</v>
      </c>
      <c r="K7" s="31">
        <v>0.0</v>
      </c>
      <c r="L7" s="31">
        <v>0.0</v>
      </c>
      <c r="M7" s="31">
        <v>96913.0</v>
      </c>
      <c r="N7" s="31">
        <v>3455.702313631773</v>
      </c>
      <c r="O7" s="31">
        <v>1005.0414934158325</v>
      </c>
      <c r="P7" s="31">
        <v>23385.29641097784</v>
      </c>
      <c r="Q7" s="31">
        <v>1907.744947731495</v>
      </c>
      <c r="R7" s="31">
        <v>36766.307087779045</v>
      </c>
      <c r="S7" s="31">
        <v>359.8551053404808</v>
      </c>
      <c r="T7" s="31">
        <v>21769.71489226818</v>
      </c>
      <c r="U7" s="31">
        <v>4924.513373851776</v>
      </c>
      <c r="V7" s="31">
        <v>88768.0667026043</v>
      </c>
      <c r="W7" s="31">
        <v>12495.933369994164</v>
      </c>
      <c r="X7" s="31">
        <v>96913.0</v>
      </c>
      <c r="Y7" s="31">
        <v>1595.0</v>
      </c>
      <c r="Z7" s="31">
        <v>21071.0</v>
      </c>
      <c r="AA7" s="31">
        <v>34257.0</v>
      </c>
      <c r="AB7" s="31">
        <v>53316.0</v>
      </c>
      <c r="AC7" s="31">
        <v>0.6088178157806396</v>
      </c>
      <c r="AD7" s="31">
        <v>0.105699323117733</v>
      </c>
      <c r="AE7" s="31">
        <v>118655.0</v>
      </c>
      <c r="AF7" s="31">
        <v>132679.09375</v>
      </c>
      <c r="AG7" s="31">
        <v>14024.09375</v>
      </c>
      <c r="AH7" s="31">
        <v>73026.453125</v>
      </c>
      <c r="AI7" s="31">
        <v>14024.09375</v>
      </c>
      <c r="AJ7" s="31">
        <v>110937.09375</v>
      </c>
      <c r="AK7" s="31">
        <v>93574.171875</v>
      </c>
      <c r="AL7" s="31">
        <v>104633.90625</v>
      </c>
      <c r="AM7" s="31">
        <v>11059.734375</v>
      </c>
      <c r="AN7" s="31">
        <v>47826.04296875</v>
      </c>
      <c r="AO7" s="31">
        <v>0.035833872854709625</v>
      </c>
      <c r="AP7" s="31">
        <v>0.12260857969522476</v>
      </c>
      <c r="AQ7" s="31">
        <v>0.22574084997177124</v>
      </c>
      <c r="AR7" s="31">
        <v>0.6007588505744934</v>
      </c>
      <c r="AS7" s="31">
        <v>0.24249359965324402</v>
      </c>
      <c r="AT7" s="31">
        <v>0.23273257911205292</v>
      </c>
      <c r="AU7" s="31">
        <v>0.04390000179409981</v>
      </c>
      <c r="AV7" s="31">
        <v>0.4959316849708557</v>
      </c>
      <c r="AW7" s="31">
        <v>101264.0</v>
      </c>
      <c r="AX7" s="31">
        <v>113232.609375</v>
      </c>
      <c r="AY7" s="31">
        <v>11968.609375</v>
      </c>
      <c r="AZ7" s="31">
        <v>100736.6796875</v>
      </c>
      <c r="BA7" s="31">
        <v>3609.785400390625</v>
      </c>
      <c r="BB7" s="31">
        <v>1532.108642578125</v>
      </c>
      <c r="BC7" s="31">
        <v>22740.3828125</v>
      </c>
      <c r="BD7" s="31">
        <v>7507.04248046875</v>
      </c>
      <c r="BE7" s="31">
        <v>24428.0</v>
      </c>
      <c r="BF7" s="31">
        <v>2908.210693359375</v>
      </c>
      <c r="BG7" s="31">
        <v>49958.51171875</v>
      </c>
      <c r="BH7" s="31">
        <v>548.5714721679688</v>
      </c>
      <c r="BI7" s="31">
        <v>519.5053100585938</v>
      </c>
      <c r="BJ7" s="31">
        <v>220.4947052001953</v>
      </c>
      <c r="BK7" s="31">
        <v>15789.5595703125</v>
      </c>
      <c r="BL7" s="31">
        <v>5212.4404296875</v>
      </c>
      <c r="BM7" s="31">
        <v>33877.44921875</v>
      </c>
      <c r="BN7" s="31">
        <v>4033.18994140625</v>
      </c>
      <c r="BO7" s="31">
        <v>72233.2890625</v>
      </c>
      <c r="BP7" s="31">
        <v>793.1605834960938</v>
      </c>
    </row>
    <row r="8">
      <c r="A8" s="31">
        <v>16.0</v>
      </c>
      <c r="B8" s="24" t="s">
        <v>29</v>
      </c>
      <c r="C8" s="32">
        <v>0.04397432133555412</v>
      </c>
      <c r="D8" s="31">
        <v>15843.2216796875</v>
      </c>
      <c r="E8" s="31">
        <v>2312.419921875</v>
      </c>
      <c r="F8" s="31">
        <v>47.0</v>
      </c>
      <c r="G8" s="31">
        <v>2228.0</v>
      </c>
      <c r="H8" s="31">
        <v>3892.8193359375</v>
      </c>
      <c r="I8" s="31">
        <v>5670.1806640625</v>
      </c>
      <c r="J8" s="31">
        <v>9563.0</v>
      </c>
      <c r="K8" s="31">
        <v>0.0</v>
      </c>
      <c r="L8" s="31">
        <v>0.0</v>
      </c>
      <c r="M8" s="31">
        <v>9563.0</v>
      </c>
      <c r="N8" s="31">
        <v>451.91465324163437</v>
      </c>
      <c r="O8" s="31">
        <v>109.54608905315399</v>
      </c>
      <c r="P8" s="31">
        <v>2458.1226301789284</v>
      </c>
      <c r="Q8" s="31">
        <v>100.11529177427292</v>
      </c>
      <c r="R8" s="31">
        <v>2299.826335847378</v>
      </c>
      <c r="S8" s="31">
        <v>19.27135396003723</v>
      </c>
      <c r="T8" s="31">
        <v>3561.449955403805</v>
      </c>
      <c r="U8" s="31">
        <v>505.1928759217262</v>
      </c>
      <c r="V8" s="31">
        <v>8155.4953880906105</v>
      </c>
      <c r="W8" s="31">
        <v>995.5046104192734</v>
      </c>
      <c r="X8" s="31">
        <v>9563.0</v>
      </c>
      <c r="Y8" s="31">
        <v>166.0</v>
      </c>
      <c r="Z8" s="31">
        <v>2083.0</v>
      </c>
      <c r="AA8" s="31">
        <v>3316.0</v>
      </c>
      <c r="AB8" s="31">
        <v>4830.0</v>
      </c>
      <c r="AC8" s="31">
        <v>0.5929290652275085</v>
      </c>
      <c r="AD8" s="31">
        <v>0.14595642685890198</v>
      </c>
      <c r="AE8" s="31">
        <v>11838.0</v>
      </c>
      <c r="AF8" s="31">
        <v>13861.119140625</v>
      </c>
      <c r="AG8" s="31">
        <v>2023.119140625</v>
      </c>
      <c r="AH8" s="31">
        <v>7693.2998046875</v>
      </c>
      <c r="AI8" s="31">
        <v>2023.119140625</v>
      </c>
      <c r="AJ8" s="31">
        <v>11586.119140625</v>
      </c>
      <c r="AK8" s="31">
        <v>9505.439453125</v>
      </c>
      <c r="AL8" s="31">
        <v>11129.9228515625</v>
      </c>
      <c r="AM8" s="31">
        <v>1624.4833984375</v>
      </c>
      <c r="AN8" s="31">
        <v>3924.309814453125</v>
      </c>
      <c r="AO8" s="31">
        <v>0.043470900505781174</v>
      </c>
      <c r="AP8" s="31">
        <v>0.149219810962677</v>
      </c>
      <c r="AQ8" s="31">
        <v>0.34258556365966797</v>
      </c>
      <c r="AR8" s="31">
        <v>0.6881558895111084</v>
      </c>
      <c r="AS8" s="31">
        <v>0.23645350337028503</v>
      </c>
      <c r="AT8" s="31">
        <v>0.13637351989746094</v>
      </c>
      <c r="AU8" s="31">
        <v>0.02625075913965702</v>
      </c>
      <c r="AV8" s="31">
        <v>0.3774900436401367</v>
      </c>
      <c r="AW8" s="31">
        <v>9151.0</v>
      </c>
      <c r="AX8" s="31">
        <v>10714.91015625</v>
      </c>
      <c r="AY8" s="31">
        <v>1563.91015625</v>
      </c>
      <c r="AZ8" s="31">
        <v>9719.4052734375</v>
      </c>
      <c r="BA8" s="31">
        <v>422.51129150390625</v>
      </c>
      <c r="BB8" s="31">
        <v>148.54901123046875</v>
      </c>
      <c r="BC8" s="31">
        <v>3329.72802734375</v>
      </c>
      <c r="BD8" s="31">
        <v>685.0623779296875</v>
      </c>
      <c r="BE8" s="31">
        <v>2298.1875</v>
      </c>
      <c r="BF8" s="31">
        <v>135.76046752929688</v>
      </c>
      <c r="BG8" s="31">
        <v>3668.978759765625</v>
      </c>
      <c r="BH8" s="31">
        <v>26.13275146484375</v>
      </c>
      <c r="BI8" s="31">
        <v>34.773963928222656</v>
      </c>
      <c r="BJ8" s="31">
        <v>12.226035118103027</v>
      </c>
      <c r="BK8" s="31">
        <v>1847.825927734375</v>
      </c>
      <c r="BL8" s="31">
        <v>380.17401123046875</v>
      </c>
      <c r="BM8" s="31">
        <v>3675.68603515625</v>
      </c>
      <c r="BN8" s="31">
        <v>217.1332244873047</v>
      </c>
      <c r="BO8" s="31">
        <v>7638.890625</v>
      </c>
      <c r="BP8" s="31">
        <v>54.408939361572266</v>
      </c>
    </row>
    <row r="9">
      <c r="A9" s="31">
        <v>17.0</v>
      </c>
      <c r="B9" s="24" t="s">
        <v>20</v>
      </c>
      <c r="C9" s="32">
        <v>0.12843699753284454</v>
      </c>
      <c r="D9" s="31">
        <v>25310.58203125</v>
      </c>
      <c r="E9" s="31">
        <v>1253.411865234375</v>
      </c>
      <c r="F9" s="31">
        <v>132.0</v>
      </c>
      <c r="G9" s="31">
        <v>6593.0</v>
      </c>
      <c r="H9" s="31">
        <v>9191.490234375</v>
      </c>
      <c r="I9" s="31">
        <v>7159.50927734375</v>
      </c>
      <c r="J9" s="31">
        <v>16351.0</v>
      </c>
      <c r="K9" s="31">
        <v>0.0</v>
      </c>
      <c r="L9" s="31">
        <v>0.0</v>
      </c>
      <c r="M9" s="31">
        <v>16351.0</v>
      </c>
      <c r="N9" s="31">
        <v>428.25629276037216</v>
      </c>
      <c r="O9" s="31">
        <v>191.04592043161392</v>
      </c>
      <c r="P9" s="31">
        <v>4641.490085780621</v>
      </c>
      <c r="Q9" s="31">
        <v>545.1866765618324</v>
      </c>
      <c r="R9" s="31">
        <v>3064.7705990076065</v>
      </c>
      <c r="S9" s="31">
        <v>96.50910687446594</v>
      </c>
      <c r="T9" s="31">
        <v>5588.720980286598</v>
      </c>
      <c r="U9" s="31">
        <v>1304.8493540883064</v>
      </c>
      <c r="V9" s="31">
        <v>13462.325444698334</v>
      </c>
      <c r="W9" s="31">
        <v>3129.674567103386</v>
      </c>
      <c r="X9" s="31">
        <v>16351.0</v>
      </c>
      <c r="Y9" s="31">
        <v>179.0</v>
      </c>
      <c r="Z9" s="31">
        <v>6769.0</v>
      </c>
      <c r="AA9" s="31">
        <v>7631.0</v>
      </c>
      <c r="AB9" s="31">
        <v>5944.0</v>
      </c>
      <c r="AC9" s="31">
        <v>0.43786370754241943</v>
      </c>
      <c r="AD9" s="31">
        <v>0.04952125623822212</v>
      </c>
      <c r="AE9" s="31">
        <v>23076.0</v>
      </c>
      <c r="AF9" s="31">
        <v>24278.291015625</v>
      </c>
      <c r="AG9" s="31">
        <v>1202.291015625</v>
      </c>
      <c r="AH9" s="31">
        <v>8361.80078125</v>
      </c>
      <c r="AI9" s="31">
        <v>1202.291015625</v>
      </c>
      <c r="AJ9" s="31">
        <v>17553.291015625</v>
      </c>
      <c r="AK9" s="31">
        <v>15860.8291015625</v>
      </c>
      <c r="AL9" s="31">
        <v>16687.201171875</v>
      </c>
      <c r="AM9" s="31">
        <v>826.3720703125</v>
      </c>
      <c r="AN9" s="31">
        <v>3891.142578125</v>
      </c>
      <c r="AO9" s="31">
        <v>0.029434211552143097</v>
      </c>
      <c r="AP9" s="31">
        <v>0.08937440067529678</v>
      </c>
      <c r="AQ9" s="31">
        <v>0.3841148316860199</v>
      </c>
      <c r="AR9" s="31">
        <v>0.6104298233985901</v>
      </c>
      <c r="AS9" s="31">
        <v>0.31901130080223083</v>
      </c>
      <c r="AT9" s="31">
        <v>0.2550472319126129</v>
      </c>
      <c r="AU9" s="31">
        <v>0.04514853656291962</v>
      </c>
      <c r="AV9" s="31">
        <v>0.26743966341018677</v>
      </c>
      <c r="AW9" s="31">
        <v>16592.0</v>
      </c>
      <c r="AX9" s="31">
        <v>17456.466796875</v>
      </c>
      <c r="AY9" s="31">
        <v>864.466796875</v>
      </c>
      <c r="AZ9" s="31">
        <v>14326.7919921875</v>
      </c>
      <c r="BA9" s="31">
        <v>421.69781494140625</v>
      </c>
      <c r="BB9" s="31">
        <v>279.7127990722656</v>
      </c>
      <c r="BC9" s="31">
        <v>5503.13330078125</v>
      </c>
      <c r="BD9" s="31">
        <v>1910.4466552734375</v>
      </c>
      <c r="BE9" s="31">
        <v>4570.40869140625</v>
      </c>
      <c r="BF9" s="31">
        <v>798.21484375</v>
      </c>
      <c r="BG9" s="31">
        <v>3831.552490234375</v>
      </c>
      <c r="BH9" s="31">
        <v>141.30023193359375</v>
      </c>
      <c r="BI9" s="31">
        <v>79.36023712158203</v>
      </c>
      <c r="BJ9" s="31">
        <v>52.63976287841797</v>
      </c>
      <c r="BK9" s="31">
        <v>4894.01318359375</v>
      </c>
      <c r="BL9" s="31">
        <v>1698.98681640625</v>
      </c>
      <c r="BM9" s="31">
        <v>7824.8857421875</v>
      </c>
      <c r="BN9" s="31">
        <v>1366.604248046875</v>
      </c>
      <c r="BO9" s="31">
        <v>8064.4013671875</v>
      </c>
      <c r="BP9" s="31">
        <v>297.3995056152344</v>
      </c>
    </row>
    <row r="10">
      <c r="A10" s="31">
        <v>21.0</v>
      </c>
      <c r="B10" s="24" t="s">
        <v>26</v>
      </c>
      <c r="C10" s="32">
        <v>0.08170633763074875</v>
      </c>
      <c r="D10" s="31">
        <v>105378.8359375</v>
      </c>
      <c r="E10" s="31">
        <v>5266.560546875</v>
      </c>
      <c r="F10" s="31">
        <v>892.0</v>
      </c>
      <c r="G10" s="31">
        <v>22828.0</v>
      </c>
      <c r="H10" s="31">
        <v>38990.109375</v>
      </c>
      <c r="I10" s="31">
        <v>35680.890625</v>
      </c>
      <c r="J10" s="31">
        <v>74671.0</v>
      </c>
      <c r="K10" s="31">
        <v>0.0</v>
      </c>
      <c r="L10" s="31">
        <v>0.0</v>
      </c>
      <c r="M10" s="31">
        <v>74671.0</v>
      </c>
      <c r="N10" s="31">
        <v>3578.1144322752953</v>
      </c>
      <c r="O10" s="31">
        <v>647.2966085672379</v>
      </c>
      <c r="P10" s="31">
        <v>23220.022108733654</v>
      </c>
      <c r="Q10" s="31">
        <v>1699.9640755057335</v>
      </c>
      <c r="R10" s="31">
        <v>24617.564211010933</v>
      </c>
      <c r="S10" s="31">
        <v>330.7124167084694</v>
      </c>
      <c r="T10" s="31">
        <v>23958.21535229683</v>
      </c>
      <c r="U10" s="31">
        <v>3932.4471281170845</v>
      </c>
      <c r="V10" s="31">
        <v>77925.49851280451</v>
      </c>
      <c r="W10" s="31">
        <v>10136.50177848339</v>
      </c>
      <c r="X10" s="31">
        <v>74671.0</v>
      </c>
      <c r="Y10" s="31">
        <v>1801.0</v>
      </c>
      <c r="Z10" s="31">
        <v>25008.0</v>
      </c>
      <c r="AA10" s="31">
        <v>30575.0</v>
      </c>
      <c r="AB10" s="31">
        <v>27980.0</v>
      </c>
      <c r="AC10" s="31">
        <v>0.4778413474559784</v>
      </c>
      <c r="AD10" s="31">
        <v>0.04997740313410759</v>
      </c>
      <c r="AE10" s="31">
        <v>98391.0</v>
      </c>
      <c r="AF10" s="31">
        <v>103567.0078125</v>
      </c>
      <c r="AG10" s="31">
        <v>5176.0078125</v>
      </c>
      <c r="AH10" s="31">
        <v>40856.8984375</v>
      </c>
      <c r="AI10" s="31">
        <v>5176.0078125</v>
      </c>
      <c r="AJ10" s="31">
        <v>79847.0078125</v>
      </c>
      <c r="AK10" s="31">
        <v>81984.3359375</v>
      </c>
      <c r="AL10" s="31">
        <v>86297.25</v>
      </c>
      <c r="AM10" s="31">
        <v>4312.9140625</v>
      </c>
      <c r="AN10" s="31">
        <v>28930.478515625</v>
      </c>
      <c r="AO10" s="31">
        <v>0.04490220546722412</v>
      </c>
      <c r="AP10" s="31">
        <v>0.09792064130306244</v>
      </c>
      <c r="AQ10" s="31">
        <v>0.30065464973449707</v>
      </c>
      <c r="AR10" s="31">
        <v>0.5948861241340637</v>
      </c>
      <c r="AS10" s="31">
        <v>0.29139095544815063</v>
      </c>
      <c r="AT10" s="31">
        <v>0.2571642994880676</v>
      </c>
      <c r="AU10" s="31">
        <v>0.050028953701257706</v>
      </c>
      <c r="AV10" s="31">
        <v>0.3630521893501282</v>
      </c>
      <c r="AW10" s="31">
        <v>88062.0</v>
      </c>
      <c r="AX10" s="31">
        <v>92694.640625</v>
      </c>
      <c r="AY10" s="31">
        <v>4632.640625</v>
      </c>
      <c r="AZ10" s="31">
        <v>82558.140625</v>
      </c>
      <c r="BA10" s="31">
        <v>3707.04248046875</v>
      </c>
      <c r="BB10" s="31">
        <v>992.57275390625</v>
      </c>
      <c r="BC10" s="31">
        <v>24821.48828125</v>
      </c>
      <c r="BD10" s="31">
        <v>6030.064453125</v>
      </c>
      <c r="BE10" s="31">
        <v>24056.6953125</v>
      </c>
      <c r="BF10" s="31">
        <v>2606.746337890625</v>
      </c>
      <c r="BG10" s="31">
        <v>29972.9140625</v>
      </c>
      <c r="BH10" s="31">
        <v>507.11859130859375</v>
      </c>
      <c r="BI10" s="31">
        <v>703.60693359375</v>
      </c>
      <c r="BJ10" s="31">
        <v>188.39306640625</v>
      </c>
      <c r="BK10" s="31">
        <v>18366.171875</v>
      </c>
      <c r="BL10" s="31">
        <v>4461.82763671875</v>
      </c>
      <c r="BM10" s="31">
        <v>35178.25</v>
      </c>
      <c r="BN10" s="31">
        <v>3811.860595703125</v>
      </c>
      <c r="BO10" s="31">
        <v>40177.1328125</v>
      </c>
      <c r="BP10" s="31">
        <v>679.76611328125</v>
      </c>
    </row>
    <row r="11">
      <c r="A11" s="31">
        <v>22.0</v>
      </c>
      <c r="B11" s="24" t="s">
        <v>16</v>
      </c>
      <c r="C11" s="32">
        <v>0.1484713852405548</v>
      </c>
      <c r="D11" s="31">
        <v>52678.2890625</v>
      </c>
      <c r="E11" s="31">
        <v>2448.453369140625</v>
      </c>
      <c r="F11" s="31">
        <v>373.0</v>
      </c>
      <c r="G11" s="31">
        <v>10415.0</v>
      </c>
      <c r="H11" s="31">
        <v>15862.0234375</v>
      </c>
      <c r="I11" s="31">
        <v>16460.9765625</v>
      </c>
      <c r="J11" s="31">
        <v>32323.0</v>
      </c>
      <c r="K11" s="31">
        <v>0.0</v>
      </c>
      <c r="L11" s="31">
        <v>0.0</v>
      </c>
      <c r="M11" s="31">
        <v>32323.0</v>
      </c>
      <c r="N11" s="31">
        <v>1136.6993771195412</v>
      </c>
      <c r="O11" s="31">
        <v>375.4779561161995</v>
      </c>
      <c r="P11" s="31">
        <v>8411.765269219875</v>
      </c>
      <c r="Q11" s="31">
        <v>1387.5746400356293</v>
      </c>
      <c r="R11" s="31">
        <v>10894.916637897491</v>
      </c>
      <c r="S11" s="31">
        <v>303.17669010162354</v>
      </c>
      <c r="T11" s="31">
        <v>8446.524738132954</v>
      </c>
      <c r="U11" s="31">
        <v>2743.3427080512047</v>
      </c>
      <c r="V11" s="31">
        <v>29718.16466629505</v>
      </c>
      <c r="W11" s="31">
        <v>7497.835353732109</v>
      </c>
      <c r="X11" s="31">
        <v>32323.0</v>
      </c>
      <c r="Y11" s="31">
        <v>751.0</v>
      </c>
      <c r="Z11" s="31">
        <v>11277.0</v>
      </c>
      <c r="AA11" s="31">
        <v>13930.0</v>
      </c>
      <c r="AB11" s="31">
        <v>14456.0</v>
      </c>
      <c r="AC11" s="31">
        <v>0.509265124797821</v>
      </c>
      <c r="AD11" s="31">
        <v>0.04647936299443245</v>
      </c>
      <c r="AE11" s="31">
        <v>43111.0</v>
      </c>
      <c r="AF11" s="31">
        <v>45212.4453125</v>
      </c>
      <c r="AG11" s="31">
        <v>2101.4453125</v>
      </c>
      <c r="AH11" s="31">
        <v>18562.421875</v>
      </c>
      <c r="AI11" s="31">
        <v>2101.4453125</v>
      </c>
      <c r="AJ11" s="31">
        <v>34424.4453125</v>
      </c>
      <c r="AK11" s="31">
        <v>33699.4765625</v>
      </c>
      <c r="AL11" s="31">
        <v>35342.15625</v>
      </c>
      <c r="AM11" s="31">
        <v>1642.6796875</v>
      </c>
      <c r="AN11" s="31">
        <v>12537.5966796875</v>
      </c>
      <c r="AO11" s="31">
        <v>0.037229057401418686</v>
      </c>
      <c r="AP11" s="31">
        <v>0.07806888967752457</v>
      </c>
      <c r="AQ11" s="31">
        <v>0.2766396701335907</v>
      </c>
      <c r="AR11" s="31">
        <v>0.5703922510147095</v>
      </c>
      <c r="AS11" s="31">
        <v>0.2755012512207031</v>
      </c>
      <c r="AT11" s="31">
        <v>0.2885027229785919</v>
      </c>
      <c r="AU11" s="31">
        <v>0.06303610652685165</v>
      </c>
      <c r="AV11" s="31">
        <v>0.4106300175189972</v>
      </c>
      <c r="AW11" s="31">
        <v>37216.0</v>
      </c>
      <c r="AX11" s="31">
        <v>39030.09375</v>
      </c>
      <c r="AY11" s="31">
        <v>1814.09375</v>
      </c>
      <c r="AZ11" s="31">
        <v>31532.2578125</v>
      </c>
      <c r="BA11" s="31">
        <v>1173.916259765625</v>
      </c>
      <c r="BB11" s="31">
        <v>585.34765625</v>
      </c>
      <c r="BC11" s="31">
        <v>8723.0732421875</v>
      </c>
      <c r="BD11" s="31">
        <v>4276.70703125</v>
      </c>
      <c r="BE11" s="31">
        <v>8687.1767578125</v>
      </c>
      <c r="BF11" s="31">
        <v>2163.14599609375</v>
      </c>
      <c r="BG11" s="31">
        <v>12948.091796875</v>
      </c>
      <c r="BH11" s="31">
        <v>472.63433837890625</v>
      </c>
      <c r="BI11" s="31">
        <v>248.89430236816406</v>
      </c>
      <c r="BJ11" s="31">
        <v>124.10569763183594</v>
      </c>
      <c r="BK11" s="31">
        <v>6988.6416015625</v>
      </c>
      <c r="BL11" s="31">
        <v>3426.358154296875</v>
      </c>
      <c r="BM11" s="31">
        <v>12699.7333984375</v>
      </c>
      <c r="BN11" s="31">
        <v>3162.29052734375</v>
      </c>
      <c r="BO11" s="31">
        <v>17908.712890625</v>
      </c>
      <c r="BP11" s="31">
        <v>653.7081298828125</v>
      </c>
    </row>
    <row r="12">
      <c r="A12" s="31">
        <v>23.0</v>
      </c>
      <c r="B12" s="24" t="s">
        <v>8</v>
      </c>
      <c r="C12" s="32">
        <v>0.22278355062007904</v>
      </c>
      <c r="D12" s="31">
        <v>148240.578125</v>
      </c>
      <c r="E12" s="31">
        <v>8733.060546875</v>
      </c>
      <c r="F12" s="31">
        <v>392.0</v>
      </c>
      <c r="G12" s="31">
        <v>36560.0</v>
      </c>
      <c r="H12" s="31">
        <v>56825.76953125</v>
      </c>
      <c r="I12" s="31">
        <v>23359.23046875</v>
      </c>
      <c r="J12" s="31">
        <v>80185.0</v>
      </c>
      <c r="K12" s="31">
        <v>0.0</v>
      </c>
      <c r="L12" s="31">
        <v>0.0</v>
      </c>
      <c r="M12" s="31">
        <v>80185.0</v>
      </c>
      <c r="N12" s="31">
        <v>1044.2086136937141</v>
      </c>
      <c r="O12" s="31">
        <v>661.0135735273361</v>
      </c>
      <c r="P12" s="31">
        <v>26835.837502539158</v>
      </c>
      <c r="Q12" s="31">
        <v>4579.43738591671</v>
      </c>
      <c r="R12" s="31">
        <v>20680.94623553753</v>
      </c>
      <c r="S12" s="31">
        <v>833.9464139342308</v>
      </c>
      <c r="T12" s="31">
        <v>22279.47397851944</v>
      </c>
      <c r="U12" s="31">
        <v>8263.414178490639</v>
      </c>
      <c r="V12" s="31">
        <v>79926.67446660995</v>
      </c>
      <c r="W12" s="31">
        <v>28667.325891911983</v>
      </c>
      <c r="X12" s="31">
        <v>80185.0</v>
      </c>
      <c r="Y12" s="31">
        <v>650.0</v>
      </c>
      <c r="Z12" s="31">
        <v>39426.0</v>
      </c>
      <c r="AA12" s="31">
        <v>49026.0</v>
      </c>
      <c r="AB12" s="31">
        <v>20153.0</v>
      </c>
      <c r="AC12" s="31">
        <v>0.2913167178630829</v>
      </c>
      <c r="AD12" s="31">
        <v>0.05891140550374985</v>
      </c>
      <c r="AE12" s="31">
        <v>117137.0</v>
      </c>
      <c r="AF12" s="31">
        <v>124469.6875</v>
      </c>
      <c r="AG12" s="31">
        <v>7332.6875</v>
      </c>
      <c r="AH12" s="31">
        <v>30691.91796875</v>
      </c>
      <c r="AI12" s="31">
        <v>7332.6875</v>
      </c>
      <c r="AJ12" s="31">
        <v>87517.6875</v>
      </c>
      <c r="AK12" s="31">
        <v>85178.28125</v>
      </c>
      <c r="AL12" s="31">
        <v>90510.375</v>
      </c>
      <c r="AM12" s="31">
        <v>5332.09375</v>
      </c>
      <c r="AN12" s="31">
        <v>26013.0390625</v>
      </c>
      <c r="AO12" s="31">
        <v>0.013708462007343769</v>
      </c>
      <c r="AP12" s="31">
        <v>0.046102821826934814</v>
      </c>
      <c r="AQ12" s="31">
        <v>0.29248687624931335</v>
      </c>
      <c r="AR12" s="31">
        <v>0.5763372182846069</v>
      </c>
      <c r="AS12" s="31">
        <v>0.3523032069206238</v>
      </c>
      <c r="AT12" s="31">
        <v>0.31939584016799927</v>
      </c>
      <c r="AU12" s="31">
        <v>0.05816413462162018</v>
      </c>
      <c r="AV12" s="31">
        <v>0.3415014445781708</v>
      </c>
      <c r="AW12" s="31">
        <v>108594.0</v>
      </c>
      <c r="AX12" s="31">
        <v>115391.8984375</v>
      </c>
      <c r="AY12" s="31">
        <v>6797.8984375</v>
      </c>
      <c r="AZ12" s="31">
        <v>86724.5703125</v>
      </c>
      <c r="BA12" s="31">
        <v>1188.8604736328125</v>
      </c>
      <c r="BB12" s="31">
        <v>1321.6446533203125</v>
      </c>
      <c r="BC12" s="31">
        <v>25365.798828125</v>
      </c>
      <c r="BD12" s="31">
        <v>16522.046875</v>
      </c>
      <c r="BE12" s="31">
        <v>30553.34375</v>
      </c>
      <c r="BF12" s="31">
        <v>9156.224609375</v>
      </c>
      <c r="BG12" s="31">
        <v>29616.56640625</v>
      </c>
      <c r="BH12" s="31">
        <v>1667.41015625</v>
      </c>
      <c r="BI12" s="31">
        <v>185.63328552246094</v>
      </c>
      <c r="BJ12" s="31">
        <v>206.36671447753906</v>
      </c>
      <c r="BK12" s="31">
        <v>22139.443359375</v>
      </c>
      <c r="BL12" s="31">
        <v>14420.556640625</v>
      </c>
      <c r="BM12" s="31">
        <v>43722.89453125</v>
      </c>
      <c r="BN12" s="31">
        <v>13102.875</v>
      </c>
      <c r="BO12" s="31">
        <v>29056.064453125</v>
      </c>
      <c r="BP12" s="31">
        <v>1635.8538818359375</v>
      </c>
    </row>
    <row r="13">
      <c r="A13" s="31">
        <v>24.0</v>
      </c>
      <c r="B13" s="24" t="s">
        <v>15</v>
      </c>
      <c r="C13" s="32">
        <v>0.14106731116771698</v>
      </c>
      <c r="D13" s="31">
        <v>47546.33984375</v>
      </c>
      <c r="E13" s="31">
        <v>2768.822998046875</v>
      </c>
      <c r="F13" s="31">
        <v>103.0</v>
      </c>
      <c r="G13" s="31">
        <v>7421.0</v>
      </c>
      <c r="H13" s="31">
        <v>14948.001953125</v>
      </c>
      <c r="I13" s="31">
        <v>18730.998046875</v>
      </c>
      <c r="J13" s="31">
        <v>33679.0</v>
      </c>
      <c r="K13" s="31">
        <v>0.0</v>
      </c>
      <c r="L13" s="31">
        <v>0.0</v>
      </c>
      <c r="M13" s="31">
        <v>33679.0</v>
      </c>
      <c r="N13" s="31">
        <v>594.5594506263733</v>
      </c>
      <c r="O13" s="31">
        <v>227.76255118846893</v>
      </c>
      <c r="P13" s="31">
        <v>8616.297934532166</v>
      </c>
      <c r="Q13" s="31">
        <v>847.8214806318283</v>
      </c>
      <c r="R13" s="31">
        <v>9449.74657857418</v>
      </c>
      <c r="S13" s="31">
        <v>201.91098099946976</v>
      </c>
      <c r="T13" s="31">
        <v>6856.112361431122</v>
      </c>
      <c r="U13" s="31">
        <v>2281.822033584118</v>
      </c>
      <c r="V13" s="31">
        <v>26125.054010808468</v>
      </c>
      <c r="W13" s="31">
        <v>8784.945995628834</v>
      </c>
      <c r="X13" s="31">
        <v>33679.0</v>
      </c>
      <c r="Y13" s="31">
        <v>222.0</v>
      </c>
      <c r="Z13" s="31">
        <v>7877.0</v>
      </c>
      <c r="AA13" s="31">
        <v>13893.0</v>
      </c>
      <c r="AB13" s="31">
        <v>17409.0</v>
      </c>
      <c r="AC13" s="31">
        <v>0.5561625361442566</v>
      </c>
      <c r="AD13" s="31">
        <v>0.05823419988155365</v>
      </c>
      <c r="AE13" s="31">
        <v>41203.0</v>
      </c>
      <c r="AF13" s="31">
        <v>43750.79296875</v>
      </c>
      <c r="AG13" s="31">
        <v>2547.79296875</v>
      </c>
      <c r="AH13" s="31">
        <v>21278.791015625</v>
      </c>
      <c r="AI13" s="31">
        <v>2547.79296875</v>
      </c>
      <c r="AJ13" s="31">
        <v>36226.79296875</v>
      </c>
      <c r="AK13" s="31">
        <v>29076.033203125</v>
      </c>
      <c r="AL13" s="31">
        <v>30873.953125</v>
      </c>
      <c r="AM13" s="31">
        <v>1797.919921875</v>
      </c>
      <c r="AN13" s="31">
        <v>11247.666015625</v>
      </c>
      <c r="AO13" s="31">
        <v>0.021767064929008484</v>
      </c>
      <c r="AP13" s="31">
        <v>0.063990518450737</v>
      </c>
      <c r="AQ13" s="31">
        <v>0.251005083322525</v>
      </c>
      <c r="AR13" s="31">
        <v>0.6410842537879944</v>
      </c>
      <c r="AS13" s="31">
        <v>0.3154461979866028</v>
      </c>
      <c r="AT13" s="31">
        <v>0.23819780349731445</v>
      </c>
      <c r="AU13" s="31">
        <v>0.05672745034098625</v>
      </c>
      <c r="AV13" s="31">
        <v>0.4117816686630249</v>
      </c>
      <c r="AW13" s="31">
        <v>34910.0</v>
      </c>
      <c r="AX13" s="31">
        <v>37068.6640625</v>
      </c>
      <c r="AY13" s="31">
        <v>2158.6640625</v>
      </c>
      <c r="AZ13" s="31">
        <v>28283.71875</v>
      </c>
      <c r="BA13" s="31">
        <v>615.653564453125</v>
      </c>
      <c r="BB13" s="31">
        <v>562.1532592773438</v>
      </c>
      <c r="BC13" s="31">
        <v>7099.357421875</v>
      </c>
      <c r="BD13" s="31">
        <v>5631.890625</v>
      </c>
      <c r="BE13" s="31">
        <v>8921.9912109375</v>
      </c>
      <c r="BF13" s="31">
        <v>2092.554931640625</v>
      </c>
      <c r="BG13" s="31">
        <v>11646.716796875</v>
      </c>
      <c r="BH13" s="31">
        <v>498.34759521484375</v>
      </c>
      <c r="BI13" s="31">
        <v>53.839317321777344</v>
      </c>
      <c r="BJ13" s="31">
        <v>49.160682678222656</v>
      </c>
      <c r="BK13" s="31">
        <v>4138.1904296875</v>
      </c>
      <c r="BL13" s="31">
        <v>3282.809326171875</v>
      </c>
      <c r="BM13" s="31">
        <v>12108.1650390625</v>
      </c>
      <c r="BN13" s="31">
        <v>2839.8369140625</v>
      </c>
      <c r="BO13" s="31">
        <v>20405.66015625</v>
      </c>
      <c r="BP13" s="31">
        <v>873.1311645507812</v>
      </c>
    </row>
    <row r="14">
      <c r="A14" s="31">
        <v>25.0</v>
      </c>
      <c r="B14" s="24" t="s">
        <v>18</v>
      </c>
      <c r="C14" s="32">
        <v>0.14739815890789032</v>
      </c>
      <c r="D14" s="31">
        <v>44942.7109375</v>
      </c>
      <c r="E14" s="31">
        <v>3293.4638671875</v>
      </c>
      <c r="F14" s="31">
        <v>748.0</v>
      </c>
      <c r="G14" s="31">
        <v>12572.0</v>
      </c>
      <c r="H14" s="31">
        <v>16569.751953125</v>
      </c>
      <c r="I14" s="31">
        <v>19376.248046875</v>
      </c>
      <c r="J14" s="31">
        <v>35946.0</v>
      </c>
      <c r="K14" s="31">
        <v>0.0</v>
      </c>
      <c r="L14" s="31">
        <v>0.0</v>
      </c>
      <c r="M14" s="31">
        <v>35946.0</v>
      </c>
      <c r="N14" s="31">
        <v>1585.0475843548775</v>
      </c>
      <c r="O14" s="31">
        <v>635.0099228620529</v>
      </c>
      <c r="P14" s="31">
        <v>8847.253849029541</v>
      </c>
      <c r="Q14" s="31">
        <v>1006.3742203116417</v>
      </c>
      <c r="R14" s="31">
        <v>8065.014072239399</v>
      </c>
      <c r="S14" s="31">
        <v>160.86996668577194</v>
      </c>
      <c r="T14" s="31">
        <v>10301.877536952496</v>
      </c>
      <c r="U14" s="31">
        <v>3199.6460010409355</v>
      </c>
      <c r="V14" s="31">
        <v>27554.198686420918</v>
      </c>
      <c r="W14" s="31">
        <v>9032.801358520985</v>
      </c>
      <c r="X14" s="31">
        <v>35946.0</v>
      </c>
      <c r="Y14" s="31">
        <v>1214.0</v>
      </c>
      <c r="Z14" s="31">
        <v>13541.0</v>
      </c>
      <c r="AA14" s="31">
        <v>13910.0</v>
      </c>
      <c r="AB14" s="31">
        <v>16266.0</v>
      </c>
      <c r="AC14" s="31">
        <v>0.5390376448631287</v>
      </c>
      <c r="AD14" s="31">
        <v>0.07328137755393982</v>
      </c>
      <c r="AE14" s="31">
        <v>49266.0</v>
      </c>
      <c r="AF14" s="31">
        <v>53161.765625</v>
      </c>
      <c r="AG14" s="31">
        <v>3895.765625</v>
      </c>
      <c r="AH14" s="31">
        <v>23272.013671875</v>
      </c>
      <c r="AI14" s="31">
        <v>3895.765625</v>
      </c>
      <c r="AJ14" s="31">
        <v>39841.765625</v>
      </c>
      <c r="AK14" s="31">
        <v>33801.09375</v>
      </c>
      <c r="AL14" s="31">
        <v>36473.95703125</v>
      </c>
      <c r="AM14" s="31">
        <v>2672.86328125</v>
      </c>
      <c r="AN14" s="31">
        <v>10737.876953125</v>
      </c>
      <c r="AO14" s="31">
        <v>0.05036364868283272</v>
      </c>
      <c r="AP14" s="31">
        <v>0.12695373594760895</v>
      </c>
      <c r="AQ14" s="31">
        <v>0.32733410596847534</v>
      </c>
      <c r="AR14" s="31">
        <v>0.639686107635498</v>
      </c>
      <c r="AS14" s="31">
        <v>0.2811145782470703</v>
      </c>
      <c r="AT14" s="31">
        <v>0.20119838416576385</v>
      </c>
      <c r="AU14" s="31">
        <v>0.03216177225112915</v>
      </c>
      <c r="AV14" s="31">
        <v>0.34118765592575073</v>
      </c>
      <c r="AW14" s="31">
        <v>36587.0</v>
      </c>
      <c r="AX14" s="31">
        <v>39480.16015625</v>
      </c>
      <c r="AY14" s="31">
        <v>2893.16015625</v>
      </c>
      <c r="AZ14" s="31">
        <v>30447.359375</v>
      </c>
      <c r="BA14" s="31">
        <v>1533.4400634765625</v>
      </c>
      <c r="BB14" s="31">
        <v>1146.7479248046875</v>
      </c>
      <c r="BC14" s="31">
        <v>9966.458984375</v>
      </c>
      <c r="BD14" s="31">
        <v>5778.15771484375</v>
      </c>
      <c r="BE14" s="31">
        <v>8559.1962890625</v>
      </c>
      <c r="BF14" s="31">
        <v>1817.385009765625</v>
      </c>
      <c r="BG14" s="31">
        <v>10388.2626953125</v>
      </c>
      <c r="BH14" s="31">
        <v>290.5108947753906</v>
      </c>
      <c r="BI14" s="31">
        <v>427.9599609375</v>
      </c>
      <c r="BJ14" s="31">
        <v>320.0400390625</v>
      </c>
      <c r="BK14" s="31">
        <v>7958.1689453125</v>
      </c>
      <c r="BL14" s="31">
        <v>4613.8310546875</v>
      </c>
      <c r="BM14" s="31">
        <v>13667.6767578125</v>
      </c>
      <c r="BN14" s="31">
        <v>2902.0751953125</v>
      </c>
      <c r="BO14" s="31">
        <v>22638.91015625</v>
      </c>
      <c r="BP14" s="31">
        <v>633.1039428710938</v>
      </c>
    </row>
    <row r="15">
      <c r="A15" s="31">
        <v>26.0</v>
      </c>
      <c r="B15" s="24" t="s">
        <v>12</v>
      </c>
      <c r="C15" s="32">
        <v>0.17810137569904327</v>
      </c>
      <c r="D15" s="31">
        <v>112123.7890625</v>
      </c>
      <c r="E15" s="31">
        <v>6571.8369140625</v>
      </c>
      <c r="F15" s="31">
        <v>1012.0</v>
      </c>
      <c r="G15" s="31">
        <v>31566.0</v>
      </c>
      <c r="H15" s="31">
        <v>49559.75</v>
      </c>
      <c r="I15" s="31">
        <v>34549.25</v>
      </c>
      <c r="J15" s="31">
        <v>84109.0</v>
      </c>
      <c r="K15" s="31">
        <v>0.0</v>
      </c>
      <c r="L15" s="31">
        <v>0.0</v>
      </c>
      <c r="M15" s="31">
        <v>84109.0</v>
      </c>
      <c r="N15" s="31">
        <v>3926.8165116906166</v>
      </c>
      <c r="O15" s="31">
        <v>1854.7897906899452</v>
      </c>
      <c r="P15" s="31">
        <v>24227.938697338104</v>
      </c>
      <c r="Q15" s="31">
        <v>3651.544485092163</v>
      </c>
      <c r="R15" s="31">
        <v>16553.64183908701</v>
      </c>
      <c r="S15" s="31">
        <v>597.1094138026237</v>
      </c>
      <c r="T15" s="31">
        <v>27957.964749872684</v>
      </c>
      <c r="U15" s="31">
        <v>9894.964281439781</v>
      </c>
      <c r="V15" s="31">
        <v>67035.32612246275</v>
      </c>
      <c r="W15" s="31">
        <v>24760.674047589302</v>
      </c>
      <c r="X15" s="31">
        <v>84109.0</v>
      </c>
      <c r="Y15" s="31">
        <v>2435.0</v>
      </c>
      <c r="Z15" s="31">
        <v>32751.0</v>
      </c>
      <c r="AA15" s="31">
        <v>41294.0</v>
      </c>
      <c r="AB15" s="31">
        <v>28787.0</v>
      </c>
      <c r="AC15" s="31">
        <v>0.4107675552368164</v>
      </c>
      <c r="AD15" s="31">
        <v>0.05861233174800873</v>
      </c>
      <c r="AE15" s="31">
        <v>116687.0</v>
      </c>
      <c r="AF15" s="31">
        <v>123952.125</v>
      </c>
      <c r="AG15" s="31">
        <v>7265.125</v>
      </c>
      <c r="AH15" s="31">
        <v>41814.375</v>
      </c>
      <c r="AI15" s="31">
        <v>7265.125</v>
      </c>
      <c r="AJ15" s="31">
        <v>91374.125</v>
      </c>
      <c r="AK15" s="31">
        <v>88664.7734375</v>
      </c>
      <c r="AL15" s="31">
        <v>94185.1875</v>
      </c>
      <c r="AM15" s="31">
        <v>5520.4140625</v>
      </c>
      <c r="AN15" s="31">
        <v>22074.056640625</v>
      </c>
      <c r="AO15" s="31">
        <v>0.05022353678941727</v>
      </c>
      <c r="AP15" s="31">
        <v>0.11593589931726456</v>
      </c>
      <c r="AQ15" s="31">
        <v>0.35757920145988464</v>
      </c>
      <c r="AR15" s="31">
        <v>0.618496835231781</v>
      </c>
      <c r="AS15" s="31">
        <v>0.3098725974559784</v>
      </c>
      <c r="AT15" s="31">
        <v>0.22824424505233765</v>
      </c>
      <c r="AU15" s="31">
        <v>0.03732305392622948</v>
      </c>
      <c r="AV15" s="31">
        <v>0.2823246717453003</v>
      </c>
      <c r="AW15" s="31">
        <v>91796.0</v>
      </c>
      <c r="AX15" s="31">
        <v>97511.3671875</v>
      </c>
      <c r="AY15" s="31">
        <v>5715.3671875</v>
      </c>
      <c r="AZ15" s="31">
        <v>72750.6953125</v>
      </c>
      <c r="BA15" s="31">
        <v>3653.797119140625</v>
      </c>
      <c r="BB15" s="31">
        <v>2870.651123046875</v>
      </c>
      <c r="BC15" s="31">
        <v>26014.134765625</v>
      </c>
      <c r="BD15" s="31">
        <v>15314.3984375</v>
      </c>
      <c r="BE15" s="31">
        <v>22543.447265625</v>
      </c>
      <c r="BF15" s="31">
        <v>5651.4814453125</v>
      </c>
      <c r="BG15" s="31">
        <v>20539.31640625</v>
      </c>
      <c r="BH15" s="31">
        <v>924.1439819335938</v>
      </c>
      <c r="BI15" s="31">
        <v>566.7364501953125</v>
      </c>
      <c r="BJ15" s="31">
        <v>445.2635498046875</v>
      </c>
      <c r="BK15" s="31">
        <v>19869.134765625</v>
      </c>
      <c r="BL15" s="31">
        <v>11696.865234375</v>
      </c>
      <c r="BM15" s="31">
        <v>39625.8359375</v>
      </c>
      <c r="BN15" s="31">
        <v>9933.9140625</v>
      </c>
      <c r="BO15" s="31">
        <v>40013.98828125</v>
      </c>
      <c r="BP15" s="31">
        <v>1800.385498046875</v>
      </c>
    </row>
    <row r="16">
      <c r="A16" s="31">
        <v>27.0</v>
      </c>
      <c r="B16" s="24" t="s">
        <v>24</v>
      </c>
      <c r="C16" s="32">
        <v>0.10493845492601395</v>
      </c>
      <c r="D16" s="31">
        <v>38663.1171875</v>
      </c>
      <c r="E16" s="31">
        <v>4051.98779296875</v>
      </c>
      <c r="F16" s="31">
        <v>126.0</v>
      </c>
      <c r="G16" s="31">
        <v>8183.0</v>
      </c>
      <c r="H16" s="31">
        <v>16170.33203125</v>
      </c>
      <c r="I16" s="31">
        <v>16521.66796875</v>
      </c>
      <c r="J16" s="31">
        <v>32692.0</v>
      </c>
      <c r="K16" s="31">
        <v>0.0</v>
      </c>
      <c r="L16" s="31">
        <v>0.0</v>
      </c>
      <c r="M16" s="31">
        <v>32692.0</v>
      </c>
      <c r="N16" s="31">
        <v>1419.0901587605476</v>
      </c>
      <c r="O16" s="31">
        <v>374.71644377708435</v>
      </c>
      <c r="P16" s="31">
        <v>7922.146678864956</v>
      </c>
      <c r="Q16" s="31">
        <v>705.2019103169441</v>
      </c>
      <c r="R16" s="31">
        <v>7663.277704179287</v>
      </c>
      <c r="S16" s="31">
        <v>139.58180767297745</v>
      </c>
      <c r="T16" s="31">
        <v>8369.705636560917</v>
      </c>
      <c r="U16" s="31">
        <v>1844.1917914152145</v>
      </c>
      <c r="V16" s="31">
        <v>26046.225844740868</v>
      </c>
      <c r="W16" s="31">
        <v>6060.774138569832</v>
      </c>
      <c r="X16" s="31">
        <v>32692.0</v>
      </c>
      <c r="Y16" s="31">
        <v>347.0</v>
      </c>
      <c r="Z16" s="31">
        <v>8543.0</v>
      </c>
      <c r="AA16" s="31">
        <v>14590.0</v>
      </c>
      <c r="AB16" s="31">
        <v>14907.0</v>
      </c>
      <c r="AC16" s="31">
        <v>0.5053734183311462</v>
      </c>
      <c r="AD16" s="31">
        <v>0.10480240732431412</v>
      </c>
      <c r="AE16" s="31">
        <v>41001.0</v>
      </c>
      <c r="AF16" s="31">
        <v>45801.0625</v>
      </c>
      <c r="AG16" s="31">
        <v>4800.0625</v>
      </c>
      <c r="AH16" s="31">
        <v>21321.73046875</v>
      </c>
      <c r="AI16" s="31">
        <v>4800.0625</v>
      </c>
      <c r="AJ16" s="31">
        <v>37492.0625</v>
      </c>
      <c r="AK16" s="31">
        <v>28437.912109375</v>
      </c>
      <c r="AL16" s="31">
        <v>31767.189453125</v>
      </c>
      <c r="AM16" s="31">
        <v>3329.27734375</v>
      </c>
      <c r="AN16" s="31">
        <v>10992.5546875</v>
      </c>
      <c r="AO16" s="31">
        <v>0.049439623951911926</v>
      </c>
      <c r="AP16" s="31">
        <v>0.12230878323316574</v>
      </c>
      <c r="AQ16" s="31">
        <v>0.2915918529033661</v>
      </c>
      <c r="AR16" s="31">
        <v>0.6019507646560669</v>
      </c>
      <c r="AS16" s="31">
        <v>0.27599936723709106</v>
      </c>
      <c r="AT16" s="31">
        <v>0.23018042743206024</v>
      </c>
      <c r="AU16" s="31">
        <v>0.04556000232696533</v>
      </c>
      <c r="AV16" s="31">
        <v>0.3829691708087921</v>
      </c>
      <c r="AW16" s="31">
        <v>32107.0</v>
      </c>
      <c r="AX16" s="31">
        <v>35865.82421875</v>
      </c>
      <c r="AY16" s="31">
        <v>3758.82421875</v>
      </c>
      <c r="AZ16" s="31">
        <v>29805.05078125</v>
      </c>
      <c r="BA16" s="31">
        <v>1473.550537109375</v>
      </c>
      <c r="BB16" s="31">
        <v>741.285888671875</v>
      </c>
      <c r="BC16" s="31">
        <v>8690.91015625</v>
      </c>
      <c r="BD16" s="31">
        <v>3648.28759765625</v>
      </c>
      <c r="BE16" s="31">
        <v>8226.1748046875</v>
      </c>
      <c r="BF16" s="31">
        <v>1395.071533203125</v>
      </c>
      <c r="BG16" s="31">
        <v>11414.416015625</v>
      </c>
      <c r="BH16" s="31">
        <v>276.1288757324219</v>
      </c>
      <c r="BI16" s="31">
        <v>83.82893371582031</v>
      </c>
      <c r="BJ16" s="31">
        <v>42.17107009887695</v>
      </c>
      <c r="BK16" s="31">
        <v>5763.56103515625</v>
      </c>
      <c r="BL16" s="31">
        <v>2419.439208984375</v>
      </c>
      <c r="BM16" s="31">
        <v>13825.6494140625</v>
      </c>
      <c r="BN16" s="31">
        <v>2344.6826171875</v>
      </c>
      <c r="BO16" s="31">
        <v>20818.115234375</v>
      </c>
      <c r="BP16" s="31">
        <v>503.6159973144531</v>
      </c>
    </row>
    <row r="17">
      <c r="A17" s="31">
        <v>28.0</v>
      </c>
      <c r="B17" s="24" t="s">
        <v>19</v>
      </c>
      <c r="C17" s="32">
        <v>0.1368710845708847</v>
      </c>
      <c r="D17" s="31">
        <v>34478.4140625</v>
      </c>
      <c r="E17" s="31">
        <v>2338.7685546875</v>
      </c>
      <c r="F17" s="31">
        <v>257.0</v>
      </c>
      <c r="G17" s="31">
        <v>6715.0</v>
      </c>
      <c r="H17" s="31">
        <v>10201.396484375</v>
      </c>
      <c r="I17" s="31">
        <v>12829.603515625</v>
      </c>
      <c r="J17" s="31">
        <v>23031.0</v>
      </c>
      <c r="K17" s="31">
        <v>0.0</v>
      </c>
      <c r="L17" s="31">
        <v>0.0</v>
      </c>
      <c r="M17" s="31">
        <v>23031.0</v>
      </c>
      <c r="N17" s="31">
        <v>664.4617295265198</v>
      </c>
      <c r="O17" s="31">
        <v>345.25066661834717</v>
      </c>
      <c r="P17" s="31">
        <v>4929.384772241116</v>
      </c>
      <c r="Q17" s="31">
        <v>954.7166237235069</v>
      </c>
      <c r="R17" s="31">
        <v>6011.073694348335</v>
      </c>
      <c r="S17" s="31">
        <v>175.3779290318489</v>
      </c>
      <c r="T17" s="31">
        <v>4632.259427547455</v>
      </c>
      <c r="U17" s="31">
        <v>2058.0057258605957</v>
      </c>
      <c r="V17" s="31">
        <v>16795.817699849606</v>
      </c>
      <c r="W17" s="31">
        <v>4467.18239402771</v>
      </c>
      <c r="X17" s="31">
        <v>23031.0</v>
      </c>
      <c r="Y17" s="31">
        <v>429.0</v>
      </c>
      <c r="Z17" s="31">
        <v>6054.0</v>
      </c>
      <c r="AA17" s="31">
        <v>8582.0</v>
      </c>
      <c r="AB17" s="31">
        <v>10793.0</v>
      </c>
      <c r="AC17" s="31">
        <v>0.5570580363273621</v>
      </c>
      <c r="AD17" s="31">
        <v>0.0678328350186348</v>
      </c>
      <c r="AE17" s="31">
        <v>30003.0</v>
      </c>
      <c r="AF17" s="31">
        <v>32186.287109375</v>
      </c>
      <c r="AG17" s="31">
        <v>2183.287109375</v>
      </c>
      <c r="AH17" s="31">
        <v>15012.890625</v>
      </c>
      <c r="AI17" s="31">
        <v>2183.287109375</v>
      </c>
      <c r="AJ17" s="31">
        <v>25214.287109375</v>
      </c>
      <c r="AK17" s="31">
        <v>19770.53125</v>
      </c>
      <c r="AL17" s="31">
        <v>21209.212890625</v>
      </c>
      <c r="AM17" s="31">
        <v>1438.681640625</v>
      </c>
      <c r="AN17" s="31">
        <v>7449.75537109375</v>
      </c>
      <c r="AO17" s="31">
        <v>0.03759147599339485</v>
      </c>
      <c r="AP17" s="31">
        <v>0.0977119654417038</v>
      </c>
      <c r="AQ17" s="31">
        <v>0.26206696033477783</v>
      </c>
      <c r="AR17" s="31">
        <v>0.5824515223503113</v>
      </c>
      <c r="AS17" s="31">
        <v>0.2788766324520111</v>
      </c>
      <c r="AT17" s="31">
        <v>0.2702014744281769</v>
      </c>
      <c r="AU17" s="31">
        <v>0.049635015428066254</v>
      </c>
      <c r="AV17" s="31">
        <v>0.4214649200439453</v>
      </c>
      <c r="AW17" s="31">
        <v>21263.0</v>
      </c>
      <c r="AX17" s="31">
        <v>22810.287109375</v>
      </c>
      <c r="AY17" s="31">
        <v>1547.287109375</v>
      </c>
      <c r="AZ17" s="31">
        <v>18343.10546875</v>
      </c>
      <c r="BA17" s="31">
        <v>689.54443359375</v>
      </c>
      <c r="BB17" s="31">
        <v>436.4971618652344</v>
      </c>
      <c r="BC17" s="31">
        <v>4807.1220703125</v>
      </c>
      <c r="BD17" s="31">
        <v>2601.917236328125</v>
      </c>
      <c r="BE17" s="31">
        <v>5115.46337890625</v>
      </c>
      <c r="BF17" s="31">
        <v>1207.039306640625</v>
      </c>
      <c r="BG17" s="31">
        <v>7730.9755859375</v>
      </c>
      <c r="BH17" s="31">
        <v>221.72866821289062</v>
      </c>
      <c r="BI17" s="31">
        <v>157.37689208984375</v>
      </c>
      <c r="BJ17" s="31">
        <v>99.62311553955078</v>
      </c>
      <c r="BK17" s="31">
        <v>4356.81640625</v>
      </c>
      <c r="BL17" s="31">
        <v>2358.18359375</v>
      </c>
      <c r="BM17" s="31">
        <v>8253.8310546875</v>
      </c>
      <c r="BN17" s="31">
        <v>1947.5653076171875</v>
      </c>
      <c r="BO17" s="31">
        <v>14594.3173828125</v>
      </c>
      <c r="BP17" s="31">
        <v>418.5731201171875</v>
      </c>
    </row>
    <row r="18">
      <c r="A18" s="31">
        <v>29.0</v>
      </c>
      <c r="B18" s="24" t="s">
        <v>25</v>
      </c>
      <c r="C18" s="32">
        <v>0.10156022757291794</v>
      </c>
      <c r="D18" s="31">
        <v>189178.96875</v>
      </c>
      <c r="E18" s="31">
        <v>13795.927734375</v>
      </c>
      <c r="F18" s="31">
        <v>737.0</v>
      </c>
      <c r="G18" s="31">
        <v>32500.0</v>
      </c>
      <c r="H18" s="31">
        <v>55683.48828125</v>
      </c>
      <c r="I18" s="31">
        <v>81976.515625</v>
      </c>
      <c r="J18" s="31">
        <v>137660.0</v>
      </c>
      <c r="K18" s="31">
        <v>0.0</v>
      </c>
      <c r="L18" s="31">
        <v>0.0</v>
      </c>
      <c r="M18" s="31">
        <v>137660.0</v>
      </c>
      <c r="N18" s="31">
        <v>4652.3777894973755</v>
      </c>
      <c r="O18" s="31">
        <v>1092.8674163222313</v>
      </c>
      <c r="P18" s="31">
        <v>37541.86361974478</v>
      </c>
      <c r="Q18" s="31">
        <v>4158.287193119526</v>
      </c>
      <c r="R18" s="31">
        <v>46207.826394855976</v>
      </c>
      <c r="S18" s="31">
        <v>653.2675393223763</v>
      </c>
      <c r="T18" s="31">
        <v>34579.47426569462</v>
      </c>
      <c r="U18" s="31">
        <v>8573.63386297226</v>
      </c>
      <c r="V18" s="31">
        <v>132534.14940959215</v>
      </c>
      <c r="W18" s="31">
        <v>26780.850817024708</v>
      </c>
      <c r="X18" s="31">
        <v>137660.0</v>
      </c>
      <c r="Y18" s="31">
        <v>614.0</v>
      </c>
      <c r="Z18" s="31">
        <v>33856.0</v>
      </c>
      <c r="AA18" s="31">
        <v>53752.0</v>
      </c>
      <c r="AB18" s="31">
        <v>79133.0</v>
      </c>
      <c r="AC18" s="31">
        <v>0.5954998731613159</v>
      </c>
      <c r="AD18" s="31">
        <v>0.07292526960372925</v>
      </c>
      <c r="AE18" s="31">
        <v>170897.0</v>
      </c>
      <c r="AF18" s="31">
        <v>184340.046875</v>
      </c>
      <c r="AG18" s="31">
        <v>13443.046875</v>
      </c>
      <c r="AH18" s="31">
        <v>95419.5625</v>
      </c>
      <c r="AI18" s="31">
        <v>13443.046875</v>
      </c>
      <c r="AJ18" s="31">
        <v>151103.046875</v>
      </c>
      <c r="AK18" s="31">
        <v>137459.59375</v>
      </c>
      <c r="AL18" s="31">
        <v>148272.390625</v>
      </c>
      <c r="AM18" s="31">
        <v>10812.796875</v>
      </c>
      <c r="AN18" s="31">
        <v>57020.625</v>
      </c>
      <c r="AO18" s="31">
        <v>0.0347726047039032</v>
      </c>
      <c r="AP18" s="31">
        <v>0.07548440247774124</v>
      </c>
      <c r="AQ18" s="31">
        <v>0.258452445268631</v>
      </c>
      <c r="AR18" s="31">
        <v>0.5921812653541565</v>
      </c>
      <c r="AS18" s="31">
        <v>0.2805938124656677</v>
      </c>
      <c r="AT18" s="31">
        <v>0.2872130870819092</v>
      </c>
      <c r="AU18" s="31">
        <v>0.045121219009160995</v>
      </c>
      <c r="AV18" s="31">
        <v>0.4261811375617981</v>
      </c>
      <c r="AW18" s="31">
        <v>159315.0</v>
      </c>
      <c r="AX18" s="31">
        <v>171846.984375</v>
      </c>
      <c r="AY18" s="31">
        <v>12531.984375</v>
      </c>
      <c r="AZ18" s="31">
        <v>145066.140625</v>
      </c>
      <c r="BA18" s="31">
        <v>5044.32763671875</v>
      </c>
      <c r="BB18" s="31">
        <v>2021.5364990234375</v>
      </c>
      <c r="BC18" s="31">
        <v>37492.69921875</v>
      </c>
      <c r="BD18" s="31">
        <v>15859.1181640625</v>
      </c>
      <c r="BE18" s="31">
        <v>40704.66015625</v>
      </c>
      <c r="BF18" s="31">
        <v>7691.81103515625</v>
      </c>
      <c r="BG18" s="31">
        <v>61824.453125</v>
      </c>
      <c r="BH18" s="31">
        <v>1208.3846435546875</v>
      </c>
      <c r="BI18" s="31">
        <v>526.1450805664062</v>
      </c>
      <c r="BJ18" s="31">
        <v>210.85494995117188</v>
      </c>
      <c r="BK18" s="31">
        <v>22839.197265625</v>
      </c>
      <c r="BL18" s="31">
        <v>9660.8017578125</v>
      </c>
      <c r="BM18" s="31">
        <v>46833.52734375</v>
      </c>
      <c r="BN18" s="31">
        <v>8849.9609375</v>
      </c>
      <c r="BO18" s="31">
        <v>93590.3046875</v>
      </c>
      <c r="BP18" s="31">
        <v>1829.2613525390625</v>
      </c>
    </row>
    <row r="19">
      <c r="A19" s="31">
        <v>31.0</v>
      </c>
      <c r="B19" s="24" t="s">
        <v>11</v>
      </c>
      <c r="C19" s="32">
        <v>0.20815829932689667</v>
      </c>
      <c r="D19" s="31">
        <v>285466.875</v>
      </c>
      <c r="E19" s="31">
        <v>19247.828125</v>
      </c>
      <c r="F19" s="31">
        <v>104.0</v>
      </c>
      <c r="G19" s="31">
        <v>49299.0</v>
      </c>
      <c r="H19" s="31">
        <v>114061.4296875</v>
      </c>
      <c r="I19" s="31">
        <v>75405.5703125</v>
      </c>
      <c r="J19" s="31">
        <v>189467.0</v>
      </c>
      <c r="K19" s="31">
        <v>0.0</v>
      </c>
      <c r="L19" s="31">
        <v>0.0</v>
      </c>
      <c r="M19" s="31">
        <v>189467.0</v>
      </c>
      <c r="N19" s="31">
        <v>352.89848160743713</v>
      </c>
      <c r="O19" s="31">
        <v>315.2695801258087</v>
      </c>
      <c r="P19" s="31">
        <v>75829.6127627492</v>
      </c>
      <c r="Q19" s="31">
        <v>22738.927715718746</v>
      </c>
      <c r="R19" s="31">
        <v>24991.18907803297</v>
      </c>
      <c r="S19" s="31">
        <v>1598.825955569744</v>
      </c>
      <c r="T19" s="31">
        <v>51014.84610784054</v>
      </c>
      <c r="U19" s="31">
        <v>24041.871439814568</v>
      </c>
      <c r="V19" s="31">
        <v>142182.1982075572</v>
      </c>
      <c r="W19" s="31">
        <v>64127.80239015818</v>
      </c>
      <c r="X19" s="31">
        <v>189467.0</v>
      </c>
      <c r="Y19" s="31">
        <v>172.0</v>
      </c>
      <c r="Z19" s="31">
        <v>77220.0</v>
      </c>
      <c r="AA19" s="31">
        <v>90297.0</v>
      </c>
      <c r="AB19" s="31">
        <v>59695.0</v>
      </c>
      <c r="AC19" s="31">
        <v>0.39798790216445923</v>
      </c>
      <c r="AD19" s="31">
        <v>0.06742578744888306</v>
      </c>
      <c r="AE19" s="31">
        <v>238870.0</v>
      </c>
      <c r="AF19" s="31">
        <v>256140.46875</v>
      </c>
      <c r="AG19" s="31">
        <v>17270.46875</v>
      </c>
      <c r="AH19" s="31">
        <v>92676.0390625</v>
      </c>
      <c r="AI19" s="31">
        <v>17270.46875</v>
      </c>
      <c r="AJ19" s="31">
        <v>206737.46875</v>
      </c>
      <c r="AK19" s="31">
        <v>200883.4375</v>
      </c>
      <c r="AL19" s="31">
        <v>215407.453125</v>
      </c>
      <c r="AM19" s="31">
        <v>14524.015625</v>
      </c>
      <c r="AN19" s="31">
        <v>39515.203125</v>
      </c>
      <c r="AO19" s="31">
        <v>0.002116807969287038</v>
      </c>
      <c r="AP19" s="31">
        <v>0.006474386900663376</v>
      </c>
      <c r="AQ19" s="31">
        <v>0.3060048222541809</v>
      </c>
      <c r="AR19" s="31">
        <v>0.49372467398643494</v>
      </c>
      <c r="AS19" s="31">
        <v>0.454852432012558</v>
      </c>
      <c r="AT19" s="31">
        <v>0.46696737408638</v>
      </c>
      <c r="AU19" s="31">
        <v>0.03283354267477989</v>
      </c>
      <c r="AV19" s="31">
        <v>0.23702594637870789</v>
      </c>
      <c r="AW19" s="31">
        <v>206310.0</v>
      </c>
      <c r="AX19" s="31">
        <v>221226.359375</v>
      </c>
      <c r="AY19" s="31">
        <v>14916.359375</v>
      </c>
      <c r="AZ19" s="31">
        <v>157098.5625</v>
      </c>
      <c r="BA19" s="31">
        <v>332.5474853515625</v>
      </c>
      <c r="BB19" s="31">
        <v>415.1882019042969</v>
      </c>
      <c r="BC19" s="31">
        <v>48072.91796875</v>
      </c>
      <c r="BD19" s="31">
        <v>31661.478515625</v>
      </c>
      <c r="BE19" s="31">
        <v>71456.6640625</v>
      </c>
      <c r="BF19" s="31">
        <v>29945.591796875</v>
      </c>
      <c r="BG19" s="31">
        <v>37236.43359375</v>
      </c>
      <c r="BH19" s="31">
        <v>2105.54296875</v>
      </c>
      <c r="BI19" s="31">
        <v>46.252891540527344</v>
      </c>
      <c r="BJ19" s="31">
        <v>57.747108459472656</v>
      </c>
      <c r="BK19" s="31">
        <v>29723.015625</v>
      </c>
      <c r="BL19" s="31">
        <v>19575.984375</v>
      </c>
      <c r="BM19" s="31">
        <v>80377.3984375</v>
      </c>
      <c r="BN19" s="31">
        <v>33684.03515625</v>
      </c>
      <c r="BO19" s="31">
        <v>87716.109375</v>
      </c>
      <c r="BP19" s="31">
        <v>4959.92822265625</v>
      </c>
    </row>
    <row r="20">
      <c r="A20" s="31">
        <v>32.0</v>
      </c>
      <c r="B20" s="24" t="s">
        <v>7</v>
      </c>
      <c r="C20" s="32">
        <v>0.24924828112125397</v>
      </c>
      <c r="D20" s="31">
        <v>48231.7109375</v>
      </c>
      <c r="E20" s="31">
        <v>2758.37109375</v>
      </c>
      <c r="F20" s="31">
        <v>26.0</v>
      </c>
      <c r="G20" s="31">
        <v>8390.0</v>
      </c>
      <c r="H20" s="31">
        <v>22070.6328125</v>
      </c>
      <c r="I20" s="31">
        <v>13856.3671875</v>
      </c>
      <c r="J20" s="31">
        <v>35927.0</v>
      </c>
      <c r="K20" s="31">
        <v>0.0</v>
      </c>
      <c r="L20" s="31">
        <v>0.0</v>
      </c>
      <c r="M20" s="31">
        <v>35927.0</v>
      </c>
      <c r="N20" s="31">
        <v>362.7057985663414</v>
      </c>
      <c r="O20" s="31">
        <v>296.9036564230919</v>
      </c>
      <c r="P20" s="31">
        <v>7939.141894817352</v>
      </c>
      <c r="Q20" s="31">
        <v>2666.454777419567</v>
      </c>
      <c r="R20" s="31">
        <v>3593.6925778985023</v>
      </c>
      <c r="S20" s="31">
        <v>348.1337494254112</v>
      </c>
      <c r="T20" s="31">
        <v>7932.871122419834</v>
      </c>
      <c r="U20" s="31">
        <v>4616.968720495701</v>
      </c>
      <c r="V20" s="31">
        <v>18135.25786703825</v>
      </c>
      <c r="W20" s="31">
        <v>11674.742187440395</v>
      </c>
      <c r="X20" s="31">
        <v>35927.0</v>
      </c>
      <c r="Y20" s="31">
        <v>65.0</v>
      </c>
      <c r="Z20" s="31">
        <v>8439.0</v>
      </c>
      <c r="AA20" s="31">
        <v>18534.0</v>
      </c>
      <c r="AB20" s="31">
        <v>11636.0</v>
      </c>
      <c r="AC20" s="31">
        <v>0.38568115234375</v>
      </c>
      <c r="AD20" s="31">
        <v>0.05718998983502388</v>
      </c>
      <c r="AE20" s="31">
        <v>44343.0</v>
      </c>
      <c r="AF20" s="31">
        <v>47032.8046875</v>
      </c>
      <c r="AG20" s="31">
        <v>2689.8046875</v>
      </c>
      <c r="AH20" s="31">
        <v>16546.171875</v>
      </c>
      <c r="AI20" s="31">
        <v>2689.8046875</v>
      </c>
      <c r="AJ20" s="31">
        <v>38616.8046875</v>
      </c>
      <c r="AK20" s="31">
        <v>27756.873046875</v>
      </c>
      <c r="AL20" s="31">
        <v>29440.580078125</v>
      </c>
      <c r="AM20" s="31">
        <v>1683.70703125</v>
      </c>
      <c r="AN20" s="31">
        <v>5277.3994140625</v>
      </c>
      <c r="AO20" s="31">
        <v>0.016860533505678177</v>
      </c>
      <c r="AP20" s="31">
        <v>0.03744782879948616</v>
      </c>
      <c r="AQ20" s="31">
        <v>0.36876291036605835</v>
      </c>
      <c r="AR20" s="31">
        <v>0.5823284983634949</v>
      </c>
      <c r="AS20" s="31">
        <v>0.3690544068813324</v>
      </c>
      <c r="AT20" s="31">
        <v>0.33631429076194763</v>
      </c>
      <c r="AU20" s="31">
        <v>0.04390937462449074</v>
      </c>
      <c r="AV20" s="31">
        <v>0.24532216787338257</v>
      </c>
      <c r="AW20" s="31">
        <v>29810.0</v>
      </c>
      <c r="AX20" s="31">
        <v>31618.248046875</v>
      </c>
      <c r="AY20" s="31">
        <v>1808.248046875</v>
      </c>
      <c r="AZ20" s="31">
        <v>19943.505859375</v>
      </c>
      <c r="BA20" s="31">
        <v>336.2581481933594</v>
      </c>
      <c r="BB20" s="31">
        <v>437.1937561035156</v>
      </c>
      <c r="BC20" s="31">
        <v>7354.42529296875</v>
      </c>
      <c r="BD20" s="31">
        <v>6798.53515625</v>
      </c>
      <c r="BE20" s="31">
        <v>7360.23876953125</v>
      </c>
      <c r="BF20" s="31">
        <v>3926.382568359375</v>
      </c>
      <c r="BG20" s="31">
        <v>4892.583984375</v>
      </c>
      <c r="BH20" s="31">
        <v>512.630615234375</v>
      </c>
      <c r="BI20" s="31">
        <v>11.303497314453125</v>
      </c>
      <c r="BJ20" s="31">
        <v>14.696502685546875</v>
      </c>
      <c r="BK20" s="31">
        <v>4359.76806640625</v>
      </c>
      <c r="BL20" s="31">
        <v>4030.231689453125</v>
      </c>
      <c r="BM20" s="31">
        <v>14392.71484375</v>
      </c>
      <c r="BN20" s="31">
        <v>7677.91748046875</v>
      </c>
      <c r="BO20" s="31">
        <v>14976.9326171875</v>
      </c>
      <c r="BP20" s="31">
        <v>1569.2391357421875</v>
      </c>
    </row>
    <row r="21">
      <c r="A21" s="31">
        <v>33.0</v>
      </c>
      <c r="B21" s="24" t="s">
        <v>14</v>
      </c>
      <c r="C21" s="32">
        <v>0.2064817100763321</v>
      </c>
      <c r="D21" s="31">
        <v>160744.53125</v>
      </c>
      <c r="E21" s="31">
        <v>2606.788330078125</v>
      </c>
      <c r="F21" s="31">
        <v>492.0</v>
      </c>
      <c r="G21" s="31">
        <v>43257.0</v>
      </c>
      <c r="H21" s="31">
        <v>72415.6640625</v>
      </c>
      <c r="I21" s="31">
        <v>69317.3359375</v>
      </c>
      <c r="J21" s="31">
        <v>141733.0</v>
      </c>
      <c r="K21" s="31">
        <v>0.0</v>
      </c>
      <c r="L21" s="31">
        <v>0.0</v>
      </c>
      <c r="M21" s="31">
        <v>141733.0</v>
      </c>
      <c r="N21" s="31">
        <v>1032.375139594078</v>
      </c>
      <c r="O21" s="31">
        <v>649.5936515927315</v>
      </c>
      <c r="P21" s="31">
        <v>47313.537392914295</v>
      </c>
      <c r="Q21" s="31">
        <v>13585.193015277386</v>
      </c>
      <c r="R21" s="31">
        <v>30537.00578290224</v>
      </c>
      <c r="S21" s="31">
        <v>1613.7658649086952</v>
      </c>
      <c r="T21" s="31">
        <v>27883.130777597427</v>
      </c>
      <c r="U21" s="31">
        <v>15572.269994795322</v>
      </c>
      <c r="V21" s="31">
        <v>104821.55649775267</v>
      </c>
      <c r="W21" s="31">
        <v>41517.4435660243</v>
      </c>
      <c r="X21" s="31">
        <v>141733.0</v>
      </c>
      <c r="Y21" s="31">
        <v>956.0</v>
      </c>
      <c r="Z21" s="31">
        <v>45036.0</v>
      </c>
      <c r="AA21" s="31">
        <v>70024.0</v>
      </c>
      <c r="AB21" s="31">
        <v>67028.0</v>
      </c>
      <c r="AC21" s="31">
        <v>0.4890698492527008</v>
      </c>
      <c r="AD21" s="31">
        <v>0.016216963529586792</v>
      </c>
      <c r="AE21" s="31">
        <v>185482.0</v>
      </c>
      <c r="AF21" s="31">
        <v>188539.53125</v>
      </c>
      <c r="AG21" s="31">
        <v>3057.53125</v>
      </c>
      <c r="AH21" s="31">
        <v>72374.8671875</v>
      </c>
      <c r="AI21" s="31">
        <v>3057.53125</v>
      </c>
      <c r="AJ21" s="31">
        <v>144790.53125</v>
      </c>
      <c r="AK21" s="31">
        <v>138186.875</v>
      </c>
      <c r="AL21" s="31">
        <v>140464.78125</v>
      </c>
      <c r="AM21" s="31">
        <v>2277.90625</v>
      </c>
      <c r="AN21" s="31">
        <v>32814.91015625</v>
      </c>
      <c r="AO21" s="31">
        <v>0.009467514231801033</v>
      </c>
      <c r="AP21" s="31">
        <v>0.02067398652434349</v>
      </c>
      <c r="AQ21" s="31">
        <v>0.25570541620254517</v>
      </c>
      <c r="AR21" s="31">
        <v>0.4956035017967224</v>
      </c>
      <c r="AS21" s="31">
        <v>0.43389418721199036</v>
      </c>
      <c r="AT21" s="31">
        <v>0.43236273527145386</v>
      </c>
      <c r="AU21" s="31">
        <v>0.05135975778102875</v>
      </c>
      <c r="AV21" s="31">
        <v>0.3009328842163086</v>
      </c>
      <c r="AW21" s="31">
        <v>146339.0</v>
      </c>
      <c r="AX21" s="31">
        <v>148751.296875</v>
      </c>
      <c r="AY21" s="31">
        <v>2412.296875</v>
      </c>
      <c r="AZ21" s="31">
        <v>107233.8515625</v>
      </c>
      <c r="BA21" s="31">
        <v>1015.238037109375</v>
      </c>
      <c r="BB21" s="31">
        <v>858.3310546875</v>
      </c>
      <c r="BC21" s="31">
        <v>27420.27734375</v>
      </c>
      <c r="BD21" s="31">
        <v>20576.189453125</v>
      </c>
      <c r="BE21" s="31">
        <v>46528.14453125</v>
      </c>
      <c r="BF21" s="31">
        <v>17950.595703125</v>
      </c>
      <c r="BG21" s="31">
        <v>32270.19140625</v>
      </c>
      <c r="BH21" s="31">
        <v>2132.325927734375</v>
      </c>
      <c r="BI21" s="31">
        <v>266.6019287109375</v>
      </c>
      <c r="BJ21" s="31">
        <v>225.39808654785156</v>
      </c>
      <c r="BK21" s="31">
        <v>24712.630859375</v>
      </c>
      <c r="BL21" s="31">
        <v>18544.369140625</v>
      </c>
      <c r="BM21" s="31">
        <v>52255.46484375</v>
      </c>
      <c r="BN21" s="31">
        <v>20160.19921875</v>
      </c>
      <c r="BO21" s="31">
        <v>67888.953125</v>
      </c>
      <c r="BP21" s="31">
        <v>4485.916015625</v>
      </c>
    </row>
    <row r="22">
      <c r="A22" s="31">
        <v>35.0</v>
      </c>
      <c r="B22" s="24" t="s">
        <v>5</v>
      </c>
      <c r="C22" s="32">
        <v>0.21753312647342682</v>
      </c>
      <c r="D22" s="31">
        <v>518917.1875</v>
      </c>
      <c r="E22" s="31">
        <v>11050.9423828125</v>
      </c>
      <c r="F22" s="31">
        <v>162.0</v>
      </c>
      <c r="G22" s="31">
        <v>158469.0</v>
      </c>
      <c r="H22" s="31">
        <v>308840.53125</v>
      </c>
      <c r="I22" s="31">
        <v>130940.4765625</v>
      </c>
      <c r="J22" s="31">
        <v>439781.0</v>
      </c>
      <c r="K22" s="31">
        <v>0.0</v>
      </c>
      <c r="L22" s="31">
        <v>0.0</v>
      </c>
      <c r="M22" s="31">
        <v>439781.0</v>
      </c>
      <c r="N22" s="31">
        <v>1850.6867849230766</v>
      </c>
      <c r="O22" s="31">
        <v>1019.3457280993462</v>
      </c>
      <c r="P22" s="31">
        <v>112399.43194770813</v>
      </c>
      <c r="Q22" s="31">
        <v>22790.047340273857</v>
      </c>
      <c r="R22" s="31">
        <v>37099.76690030098</v>
      </c>
      <c r="S22" s="31">
        <v>1972.7892715334892</v>
      </c>
      <c r="T22" s="31">
        <v>255473.48183321953</v>
      </c>
      <c r="U22" s="31">
        <v>84634.83579671383</v>
      </c>
      <c r="V22" s="31">
        <v>349893.34995025396</v>
      </c>
      <c r="W22" s="31">
        <v>156443.65177989006</v>
      </c>
      <c r="X22" s="31">
        <v>439781.0</v>
      </c>
      <c r="Y22" s="31">
        <v>562.0</v>
      </c>
      <c r="Z22" s="31">
        <v>214086.0</v>
      </c>
      <c r="AA22" s="31">
        <v>240807.0</v>
      </c>
      <c r="AB22" s="31">
        <v>102096.0</v>
      </c>
      <c r="AC22" s="31">
        <v>0.2977401912212372</v>
      </c>
      <c r="AD22" s="31">
        <v>0.02129615843296051</v>
      </c>
      <c r="AE22" s="31">
        <v>598412.0</v>
      </c>
      <c r="AF22" s="31">
        <v>611433.1875</v>
      </c>
      <c r="AG22" s="31">
        <v>13021.1875</v>
      </c>
      <c r="AH22" s="31">
        <v>143961.65625</v>
      </c>
      <c r="AI22" s="31">
        <v>13021.1875</v>
      </c>
      <c r="AJ22" s="31">
        <v>452802.1875</v>
      </c>
      <c r="AK22" s="31">
        <v>517240.375</v>
      </c>
      <c r="AL22" s="31">
        <v>528495.3125</v>
      </c>
      <c r="AM22" s="31">
        <v>11254.9375</v>
      </c>
      <c r="AN22" s="31">
        <v>48354.703125</v>
      </c>
      <c r="AO22" s="31">
        <v>0.004426651168614626</v>
      </c>
      <c r="AP22" s="31">
        <v>0.009231780655682087</v>
      </c>
      <c r="AQ22" s="31">
        <v>0.6110661029815674</v>
      </c>
      <c r="AR22" s="31">
        <v>0.7665017247200012</v>
      </c>
      <c r="AS22" s="31">
        <v>0.268847793340683</v>
      </c>
      <c r="AT22" s="31">
        <v>0.20639976859092712</v>
      </c>
      <c r="AU22" s="31">
        <v>0.0178667139261961</v>
      </c>
      <c r="AV22" s="31">
        <v>0.1156594380736351</v>
      </c>
      <c r="AW22" s="31">
        <v>506337.0</v>
      </c>
      <c r="AX22" s="31">
        <v>517354.65625</v>
      </c>
      <c r="AY22" s="31">
        <v>11017.65625</v>
      </c>
      <c r="AZ22" s="31">
        <v>360911.0</v>
      </c>
      <c r="BA22" s="31">
        <v>1597.6270751953125</v>
      </c>
      <c r="BB22" s="31">
        <v>1444.25341796875</v>
      </c>
      <c r="BC22" s="31">
        <v>220540.484375</v>
      </c>
      <c r="BD22" s="31">
        <v>119914.328125</v>
      </c>
      <c r="BE22" s="31">
        <v>97030.125</v>
      </c>
      <c r="BF22" s="31">
        <v>32289.93359375</v>
      </c>
      <c r="BG22" s="31">
        <v>41742.76171875</v>
      </c>
      <c r="BH22" s="31">
        <v>2795.134033203125</v>
      </c>
      <c r="BI22" s="31">
        <v>85.08407592773438</v>
      </c>
      <c r="BJ22" s="31">
        <v>76.91592407226562</v>
      </c>
      <c r="BK22" s="31">
        <v>102653.359375</v>
      </c>
      <c r="BL22" s="31">
        <v>55815.640625</v>
      </c>
      <c r="BM22" s="31">
        <v>231726.125</v>
      </c>
      <c r="BN22" s="31">
        <v>77114.4140625</v>
      </c>
      <c r="BO22" s="31">
        <v>134926.828125</v>
      </c>
      <c r="BP22" s="31">
        <v>9034.826171875</v>
      </c>
    </row>
    <row r="23">
      <c r="A23" s="31">
        <v>41.0</v>
      </c>
      <c r="B23" s="24" t="s">
        <v>4</v>
      </c>
      <c r="C23" s="32">
        <v>0.2452559620141983</v>
      </c>
      <c r="D23" s="31">
        <v>138167.90625</v>
      </c>
      <c r="E23" s="31">
        <v>7948.27734375</v>
      </c>
      <c r="F23" s="31">
        <v>132.0</v>
      </c>
      <c r="G23" s="31">
        <v>66177.0</v>
      </c>
      <c r="H23" s="31">
        <v>38701.4140625</v>
      </c>
      <c r="I23" s="31">
        <v>26469.587890625</v>
      </c>
      <c r="J23" s="31">
        <v>65171.0</v>
      </c>
      <c r="K23" s="31">
        <v>0.0</v>
      </c>
      <c r="L23" s="31">
        <v>0.0</v>
      </c>
      <c r="M23" s="31">
        <v>65171.0</v>
      </c>
      <c r="N23" s="31">
        <v>5547.868719577789</v>
      </c>
      <c r="O23" s="31">
        <v>2390.110294878483</v>
      </c>
      <c r="P23" s="31">
        <v>20737.656197190285</v>
      </c>
      <c r="Q23" s="31">
        <v>2227.6285630464554</v>
      </c>
      <c r="R23" s="31">
        <v>15510.779867947102</v>
      </c>
      <c r="S23" s="31">
        <v>771.4001188278198</v>
      </c>
      <c r="T23" s="31">
        <v>53226.06744647026</v>
      </c>
      <c r="U23" s="31">
        <v>20648.38467246294</v>
      </c>
      <c r="V23" s="31">
        <v>74757.21449780464</v>
      </c>
      <c r="W23" s="31">
        <v>38576.785622656345</v>
      </c>
      <c r="X23" s="31">
        <v>65171.0</v>
      </c>
      <c r="Y23" s="31">
        <v>397.0</v>
      </c>
      <c r="Z23" s="31">
        <v>66972.0</v>
      </c>
      <c r="AA23" s="31">
        <v>38664.0</v>
      </c>
      <c r="AB23" s="31">
        <v>26444.0</v>
      </c>
      <c r="AC23" s="31">
        <v>0.40615591406822205</v>
      </c>
      <c r="AD23" s="31">
        <v>0.05752621963620186</v>
      </c>
      <c r="AE23" s="31">
        <v>131480.0</v>
      </c>
      <c r="AF23" s="31">
        <v>139505.203125</v>
      </c>
      <c r="AG23" s="31">
        <v>8025.203125</v>
      </c>
      <c r="AH23" s="31">
        <v>34494.7890625</v>
      </c>
      <c r="AI23" s="31">
        <v>8025.203125</v>
      </c>
      <c r="AJ23" s="31">
        <v>73196.203125</v>
      </c>
      <c r="AK23" s="31">
        <v>121059.8984375</v>
      </c>
      <c r="AL23" s="31">
        <v>128449.0859375</v>
      </c>
      <c r="AM23" s="31">
        <v>7389.1875</v>
      </c>
      <c r="AN23" s="31">
        <v>22899.966796875</v>
      </c>
      <c r="AO23" s="31">
        <v>0.05417228862643242</v>
      </c>
      <c r="AP23" s="31">
        <v>0.09179484099149704</v>
      </c>
      <c r="AQ23" s="31">
        <v>0.5197271704673767</v>
      </c>
      <c r="AR23" s="31">
        <v>0.7930241227149963</v>
      </c>
      <c r="AS23" s="31">
        <v>0.2024933099746704</v>
      </c>
      <c r="AT23" s="31">
        <v>0.08555454760789871</v>
      </c>
      <c r="AU23" s="31">
        <v>0.029626477509737015</v>
      </c>
      <c r="AV23" s="31">
        <v>0.22360724210739136</v>
      </c>
      <c r="AW23" s="31">
        <v>113334.0</v>
      </c>
      <c r="AX23" s="31">
        <v>120251.625</v>
      </c>
      <c r="AY23" s="31">
        <v>6917.625</v>
      </c>
      <c r="AZ23" s="31">
        <v>81674.8359375</v>
      </c>
      <c r="BA23" s="31">
        <v>4424.5126953125</v>
      </c>
      <c r="BB23" s="31">
        <v>3541.14990234375</v>
      </c>
      <c r="BC23" s="31">
        <v>42448.6328125</v>
      </c>
      <c r="BD23" s="31">
        <v>30592.322265625</v>
      </c>
      <c r="BE23" s="31">
        <v>16538.607421875</v>
      </c>
      <c r="BF23" s="31">
        <v>3300.41943359375</v>
      </c>
      <c r="BG23" s="31">
        <v>18263.083984375</v>
      </c>
      <c r="BH23" s="31">
        <v>1142.894287109375</v>
      </c>
      <c r="BI23" s="31">
        <v>73.31916046142578</v>
      </c>
      <c r="BJ23" s="31">
        <v>58.680843353271484</v>
      </c>
      <c r="BK23" s="31">
        <v>38459.5625</v>
      </c>
      <c r="BL23" s="31">
        <v>27717.4375</v>
      </c>
      <c r="BM23" s="31">
        <v>32263.048828125</v>
      </c>
      <c r="BN23" s="31">
        <v>6438.365234375</v>
      </c>
      <c r="BO23" s="31">
        <v>32463.255859375</v>
      </c>
      <c r="BP23" s="31">
        <v>2031.5335693359375</v>
      </c>
    </row>
    <row r="24">
      <c r="A24" s="31">
        <v>42.0</v>
      </c>
      <c r="B24" s="24" t="s">
        <v>9</v>
      </c>
      <c r="C24" s="32">
        <v>0.16312946379184723</v>
      </c>
      <c r="D24" s="31">
        <v>76292.546875</v>
      </c>
      <c r="E24" s="31">
        <v>2504.66796875</v>
      </c>
      <c r="F24" s="31">
        <v>137.0</v>
      </c>
      <c r="G24" s="31">
        <v>19801.0</v>
      </c>
      <c r="H24" s="31">
        <v>42890.6796875</v>
      </c>
      <c r="I24" s="31">
        <v>29031.318359375</v>
      </c>
      <c r="J24" s="31">
        <v>71922.0</v>
      </c>
      <c r="K24" s="31">
        <v>0.0</v>
      </c>
      <c r="L24" s="31">
        <v>0.0</v>
      </c>
      <c r="M24" s="31">
        <v>71922.0</v>
      </c>
      <c r="N24" s="31">
        <v>929.2303596138954</v>
      </c>
      <c r="O24" s="31">
        <v>710.2922165989876</v>
      </c>
      <c r="P24" s="31">
        <v>10955.422819495201</v>
      </c>
      <c r="Q24" s="31">
        <v>1538.9749021530151</v>
      </c>
      <c r="R24" s="31">
        <v>5182.808944344521</v>
      </c>
      <c r="S24" s="31">
        <v>230.65801507234573</v>
      </c>
      <c r="T24" s="31">
        <v>13600.494154036045</v>
      </c>
      <c r="U24" s="31">
        <v>7509.628419160843</v>
      </c>
      <c r="V24" s="31">
        <v>45947.598598361015</v>
      </c>
      <c r="W24" s="31">
        <v>20534.401354908943</v>
      </c>
      <c r="X24" s="31">
        <v>71922.0</v>
      </c>
      <c r="Y24" s="31">
        <v>278.0</v>
      </c>
      <c r="Z24" s="31">
        <v>19778.0</v>
      </c>
      <c r="AA24" s="31">
        <v>38068.0</v>
      </c>
      <c r="AB24" s="31">
        <v>25767.0</v>
      </c>
      <c r="AC24" s="31">
        <v>0.40365004539489746</v>
      </c>
      <c r="AD24" s="31">
        <v>0.03282978758215904</v>
      </c>
      <c r="AE24" s="31">
        <v>91860.0</v>
      </c>
      <c r="AF24" s="31">
        <v>94978.109375</v>
      </c>
      <c r="AG24" s="31">
        <v>3118.109375</v>
      </c>
      <c r="AH24" s="31">
        <v>32149.427734375</v>
      </c>
      <c r="AI24" s="31">
        <v>3118.109375</v>
      </c>
      <c r="AJ24" s="31">
        <v>75040.109375</v>
      </c>
      <c r="AK24" s="31">
        <v>40657.51171875</v>
      </c>
      <c r="AL24" s="31">
        <v>42037.59765625</v>
      </c>
      <c r="AM24" s="31">
        <v>1380.0859375</v>
      </c>
      <c r="AN24" s="31">
        <v>6562.89501953125</v>
      </c>
      <c r="AO24" s="31">
        <v>0.02899491786956787</v>
      </c>
      <c r="AP24" s="31">
        <v>0.07110349833965302</v>
      </c>
      <c r="AQ24" s="31">
        <v>0.42437830567359924</v>
      </c>
      <c r="AR24" s="31">
        <v>0.7517481446266174</v>
      </c>
      <c r="AS24" s="31">
        <v>0.34184375405311584</v>
      </c>
      <c r="AT24" s="31">
        <v>0.15405842661857605</v>
      </c>
      <c r="AU24" s="31">
        <v>0.023089922964572906</v>
      </c>
      <c r="AV24" s="31">
        <v>0.20478302240371704</v>
      </c>
      <c r="AW24" s="31">
        <v>66482.0</v>
      </c>
      <c r="AX24" s="31">
        <v>68738.6796875</v>
      </c>
      <c r="AY24" s="31">
        <v>2256.6796875</v>
      </c>
      <c r="AZ24" s="31">
        <v>48204.27734375</v>
      </c>
      <c r="BA24" s="31">
        <v>1397.6790771484375</v>
      </c>
      <c r="BB24" s="31">
        <v>1460.0677490234375</v>
      </c>
      <c r="BC24" s="31">
        <v>20456.849609375</v>
      </c>
      <c r="BD24" s="31">
        <v>15436.6982421875</v>
      </c>
      <c r="BE24" s="31">
        <v>16478.33203125</v>
      </c>
      <c r="BF24" s="31">
        <v>3163.49755859375</v>
      </c>
      <c r="BG24" s="31">
        <v>9871.41796875</v>
      </c>
      <c r="BH24" s="31">
        <v>474.13775634765625</v>
      </c>
      <c r="BI24" s="31">
        <v>67.00454711914062</v>
      </c>
      <c r="BJ24" s="31">
        <v>69.99545288085938</v>
      </c>
      <c r="BK24" s="31">
        <v>11285.2060546875</v>
      </c>
      <c r="BL24" s="31">
        <v>8515.7939453125</v>
      </c>
      <c r="BM24" s="31">
        <v>35982.7421875</v>
      </c>
      <c r="BN24" s="31">
        <v>6907.93896484375</v>
      </c>
      <c r="BO24" s="31">
        <v>30676.015625</v>
      </c>
      <c r="BP24" s="31">
        <v>1473.4111328125</v>
      </c>
    </row>
    <row r="25">
      <c r="A25" s="31">
        <v>43.0</v>
      </c>
      <c r="B25" s="24" t="s">
        <v>13</v>
      </c>
      <c r="C25" s="32">
        <v>0.16680867969989777</v>
      </c>
      <c r="D25" s="31">
        <v>140338.59375</v>
      </c>
      <c r="E25" s="31">
        <v>9100.31640625</v>
      </c>
      <c r="F25" s="31">
        <v>128.0</v>
      </c>
      <c r="G25" s="31">
        <v>22488.0</v>
      </c>
      <c r="H25" s="31">
        <v>52209.9296875</v>
      </c>
      <c r="I25" s="31">
        <v>45322.0703125</v>
      </c>
      <c r="J25" s="31">
        <v>97532.0</v>
      </c>
      <c r="K25" s="31">
        <v>0.0</v>
      </c>
      <c r="L25" s="31">
        <v>0.0</v>
      </c>
      <c r="M25" s="31">
        <v>97532.0</v>
      </c>
      <c r="N25" s="31">
        <v>2442.041669845581</v>
      </c>
      <c r="O25" s="31">
        <v>2184.52655094862</v>
      </c>
      <c r="P25" s="31">
        <v>22915.94736033678</v>
      </c>
      <c r="Q25" s="31">
        <v>4218.087859690189</v>
      </c>
      <c r="R25" s="31">
        <v>10774.803775131702</v>
      </c>
      <c r="S25" s="31">
        <v>630.2813410162926</v>
      </c>
      <c r="T25" s="31">
        <v>27460.365020930767</v>
      </c>
      <c r="U25" s="31">
        <v>14034.507917761803</v>
      </c>
      <c r="V25" s="31">
        <v>54573.634422302246</v>
      </c>
      <c r="W25" s="31">
        <v>28013.365730583668</v>
      </c>
      <c r="X25" s="31">
        <v>97532.0</v>
      </c>
      <c r="Y25" s="31">
        <v>160.0</v>
      </c>
      <c r="Z25" s="31">
        <v>23160.0</v>
      </c>
      <c r="AA25" s="31">
        <v>49937.0</v>
      </c>
      <c r="AB25" s="31">
        <v>43349.0</v>
      </c>
      <c r="AC25" s="31">
        <v>0.4646892249584198</v>
      </c>
      <c r="AD25" s="31">
        <v>0.06484542787075043</v>
      </c>
      <c r="AE25" s="31">
        <v>120148.0</v>
      </c>
      <c r="AF25" s="31">
        <v>128479.296875</v>
      </c>
      <c r="AG25" s="31">
        <v>8331.296875</v>
      </c>
      <c r="AH25" s="31">
        <v>53653.3671875</v>
      </c>
      <c r="AI25" s="31">
        <v>8331.296875</v>
      </c>
      <c r="AJ25" s="31">
        <v>105863.296875</v>
      </c>
      <c r="AK25" s="31">
        <v>84660.5625</v>
      </c>
      <c r="AL25" s="31">
        <v>90531.0859375</v>
      </c>
      <c r="AM25" s="31">
        <v>5870.5234375</v>
      </c>
      <c r="AN25" s="31">
        <v>16645.328125</v>
      </c>
      <c r="AO25" s="31">
        <v>0.03515566140413284</v>
      </c>
      <c r="AP25" s="31">
        <v>0.10369225591421127</v>
      </c>
      <c r="AQ25" s="31">
        <v>0.39531973004341125</v>
      </c>
      <c r="AR25" s="31">
        <v>0.666171669960022</v>
      </c>
      <c r="AS25" s="31">
        <v>0.32989823818206787</v>
      </c>
      <c r="AT25" s="31">
        <v>0.20021869242191315</v>
      </c>
      <c r="AU25" s="31">
        <v>0.029917370527982712</v>
      </c>
      <c r="AV25" s="31">
        <v>0.23962634801864624</v>
      </c>
      <c r="AW25" s="31">
        <v>82587.0</v>
      </c>
      <c r="AX25" s="31">
        <v>88313.7421875</v>
      </c>
      <c r="AY25" s="31">
        <v>5726.7421875</v>
      </c>
      <c r="AZ25" s="31">
        <v>60300.375</v>
      </c>
      <c r="BA25" s="31">
        <v>2119.899658203125</v>
      </c>
      <c r="BB25" s="31">
        <v>2904.76904296875</v>
      </c>
      <c r="BC25" s="31">
        <v>23837.927734375</v>
      </c>
      <c r="BD25" s="31">
        <v>18661.7109375</v>
      </c>
      <c r="BE25" s="31">
        <v>19892.98828125</v>
      </c>
      <c r="BF25" s="31">
        <v>5608.79931640625</v>
      </c>
      <c r="BG25" s="31">
        <v>14449.55859375</v>
      </c>
      <c r="BH25" s="31">
        <v>838.0862426757812</v>
      </c>
      <c r="BI25" s="31">
        <v>54.002994537353516</v>
      </c>
      <c r="BJ25" s="31">
        <v>73.99700927734375</v>
      </c>
      <c r="BK25" s="31">
        <v>12613.4560546875</v>
      </c>
      <c r="BL25" s="31">
        <v>9874.5439453125</v>
      </c>
      <c r="BM25" s="31">
        <v>40727.0078125</v>
      </c>
      <c r="BN25" s="31">
        <v>11482.9208984375</v>
      </c>
      <c r="BO25" s="31">
        <v>50712.02734375</v>
      </c>
      <c r="BP25" s="31">
        <v>2941.339111328125</v>
      </c>
    </row>
    <row r="26">
      <c r="A26" s="31">
        <v>50.0</v>
      </c>
      <c r="B26" s="24" t="s">
        <v>17</v>
      </c>
      <c r="C26" s="32">
        <v>0.1615949273109436</v>
      </c>
      <c r="D26" s="31">
        <v>37990.20703125</v>
      </c>
      <c r="E26" s="31">
        <v>3523.36279296875</v>
      </c>
      <c r="F26" s="31">
        <v>46.0</v>
      </c>
      <c r="G26" s="31">
        <v>11813.0</v>
      </c>
      <c r="H26" s="31">
        <v>9719.8466796875</v>
      </c>
      <c r="I26" s="31">
        <v>13290.1533203125</v>
      </c>
      <c r="J26" s="31">
        <v>23010.0</v>
      </c>
      <c r="K26" s="31">
        <v>0.0</v>
      </c>
      <c r="L26" s="31">
        <v>0.0</v>
      </c>
      <c r="M26" s="31">
        <v>23010.0</v>
      </c>
      <c r="N26" s="31">
        <v>257.53542494773865</v>
      </c>
      <c r="O26" s="31">
        <v>179.89110803604126</v>
      </c>
      <c r="P26" s="31">
        <v>5088.920650482178</v>
      </c>
      <c r="Q26" s="31">
        <v>676.0380099415779</v>
      </c>
      <c r="R26" s="31">
        <v>4702.463861167431</v>
      </c>
      <c r="S26" s="31">
        <v>201.12351083755493</v>
      </c>
      <c r="T26" s="31">
        <v>6686.312953472137</v>
      </c>
      <c r="U26" s="31">
        <v>3092.4171429872513</v>
      </c>
      <c r="V26" s="31">
        <v>19615.541887283325</v>
      </c>
      <c r="W26" s="31">
        <v>6908.458114147186</v>
      </c>
      <c r="X26" s="31">
        <v>23010.0</v>
      </c>
      <c r="Y26" s="31">
        <v>101.0</v>
      </c>
      <c r="Z26" s="31">
        <v>12914.0</v>
      </c>
      <c r="AA26" s="31">
        <v>7993.0</v>
      </c>
      <c r="AB26" s="31">
        <v>10929.0</v>
      </c>
      <c r="AC26" s="31">
        <v>0.5775816440582275</v>
      </c>
      <c r="AD26" s="31">
        <v>0.09274397790431976</v>
      </c>
      <c r="AE26" s="31">
        <v>34869.0</v>
      </c>
      <c r="AF26" s="31">
        <v>38433.47265625</v>
      </c>
      <c r="AG26" s="31">
        <v>3564.47265625</v>
      </c>
      <c r="AH26" s="31">
        <v>16854.625</v>
      </c>
      <c r="AI26" s="31">
        <v>3564.47265625</v>
      </c>
      <c r="AJ26" s="31">
        <v>26574.47265625</v>
      </c>
      <c r="AK26" s="31">
        <v>20884.703125</v>
      </c>
      <c r="AL26" s="31">
        <v>23019.634765625</v>
      </c>
      <c r="AM26" s="31">
        <v>2134.931640625</v>
      </c>
      <c r="AN26" s="31">
        <v>6837.3955078125</v>
      </c>
      <c r="AO26" s="31">
        <v>0.013647757470607758</v>
      </c>
      <c r="AP26" s="31">
        <v>0.04335279390215874</v>
      </c>
      <c r="AQ26" s="31">
        <v>0.35433250665664673</v>
      </c>
      <c r="AR26" s="31">
        <v>0.7452559471130371</v>
      </c>
      <c r="AS26" s="31">
        <v>0.26968076825141907</v>
      </c>
      <c r="AT26" s="31">
        <v>0.16292154788970947</v>
      </c>
      <c r="AU26" s="31">
        <v>0.04846968874335289</v>
      </c>
      <c r="AV26" s="31">
        <v>0.36233893036842346</v>
      </c>
      <c r="AW26" s="31">
        <v>26524.0</v>
      </c>
      <c r="AX26" s="31">
        <v>29235.408203125</v>
      </c>
      <c r="AY26" s="31">
        <v>2711.408203125</v>
      </c>
      <c r="AZ26" s="31">
        <v>22326.94921875</v>
      </c>
      <c r="BA26" s="31">
        <v>304.7127990722656</v>
      </c>
      <c r="BB26" s="31">
        <v>299.5009460449219</v>
      </c>
      <c r="BC26" s="31">
        <v>7911.1640625</v>
      </c>
      <c r="BD26" s="31">
        <v>5148.5693359375</v>
      </c>
      <c r="BE26" s="31">
        <v>6021.14892578125</v>
      </c>
      <c r="BF26" s="31">
        <v>1125.5367431640625</v>
      </c>
      <c r="BG26" s="31">
        <v>8089.9228515625</v>
      </c>
      <c r="BH26" s="31">
        <v>334.8507995605469</v>
      </c>
      <c r="BI26" s="31">
        <v>23.198394775390625</v>
      </c>
      <c r="BJ26" s="31">
        <v>22.801605224609375</v>
      </c>
      <c r="BK26" s="31">
        <v>7155.93310546875</v>
      </c>
      <c r="BL26" s="31">
        <v>4657.06689453125</v>
      </c>
      <c r="BM26" s="31">
        <v>8189.06103515625</v>
      </c>
      <c r="BN26" s="31">
        <v>1530.7857666015625</v>
      </c>
      <c r="BO26" s="31">
        <v>16184.7216796875</v>
      </c>
      <c r="BP26" s="31">
        <v>669.9034423828125</v>
      </c>
    </row>
    <row r="27">
      <c r="A27" s="31">
        <v>51.0</v>
      </c>
      <c r="B27" s="24" t="s">
        <v>22</v>
      </c>
      <c r="C27" s="32">
        <v>0.10594829171895981</v>
      </c>
      <c r="D27" s="31">
        <v>49661.6328125</v>
      </c>
      <c r="E27" s="31">
        <v>6213.40087890625</v>
      </c>
      <c r="F27" s="31">
        <v>69.0</v>
      </c>
      <c r="G27" s="31">
        <v>10878.0</v>
      </c>
      <c r="H27" s="31">
        <v>18196.37109375</v>
      </c>
      <c r="I27" s="31">
        <v>15585.6298828125</v>
      </c>
      <c r="J27" s="31">
        <v>33782.0</v>
      </c>
      <c r="K27" s="31">
        <v>0.0</v>
      </c>
      <c r="L27" s="31">
        <v>0.0</v>
      </c>
      <c r="M27" s="31">
        <v>33782.0</v>
      </c>
      <c r="N27" s="31">
        <v>897.4059075713158</v>
      </c>
      <c r="O27" s="31">
        <v>337.1447070837021</v>
      </c>
      <c r="P27" s="31">
        <v>10004.669207692146</v>
      </c>
      <c r="Q27" s="31">
        <v>942.0538638830185</v>
      </c>
      <c r="R27" s="31">
        <v>3770.053125500679</v>
      </c>
      <c r="S27" s="31">
        <v>89.20727318525314</v>
      </c>
      <c r="T27" s="31">
        <v>12282.66769874096</v>
      </c>
      <c r="U27" s="31">
        <v>3070.7695527672768</v>
      </c>
      <c r="V27" s="31">
        <v>26502.466329813004</v>
      </c>
      <c r="W27" s="31">
        <v>6902.533706843853</v>
      </c>
      <c r="X27" s="31">
        <v>33782.0</v>
      </c>
      <c r="Y27" s="31">
        <v>192.0</v>
      </c>
      <c r="Z27" s="31">
        <v>11401.0</v>
      </c>
      <c r="AA27" s="31">
        <v>16393.0</v>
      </c>
      <c r="AB27" s="31">
        <v>14041.0</v>
      </c>
      <c r="AC27" s="31">
        <v>0.4613589942455292</v>
      </c>
      <c r="AD27" s="31">
        <v>0.12511470913887024</v>
      </c>
      <c r="AE27" s="31">
        <v>44729.0</v>
      </c>
      <c r="AF27" s="31">
        <v>51125.55859375</v>
      </c>
      <c r="AG27" s="31">
        <v>6396.55859375</v>
      </c>
      <c r="AH27" s="31">
        <v>21982.1875</v>
      </c>
      <c r="AI27" s="31">
        <v>6396.55859375</v>
      </c>
      <c r="AJ27" s="31">
        <v>40178.55859375</v>
      </c>
      <c r="AK27" s="31">
        <v>31393.970703125</v>
      </c>
      <c r="AL27" s="31">
        <v>35883.52734375</v>
      </c>
      <c r="AM27" s="31">
        <v>4489.556640625</v>
      </c>
      <c r="AN27" s="31">
        <v>8259.609375</v>
      </c>
      <c r="AO27" s="31">
        <v>0.028539493680000305</v>
      </c>
      <c r="AP27" s="31">
        <v>0.0759475976228714</v>
      </c>
      <c r="AQ27" s="31">
        <v>0.3906160295009613</v>
      </c>
      <c r="AR27" s="31">
        <v>0.6917432546615601</v>
      </c>
      <c r="AS27" s="31">
        <v>0.3181706368923187</v>
      </c>
      <c r="AT27" s="31">
        <v>0.21221370995044708</v>
      </c>
      <c r="AU27" s="31">
        <v>0.02009546011686325</v>
      </c>
      <c r="AV27" s="31">
        <v>0.26267385482788086</v>
      </c>
      <c r="AW27" s="31">
        <v>33405.0</v>
      </c>
      <c r="AX27" s="31">
        <v>38182.1484375</v>
      </c>
      <c r="AY27" s="31">
        <v>4777.1484375</v>
      </c>
      <c r="AZ27" s="31">
        <v>31279.615234375</v>
      </c>
      <c r="BA27" s="31">
        <v>892.7044067382812</v>
      </c>
      <c r="BB27" s="31">
        <v>524.2308349609375</v>
      </c>
      <c r="BC27" s="31">
        <v>12218.3193359375</v>
      </c>
      <c r="BD27" s="31">
        <v>4774.78125</v>
      </c>
      <c r="BE27" s="31">
        <v>9952.2548828125</v>
      </c>
      <c r="BF27" s="31">
        <v>1464.812255859375</v>
      </c>
      <c r="BG27" s="31">
        <v>8216.3369140625</v>
      </c>
      <c r="BH27" s="31">
        <v>138.7095947265625</v>
      </c>
      <c r="BI27" s="31">
        <v>43.47171401977539</v>
      </c>
      <c r="BJ27" s="31">
        <v>25.52828598022461</v>
      </c>
      <c r="BK27" s="31">
        <v>7821.46142578125</v>
      </c>
      <c r="BL27" s="31">
        <v>3056.538818359375</v>
      </c>
      <c r="BM27" s="31">
        <v>15861.7724609375</v>
      </c>
      <c r="BN27" s="31">
        <v>2334.598388671875</v>
      </c>
      <c r="BO27" s="31">
        <v>21617.2421875</v>
      </c>
      <c r="BP27" s="31">
        <v>364.9459533691406</v>
      </c>
    </row>
    <row r="28">
      <c r="A28" s="31">
        <v>52.0</v>
      </c>
      <c r="B28" s="24" t="s">
        <v>10</v>
      </c>
      <c r="C28" s="32">
        <v>0.25114813446998596</v>
      </c>
      <c r="D28" s="31">
        <v>107447.1875</v>
      </c>
      <c r="E28" s="31">
        <v>6134.4248046875</v>
      </c>
      <c r="F28" s="31">
        <v>209.0</v>
      </c>
      <c r="G28" s="31">
        <v>22466.0</v>
      </c>
      <c r="H28" s="31">
        <v>36247.3203125</v>
      </c>
      <c r="I28" s="31">
        <v>18556.6796875</v>
      </c>
      <c r="J28" s="31">
        <v>54804.0</v>
      </c>
      <c r="K28" s="31">
        <v>0.0</v>
      </c>
      <c r="L28" s="31">
        <v>0.0</v>
      </c>
      <c r="M28" s="31">
        <v>54804.0</v>
      </c>
      <c r="N28" s="31">
        <v>1107.1970234513283</v>
      </c>
      <c r="O28" s="31">
        <v>825.4290392994881</v>
      </c>
      <c r="P28" s="31">
        <v>20484.70218884945</v>
      </c>
      <c r="Q28" s="31">
        <v>5089.622668504715</v>
      </c>
      <c r="R28" s="31">
        <v>12247.62099903822</v>
      </c>
      <c r="S28" s="31">
        <v>709.2237976789474</v>
      </c>
      <c r="T28" s="31">
        <v>18654.9804302454</v>
      </c>
      <c r="U28" s="31">
        <v>8423.553265869617</v>
      </c>
      <c r="V28" s="31">
        <v>38337.20087426901</v>
      </c>
      <c r="W28" s="31">
        <v>18898.79934245348</v>
      </c>
      <c r="X28" s="31">
        <v>54804.0</v>
      </c>
      <c r="Y28" s="31">
        <v>390.0</v>
      </c>
      <c r="Z28" s="31">
        <v>26072.0</v>
      </c>
      <c r="AA28" s="31">
        <v>33232.0</v>
      </c>
      <c r="AB28" s="31">
        <v>17013.0</v>
      </c>
      <c r="AC28" s="31">
        <v>0.33860084414482117</v>
      </c>
      <c r="AD28" s="31">
        <v>0.057092465460300446</v>
      </c>
      <c r="AE28" s="31">
        <v>77479.0</v>
      </c>
      <c r="AF28" s="31">
        <v>82170.3046875</v>
      </c>
      <c r="AG28" s="31">
        <v>4691.3046875</v>
      </c>
      <c r="AH28" s="31">
        <v>23247.984375</v>
      </c>
      <c r="AI28" s="31">
        <v>4691.3046875</v>
      </c>
      <c r="AJ28" s="31">
        <v>59495.3046875</v>
      </c>
      <c r="AK28" s="31">
        <v>67542.328125</v>
      </c>
      <c r="AL28" s="31">
        <v>71631.9765625</v>
      </c>
      <c r="AM28" s="31">
        <v>4089.6484375</v>
      </c>
      <c r="AN28" s="31">
        <v>16337.26953125</v>
      </c>
      <c r="AO28" s="31">
        <v>0.01956726424396038</v>
      </c>
      <c r="AP28" s="31">
        <v>0.05485369637608528</v>
      </c>
      <c r="AQ28" s="31">
        <v>0.32968562841415405</v>
      </c>
      <c r="AR28" s="31">
        <v>0.5597853064537048</v>
      </c>
      <c r="AS28" s="31">
        <v>0.36202192306518555</v>
      </c>
      <c r="AT28" s="31">
        <v>0.3382297158241272</v>
      </c>
      <c r="AU28" s="31">
        <v>0.04713130369782448</v>
      </c>
      <c r="AV28" s="31">
        <v>0.28872519731521606</v>
      </c>
      <c r="AW28" s="31">
        <v>57236.0</v>
      </c>
      <c r="AX28" s="31">
        <v>60701.60546875</v>
      </c>
      <c r="AY28" s="31">
        <v>3465.60546875</v>
      </c>
      <c r="AZ28" s="31">
        <v>41802.8046875</v>
      </c>
      <c r="BA28" s="31">
        <v>817.966552734375</v>
      </c>
      <c r="BB28" s="31">
        <v>1036.6689453125</v>
      </c>
      <c r="BC28" s="31">
        <v>13781.7841796875</v>
      </c>
      <c r="BD28" s="31">
        <v>10579.2705078125</v>
      </c>
      <c r="BE28" s="31">
        <v>15133.5322265625</v>
      </c>
      <c r="BF28" s="31">
        <v>6392.1357421875</v>
      </c>
      <c r="BG28" s="31">
        <v>12069.5234375</v>
      </c>
      <c r="BH28" s="31">
        <v>890.7250366210938</v>
      </c>
      <c r="BI28" s="31">
        <v>92.1771469116211</v>
      </c>
      <c r="BJ28" s="31">
        <v>116.8228530883789</v>
      </c>
      <c r="BK28" s="31">
        <v>12709.6943359375</v>
      </c>
      <c r="BL28" s="31">
        <v>9756.3056640625</v>
      </c>
      <c r="BM28" s="31">
        <v>25483.529296875</v>
      </c>
      <c r="BN28" s="31">
        <v>10763.791015625</v>
      </c>
      <c r="BO28" s="31">
        <v>21650.208984375</v>
      </c>
      <c r="BP28" s="31">
        <v>1597.7750244140625</v>
      </c>
    </row>
    <row r="29">
      <c r="A29" s="31">
        <v>53.0</v>
      </c>
      <c r="B29" s="24" t="s">
        <v>6</v>
      </c>
      <c r="C29" s="32">
        <v>0.24551014602184296</v>
      </c>
      <c r="D29" s="31">
        <v>44459.41796875</v>
      </c>
      <c r="E29" s="31">
        <v>2358.69140625</v>
      </c>
      <c r="F29" s="31">
        <v>111.0</v>
      </c>
      <c r="G29" s="31">
        <v>11054.0</v>
      </c>
      <c r="H29" s="31">
        <v>14756.376953125</v>
      </c>
      <c r="I29" s="31">
        <v>12739.623046875</v>
      </c>
      <c r="J29" s="31">
        <v>27496.0</v>
      </c>
      <c r="K29" s="31">
        <v>0.0</v>
      </c>
      <c r="L29" s="31">
        <v>0.0</v>
      </c>
      <c r="M29" s="31">
        <v>27496.0</v>
      </c>
      <c r="N29" s="31">
        <v>295.7397662997246</v>
      </c>
      <c r="O29" s="31">
        <v>249.0349931716919</v>
      </c>
      <c r="P29" s="31">
        <v>8868.45684760809</v>
      </c>
      <c r="Q29" s="31">
        <v>3013.2633730769157</v>
      </c>
      <c r="R29" s="31">
        <v>3538.6360763311386</v>
      </c>
      <c r="S29" s="31">
        <v>225.14560401439667</v>
      </c>
      <c r="T29" s="31">
        <v>7849.353574037552</v>
      </c>
      <c r="U29" s="31">
        <v>4834.738675773144</v>
      </c>
      <c r="V29" s="31">
        <v>18859.360072135925</v>
      </c>
      <c r="W29" s="31">
        <v>10948.639962792397</v>
      </c>
      <c r="X29" s="31">
        <v>27496.0</v>
      </c>
      <c r="Y29" s="31">
        <v>210.0</v>
      </c>
      <c r="Z29" s="31">
        <v>11963.0</v>
      </c>
      <c r="AA29" s="31">
        <v>13207.0</v>
      </c>
      <c r="AB29" s="31">
        <v>11402.0</v>
      </c>
      <c r="AC29" s="31">
        <v>0.46332642436027527</v>
      </c>
      <c r="AD29" s="31">
        <v>0.05305268242955208</v>
      </c>
      <c r="AE29" s="31">
        <v>38661.0</v>
      </c>
      <c r="AF29" s="31">
        <v>40826.98046875</v>
      </c>
      <c r="AG29" s="31">
        <v>2165.98046875</v>
      </c>
      <c r="AH29" s="31">
        <v>14905.603515625</v>
      </c>
      <c r="AI29" s="31">
        <v>2165.98046875</v>
      </c>
      <c r="AJ29" s="31">
        <v>29661.98046875</v>
      </c>
      <c r="AK29" s="31">
        <v>28874.369140625</v>
      </c>
      <c r="AL29" s="31">
        <v>30492.0546875</v>
      </c>
      <c r="AM29" s="31">
        <v>1617.685546875</v>
      </c>
      <c r="AN29" s="31">
        <v>5156.32177734375</v>
      </c>
      <c r="AO29" s="31">
        <v>0.013339715078473091</v>
      </c>
      <c r="AP29" s="31">
        <v>0.029924239963293076</v>
      </c>
      <c r="AQ29" s="31">
        <v>0.3540549874305725</v>
      </c>
      <c r="AR29" s="31">
        <v>0.5809459686279297</v>
      </c>
      <c r="AS29" s="31">
        <v>0.4000229239463806</v>
      </c>
      <c r="AT29" s="31">
        <v>0.3620761036872864</v>
      </c>
      <c r="AU29" s="31">
        <v>0.027053672820329666</v>
      </c>
      <c r="AV29" s="31">
        <v>0.23258239030838013</v>
      </c>
      <c r="AW29" s="31">
        <v>29808.0</v>
      </c>
      <c r="AX29" s="31">
        <v>31477.9921875</v>
      </c>
      <c r="AY29" s="31">
        <v>1669.9921875</v>
      </c>
      <c r="AZ29" s="31">
        <v>20529.3515625</v>
      </c>
      <c r="BA29" s="31">
        <v>273.855712890625</v>
      </c>
      <c r="BB29" s="31">
        <v>327.6297302246094</v>
      </c>
      <c r="BC29" s="31">
        <v>7268.51953125</v>
      </c>
      <c r="BD29" s="31">
        <v>6360.568359375</v>
      </c>
      <c r="BE29" s="31">
        <v>8212.2109375</v>
      </c>
      <c r="BF29" s="31">
        <v>3964.240966796875</v>
      </c>
      <c r="BG29" s="31">
        <v>4774.765625</v>
      </c>
      <c r="BH29" s="31">
        <v>296.200927734375</v>
      </c>
      <c r="BI29" s="31">
        <v>50.53818893432617</v>
      </c>
      <c r="BJ29" s="31">
        <v>60.46181106567383</v>
      </c>
      <c r="BK29" s="31">
        <v>5895.201171875</v>
      </c>
      <c r="BL29" s="31">
        <v>5158.798828125</v>
      </c>
      <c r="BM29" s="31">
        <v>9952.19921875</v>
      </c>
      <c r="BN29" s="31">
        <v>4804.17724609375</v>
      </c>
      <c r="BO29" s="31">
        <v>14034.9501953125</v>
      </c>
      <c r="BP29" s="31">
        <v>870.6532592773438</v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