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e\Documents\CIS 3100\Excel Equal Pay\"/>
    </mc:Choice>
  </mc:AlternateContent>
  <xr:revisionPtr revIDLastSave="0" documentId="8_{22607F96-79D6-4ED9-8595-B69281C992F6}" xr6:coauthVersionLast="47" xr6:coauthVersionMax="47" xr10:uidLastSave="{00000000-0000-0000-0000-000000000000}"/>
  <bookViews>
    <workbookView xWindow="-15150" yWindow="-1425" windowWidth="15150" windowHeight="11415" xr2:uid="{D48A5689-74DC-4CD3-8297-791BCE48E693}"/>
  </bookViews>
  <sheets>
    <sheet name="data analysi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H19" i="1"/>
  <c r="G19" i="1"/>
  <c r="H15" i="1"/>
  <c r="J15" i="1" s="1"/>
  <c r="G15" i="1"/>
  <c r="I15" i="1" s="1"/>
  <c r="H14" i="1"/>
  <c r="J14" i="1" s="1"/>
  <c r="G14" i="1"/>
  <c r="I14" i="1" s="1"/>
  <c r="H13" i="1"/>
  <c r="J13" i="1" s="1"/>
  <c r="G13" i="1"/>
  <c r="I13" i="1" s="1"/>
  <c r="H12" i="1"/>
  <c r="J12" i="1" s="1"/>
  <c r="G12" i="1"/>
  <c r="I12" i="1" s="1"/>
  <c r="H11" i="1"/>
  <c r="J11" i="1" s="1"/>
  <c r="G11" i="1"/>
  <c r="I11" i="1" s="1"/>
  <c r="H7" i="1"/>
  <c r="H6" i="1"/>
  <c r="H5" i="1"/>
  <c r="H35" i="1"/>
  <c r="H29" i="1"/>
  <c r="J21" i="1"/>
  <c r="G35" i="1"/>
  <c r="G29" i="1"/>
  <c r="I21" i="1"/>
  <c r="H34" i="1"/>
  <c r="H28" i="1"/>
  <c r="G34" i="1"/>
  <c r="G28" i="1"/>
  <c r="H33" i="1"/>
  <c r="H27" i="1"/>
  <c r="J20" i="1"/>
  <c r="G33" i="1"/>
  <c r="G27" i="1"/>
  <c r="I20" i="1"/>
  <c r="H32" i="1"/>
  <c r="H26" i="1"/>
  <c r="G32" i="1"/>
  <c r="G26" i="1"/>
  <c r="H31" i="1"/>
  <c r="J22" i="1"/>
  <c r="J19" i="1"/>
  <c r="G31" i="1"/>
  <c r="I22" i="1"/>
  <c r="I19" i="1"/>
  <c r="H30" i="1"/>
  <c r="G30" i="1"/>
</calcChain>
</file>

<file path=xl/sharedStrings.xml><?xml version="1.0" encoding="utf-8"?>
<sst xmlns="http://schemas.openxmlformats.org/spreadsheetml/2006/main" count="45" uniqueCount="34">
  <si>
    <t>DATA ANALYSIS</t>
  </si>
  <si>
    <t>SALARY COMPARISON REPORT</t>
  </si>
  <si>
    <t>TOTAL NUMBER OF MALE EMPLOYEES</t>
  </si>
  <si>
    <t>TOTAL NUMBER OF FEMALE EMPLOYEES</t>
  </si>
  <si>
    <t>TOTAL EMPLOYEES, BOTH GENDER</t>
  </si>
  <si>
    <t>SALARY BRACKET</t>
  </si>
  <si>
    <t>COUNT</t>
  </si>
  <si>
    <t>PERCENTAGE</t>
  </si>
  <si>
    <t>MALE</t>
  </si>
  <si>
    <t>FEMALE</t>
  </si>
  <si>
    <t>$20,000 - $50000</t>
  </si>
  <si>
    <t>$50,001 - $100,000</t>
  </si>
  <si>
    <t>100,001 - $200,000</t>
  </si>
  <si>
    <t>$200,001 - $300,000</t>
  </si>
  <si>
    <t>$300,001 - $400,000</t>
  </si>
  <si>
    <t>AVERAGE SALARY BY OCCUPATION</t>
  </si>
  <si>
    <t>AVERAGE SALARY</t>
  </si>
  <si>
    <t>OCCUPATION</t>
  </si>
  <si>
    <t>STOCKING ASSOCIATE</t>
  </si>
  <si>
    <t>INVENTORY RETRIEVING ASSOCIATE</t>
  </si>
  <si>
    <t>CUSTOMER SERVICE REP</t>
  </si>
  <si>
    <t>CATEGORY MANAGER</t>
  </si>
  <si>
    <t>TOP 10 HIGHEST PAID POSITIONS</t>
  </si>
  <si>
    <t>SALARY</t>
  </si>
  <si>
    <t>SR. VP SALES &amp; MARKETING</t>
  </si>
  <si>
    <t>CHIEF LEGAL OFFICER CORPORATE LEGAL</t>
  </si>
  <si>
    <t>SR. VP OPERATIONS</t>
  </si>
  <si>
    <t>CHAIRMAIN HOLDING</t>
  </si>
  <si>
    <t>GENERAL COUNSEL</t>
  </si>
  <si>
    <t>CFO NA REGION</t>
  </si>
  <si>
    <t>VP INTERNATIONAL</t>
  </si>
  <si>
    <t>VP MARKETPLACE</t>
  </si>
  <si>
    <t>VP ADMIN SALES AND MKTG</t>
  </si>
  <si>
    <t>SR. DIR CORPORATE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</si>
</sst>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2" fillId="3" borderId="0" xfId="2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0" fontId="0" fillId="0" borderId="0" xfId="0" applyNumberFormat="1"/>
    <xf numFmtId="6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0" xfId="1"/>
  </cellXfs>
  <cellStyles count="3">
    <cellStyle name="20% - Accent1" xfId="1" builtinId="30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Employee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'data analysis'!$G$10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analysis'!$D$11:$D$15</c:f>
              <c:strCache>
                <c:ptCount val="5"/>
                <c:pt idx="0">
                  <c:v>$20,000 - $50000</c:v>
                </c:pt>
                <c:pt idx="1">
                  <c:v>$50,001 - $100,000</c:v>
                </c:pt>
                <c:pt idx="2">
                  <c:v>100,001 - $200,000</c:v>
                </c:pt>
                <c:pt idx="3">
                  <c:v>$200,001 - $300,000</c:v>
                </c:pt>
                <c:pt idx="4">
                  <c:v>$300,001 - $400,000</c:v>
                </c:pt>
              </c:strCache>
            </c:strRef>
          </c:cat>
          <c:val>
            <c:numRef>
              <c:f>'data analysis'!$G$11:$G$15</c:f>
              <c:numCache>
                <c:formatCode>General</c:formatCode>
                <c:ptCount val="5"/>
                <c:pt idx="0">
                  <c:v>237</c:v>
                </c:pt>
                <c:pt idx="1">
                  <c:v>71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F-44ED-BF21-2E9AA64AFB2E}"/>
            </c:ext>
          </c:extLst>
        </c:ser>
        <c:ser>
          <c:idx val="3"/>
          <c:order val="3"/>
          <c:tx>
            <c:strRef>
              <c:f>'data analysis'!$H$10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analysis'!$D$11:$D$15</c:f>
              <c:strCache>
                <c:ptCount val="5"/>
                <c:pt idx="0">
                  <c:v>$20,000 - $50000</c:v>
                </c:pt>
                <c:pt idx="1">
                  <c:v>$50,001 - $100,000</c:v>
                </c:pt>
                <c:pt idx="2">
                  <c:v>100,001 - $200,000</c:v>
                </c:pt>
                <c:pt idx="3">
                  <c:v>$200,001 - $300,000</c:v>
                </c:pt>
                <c:pt idx="4">
                  <c:v>$300,001 - $400,000</c:v>
                </c:pt>
              </c:strCache>
            </c:strRef>
          </c:cat>
          <c:val>
            <c:numRef>
              <c:f>'data analysis'!$H$11:$H$15</c:f>
              <c:numCache>
                <c:formatCode>General</c:formatCode>
                <c:ptCount val="5"/>
                <c:pt idx="0">
                  <c:v>222</c:v>
                </c:pt>
                <c:pt idx="1">
                  <c:v>168</c:v>
                </c:pt>
                <c:pt idx="2">
                  <c:v>29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F-44ED-BF21-2E9AA64A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5377872"/>
        <c:axId val="1635380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analysis'!$E$10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'data analysis'!$D$11:$D$15</c15:sqref>
                        </c15:formulaRef>
                      </c:ext>
                    </c:extLst>
                    <c:strCache>
                      <c:ptCount val="5"/>
                      <c:pt idx="0">
                        <c:v>$20,000 - $50000</c:v>
                      </c:pt>
                      <c:pt idx="1">
                        <c:v>$50,001 - $100,000</c:v>
                      </c:pt>
                      <c:pt idx="2">
                        <c:v>100,001 - $200,000</c:v>
                      </c:pt>
                      <c:pt idx="3">
                        <c:v>$200,001 - $300,000</c:v>
                      </c:pt>
                      <c:pt idx="4">
                        <c:v>$300,001 - $400,000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analysis'!$E$11:$E$15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F6F-44ED-BF21-2E9AA64AFB2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analysis'!$F$10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analysis'!$D$11:$D$15</c15:sqref>
                        </c15:formulaRef>
                      </c:ext>
                    </c:extLst>
                    <c:strCache>
                      <c:ptCount val="5"/>
                      <c:pt idx="0">
                        <c:v>$20,000 - $50000</c:v>
                      </c:pt>
                      <c:pt idx="1">
                        <c:v>$50,001 - $100,000</c:v>
                      </c:pt>
                      <c:pt idx="2">
                        <c:v>100,001 - $200,000</c:v>
                      </c:pt>
                      <c:pt idx="3">
                        <c:v>$200,001 - $300,000</c:v>
                      </c:pt>
                      <c:pt idx="4">
                        <c:v>$300,001 - $400,000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analysis'!$F$11:$F$15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6F-44ED-BF21-2E9AA64AFB2E}"/>
                  </c:ext>
                </c:extLst>
              </c15:ser>
            </c15:filteredBarSeries>
          </c:ext>
        </c:extLst>
      </c:barChart>
      <c:catAx>
        <c:axId val="163537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80368"/>
        <c:crosses val="autoZero"/>
        <c:auto val="1"/>
        <c:lblAlgn val="ctr"/>
        <c:lblOffset val="100"/>
        <c:noMultiLvlLbl val="0"/>
      </c:catAx>
      <c:valAx>
        <c:axId val="16353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by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'data analysis'!$I$18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analysis'!$D$19:$D$22</c:f>
              <c:strCache>
                <c:ptCount val="4"/>
                <c:pt idx="0">
                  <c:v>STOCKING ASSOCIATE</c:v>
                </c:pt>
                <c:pt idx="1">
                  <c:v>INVENTORY RETRIEVING ASSOCIATE</c:v>
                </c:pt>
                <c:pt idx="2">
                  <c:v>CUSTOMER SERVICE REP</c:v>
                </c:pt>
                <c:pt idx="3">
                  <c:v>CATEGORY MANAGER</c:v>
                </c:pt>
              </c:strCache>
            </c:strRef>
          </c:cat>
          <c:val>
            <c:numRef>
              <c:f>'data analysis'!$I$19:$I$22</c:f>
              <c:numCache>
                <c:formatCode>"$"#,##0.00</c:formatCode>
                <c:ptCount val="4"/>
                <c:pt idx="0">
                  <c:v>22648.433333333331</c:v>
                </c:pt>
                <c:pt idx="1">
                  <c:v>22808.353846153848</c:v>
                </c:pt>
                <c:pt idx="2">
                  <c:v>24639.036363636365</c:v>
                </c:pt>
                <c:pt idx="3">
                  <c:v>63241.81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6-46BE-8889-140163E5E14B}"/>
            </c:ext>
          </c:extLst>
        </c:ser>
        <c:ser>
          <c:idx val="3"/>
          <c:order val="3"/>
          <c:tx>
            <c:strRef>
              <c:f>'data analysis'!$J$18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analysis'!$D$19:$D$22</c:f>
              <c:strCache>
                <c:ptCount val="4"/>
                <c:pt idx="0">
                  <c:v>STOCKING ASSOCIATE</c:v>
                </c:pt>
                <c:pt idx="1">
                  <c:v>INVENTORY RETRIEVING ASSOCIATE</c:v>
                </c:pt>
                <c:pt idx="2">
                  <c:v>CUSTOMER SERVICE REP</c:v>
                </c:pt>
                <c:pt idx="3">
                  <c:v>CATEGORY MANAGER</c:v>
                </c:pt>
              </c:strCache>
            </c:strRef>
          </c:cat>
          <c:val>
            <c:numRef>
              <c:f>'data analysis'!$J$19:$J$22</c:f>
              <c:numCache>
                <c:formatCode>"$"#,##0.00</c:formatCode>
                <c:ptCount val="4"/>
                <c:pt idx="0">
                  <c:v>23899.599999999999</c:v>
                </c:pt>
                <c:pt idx="1">
                  <c:v>23346.834545454545</c:v>
                </c:pt>
                <c:pt idx="2">
                  <c:v>26791.830769230772</c:v>
                </c:pt>
                <c:pt idx="3">
                  <c:v>65834.995999999999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6-46BE-8889-140163E5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15"/>
        <c:axId val="82928960"/>
        <c:axId val="82934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'data analysis'!$D$19:$D$22</c15:sqref>
                        </c15:formulaRef>
                      </c:ext>
                    </c:extLst>
                    <c:strCache>
                      <c:ptCount val="4"/>
                      <c:pt idx="0">
                        <c:v>STOCKING ASSOCIATE</c:v>
                      </c:pt>
                      <c:pt idx="1">
                        <c:v>INVENTORY RETRIEVING ASSOCIATE</c:v>
                      </c:pt>
                      <c:pt idx="2">
                        <c:v>CUSTOMER SERVICE REP</c:v>
                      </c:pt>
                      <c:pt idx="3">
                        <c:v>CATEGORY MANAGER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analysis'!$E$19:$E$22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0C6-46BE-8889-140163E5E14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analysis'!$D$19:$D$22</c15:sqref>
                        </c15:formulaRef>
                      </c:ext>
                    </c:extLst>
                    <c:strCache>
                      <c:ptCount val="4"/>
                      <c:pt idx="0">
                        <c:v>STOCKING ASSOCIATE</c:v>
                      </c:pt>
                      <c:pt idx="1">
                        <c:v>INVENTORY RETRIEVING ASSOCIATE</c:v>
                      </c:pt>
                      <c:pt idx="2">
                        <c:v>CUSTOMER SERVICE REP</c:v>
                      </c:pt>
                      <c:pt idx="3">
                        <c:v>CATEGORY MANAGER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analysis'!$F$19:$F$22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C6-46BE-8889-140163E5E14B}"/>
                  </c:ext>
                </c:extLst>
              </c15:ser>
            </c15:filteredBarSeries>
          </c:ext>
        </c:extLst>
      </c:barChart>
      <c:catAx>
        <c:axId val="829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4368"/>
        <c:crosses val="autoZero"/>
        <c:auto val="1"/>
        <c:lblAlgn val="ctr"/>
        <c:lblOffset val="100"/>
        <c:noMultiLvlLbl val="0"/>
      </c:catAx>
      <c:valAx>
        <c:axId val="829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Paid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'data analysis'!$G$25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analysis'!$D$26:$D$35</c:f>
              <c:strCache>
                <c:ptCount val="10"/>
                <c:pt idx="0">
                  <c:v>SR. VP SALES &amp; MARKETING</c:v>
                </c:pt>
                <c:pt idx="1">
                  <c:v>CHIEF LEGAL OFFICER CORPORATE LEGAL</c:v>
                </c:pt>
                <c:pt idx="2">
                  <c:v>SR. VP OPERATIONS</c:v>
                </c:pt>
                <c:pt idx="3">
                  <c:v>CHAIRMAIN HOLDING</c:v>
                </c:pt>
                <c:pt idx="4">
                  <c:v>GENERAL COUNSEL</c:v>
                </c:pt>
                <c:pt idx="5">
                  <c:v>CFO NA REGION</c:v>
                </c:pt>
                <c:pt idx="6">
                  <c:v>VP INTERNATIONAL</c:v>
                </c:pt>
                <c:pt idx="7">
                  <c:v>VP MARKETPLACE</c:v>
                </c:pt>
                <c:pt idx="8">
                  <c:v>VP ADMIN SALES AND MKTG</c:v>
                </c:pt>
                <c:pt idx="9">
                  <c:v>SR. DIR CORPORATE ENGINEER</c:v>
                </c:pt>
              </c:strCache>
            </c:strRef>
          </c:cat>
          <c:val>
            <c:numRef>
              <c:f>'data analysis'!$G$26:$G$35</c:f>
              <c:numCache>
                <c:formatCode>"$"#,##0.00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185500</c:v>
                </c:pt>
                <c:pt idx="8">
                  <c:v>180164.14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7-4F46-BA56-1E50D5D2FFEC}"/>
            </c:ext>
          </c:extLst>
        </c:ser>
        <c:ser>
          <c:idx val="3"/>
          <c:order val="3"/>
          <c:tx>
            <c:strRef>
              <c:f>'data analysis'!$H$25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analysis'!$D$26:$D$35</c:f>
              <c:strCache>
                <c:ptCount val="10"/>
                <c:pt idx="0">
                  <c:v>SR. VP SALES &amp; MARKETING</c:v>
                </c:pt>
                <c:pt idx="1">
                  <c:v>CHIEF LEGAL OFFICER CORPORATE LEGAL</c:v>
                </c:pt>
                <c:pt idx="2">
                  <c:v>SR. VP OPERATIONS</c:v>
                </c:pt>
                <c:pt idx="3">
                  <c:v>CHAIRMAIN HOLDING</c:v>
                </c:pt>
                <c:pt idx="4">
                  <c:v>GENERAL COUNSEL</c:v>
                </c:pt>
                <c:pt idx="5">
                  <c:v>CFO NA REGION</c:v>
                </c:pt>
                <c:pt idx="6">
                  <c:v>VP INTERNATIONAL</c:v>
                </c:pt>
                <c:pt idx="7">
                  <c:v>VP MARKETPLACE</c:v>
                </c:pt>
                <c:pt idx="8">
                  <c:v>VP ADMIN SALES AND MKTG</c:v>
                </c:pt>
                <c:pt idx="9">
                  <c:v>SR. DIR CORPORATE ENGINEER</c:v>
                </c:pt>
              </c:strCache>
            </c:strRef>
          </c:cat>
          <c:val>
            <c:numRef>
              <c:f>'data analysis'!$H$26:$H$35</c:f>
              <c:numCache>
                <c:formatCode>"$"#,##0.00</c:formatCode>
                <c:ptCount val="10"/>
                <c:pt idx="0">
                  <c:v>340159.82</c:v>
                </c:pt>
                <c:pt idx="1">
                  <c:v>304673.98</c:v>
                </c:pt>
                <c:pt idx="2">
                  <c:v>274665.56</c:v>
                </c:pt>
                <c:pt idx="3">
                  <c:v>225000</c:v>
                </c:pt>
                <c:pt idx="4">
                  <c:v>210120.04</c:v>
                </c:pt>
                <c:pt idx="5">
                  <c:v>208080.08</c:v>
                </c:pt>
                <c:pt idx="6">
                  <c:v>197025</c:v>
                </c:pt>
                <c:pt idx="7">
                  <c:v>0</c:v>
                </c:pt>
                <c:pt idx="8">
                  <c:v>0</c:v>
                </c:pt>
                <c:pt idx="9">
                  <c:v>176850.96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7-4F46-BA56-1E50D5D2F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77"/>
        <c:axId val="1335912576"/>
        <c:axId val="1335914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'data analysis'!$D$26:$D$35</c15:sqref>
                        </c15:formulaRef>
                      </c:ext>
                    </c:extLst>
                    <c:strCache>
                      <c:ptCount val="10"/>
                      <c:pt idx="0">
                        <c:v>SR. VP SALES &amp; MARKETING</c:v>
                      </c:pt>
                      <c:pt idx="1">
                        <c:v>CHIEF LEGAL OFFICER CORPORATE LEGAL</c:v>
                      </c:pt>
                      <c:pt idx="2">
                        <c:v>SR. VP OPERATIONS</c:v>
                      </c:pt>
                      <c:pt idx="3">
                        <c:v>CHAIRMAIN HOLDING</c:v>
                      </c:pt>
                      <c:pt idx="4">
                        <c:v>GENERAL COUNSEL</c:v>
                      </c:pt>
                      <c:pt idx="5">
                        <c:v>CFO NA REGION</c:v>
                      </c:pt>
                      <c:pt idx="6">
                        <c:v>VP INTERNATIONAL</c:v>
                      </c:pt>
                      <c:pt idx="7">
                        <c:v>VP MARKETPLACE</c:v>
                      </c:pt>
                      <c:pt idx="8">
                        <c:v>VP ADMIN SALES AND MKTG</c:v>
                      </c:pt>
                      <c:pt idx="9">
                        <c:v>SR. DIR CORPORATE ENGINEER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analysis'!$E$26:$E$35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6F7-4F46-BA56-1E50D5D2FFE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analysis'!$D$26:$D$35</c15:sqref>
                        </c15:formulaRef>
                      </c:ext>
                    </c:extLst>
                    <c:strCache>
                      <c:ptCount val="10"/>
                      <c:pt idx="0">
                        <c:v>SR. VP SALES &amp; MARKETING</c:v>
                      </c:pt>
                      <c:pt idx="1">
                        <c:v>CHIEF LEGAL OFFICER CORPORATE LEGAL</c:v>
                      </c:pt>
                      <c:pt idx="2">
                        <c:v>SR. VP OPERATIONS</c:v>
                      </c:pt>
                      <c:pt idx="3">
                        <c:v>CHAIRMAIN HOLDING</c:v>
                      </c:pt>
                      <c:pt idx="4">
                        <c:v>GENERAL COUNSEL</c:v>
                      </c:pt>
                      <c:pt idx="5">
                        <c:v>CFO NA REGION</c:v>
                      </c:pt>
                      <c:pt idx="6">
                        <c:v>VP INTERNATIONAL</c:v>
                      </c:pt>
                      <c:pt idx="7">
                        <c:v>VP MARKETPLACE</c:v>
                      </c:pt>
                      <c:pt idx="8">
                        <c:v>VP ADMIN SALES AND MKTG</c:v>
                      </c:pt>
                      <c:pt idx="9">
                        <c:v>SR. DIR CORPORATE ENGINEER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analysis'!$F$26:$F$35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F7-4F46-BA56-1E50D5D2FFEC}"/>
                  </c:ext>
                </c:extLst>
              </c15:ser>
            </c15:filteredBarSeries>
          </c:ext>
        </c:extLst>
      </c:barChart>
      <c:catAx>
        <c:axId val="13359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914656"/>
        <c:crosses val="autoZero"/>
        <c:auto val="1"/>
        <c:lblAlgn val="ctr"/>
        <c:lblOffset val="100"/>
        <c:noMultiLvlLbl val="0"/>
      </c:catAx>
      <c:valAx>
        <c:axId val="13359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9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367553</xdr:colOff>
      <xdr:row>1</xdr:row>
      <xdr:rowOff>156041</xdr:rowOff>
    </xdr:from>
    <xdr:to>
      <xdr:col>18</xdr:col>
      <xdr:colOff>67235</xdr:colOff>
      <xdr:row>16</xdr:row>
      <xdr:rowOff>3641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9F5B1-01D4-4DB6-AFFB-ACE59494F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329453</xdr:colOff>
      <xdr:row>1</xdr:row>
      <xdr:rowOff>160243</xdr:rowOff>
    </xdr:from>
    <xdr:to>
      <xdr:col>26</xdr:col>
      <xdr:colOff>60512</xdr:colOff>
      <xdr:row>16</xdr:row>
      <xdr:rowOff>1119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34C66-92FE-45C5-BB4D-0C7FDBA7B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235323</xdr:colOff>
      <xdr:row>19</xdr:row>
      <xdr:rowOff>113177</xdr:rowOff>
    </xdr:from>
    <xdr:to>
      <xdr:col>21</xdr:col>
      <xdr:colOff>414617</xdr:colOff>
      <xdr:row>35</xdr:row>
      <xdr:rowOff>78440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5DE28-E319-46DC-AD4D-9A954BEAA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pe\Documents\CIS%203100\Excel%20Equal%20Pay\MyAnalysis.xlsx" TargetMode="External"/><Relationship Id="rId1" Type="http://schemas.openxmlformats.org/officeDocument/2006/relationships/externalLinkPath" Target="My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nsus"/>
      <sheetName val="Female Employees"/>
      <sheetName val="Males Employees"/>
      <sheetName val="Occupation_pivot"/>
      <sheetName val="Salary_pivot"/>
      <sheetName val="data analysis"/>
    </sheetNames>
    <sheetDataSet>
      <sheetData sheetId="0">
        <row r="1">
          <cell r="B1" t="str">
            <v>GENDER</v>
          </cell>
        </row>
        <row r="2">
          <cell r="B2" t="str">
            <v>Female</v>
          </cell>
        </row>
        <row r="3">
          <cell r="B3" t="str">
            <v>Male</v>
          </cell>
        </row>
        <row r="4">
          <cell r="B4" t="str">
            <v>Male</v>
          </cell>
        </row>
        <row r="5">
          <cell r="B5" t="str">
            <v>Female</v>
          </cell>
        </row>
        <row r="6">
          <cell r="B6" t="str">
            <v>Male</v>
          </cell>
        </row>
        <row r="7">
          <cell r="B7" t="str">
            <v>Male</v>
          </cell>
        </row>
        <row r="8">
          <cell r="B8" t="str">
            <v>Male</v>
          </cell>
        </row>
        <row r="9">
          <cell r="B9" t="str">
            <v>Female</v>
          </cell>
        </row>
        <row r="10">
          <cell r="B10" t="str">
            <v>Male</v>
          </cell>
        </row>
        <row r="11">
          <cell r="B11" t="str">
            <v>Female</v>
          </cell>
        </row>
        <row r="12">
          <cell r="B12" t="str">
            <v>Male</v>
          </cell>
        </row>
        <row r="13">
          <cell r="B13" t="str">
            <v>Female</v>
          </cell>
        </row>
        <row r="14">
          <cell r="B14" t="str">
            <v>Female</v>
          </cell>
        </row>
        <row r="15">
          <cell r="B15" t="str">
            <v>Male</v>
          </cell>
        </row>
        <row r="16">
          <cell r="B16" t="str">
            <v>Female</v>
          </cell>
        </row>
        <row r="17">
          <cell r="B17" t="str">
            <v>Male</v>
          </cell>
        </row>
        <row r="18">
          <cell r="B18" t="str">
            <v>Male</v>
          </cell>
        </row>
        <row r="19">
          <cell r="B19" t="str">
            <v>Male</v>
          </cell>
        </row>
        <row r="20">
          <cell r="B20" t="str">
            <v>Male</v>
          </cell>
        </row>
        <row r="21">
          <cell r="B21" t="str">
            <v>Male</v>
          </cell>
        </row>
        <row r="22">
          <cell r="B22" t="str">
            <v>Female</v>
          </cell>
        </row>
        <row r="23">
          <cell r="B23" t="str">
            <v>Male</v>
          </cell>
        </row>
        <row r="24">
          <cell r="B24" t="str">
            <v>Female</v>
          </cell>
        </row>
        <row r="25">
          <cell r="B25" t="str">
            <v>Male</v>
          </cell>
        </row>
        <row r="26">
          <cell r="B26" t="str">
            <v>Male</v>
          </cell>
        </row>
        <row r="27">
          <cell r="B27" t="str">
            <v>Male</v>
          </cell>
        </row>
        <row r="28">
          <cell r="B28" t="str">
            <v>Male</v>
          </cell>
        </row>
        <row r="29">
          <cell r="B29" t="str">
            <v>Female</v>
          </cell>
        </row>
        <row r="30">
          <cell r="B30" t="str">
            <v>Male</v>
          </cell>
        </row>
        <row r="31">
          <cell r="B31" t="str">
            <v>Male</v>
          </cell>
        </row>
        <row r="32">
          <cell r="B32" t="str">
            <v>Male</v>
          </cell>
        </row>
        <row r="33">
          <cell r="B33" t="str">
            <v>Female</v>
          </cell>
        </row>
        <row r="34">
          <cell r="B34" t="str">
            <v>Female</v>
          </cell>
        </row>
        <row r="35">
          <cell r="B35" t="str">
            <v>Female</v>
          </cell>
        </row>
        <row r="36">
          <cell r="B36" t="str">
            <v>Male</v>
          </cell>
        </row>
        <row r="37">
          <cell r="B37" t="str">
            <v>Female</v>
          </cell>
        </row>
        <row r="38">
          <cell r="B38" t="str">
            <v>Female</v>
          </cell>
        </row>
        <row r="39">
          <cell r="B39" t="str">
            <v>Female</v>
          </cell>
        </row>
        <row r="40">
          <cell r="B40" t="str">
            <v>Female</v>
          </cell>
        </row>
        <row r="41">
          <cell r="B41" t="str">
            <v>Male</v>
          </cell>
        </row>
        <row r="42">
          <cell r="B42" t="str">
            <v>Female</v>
          </cell>
        </row>
        <row r="43">
          <cell r="B43" t="str">
            <v>Male</v>
          </cell>
        </row>
        <row r="44">
          <cell r="B44" t="str">
            <v>Female</v>
          </cell>
        </row>
        <row r="45">
          <cell r="B45" t="str">
            <v>Female</v>
          </cell>
        </row>
        <row r="46">
          <cell r="B46" t="str">
            <v>Female</v>
          </cell>
        </row>
        <row r="47">
          <cell r="B47" t="str">
            <v>Male</v>
          </cell>
        </row>
        <row r="48">
          <cell r="B48" t="str">
            <v>Male</v>
          </cell>
        </row>
        <row r="49">
          <cell r="B49" t="str">
            <v>Female</v>
          </cell>
        </row>
        <row r="50">
          <cell r="B50" t="str">
            <v>Male</v>
          </cell>
        </row>
        <row r="51">
          <cell r="B51" t="str">
            <v>Male</v>
          </cell>
        </row>
        <row r="52">
          <cell r="B52" t="str">
            <v>Male</v>
          </cell>
        </row>
        <row r="53">
          <cell r="B53" t="str">
            <v>Female</v>
          </cell>
        </row>
        <row r="54">
          <cell r="B54" t="str">
            <v>Female</v>
          </cell>
        </row>
        <row r="55">
          <cell r="B55" t="str">
            <v>Female</v>
          </cell>
        </row>
        <row r="56">
          <cell r="B56" t="str">
            <v>Male</v>
          </cell>
        </row>
        <row r="57">
          <cell r="B57" t="str">
            <v>Male</v>
          </cell>
        </row>
        <row r="58">
          <cell r="B58" t="str">
            <v>Male</v>
          </cell>
        </row>
        <row r="59">
          <cell r="B59" t="str">
            <v>Male</v>
          </cell>
        </row>
        <row r="60">
          <cell r="B60" t="str">
            <v>Female</v>
          </cell>
        </row>
        <row r="61">
          <cell r="B61" t="str">
            <v>Female</v>
          </cell>
        </row>
        <row r="62">
          <cell r="B62" t="str">
            <v>Female</v>
          </cell>
        </row>
        <row r="63">
          <cell r="B63" t="str">
            <v>Male</v>
          </cell>
        </row>
        <row r="64">
          <cell r="B64" t="str">
            <v>Male</v>
          </cell>
        </row>
        <row r="65">
          <cell r="B65" t="str">
            <v>Female</v>
          </cell>
        </row>
        <row r="66">
          <cell r="B66" t="str">
            <v>Female</v>
          </cell>
        </row>
        <row r="67">
          <cell r="B67" t="str">
            <v>Female</v>
          </cell>
        </row>
        <row r="68">
          <cell r="B68" t="str">
            <v>Female</v>
          </cell>
        </row>
        <row r="69">
          <cell r="B69" t="str">
            <v>Male</v>
          </cell>
        </row>
        <row r="70">
          <cell r="B70" t="str">
            <v>Male</v>
          </cell>
        </row>
        <row r="71">
          <cell r="B71" t="str">
            <v>Female</v>
          </cell>
        </row>
        <row r="72">
          <cell r="B72" t="str">
            <v>Female</v>
          </cell>
        </row>
        <row r="73">
          <cell r="B73" t="str">
            <v>Male</v>
          </cell>
        </row>
        <row r="74">
          <cell r="B74" t="str">
            <v>Female</v>
          </cell>
        </row>
        <row r="75">
          <cell r="B75" t="str">
            <v>Male</v>
          </cell>
        </row>
        <row r="76">
          <cell r="B76" t="str">
            <v>Female</v>
          </cell>
        </row>
        <row r="77">
          <cell r="B77" t="str">
            <v>Male</v>
          </cell>
        </row>
        <row r="78">
          <cell r="B78" t="str">
            <v>Female</v>
          </cell>
        </row>
        <row r="79">
          <cell r="B79" t="str">
            <v>Female</v>
          </cell>
        </row>
        <row r="80">
          <cell r="B80" t="str">
            <v>Male</v>
          </cell>
        </row>
        <row r="81">
          <cell r="B81" t="str">
            <v>Male</v>
          </cell>
        </row>
        <row r="82">
          <cell r="B82" t="str">
            <v>Female</v>
          </cell>
        </row>
        <row r="83">
          <cell r="B83" t="str">
            <v>Male</v>
          </cell>
        </row>
        <row r="84">
          <cell r="B84" t="str">
            <v>Female</v>
          </cell>
        </row>
        <row r="85">
          <cell r="B85" t="str">
            <v>Male</v>
          </cell>
        </row>
        <row r="86">
          <cell r="B86" t="str">
            <v>Female</v>
          </cell>
        </row>
        <row r="87">
          <cell r="B87" t="str">
            <v>Male</v>
          </cell>
        </row>
        <row r="88">
          <cell r="B88" t="str">
            <v>Female</v>
          </cell>
        </row>
        <row r="89">
          <cell r="B89" t="str">
            <v>Male</v>
          </cell>
        </row>
        <row r="90">
          <cell r="B90" t="str">
            <v>Male</v>
          </cell>
        </row>
        <row r="91">
          <cell r="B91" t="str">
            <v>Female</v>
          </cell>
        </row>
        <row r="92">
          <cell r="B92" t="str">
            <v>Female</v>
          </cell>
        </row>
        <row r="93">
          <cell r="B93" t="str">
            <v>Female</v>
          </cell>
        </row>
        <row r="94">
          <cell r="B94" t="str">
            <v>Female</v>
          </cell>
        </row>
        <row r="95">
          <cell r="B95" t="str">
            <v>Female</v>
          </cell>
        </row>
        <row r="96">
          <cell r="B96" t="str">
            <v>Female</v>
          </cell>
        </row>
        <row r="97">
          <cell r="B97" t="str">
            <v>Male</v>
          </cell>
        </row>
        <row r="98">
          <cell r="B98" t="str">
            <v>Male</v>
          </cell>
        </row>
        <row r="99">
          <cell r="B99" t="str">
            <v>Male</v>
          </cell>
        </row>
        <row r="100">
          <cell r="B100" t="str">
            <v>Female</v>
          </cell>
        </row>
        <row r="101">
          <cell r="B101" t="str">
            <v>Female</v>
          </cell>
        </row>
        <row r="102">
          <cell r="B102" t="str">
            <v>Male</v>
          </cell>
        </row>
        <row r="103">
          <cell r="B103" t="str">
            <v>Male</v>
          </cell>
        </row>
        <row r="104">
          <cell r="B104" t="str">
            <v>Female</v>
          </cell>
        </row>
        <row r="105">
          <cell r="B105" t="str">
            <v>Female</v>
          </cell>
        </row>
        <row r="106">
          <cell r="B106" t="str">
            <v>Male</v>
          </cell>
        </row>
        <row r="107">
          <cell r="B107" t="str">
            <v>Male</v>
          </cell>
        </row>
        <row r="108">
          <cell r="B108" t="str">
            <v>Female</v>
          </cell>
        </row>
        <row r="109">
          <cell r="B109" t="str">
            <v>Male</v>
          </cell>
        </row>
        <row r="110">
          <cell r="B110" t="str">
            <v>Male</v>
          </cell>
        </row>
        <row r="111">
          <cell r="B111" t="str">
            <v>Female</v>
          </cell>
        </row>
        <row r="112">
          <cell r="B112" t="str">
            <v>Female</v>
          </cell>
        </row>
        <row r="113">
          <cell r="B113" t="str">
            <v>Female</v>
          </cell>
        </row>
        <row r="114">
          <cell r="B114" t="str">
            <v>Female</v>
          </cell>
        </row>
        <row r="115">
          <cell r="B115" t="str">
            <v>Male</v>
          </cell>
        </row>
        <row r="116">
          <cell r="B116" t="str">
            <v>Female</v>
          </cell>
        </row>
        <row r="117">
          <cell r="B117" t="str">
            <v>Male</v>
          </cell>
        </row>
        <row r="118">
          <cell r="B118" t="str">
            <v>Female</v>
          </cell>
        </row>
        <row r="119">
          <cell r="B119" t="str">
            <v>Male</v>
          </cell>
        </row>
        <row r="120">
          <cell r="B120" t="str">
            <v>Female</v>
          </cell>
        </row>
        <row r="121">
          <cell r="B121" t="str">
            <v>Male</v>
          </cell>
        </row>
        <row r="122">
          <cell r="B122" t="str">
            <v>Female</v>
          </cell>
        </row>
        <row r="123">
          <cell r="B123" t="str">
            <v>Male</v>
          </cell>
        </row>
        <row r="124">
          <cell r="B124" t="str">
            <v>Female</v>
          </cell>
        </row>
        <row r="125">
          <cell r="B125" t="str">
            <v>Male</v>
          </cell>
        </row>
        <row r="126">
          <cell r="B126" t="str">
            <v>Female</v>
          </cell>
        </row>
        <row r="127">
          <cell r="B127" t="str">
            <v>Female</v>
          </cell>
        </row>
        <row r="128">
          <cell r="B128" t="str">
            <v>Male</v>
          </cell>
        </row>
        <row r="129">
          <cell r="B129" t="str">
            <v>Male</v>
          </cell>
        </row>
        <row r="130">
          <cell r="B130" t="str">
            <v>Female</v>
          </cell>
        </row>
        <row r="131">
          <cell r="B131" t="str">
            <v>Female</v>
          </cell>
        </row>
        <row r="132">
          <cell r="B132" t="str">
            <v>Female</v>
          </cell>
        </row>
        <row r="133">
          <cell r="B133" t="str">
            <v>Male</v>
          </cell>
        </row>
        <row r="134">
          <cell r="B134" t="str">
            <v>Male</v>
          </cell>
        </row>
        <row r="135">
          <cell r="B135" t="str">
            <v>Male</v>
          </cell>
        </row>
        <row r="136">
          <cell r="B136" t="str">
            <v>Male</v>
          </cell>
        </row>
        <row r="137">
          <cell r="B137" t="str">
            <v>Female</v>
          </cell>
        </row>
        <row r="138">
          <cell r="B138" t="str">
            <v>Male</v>
          </cell>
        </row>
        <row r="139">
          <cell r="B139" t="str">
            <v>Female</v>
          </cell>
        </row>
        <row r="140">
          <cell r="B140" t="str">
            <v>Male</v>
          </cell>
        </row>
        <row r="141">
          <cell r="B141" t="str">
            <v>Male</v>
          </cell>
        </row>
        <row r="142">
          <cell r="B142" t="str">
            <v>Male</v>
          </cell>
        </row>
        <row r="143">
          <cell r="B143" t="str">
            <v>Female</v>
          </cell>
        </row>
        <row r="144">
          <cell r="B144" t="str">
            <v>Female</v>
          </cell>
        </row>
        <row r="145">
          <cell r="B145" t="str">
            <v>Female</v>
          </cell>
        </row>
        <row r="146">
          <cell r="B146" t="str">
            <v>Female</v>
          </cell>
        </row>
        <row r="147">
          <cell r="B147" t="str">
            <v>Male</v>
          </cell>
        </row>
        <row r="148">
          <cell r="B148" t="str">
            <v>Male</v>
          </cell>
        </row>
        <row r="149">
          <cell r="B149" t="str">
            <v>Male</v>
          </cell>
        </row>
        <row r="150">
          <cell r="B150" t="str">
            <v>Female</v>
          </cell>
        </row>
        <row r="151">
          <cell r="B151" t="str">
            <v>Female</v>
          </cell>
        </row>
        <row r="152">
          <cell r="B152" t="str">
            <v>Female</v>
          </cell>
        </row>
        <row r="153">
          <cell r="B153" t="str">
            <v>Female</v>
          </cell>
        </row>
        <row r="154">
          <cell r="B154" t="str">
            <v>Female</v>
          </cell>
        </row>
        <row r="155">
          <cell r="B155" t="str">
            <v>Male</v>
          </cell>
        </row>
        <row r="156">
          <cell r="B156" t="str">
            <v>Male</v>
          </cell>
        </row>
        <row r="157">
          <cell r="B157" t="str">
            <v>Female</v>
          </cell>
        </row>
        <row r="158">
          <cell r="B158" t="str">
            <v>Male</v>
          </cell>
        </row>
        <row r="159">
          <cell r="B159" t="str">
            <v>Female</v>
          </cell>
        </row>
        <row r="160">
          <cell r="B160" t="str">
            <v>Male</v>
          </cell>
        </row>
        <row r="161">
          <cell r="B161" t="str">
            <v>Male</v>
          </cell>
        </row>
        <row r="162">
          <cell r="B162" t="str">
            <v>Female</v>
          </cell>
        </row>
        <row r="163">
          <cell r="B163" t="str">
            <v>Male</v>
          </cell>
        </row>
        <row r="164">
          <cell r="B164" t="str">
            <v>Female</v>
          </cell>
        </row>
        <row r="165">
          <cell r="B165" t="str">
            <v>Female</v>
          </cell>
        </row>
        <row r="166">
          <cell r="B166" t="str">
            <v>Female</v>
          </cell>
        </row>
        <row r="167">
          <cell r="B167" t="str">
            <v>Female</v>
          </cell>
        </row>
        <row r="168">
          <cell r="B168" t="str">
            <v>Male</v>
          </cell>
        </row>
        <row r="169">
          <cell r="B169" t="str">
            <v>Male</v>
          </cell>
        </row>
        <row r="170">
          <cell r="B170" t="str">
            <v>Female</v>
          </cell>
        </row>
        <row r="171">
          <cell r="B171" t="str">
            <v>Female</v>
          </cell>
        </row>
        <row r="172">
          <cell r="B172" t="str">
            <v>Male</v>
          </cell>
        </row>
        <row r="173">
          <cell r="B173" t="str">
            <v>Male</v>
          </cell>
        </row>
        <row r="174">
          <cell r="B174" t="str">
            <v>Female</v>
          </cell>
        </row>
        <row r="175">
          <cell r="B175" t="str">
            <v>Male</v>
          </cell>
        </row>
        <row r="176">
          <cell r="B176" t="str">
            <v>Female</v>
          </cell>
        </row>
        <row r="177">
          <cell r="B177" t="str">
            <v>Female</v>
          </cell>
        </row>
        <row r="178">
          <cell r="B178" t="str">
            <v>Female</v>
          </cell>
        </row>
        <row r="179">
          <cell r="B179" t="str">
            <v>Male</v>
          </cell>
        </row>
        <row r="180">
          <cell r="B180" t="str">
            <v>Female</v>
          </cell>
        </row>
        <row r="181">
          <cell r="B181" t="str">
            <v>Male</v>
          </cell>
        </row>
        <row r="182">
          <cell r="B182" t="str">
            <v>Female</v>
          </cell>
        </row>
        <row r="183">
          <cell r="B183" t="str">
            <v>Female</v>
          </cell>
        </row>
        <row r="184">
          <cell r="B184" t="str">
            <v>Female</v>
          </cell>
        </row>
        <row r="185">
          <cell r="B185" t="str">
            <v>Male</v>
          </cell>
        </row>
        <row r="186">
          <cell r="B186" t="str">
            <v>Female</v>
          </cell>
        </row>
        <row r="187">
          <cell r="B187" t="str">
            <v>Female</v>
          </cell>
        </row>
        <row r="188">
          <cell r="B188" t="str">
            <v>Female</v>
          </cell>
        </row>
        <row r="189">
          <cell r="B189" t="str">
            <v>Female</v>
          </cell>
        </row>
        <row r="190">
          <cell r="B190" t="str">
            <v>Female</v>
          </cell>
        </row>
        <row r="191">
          <cell r="B191" t="str">
            <v>Female</v>
          </cell>
        </row>
        <row r="192">
          <cell r="B192" t="str">
            <v>Female</v>
          </cell>
        </row>
        <row r="193">
          <cell r="B193" t="str">
            <v>Female</v>
          </cell>
        </row>
        <row r="194">
          <cell r="B194" t="str">
            <v>Male</v>
          </cell>
        </row>
        <row r="195">
          <cell r="B195" t="str">
            <v>Male</v>
          </cell>
        </row>
        <row r="196">
          <cell r="B196" t="str">
            <v>Female</v>
          </cell>
        </row>
        <row r="197">
          <cell r="B197" t="str">
            <v>Male</v>
          </cell>
        </row>
        <row r="198">
          <cell r="B198" t="str">
            <v>Female</v>
          </cell>
        </row>
        <row r="199">
          <cell r="B199" t="str">
            <v>Female</v>
          </cell>
        </row>
        <row r="200">
          <cell r="B200" t="str">
            <v>Male</v>
          </cell>
        </row>
        <row r="201">
          <cell r="B201" t="str">
            <v>Male</v>
          </cell>
        </row>
        <row r="202">
          <cell r="B202" t="str">
            <v>Female</v>
          </cell>
        </row>
        <row r="203">
          <cell r="B203" t="str">
            <v>Female</v>
          </cell>
        </row>
        <row r="204">
          <cell r="B204" t="str">
            <v>Male</v>
          </cell>
        </row>
        <row r="205">
          <cell r="B205" t="str">
            <v>Male</v>
          </cell>
        </row>
        <row r="206">
          <cell r="B206" t="str">
            <v>Female</v>
          </cell>
        </row>
        <row r="207">
          <cell r="B207" t="str">
            <v>Female</v>
          </cell>
        </row>
        <row r="208">
          <cell r="B208" t="str">
            <v>Female</v>
          </cell>
        </row>
        <row r="209">
          <cell r="B209" t="str">
            <v>Male</v>
          </cell>
        </row>
        <row r="210">
          <cell r="B210" t="str">
            <v>Male</v>
          </cell>
        </row>
        <row r="211">
          <cell r="B211" t="str">
            <v>Male</v>
          </cell>
        </row>
        <row r="212">
          <cell r="B212" t="str">
            <v>Male</v>
          </cell>
        </row>
        <row r="213">
          <cell r="B213" t="str">
            <v>Male</v>
          </cell>
        </row>
        <row r="214">
          <cell r="B214" t="str">
            <v>Male</v>
          </cell>
        </row>
        <row r="215">
          <cell r="B215" t="str">
            <v>Male</v>
          </cell>
        </row>
        <row r="216">
          <cell r="B216" t="str">
            <v>Female</v>
          </cell>
        </row>
        <row r="217">
          <cell r="B217" t="str">
            <v>Male</v>
          </cell>
        </row>
        <row r="218">
          <cell r="B218" t="str">
            <v>Male</v>
          </cell>
        </row>
        <row r="219">
          <cell r="B219" t="str">
            <v>Female</v>
          </cell>
        </row>
        <row r="220">
          <cell r="B220" t="str">
            <v>Female</v>
          </cell>
        </row>
        <row r="221">
          <cell r="B221" t="str">
            <v>Male</v>
          </cell>
        </row>
        <row r="222">
          <cell r="B222" t="str">
            <v>Male</v>
          </cell>
        </row>
        <row r="223">
          <cell r="B223" t="str">
            <v>Male</v>
          </cell>
        </row>
        <row r="224">
          <cell r="B224" t="str">
            <v>Male</v>
          </cell>
        </row>
        <row r="225">
          <cell r="B225" t="str">
            <v>Male</v>
          </cell>
        </row>
        <row r="226">
          <cell r="B226" t="str">
            <v>Female</v>
          </cell>
        </row>
        <row r="227">
          <cell r="B227" t="str">
            <v>Male</v>
          </cell>
        </row>
        <row r="228">
          <cell r="B228" t="str">
            <v>Male</v>
          </cell>
        </row>
        <row r="229">
          <cell r="B229" t="str">
            <v>Female</v>
          </cell>
        </row>
        <row r="230">
          <cell r="B230" t="str">
            <v>Female</v>
          </cell>
        </row>
        <row r="231">
          <cell r="B231" t="str">
            <v>Male</v>
          </cell>
        </row>
        <row r="232">
          <cell r="B232" t="str">
            <v>Male</v>
          </cell>
        </row>
        <row r="233">
          <cell r="B233" t="str">
            <v>Female</v>
          </cell>
        </row>
        <row r="234">
          <cell r="B234" t="str">
            <v>Female</v>
          </cell>
        </row>
        <row r="235">
          <cell r="B235" t="str">
            <v>Male</v>
          </cell>
        </row>
        <row r="236">
          <cell r="B236" t="str">
            <v>Female</v>
          </cell>
        </row>
        <row r="237">
          <cell r="B237" t="str">
            <v>Male</v>
          </cell>
        </row>
        <row r="238">
          <cell r="B238" t="str">
            <v>Female</v>
          </cell>
        </row>
        <row r="239">
          <cell r="B239" t="str">
            <v>Male</v>
          </cell>
        </row>
        <row r="240">
          <cell r="B240" t="str">
            <v>Female</v>
          </cell>
        </row>
        <row r="241">
          <cell r="B241" t="str">
            <v>Male</v>
          </cell>
        </row>
        <row r="242">
          <cell r="B242" t="str">
            <v>Female</v>
          </cell>
        </row>
        <row r="243">
          <cell r="B243" t="str">
            <v>Female</v>
          </cell>
        </row>
        <row r="244">
          <cell r="B244" t="str">
            <v>Female</v>
          </cell>
        </row>
        <row r="245">
          <cell r="B245" t="str">
            <v>Female</v>
          </cell>
        </row>
        <row r="246">
          <cell r="B246" t="str">
            <v>Male</v>
          </cell>
        </row>
        <row r="247">
          <cell r="B247" t="str">
            <v>Female</v>
          </cell>
        </row>
        <row r="248">
          <cell r="B248" t="str">
            <v>Female</v>
          </cell>
        </row>
        <row r="249">
          <cell r="B249" t="str">
            <v>Male</v>
          </cell>
        </row>
        <row r="250">
          <cell r="B250" t="str">
            <v>Male</v>
          </cell>
        </row>
        <row r="251">
          <cell r="B251" t="str">
            <v>Female</v>
          </cell>
        </row>
        <row r="252">
          <cell r="B252" t="str">
            <v>Male</v>
          </cell>
        </row>
        <row r="253">
          <cell r="B253" t="str">
            <v>Male</v>
          </cell>
        </row>
        <row r="254">
          <cell r="B254" t="str">
            <v>Female</v>
          </cell>
        </row>
        <row r="255">
          <cell r="B255" t="str">
            <v>Female</v>
          </cell>
        </row>
        <row r="256">
          <cell r="B256" t="str">
            <v>Female</v>
          </cell>
        </row>
        <row r="257">
          <cell r="B257" t="str">
            <v>Male</v>
          </cell>
        </row>
        <row r="258">
          <cell r="B258" t="str">
            <v>Female</v>
          </cell>
        </row>
        <row r="259">
          <cell r="B259" t="str">
            <v>Female</v>
          </cell>
        </row>
        <row r="260">
          <cell r="B260" t="str">
            <v>Female</v>
          </cell>
        </row>
        <row r="261">
          <cell r="B261" t="str">
            <v>Male</v>
          </cell>
        </row>
        <row r="262">
          <cell r="B262" t="str">
            <v>Male</v>
          </cell>
        </row>
        <row r="263">
          <cell r="B263" t="str">
            <v>Male</v>
          </cell>
        </row>
        <row r="264">
          <cell r="B264" t="str">
            <v>Male</v>
          </cell>
        </row>
        <row r="265">
          <cell r="B265" t="str">
            <v>Female</v>
          </cell>
        </row>
        <row r="266">
          <cell r="B266" t="str">
            <v>Male</v>
          </cell>
        </row>
        <row r="267">
          <cell r="B267" t="str">
            <v>Male</v>
          </cell>
        </row>
        <row r="268">
          <cell r="B268" t="str">
            <v>Female</v>
          </cell>
        </row>
        <row r="269">
          <cell r="B269" t="str">
            <v>Female</v>
          </cell>
        </row>
        <row r="270">
          <cell r="B270" t="str">
            <v>Male</v>
          </cell>
        </row>
        <row r="271">
          <cell r="B271" t="str">
            <v>Male</v>
          </cell>
        </row>
        <row r="272">
          <cell r="B272" t="str">
            <v>Female</v>
          </cell>
        </row>
        <row r="273">
          <cell r="B273" t="str">
            <v>Male</v>
          </cell>
        </row>
        <row r="274">
          <cell r="B274" t="str">
            <v>Female</v>
          </cell>
        </row>
        <row r="275">
          <cell r="B275" t="str">
            <v>Male</v>
          </cell>
        </row>
        <row r="276">
          <cell r="B276" t="str">
            <v>Male</v>
          </cell>
        </row>
        <row r="277">
          <cell r="B277" t="str">
            <v>Male</v>
          </cell>
        </row>
        <row r="278">
          <cell r="B278" t="str">
            <v>Male</v>
          </cell>
        </row>
        <row r="279">
          <cell r="B279" t="str">
            <v>Male</v>
          </cell>
        </row>
        <row r="280">
          <cell r="B280" t="str">
            <v>Female</v>
          </cell>
        </row>
        <row r="281">
          <cell r="B281" t="str">
            <v>Female</v>
          </cell>
        </row>
        <row r="282">
          <cell r="B282" t="str">
            <v>Female</v>
          </cell>
        </row>
        <row r="283">
          <cell r="B283" t="str">
            <v>Male</v>
          </cell>
        </row>
        <row r="284">
          <cell r="B284" t="str">
            <v>Female</v>
          </cell>
        </row>
        <row r="285">
          <cell r="B285" t="str">
            <v>Female</v>
          </cell>
        </row>
        <row r="286">
          <cell r="B286" t="str">
            <v>Female</v>
          </cell>
        </row>
        <row r="287">
          <cell r="B287" t="str">
            <v>Female</v>
          </cell>
        </row>
        <row r="288">
          <cell r="B288" t="str">
            <v>Female</v>
          </cell>
        </row>
        <row r="289">
          <cell r="B289" t="str">
            <v>Male</v>
          </cell>
        </row>
        <row r="290">
          <cell r="B290" t="str">
            <v>Male</v>
          </cell>
        </row>
        <row r="291">
          <cell r="B291" t="str">
            <v>Male</v>
          </cell>
        </row>
        <row r="292">
          <cell r="B292" t="str">
            <v>Male</v>
          </cell>
        </row>
        <row r="293">
          <cell r="B293" t="str">
            <v>Male</v>
          </cell>
        </row>
        <row r="294">
          <cell r="B294" t="str">
            <v>Female</v>
          </cell>
        </row>
        <row r="295">
          <cell r="B295" t="str">
            <v>Male</v>
          </cell>
        </row>
        <row r="296">
          <cell r="B296" t="str">
            <v>Male</v>
          </cell>
        </row>
        <row r="297">
          <cell r="B297" t="str">
            <v>Male</v>
          </cell>
        </row>
        <row r="298">
          <cell r="B298" t="str">
            <v>Female</v>
          </cell>
        </row>
        <row r="299">
          <cell r="B299" t="str">
            <v>Male</v>
          </cell>
        </row>
        <row r="300">
          <cell r="B300" t="str">
            <v>Female</v>
          </cell>
        </row>
        <row r="301">
          <cell r="B301" t="str">
            <v>Female</v>
          </cell>
        </row>
        <row r="302">
          <cell r="B302" t="str">
            <v>Male</v>
          </cell>
        </row>
        <row r="303">
          <cell r="B303" t="str">
            <v>Male</v>
          </cell>
        </row>
        <row r="304">
          <cell r="B304" t="str">
            <v>Female</v>
          </cell>
        </row>
        <row r="305">
          <cell r="B305" t="str">
            <v>Female</v>
          </cell>
        </row>
        <row r="306">
          <cell r="B306" t="str">
            <v>Female</v>
          </cell>
        </row>
        <row r="307">
          <cell r="B307" t="str">
            <v>Female</v>
          </cell>
        </row>
        <row r="308">
          <cell r="B308" t="str">
            <v>Male</v>
          </cell>
        </row>
        <row r="309">
          <cell r="B309" t="str">
            <v>Female</v>
          </cell>
        </row>
        <row r="310">
          <cell r="B310" t="str">
            <v>Male</v>
          </cell>
        </row>
        <row r="311">
          <cell r="B311" t="str">
            <v>Female</v>
          </cell>
        </row>
        <row r="312">
          <cell r="B312" t="str">
            <v>Female</v>
          </cell>
        </row>
        <row r="313">
          <cell r="B313" t="str">
            <v>Female</v>
          </cell>
        </row>
        <row r="314">
          <cell r="B314" t="str">
            <v>Female</v>
          </cell>
        </row>
        <row r="315">
          <cell r="B315" t="str">
            <v>Female</v>
          </cell>
        </row>
        <row r="316">
          <cell r="B316" t="str">
            <v>Male</v>
          </cell>
        </row>
        <row r="317">
          <cell r="B317" t="str">
            <v>Male</v>
          </cell>
        </row>
        <row r="318">
          <cell r="B318" t="str">
            <v>Female</v>
          </cell>
        </row>
        <row r="319">
          <cell r="B319" t="str">
            <v>Female</v>
          </cell>
        </row>
        <row r="320">
          <cell r="B320" t="str">
            <v>Female</v>
          </cell>
        </row>
        <row r="321">
          <cell r="B321" t="str">
            <v>Female</v>
          </cell>
        </row>
        <row r="322">
          <cell r="B322" t="str">
            <v>Female</v>
          </cell>
        </row>
        <row r="323">
          <cell r="B323" t="str">
            <v>Female</v>
          </cell>
        </row>
        <row r="324">
          <cell r="B324" t="str">
            <v>Female</v>
          </cell>
        </row>
        <row r="325">
          <cell r="B325" t="str">
            <v>Male</v>
          </cell>
        </row>
        <row r="326">
          <cell r="B326" t="str">
            <v>Male</v>
          </cell>
        </row>
        <row r="327">
          <cell r="B327" t="str">
            <v>Male</v>
          </cell>
        </row>
        <row r="328">
          <cell r="B328" t="str">
            <v>Male</v>
          </cell>
        </row>
        <row r="329">
          <cell r="B329" t="str">
            <v>Female</v>
          </cell>
        </row>
        <row r="330">
          <cell r="B330" t="str">
            <v>Male</v>
          </cell>
        </row>
        <row r="331">
          <cell r="B331" t="str">
            <v>Female</v>
          </cell>
        </row>
        <row r="332">
          <cell r="B332" t="str">
            <v>Female</v>
          </cell>
        </row>
        <row r="333">
          <cell r="B333" t="str">
            <v>Female</v>
          </cell>
        </row>
        <row r="334">
          <cell r="B334" t="str">
            <v>Male</v>
          </cell>
        </row>
        <row r="335">
          <cell r="B335" t="str">
            <v>Male</v>
          </cell>
        </row>
        <row r="336">
          <cell r="B336" t="str">
            <v>Female</v>
          </cell>
        </row>
        <row r="337">
          <cell r="B337" t="str">
            <v>Female</v>
          </cell>
        </row>
        <row r="338">
          <cell r="B338" t="str">
            <v>Female</v>
          </cell>
        </row>
        <row r="339">
          <cell r="B339" t="str">
            <v>Female</v>
          </cell>
        </row>
        <row r="340">
          <cell r="B340" t="str">
            <v>Female</v>
          </cell>
        </row>
        <row r="341">
          <cell r="B341" t="str">
            <v>Male</v>
          </cell>
        </row>
        <row r="342">
          <cell r="B342" t="str">
            <v>Female</v>
          </cell>
        </row>
        <row r="343">
          <cell r="B343" t="str">
            <v>Female</v>
          </cell>
        </row>
        <row r="344">
          <cell r="B344" t="str">
            <v>Male</v>
          </cell>
        </row>
        <row r="345">
          <cell r="B345" t="str">
            <v>Male</v>
          </cell>
        </row>
        <row r="346">
          <cell r="B346" t="str">
            <v>Male</v>
          </cell>
        </row>
        <row r="347">
          <cell r="B347" t="str">
            <v>Male</v>
          </cell>
        </row>
        <row r="348">
          <cell r="B348" t="str">
            <v>Male</v>
          </cell>
        </row>
        <row r="349">
          <cell r="B349" t="str">
            <v>Male</v>
          </cell>
        </row>
        <row r="350">
          <cell r="B350" t="str">
            <v>Male</v>
          </cell>
        </row>
        <row r="351">
          <cell r="B351" t="str">
            <v>Female</v>
          </cell>
        </row>
        <row r="352">
          <cell r="B352" t="str">
            <v>Female</v>
          </cell>
        </row>
        <row r="353">
          <cell r="B353" t="str">
            <v>Male</v>
          </cell>
        </row>
        <row r="354">
          <cell r="B354" t="str">
            <v>Female</v>
          </cell>
        </row>
        <row r="355">
          <cell r="B355" t="str">
            <v>Male</v>
          </cell>
        </row>
        <row r="356">
          <cell r="B356" t="str">
            <v>Male</v>
          </cell>
        </row>
        <row r="357">
          <cell r="B357" t="str">
            <v>Male</v>
          </cell>
        </row>
        <row r="358">
          <cell r="B358" t="str">
            <v>Male</v>
          </cell>
        </row>
        <row r="359">
          <cell r="B359" t="str">
            <v>Female</v>
          </cell>
        </row>
        <row r="360">
          <cell r="B360" t="str">
            <v>Male</v>
          </cell>
        </row>
        <row r="361">
          <cell r="B361" t="str">
            <v>Female</v>
          </cell>
        </row>
        <row r="362">
          <cell r="B362" t="str">
            <v>Female</v>
          </cell>
        </row>
        <row r="363">
          <cell r="B363" t="str">
            <v>Female</v>
          </cell>
        </row>
        <row r="364">
          <cell r="B364" t="str">
            <v>Female</v>
          </cell>
        </row>
        <row r="365">
          <cell r="B365" t="str">
            <v>Female</v>
          </cell>
        </row>
        <row r="366">
          <cell r="B366" t="str">
            <v>Male</v>
          </cell>
        </row>
        <row r="367">
          <cell r="B367" t="str">
            <v>Male</v>
          </cell>
        </row>
        <row r="368">
          <cell r="B368" t="str">
            <v>Female</v>
          </cell>
        </row>
        <row r="369">
          <cell r="B369" t="str">
            <v>Female</v>
          </cell>
        </row>
        <row r="370">
          <cell r="B370" t="str">
            <v>Female</v>
          </cell>
        </row>
        <row r="371">
          <cell r="B371" t="str">
            <v>Female</v>
          </cell>
        </row>
        <row r="372">
          <cell r="B372" t="str">
            <v>Female</v>
          </cell>
        </row>
        <row r="373">
          <cell r="B373" t="str">
            <v>Male</v>
          </cell>
        </row>
        <row r="374">
          <cell r="B374" t="str">
            <v>Female</v>
          </cell>
        </row>
        <row r="375">
          <cell r="B375" t="str">
            <v>Female</v>
          </cell>
        </row>
        <row r="376">
          <cell r="B376" t="str">
            <v>Male</v>
          </cell>
        </row>
        <row r="377">
          <cell r="B377" t="str">
            <v>Male</v>
          </cell>
        </row>
        <row r="378">
          <cell r="B378" t="str">
            <v>Female</v>
          </cell>
        </row>
        <row r="379">
          <cell r="B379" t="str">
            <v>Female</v>
          </cell>
        </row>
        <row r="380">
          <cell r="B380" t="str">
            <v>Male</v>
          </cell>
        </row>
        <row r="381">
          <cell r="B381" t="str">
            <v>Female</v>
          </cell>
        </row>
        <row r="382">
          <cell r="B382" t="str">
            <v>Female</v>
          </cell>
        </row>
        <row r="383">
          <cell r="B383" t="str">
            <v>Female</v>
          </cell>
        </row>
        <row r="384">
          <cell r="B384" t="str">
            <v>Female</v>
          </cell>
        </row>
        <row r="385">
          <cell r="B385" t="str">
            <v>Female</v>
          </cell>
        </row>
        <row r="386">
          <cell r="B386" t="str">
            <v>Female</v>
          </cell>
        </row>
        <row r="387">
          <cell r="B387" t="str">
            <v>Male</v>
          </cell>
        </row>
        <row r="388">
          <cell r="B388" t="str">
            <v>Male</v>
          </cell>
        </row>
        <row r="389">
          <cell r="B389" t="str">
            <v>Female</v>
          </cell>
        </row>
        <row r="390">
          <cell r="B390" t="str">
            <v>Female</v>
          </cell>
        </row>
        <row r="391">
          <cell r="B391" t="str">
            <v>Male</v>
          </cell>
        </row>
        <row r="392">
          <cell r="B392" t="str">
            <v>Female</v>
          </cell>
        </row>
        <row r="393">
          <cell r="B393" t="str">
            <v>Male</v>
          </cell>
        </row>
        <row r="394">
          <cell r="B394" t="str">
            <v>Male</v>
          </cell>
        </row>
        <row r="395">
          <cell r="B395" t="str">
            <v>Male</v>
          </cell>
        </row>
        <row r="396">
          <cell r="B396" t="str">
            <v>Female</v>
          </cell>
        </row>
        <row r="397">
          <cell r="B397" t="str">
            <v>Female</v>
          </cell>
        </row>
        <row r="398">
          <cell r="B398" t="str">
            <v>Male</v>
          </cell>
        </row>
        <row r="399">
          <cell r="B399" t="str">
            <v>Male</v>
          </cell>
        </row>
        <row r="400">
          <cell r="B400" t="str">
            <v>Female</v>
          </cell>
        </row>
        <row r="401">
          <cell r="B401" t="str">
            <v>Female</v>
          </cell>
        </row>
        <row r="402">
          <cell r="B402" t="str">
            <v>Female</v>
          </cell>
        </row>
        <row r="403">
          <cell r="B403" t="str">
            <v>Female</v>
          </cell>
        </row>
        <row r="404">
          <cell r="B404" t="str">
            <v>Female</v>
          </cell>
        </row>
        <row r="405">
          <cell r="B405" t="str">
            <v>Male</v>
          </cell>
        </row>
        <row r="406">
          <cell r="B406" t="str">
            <v>Female</v>
          </cell>
        </row>
        <row r="407">
          <cell r="B407" t="str">
            <v>Male</v>
          </cell>
        </row>
        <row r="408">
          <cell r="B408" t="str">
            <v>Female</v>
          </cell>
        </row>
        <row r="409">
          <cell r="B409" t="str">
            <v>Female</v>
          </cell>
        </row>
        <row r="410">
          <cell r="B410" t="str">
            <v>Male</v>
          </cell>
        </row>
        <row r="411">
          <cell r="B411" t="str">
            <v>Male</v>
          </cell>
        </row>
        <row r="412">
          <cell r="B412" t="str">
            <v>Female</v>
          </cell>
        </row>
        <row r="413">
          <cell r="B413" t="str">
            <v>Female</v>
          </cell>
        </row>
        <row r="414">
          <cell r="B414" t="str">
            <v>Female</v>
          </cell>
        </row>
        <row r="415">
          <cell r="B415" t="str">
            <v>Male</v>
          </cell>
        </row>
        <row r="416">
          <cell r="B416" t="str">
            <v>Female</v>
          </cell>
        </row>
        <row r="417">
          <cell r="B417" t="str">
            <v>Male</v>
          </cell>
        </row>
        <row r="418">
          <cell r="B418" t="str">
            <v>Male</v>
          </cell>
        </row>
        <row r="419">
          <cell r="B419" t="str">
            <v>Male</v>
          </cell>
        </row>
        <row r="420">
          <cell r="B420" t="str">
            <v>Female</v>
          </cell>
        </row>
        <row r="421">
          <cell r="B421" t="str">
            <v>Male</v>
          </cell>
        </row>
        <row r="422">
          <cell r="B422" t="str">
            <v>Male</v>
          </cell>
        </row>
        <row r="423">
          <cell r="B423" t="str">
            <v>Female</v>
          </cell>
        </row>
        <row r="424">
          <cell r="B424" t="str">
            <v>Male</v>
          </cell>
        </row>
        <row r="425">
          <cell r="B425" t="str">
            <v>Male</v>
          </cell>
        </row>
        <row r="426">
          <cell r="B426" t="str">
            <v>Female</v>
          </cell>
        </row>
        <row r="427">
          <cell r="B427" t="str">
            <v>Female</v>
          </cell>
        </row>
        <row r="428">
          <cell r="B428" t="str">
            <v>Male</v>
          </cell>
        </row>
        <row r="429">
          <cell r="B429" t="str">
            <v>Male</v>
          </cell>
        </row>
        <row r="430">
          <cell r="B430" t="str">
            <v>Male</v>
          </cell>
        </row>
        <row r="431">
          <cell r="B431" t="str">
            <v>Male</v>
          </cell>
        </row>
        <row r="432">
          <cell r="B432" t="str">
            <v>Female</v>
          </cell>
        </row>
        <row r="433">
          <cell r="B433" t="str">
            <v>Male</v>
          </cell>
        </row>
        <row r="434">
          <cell r="B434" t="str">
            <v>Female</v>
          </cell>
        </row>
        <row r="435">
          <cell r="B435" t="str">
            <v>Female</v>
          </cell>
        </row>
        <row r="436">
          <cell r="B436" t="str">
            <v>Male</v>
          </cell>
        </row>
        <row r="437">
          <cell r="B437" t="str">
            <v>Female</v>
          </cell>
        </row>
        <row r="438">
          <cell r="B438" t="str">
            <v>Male</v>
          </cell>
        </row>
        <row r="439">
          <cell r="B439" t="str">
            <v>Female</v>
          </cell>
        </row>
        <row r="440">
          <cell r="B440" t="str">
            <v>Female</v>
          </cell>
        </row>
        <row r="441">
          <cell r="B441" t="str">
            <v>Female</v>
          </cell>
        </row>
        <row r="442">
          <cell r="B442" t="str">
            <v>Female</v>
          </cell>
        </row>
        <row r="443">
          <cell r="B443" t="str">
            <v>Female</v>
          </cell>
        </row>
        <row r="444">
          <cell r="B444" t="str">
            <v>Female</v>
          </cell>
        </row>
        <row r="445">
          <cell r="B445" t="str">
            <v>Female</v>
          </cell>
        </row>
        <row r="446">
          <cell r="B446" t="str">
            <v>Female</v>
          </cell>
        </row>
        <row r="447">
          <cell r="B447" t="str">
            <v>Female</v>
          </cell>
        </row>
        <row r="448">
          <cell r="B448" t="str">
            <v>Male</v>
          </cell>
        </row>
        <row r="449">
          <cell r="B449" t="str">
            <v>Female</v>
          </cell>
        </row>
        <row r="450">
          <cell r="B450" t="str">
            <v>Female</v>
          </cell>
        </row>
        <row r="451">
          <cell r="B451" t="str">
            <v>Male</v>
          </cell>
        </row>
        <row r="452">
          <cell r="B452" t="str">
            <v>Male</v>
          </cell>
        </row>
        <row r="453">
          <cell r="B453" t="str">
            <v>Female</v>
          </cell>
        </row>
        <row r="454">
          <cell r="B454" t="str">
            <v>Female</v>
          </cell>
        </row>
        <row r="455">
          <cell r="B455" t="str">
            <v>Female</v>
          </cell>
        </row>
        <row r="456">
          <cell r="B456" t="str">
            <v>Female</v>
          </cell>
        </row>
        <row r="457">
          <cell r="B457" t="str">
            <v>Female</v>
          </cell>
        </row>
        <row r="458">
          <cell r="B458" t="str">
            <v>Female</v>
          </cell>
        </row>
        <row r="459">
          <cell r="B459" t="str">
            <v>Female</v>
          </cell>
        </row>
        <row r="460">
          <cell r="B460" t="str">
            <v>Female</v>
          </cell>
        </row>
        <row r="461">
          <cell r="B461" t="str">
            <v>Female</v>
          </cell>
        </row>
        <row r="462">
          <cell r="B462" t="str">
            <v>Female</v>
          </cell>
        </row>
        <row r="463">
          <cell r="B463" t="str">
            <v>Female</v>
          </cell>
        </row>
        <row r="464">
          <cell r="B464" t="str">
            <v>Female</v>
          </cell>
        </row>
        <row r="465">
          <cell r="B465" t="str">
            <v>Female</v>
          </cell>
        </row>
        <row r="466">
          <cell r="B466" t="str">
            <v>Female</v>
          </cell>
        </row>
        <row r="467">
          <cell r="B467" t="str">
            <v>Female</v>
          </cell>
        </row>
        <row r="468">
          <cell r="B468" t="str">
            <v>Male</v>
          </cell>
        </row>
        <row r="469">
          <cell r="B469" t="str">
            <v>Female</v>
          </cell>
        </row>
        <row r="470">
          <cell r="B470" t="str">
            <v>Male</v>
          </cell>
        </row>
        <row r="471">
          <cell r="B471" t="str">
            <v>Female</v>
          </cell>
        </row>
        <row r="472">
          <cell r="B472" t="str">
            <v>Female</v>
          </cell>
        </row>
        <row r="473">
          <cell r="B473" t="str">
            <v>Female</v>
          </cell>
        </row>
        <row r="474">
          <cell r="B474" t="str">
            <v>Male</v>
          </cell>
        </row>
        <row r="475">
          <cell r="B475" t="str">
            <v>Female</v>
          </cell>
        </row>
        <row r="476">
          <cell r="B476" t="str">
            <v>Female</v>
          </cell>
        </row>
        <row r="477">
          <cell r="B477" t="str">
            <v>Female</v>
          </cell>
        </row>
        <row r="478">
          <cell r="B478" t="str">
            <v>Male</v>
          </cell>
        </row>
        <row r="479">
          <cell r="B479" t="str">
            <v>Female</v>
          </cell>
        </row>
        <row r="480">
          <cell r="B480" t="str">
            <v>Female</v>
          </cell>
        </row>
        <row r="481">
          <cell r="B481" t="str">
            <v>Male</v>
          </cell>
        </row>
        <row r="482">
          <cell r="B482" t="str">
            <v>Male</v>
          </cell>
        </row>
        <row r="483">
          <cell r="B483" t="str">
            <v>Female</v>
          </cell>
        </row>
        <row r="484">
          <cell r="B484" t="str">
            <v>Male</v>
          </cell>
        </row>
        <row r="485">
          <cell r="B485" t="str">
            <v>Female</v>
          </cell>
        </row>
        <row r="486">
          <cell r="B486" t="str">
            <v>Female</v>
          </cell>
        </row>
        <row r="487">
          <cell r="B487" t="str">
            <v>Female</v>
          </cell>
        </row>
        <row r="488">
          <cell r="B488" t="str">
            <v>Female</v>
          </cell>
        </row>
        <row r="489">
          <cell r="B489" t="str">
            <v>Female</v>
          </cell>
        </row>
        <row r="490">
          <cell r="B490" t="str">
            <v>Female</v>
          </cell>
        </row>
        <row r="491">
          <cell r="B491" t="str">
            <v>Male</v>
          </cell>
        </row>
        <row r="492">
          <cell r="B492" t="str">
            <v>Male</v>
          </cell>
        </row>
        <row r="493">
          <cell r="B493" t="str">
            <v>Male</v>
          </cell>
        </row>
        <row r="494">
          <cell r="B494" t="str">
            <v>Male</v>
          </cell>
        </row>
        <row r="495">
          <cell r="B495" t="str">
            <v>Female</v>
          </cell>
        </row>
        <row r="496">
          <cell r="B496" t="str">
            <v>Female</v>
          </cell>
        </row>
        <row r="497">
          <cell r="B497" t="str">
            <v>Female</v>
          </cell>
        </row>
        <row r="498">
          <cell r="B498" t="str">
            <v>Male</v>
          </cell>
        </row>
        <row r="499">
          <cell r="B499" t="str">
            <v>Male</v>
          </cell>
        </row>
        <row r="500">
          <cell r="B500" t="str">
            <v>Female</v>
          </cell>
        </row>
        <row r="501">
          <cell r="B501" t="str">
            <v>Female</v>
          </cell>
        </row>
        <row r="502">
          <cell r="B502" t="str">
            <v>Male</v>
          </cell>
        </row>
        <row r="503">
          <cell r="B503" t="str">
            <v>Male</v>
          </cell>
        </row>
        <row r="504">
          <cell r="B504" t="str">
            <v>Female</v>
          </cell>
        </row>
        <row r="505">
          <cell r="B505" t="str">
            <v>Male</v>
          </cell>
        </row>
        <row r="506">
          <cell r="B506" t="str">
            <v>Female</v>
          </cell>
        </row>
        <row r="507">
          <cell r="B507" t="str">
            <v>Female</v>
          </cell>
        </row>
        <row r="508">
          <cell r="B508" t="str">
            <v>Male</v>
          </cell>
        </row>
        <row r="509">
          <cell r="B509" t="str">
            <v>Female</v>
          </cell>
        </row>
        <row r="510">
          <cell r="B510" t="str">
            <v>Male</v>
          </cell>
        </row>
        <row r="511">
          <cell r="B511" t="str">
            <v>Male</v>
          </cell>
        </row>
        <row r="512">
          <cell r="B512" t="str">
            <v>Female</v>
          </cell>
        </row>
        <row r="513">
          <cell r="B513" t="str">
            <v>Female</v>
          </cell>
        </row>
        <row r="514">
          <cell r="B514" t="str">
            <v>Male</v>
          </cell>
        </row>
        <row r="515">
          <cell r="B515" t="str">
            <v>Female</v>
          </cell>
        </row>
        <row r="516">
          <cell r="B516" t="str">
            <v>Female</v>
          </cell>
        </row>
        <row r="517">
          <cell r="B517" t="str">
            <v>Female</v>
          </cell>
        </row>
        <row r="518">
          <cell r="B518" t="str">
            <v>Female</v>
          </cell>
        </row>
        <row r="519">
          <cell r="B519" t="str">
            <v>Female</v>
          </cell>
        </row>
        <row r="520">
          <cell r="B520" t="str">
            <v>Female</v>
          </cell>
        </row>
        <row r="521">
          <cell r="B521" t="str">
            <v>Female</v>
          </cell>
        </row>
        <row r="522">
          <cell r="B522" t="str">
            <v>Female</v>
          </cell>
        </row>
        <row r="523">
          <cell r="B523" t="str">
            <v>Female</v>
          </cell>
        </row>
        <row r="524">
          <cell r="B524" t="str">
            <v>Female</v>
          </cell>
        </row>
        <row r="525">
          <cell r="B525" t="str">
            <v>Male</v>
          </cell>
        </row>
        <row r="526">
          <cell r="B526" t="str">
            <v>Male</v>
          </cell>
        </row>
        <row r="527">
          <cell r="B527" t="str">
            <v>Male</v>
          </cell>
        </row>
        <row r="528">
          <cell r="B528" t="str">
            <v>Female</v>
          </cell>
        </row>
        <row r="529">
          <cell r="B529" t="str">
            <v>Female</v>
          </cell>
        </row>
        <row r="530">
          <cell r="B530" t="str">
            <v>Female</v>
          </cell>
        </row>
        <row r="531">
          <cell r="B531" t="str">
            <v>Female</v>
          </cell>
        </row>
        <row r="532">
          <cell r="B532" t="str">
            <v>Male</v>
          </cell>
        </row>
        <row r="533">
          <cell r="B533" t="str">
            <v>Male</v>
          </cell>
        </row>
        <row r="534">
          <cell r="B534" t="str">
            <v>Female</v>
          </cell>
        </row>
        <row r="535">
          <cell r="B535" t="str">
            <v>Female</v>
          </cell>
        </row>
        <row r="536">
          <cell r="B536" t="str">
            <v>Female</v>
          </cell>
        </row>
        <row r="537">
          <cell r="B537" t="str">
            <v>Female</v>
          </cell>
        </row>
        <row r="538">
          <cell r="B538" t="str">
            <v>Male</v>
          </cell>
        </row>
        <row r="539">
          <cell r="B539" t="str">
            <v>Female</v>
          </cell>
        </row>
        <row r="540">
          <cell r="B540" t="str">
            <v>Female</v>
          </cell>
        </row>
        <row r="541">
          <cell r="B541" t="str">
            <v>Female</v>
          </cell>
        </row>
        <row r="542">
          <cell r="B542" t="str">
            <v>Male</v>
          </cell>
        </row>
        <row r="543">
          <cell r="B543" t="str">
            <v>Female</v>
          </cell>
        </row>
        <row r="544">
          <cell r="B544" t="str">
            <v>Male</v>
          </cell>
        </row>
        <row r="545">
          <cell r="B545" t="str">
            <v>Female</v>
          </cell>
        </row>
        <row r="546">
          <cell r="B546" t="str">
            <v>Female</v>
          </cell>
        </row>
        <row r="547">
          <cell r="B547" t="str">
            <v>Female</v>
          </cell>
        </row>
        <row r="548">
          <cell r="B548" t="str">
            <v>Female</v>
          </cell>
        </row>
        <row r="549">
          <cell r="B549" t="str">
            <v>Male</v>
          </cell>
        </row>
        <row r="550">
          <cell r="B550" t="str">
            <v>Male</v>
          </cell>
        </row>
        <row r="551">
          <cell r="B551" t="str">
            <v>Female</v>
          </cell>
        </row>
        <row r="552">
          <cell r="B552" t="str">
            <v>Female</v>
          </cell>
        </row>
        <row r="553">
          <cell r="B553" t="str">
            <v>Male</v>
          </cell>
        </row>
        <row r="554">
          <cell r="B554" t="str">
            <v>Female</v>
          </cell>
        </row>
        <row r="555">
          <cell r="B555" t="str">
            <v>Female</v>
          </cell>
        </row>
        <row r="556">
          <cell r="B556" t="str">
            <v>Male</v>
          </cell>
        </row>
        <row r="557">
          <cell r="B557" t="str">
            <v>Female</v>
          </cell>
        </row>
        <row r="558">
          <cell r="B558" t="str">
            <v>Female</v>
          </cell>
        </row>
        <row r="559">
          <cell r="B559" t="str">
            <v>Female</v>
          </cell>
        </row>
        <row r="560">
          <cell r="B560" t="str">
            <v>Male</v>
          </cell>
        </row>
        <row r="561">
          <cell r="B561" t="str">
            <v>Male</v>
          </cell>
        </row>
        <row r="562">
          <cell r="B562" t="str">
            <v>Female</v>
          </cell>
        </row>
        <row r="563">
          <cell r="B563" t="str">
            <v>Female</v>
          </cell>
        </row>
        <row r="564">
          <cell r="B564" t="str">
            <v>Male</v>
          </cell>
        </row>
        <row r="565">
          <cell r="B565" t="str">
            <v>Male</v>
          </cell>
        </row>
        <row r="566">
          <cell r="B566" t="str">
            <v>Female</v>
          </cell>
        </row>
        <row r="567">
          <cell r="B567" t="str">
            <v>Female</v>
          </cell>
        </row>
        <row r="568">
          <cell r="B568" t="str">
            <v>Female</v>
          </cell>
        </row>
        <row r="569">
          <cell r="B569" t="str">
            <v>Female</v>
          </cell>
        </row>
        <row r="570">
          <cell r="B570" t="str">
            <v>Female</v>
          </cell>
        </row>
        <row r="571">
          <cell r="B571" t="str">
            <v>Male</v>
          </cell>
        </row>
        <row r="572">
          <cell r="B572" t="str">
            <v>Male</v>
          </cell>
        </row>
        <row r="573">
          <cell r="B573" t="str">
            <v>Male</v>
          </cell>
        </row>
        <row r="574">
          <cell r="B574" t="str">
            <v>Male</v>
          </cell>
        </row>
        <row r="575">
          <cell r="B575" t="str">
            <v>Female</v>
          </cell>
        </row>
        <row r="576">
          <cell r="B576" t="str">
            <v>Female</v>
          </cell>
        </row>
        <row r="577">
          <cell r="B577" t="str">
            <v>Female</v>
          </cell>
        </row>
        <row r="578">
          <cell r="B578" t="str">
            <v>Male</v>
          </cell>
        </row>
        <row r="579">
          <cell r="B579" t="str">
            <v>Male</v>
          </cell>
        </row>
        <row r="580">
          <cell r="B580" t="str">
            <v>Female</v>
          </cell>
        </row>
        <row r="581">
          <cell r="B581" t="str">
            <v>Male</v>
          </cell>
        </row>
        <row r="582">
          <cell r="B582" t="str">
            <v>Male</v>
          </cell>
        </row>
        <row r="583">
          <cell r="B583" t="str">
            <v>Female</v>
          </cell>
        </row>
        <row r="584">
          <cell r="B584" t="str">
            <v>Female</v>
          </cell>
        </row>
        <row r="585">
          <cell r="B585" t="str">
            <v>Female</v>
          </cell>
        </row>
        <row r="586">
          <cell r="B586" t="str">
            <v>Female</v>
          </cell>
        </row>
        <row r="587">
          <cell r="B587" t="str">
            <v>Male</v>
          </cell>
        </row>
        <row r="588">
          <cell r="B588" t="str">
            <v>Female</v>
          </cell>
        </row>
        <row r="589">
          <cell r="B589" t="str">
            <v>Female</v>
          </cell>
        </row>
        <row r="590">
          <cell r="B590" t="str">
            <v>Male</v>
          </cell>
        </row>
        <row r="591">
          <cell r="B591" t="str">
            <v>Male</v>
          </cell>
        </row>
        <row r="592">
          <cell r="B592" t="str">
            <v>Female</v>
          </cell>
        </row>
        <row r="593">
          <cell r="B593" t="str">
            <v>Male</v>
          </cell>
        </row>
        <row r="594">
          <cell r="B594" t="str">
            <v>Male</v>
          </cell>
        </row>
        <row r="595">
          <cell r="B595" t="str">
            <v>Female</v>
          </cell>
        </row>
        <row r="596">
          <cell r="B596" t="str">
            <v>Female</v>
          </cell>
        </row>
        <row r="597">
          <cell r="B597" t="str">
            <v>Female</v>
          </cell>
        </row>
        <row r="598">
          <cell r="B598" t="str">
            <v>Female</v>
          </cell>
        </row>
        <row r="599">
          <cell r="B599" t="str">
            <v>Female</v>
          </cell>
        </row>
        <row r="600">
          <cell r="B600" t="str">
            <v>Female</v>
          </cell>
        </row>
        <row r="601">
          <cell r="B601" t="str">
            <v>Male</v>
          </cell>
        </row>
        <row r="602">
          <cell r="B602" t="str">
            <v>Male</v>
          </cell>
        </row>
        <row r="603">
          <cell r="B603" t="str">
            <v>Male</v>
          </cell>
        </row>
        <row r="604">
          <cell r="B604" t="str">
            <v>Female</v>
          </cell>
        </row>
        <row r="605">
          <cell r="B605" t="str">
            <v>Female</v>
          </cell>
        </row>
        <row r="606">
          <cell r="B606" t="str">
            <v>Female</v>
          </cell>
        </row>
        <row r="607">
          <cell r="B607" t="str">
            <v>Female</v>
          </cell>
        </row>
        <row r="608">
          <cell r="B608" t="str">
            <v>Male</v>
          </cell>
        </row>
        <row r="609">
          <cell r="B609" t="str">
            <v>Female</v>
          </cell>
        </row>
        <row r="610">
          <cell r="B610" t="str">
            <v>Male</v>
          </cell>
        </row>
        <row r="611">
          <cell r="B611" t="str">
            <v>Male</v>
          </cell>
        </row>
        <row r="612">
          <cell r="B612" t="str">
            <v>Female</v>
          </cell>
        </row>
        <row r="613">
          <cell r="B613" t="str">
            <v>Female</v>
          </cell>
        </row>
        <row r="614">
          <cell r="B614" t="str">
            <v>Male</v>
          </cell>
        </row>
        <row r="615">
          <cell r="B615" t="str">
            <v>Female</v>
          </cell>
        </row>
        <row r="616">
          <cell r="B616" t="str">
            <v>Male</v>
          </cell>
        </row>
        <row r="617">
          <cell r="B617" t="str">
            <v>Male</v>
          </cell>
        </row>
        <row r="618">
          <cell r="B618" t="str">
            <v>Female</v>
          </cell>
        </row>
        <row r="619">
          <cell r="B619" t="str">
            <v>Male</v>
          </cell>
        </row>
        <row r="620">
          <cell r="B620" t="str">
            <v>Male</v>
          </cell>
        </row>
        <row r="621">
          <cell r="B621" t="str">
            <v>Female</v>
          </cell>
        </row>
        <row r="622">
          <cell r="B622" t="str">
            <v>Female</v>
          </cell>
        </row>
        <row r="623">
          <cell r="B623" t="str">
            <v>Female</v>
          </cell>
        </row>
        <row r="624">
          <cell r="B624" t="str">
            <v>Female</v>
          </cell>
        </row>
        <row r="625">
          <cell r="B625" t="str">
            <v>Male</v>
          </cell>
        </row>
        <row r="626">
          <cell r="B626" t="str">
            <v>Male</v>
          </cell>
        </row>
        <row r="627">
          <cell r="B627" t="str">
            <v>Male</v>
          </cell>
        </row>
        <row r="628">
          <cell r="B628" t="str">
            <v>Female</v>
          </cell>
        </row>
        <row r="629">
          <cell r="B629" t="str">
            <v>Male</v>
          </cell>
        </row>
        <row r="630">
          <cell r="B630" t="str">
            <v>Female</v>
          </cell>
        </row>
        <row r="631">
          <cell r="B631" t="str">
            <v>Female</v>
          </cell>
        </row>
        <row r="632">
          <cell r="B632" t="str">
            <v>Female</v>
          </cell>
        </row>
        <row r="633">
          <cell r="B633" t="str">
            <v>Female</v>
          </cell>
        </row>
        <row r="634">
          <cell r="B634" t="str">
            <v>Female</v>
          </cell>
        </row>
        <row r="635">
          <cell r="B635" t="str">
            <v>Female</v>
          </cell>
        </row>
        <row r="636">
          <cell r="B636" t="str">
            <v>Female</v>
          </cell>
        </row>
        <row r="637">
          <cell r="B637" t="str">
            <v>Female</v>
          </cell>
        </row>
        <row r="638">
          <cell r="B638" t="str">
            <v>Female</v>
          </cell>
        </row>
        <row r="639">
          <cell r="B639" t="str">
            <v>Male</v>
          </cell>
        </row>
        <row r="640">
          <cell r="B640" t="str">
            <v>Female</v>
          </cell>
        </row>
        <row r="641">
          <cell r="B641" t="str">
            <v>Female</v>
          </cell>
        </row>
        <row r="642">
          <cell r="B642" t="str">
            <v>Female</v>
          </cell>
        </row>
        <row r="643">
          <cell r="B643" t="str">
            <v>Male</v>
          </cell>
        </row>
        <row r="644">
          <cell r="B644" t="str">
            <v>Male</v>
          </cell>
        </row>
        <row r="645">
          <cell r="B645" t="str">
            <v>Male</v>
          </cell>
        </row>
        <row r="646">
          <cell r="B646" t="str">
            <v>Female</v>
          </cell>
        </row>
        <row r="647">
          <cell r="B647" t="str">
            <v>Female</v>
          </cell>
        </row>
        <row r="648">
          <cell r="B648" t="str">
            <v>Male</v>
          </cell>
        </row>
        <row r="649">
          <cell r="B649" t="str">
            <v>Male</v>
          </cell>
        </row>
        <row r="650">
          <cell r="B650" t="str">
            <v>Female</v>
          </cell>
        </row>
        <row r="651">
          <cell r="B651" t="str">
            <v>Female</v>
          </cell>
        </row>
        <row r="652">
          <cell r="B652" t="str">
            <v>Female</v>
          </cell>
        </row>
        <row r="653">
          <cell r="B653" t="str">
            <v>Male</v>
          </cell>
        </row>
        <row r="654">
          <cell r="B654" t="str">
            <v>Female</v>
          </cell>
        </row>
        <row r="655">
          <cell r="B655" t="str">
            <v>Male</v>
          </cell>
        </row>
        <row r="656">
          <cell r="B656" t="str">
            <v>Male</v>
          </cell>
        </row>
        <row r="657">
          <cell r="B657" t="str">
            <v>Female</v>
          </cell>
        </row>
        <row r="658">
          <cell r="B658" t="str">
            <v>Male</v>
          </cell>
        </row>
        <row r="659">
          <cell r="B659" t="str">
            <v>Female</v>
          </cell>
        </row>
        <row r="660">
          <cell r="B660" t="str">
            <v>Female</v>
          </cell>
        </row>
        <row r="661">
          <cell r="B661" t="str">
            <v>Male</v>
          </cell>
        </row>
        <row r="662">
          <cell r="B662" t="str">
            <v>Male</v>
          </cell>
        </row>
        <row r="663">
          <cell r="B663" t="str">
            <v>Male</v>
          </cell>
        </row>
        <row r="664">
          <cell r="B664" t="str">
            <v>Female</v>
          </cell>
        </row>
        <row r="665">
          <cell r="B665" t="str">
            <v>Male</v>
          </cell>
        </row>
        <row r="666">
          <cell r="B666" t="str">
            <v>Female</v>
          </cell>
        </row>
        <row r="667">
          <cell r="B667" t="str">
            <v>Female</v>
          </cell>
        </row>
        <row r="668">
          <cell r="B668" t="str">
            <v>Female</v>
          </cell>
        </row>
        <row r="669">
          <cell r="B669" t="str">
            <v>Female</v>
          </cell>
        </row>
        <row r="670">
          <cell r="B670" t="str">
            <v>Female</v>
          </cell>
        </row>
        <row r="671">
          <cell r="B671" t="str">
            <v>Female</v>
          </cell>
        </row>
        <row r="672">
          <cell r="B672" t="str">
            <v>Female</v>
          </cell>
        </row>
        <row r="673">
          <cell r="B673" t="str">
            <v>Female</v>
          </cell>
        </row>
        <row r="674">
          <cell r="B674" t="str">
            <v>Male</v>
          </cell>
        </row>
        <row r="675">
          <cell r="B675" t="str">
            <v>Male</v>
          </cell>
        </row>
        <row r="676">
          <cell r="B676" t="str">
            <v>Female</v>
          </cell>
        </row>
        <row r="677">
          <cell r="B677" t="str">
            <v>Female</v>
          </cell>
        </row>
        <row r="678">
          <cell r="B678" t="str">
            <v>Female</v>
          </cell>
        </row>
        <row r="679">
          <cell r="B679" t="str">
            <v>Female</v>
          </cell>
        </row>
        <row r="680">
          <cell r="B680" t="str">
            <v>Female</v>
          </cell>
        </row>
        <row r="681">
          <cell r="B681" t="str">
            <v>Male</v>
          </cell>
        </row>
        <row r="682">
          <cell r="B682" t="str">
            <v>Male</v>
          </cell>
        </row>
        <row r="683">
          <cell r="B683" t="str">
            <v>Male</v>
          </cell>
        </row>
        <row r="684">
          <cell r="B684" t="str">
            <v>Female</v>
          </cell>
        </row>
        <row r="685">
          <cell r="B685" t="str">
            <v>Female</v>
          </cell>
        </row>
        <row r="686">
          <cell r="B686" t="str">
            <v>Male</v>
          </cell>
        </row>
        <row r="687">
          <cell r="B687" t="str">
            <v>Female</v>
          </cell>
        </row>
        <row r="688">
          <cell r="B688" t="str">
            <v>Male</v>
          </cell>
        </row>
        <row r="689">
          <cell r="B689" t="str">
            <v>Male</v>
          </cell>
        </row>
        <row r="690">
          <cell r="B690" t="str">
            <v>Female</v>
          </cell>
        </row>
        <row r="691">
          <cell r="B691" t="str">
            <v>Male</v>
          </cell>
        </row>
        <row r="692">
          <cell r="B692" t="str">
            <v>Male</v>
          </cell>
        </row>
        <row r="693">
          <cell r="B693" t="str">
            <v>Male</v>
          </cell>
        </row>
        <row r="694">
          <cell r="B694" t="str">
            <v>Male</v>
          </cell>
        </row>
        <row r="695">
          <cell r="B695" t="str">
            <v>Female</v>
          </cell>
        </row>
        <row r="696">
          <cell r="B696" t="str">
            <v>Female</v>
          </cell>
        </row>
        <row r="697">
          <cell r="B697" t="str">
            <v>Female</v>
          </cell>
        </row>
        <row r="698">
          <cell r="B698" t="str">
            <v>Male</v>
          </cell>
        </row>
        <row r="699">
          <cell r="B699" t="str">
            <v>Female</v>
          </cell>
        </row>
        <row r="700">
          <cell r="B700" t="str">
            <v>Male</v>
          </cell>
        </row>
        <row r="701">
          <cell r="B701" t="str">
            <v>Female</v>
          </cell>
        </row>
        <row r="702">
          <cell r="B702" t="str">
            <v>Female</v>
          </cell>
        </row>
        <row r="703">
          <cell r="B703" t="str">
            <v>Female</v>
          </cell>
        </row>
        <row r="704">
          <cell r="B704" t="str">
            <v>Male</v>
          </cell>
        </row>
        <row r="705">
          <cell r="B705" t="str">
            <v>Male</v>
          </cell>
        </row>
        <row r="706">
          <cell r="B706" t="str">
            <v>Male</v>
          </cell>
        </row>
        <row r="707">
          <cell r="B707" t="str">
            <v>Female</v>
          </cell>
        </row>
        <row r="708">
          <cell r="B708" t="str">
            <v>Female</v>
          </cell>
        </row>
        <row r="709">
          <cell r="B709" t="str">
            <v>Female</v>
          </cell>
        </row>
        <row r="710">
          <cell r="B710" t="str">
            <v>Male</v>
          </cell>
        </row>
        <row r="711">
          <cell r="B711" t="str">
            <v>Female</v>
          </cell>
        </row>
        <row r="712">
          <cell r="B712" t="str">
            <v>Female</v>
          </cell>
        </row>
        <row r="713">
          <cell r="B713" t="str">
            <v>Female</v>
          </cell>
        </row>
        <row r="714">
          <cell r="B714" t="str">
            <v>Female</v>
          </cell>
        </row>
        <row r="715">
          <cell r="B715" t="str">
            <v>Male</v>
          </cell>
        </row>
        <row r="716">
          <cell r="B716" t="str">
            <v>Female</v>
          </cell>
        </row>
        <row r="717">
          <cell r="B717" t="str">
            <v>Female</v>
          </cell>
        </row>
        <row r="718">
          <cell r="B718" t="str">
            <v>Male</v>
          </cell>
        </row>
        <row r="719">
          <cell r="B719" t="str">
            <v>Female</v>
          </cell>
        </row>
        <row r="720">
          <cell r="B720" t="str">
            <v>Male</v>
          </cell>
        </row>
        <row r="721">
          <cell r="B721" t="str">
            <v>Female</v>
          </cell>
        </row>
        <row r="722">
          <cell r="B722" t="str">
            <v>Female</v>
          </cell>
        </row>
        <row r="723">
          <cell r="B723" t="str">
            <v>Male</v>
          </cell>
        </row>
        <row r="724">
          <cell r="B724" t="str">
            <v>Female</v>
          </cell>
        </row>
        <row r="725">
          <cell r="B725" t="str">
            <v>Female</v>
          </cell>
        </row>
        <row r="726">
          <cell r="B726" t="str">
            <v>Male</v>
          </cell>
        </row>
        <row r="727">
          <cell r="B727" t="str">
            <v>Female</v>
          </cell>
        </row>
        <row r="728">
          <cell r="B728" t="str">
            <v>Female</v>
          </cell>
        </row>
        <row r="729">
          <cell r="B729" t="str">
            <v>Male</v>
          </cell>
        </row>
        <row r="730">
          <cell r="B730" t="str">
            <v>Female</v>
          </cell>
        </row>
        <row r="731">
          <cell r="B731" t="str">
            <v>Male</v>
          </cell>
        </row>
        <row r="732">
          <cell r="B732" t="str">
            <v>Female</v>
          </cell>
        </row>
        <row r="733">
          <cell r="B733" t="str">
            <v>Male</v>
          </cell>
        </row>
        <row r="734">
          <cell r="B734" t="str">
            <v>Female</v>
          </cell>
        </row>
        <row r="735">
          <cell r="B735" t="str">
            <v>Female</v>
          </cell>
        </row>
        <row r="736">
          <cell r="B736" t="str">
            <v>Male</v>
          </cell>
        </row>
        <row r="737">
          <cell r="B737" t="str">
            <v>Female</v>
          </cell>
        </row>
        <row r="738">
          <cell r="B738" t="str">
            <v>Female</v>
          </cell>
        </row>
        <row r="739">
          <cell r="B739" t="str">
            <v>Male</v>
          </cell>
        </row>
        <row r="740">
          <cell r="B740" t="str">
            <v>Male</v>
          </cell>
        </row>
        <row r="741">
          <cell r="B741" t="str">
            <v>Female</v>
          </cell>
        </row>
        <row r="742">
          <cell r="B742" t="str">
            <v>Male</v>
          </cell>
        </row>
        <row r="743">
          <cell r="B743" t="str">
            <v>Male</v>
          </cell>
        </row>
        <row r="744">
          <cell r="B744" t="str">
            <v>Female</v>
          </cell>
        </row>
        <row r="745">
          <cell r="B745" t="str">
            <v>Female</v>
          </cell>
        </row>
        <row r="746">
          <cell r="B746" t="str">
            <v>Male</v>
          </cell>
        </row>
        <row r="747">
          <cell r="B747" t="str">
            <v>Female</v>
          </cell>
        </row>
        <row r="748">
          <cell r="B748" t="str">
            <v>Female</v>
          </cell>
        </row>
      </sheetData>
      <sheetData sheetId="1">
        <row r="1">
          <cell r="B1" t="str">
            <v>GENDER</v>
          </cell>
          <cell r="F1" t="str">
            <v>OCCUPATION</v>
          </cell>
          <cell r="G1" t="str">
            <v>SALARY</v>
          </cell>
        </row>
        <row r="2">
          <cell r="B2" t="str">
            <v>Female</v>
          </cell>
          <cell r="F2" t="str">
            <v>Stocking Associate</v>
          </cell>
          <cell r="G2">
            <v>24960</v>
          </cell>
        </row>
        <row r="3">
          <cell r="B3" t="str">
            <v>Female</v>
          </cell>
          <cell r="F3" t="str">
            <v>Stocking Associate</v>
          </cell>
          <cell r="G3">
            <v>24481.599999999999</v>
          </cell>
        </row>
        <row r="4">
          <cell r="B4" t="str">
            <v>Female</v>
          </cell>
          <cell r="F4" t="str">
            <v>Warehouse Receiving Associate</v>
          </cell>
          <cell r="G4">
            <v>23296</v>
          </cell>
        </row>
        <row r="5">
          <cell r="B5" t="str">
            <v>Female</v>
          </cell>
          <cell r="F5" t="str">
            <v>Board Member</v>
          </cell>
          <cell r="G5">
            <v>60000</v>
          </cell>
        </row>
        <row r="6">
          <cell r="B6" t="str">
            <v>Female</v>
          </cell>
          <cell r="F6" t="str">
            <v>Inventory Associate</v>
          </cell>
          <cell r="G6">
            <v>22068.799999999999</v>
          </cell>
        </row>
        <row r="7">
          <cell r="B7" t="str">
            <v>Female</v>
          </cell>
          <cell r="F7" t="str">
            <v>Inventory Supervisor</v>
          </cell>
          <cell r="G7">
            <v>54347.02</v>
          </cell>
        </row>
        <row r="8">
          <cell r="B8" t="str">
            <v>Female</v>
          </cell>
          <cell r="F8" t="str">
            <v>Marketing Coordinator</v>
          </cell>
          <cell r="G8">
            <v>54288</v>
          </cell>
        </row>
        <row r="9">
          <cell r="B9" t="str">
            <v>Female</v>
          </cell>
          <cell r="F9" t="str">
            <v>Warehouse Receiving Associate</v>
          </cell>
          <cell r="G9">
            <v>24024</v>
          </cell>
        </row>
        <row r="10">
          <cell r="B10" t="str">
            <v>Female</v>
          </cell>
          <cell r="F10" t="str">
            <v>Stocking Associate</v>
          </cell>
          <cell r="G10">
            <v>21964.799999999999</v>
          </cell>
        </row>
        <row r="11">
          <cell r="B11" t="str">
            <v>Female</v>
          </cell>
          <cell r="F11" t="str">
            <v>Stocking Associate</v>
          </cell>
          <cell r="G11">
            <v>26291.200000000001</v>
          </cell>
        </row>
        <row r="12">
          <cell r="B12" t="str">
            <v>Female</v>
          </cell>
          <cell r="F12" t="str">
            <v>Stocking Associate</v>
          </cell>
          <cell r="G12">
            <v>26291.200000000001</v>
          </cell>
        </row>
        <row r="13">
          <cell r="B13" t="str">
            <v>Female</v>
          </cell>
          <cell r="F13" t="str">
            <v>Stocking Associate</v>
          </cell>
          <cell r="G13">
            <v>21216</v>
          </cell>
        </row>
        <row r="14">
          <cell r="B14" t="str">
            <v>Female</v>
          </cell>
          <cell r="F14" t="str">
            <v>Senior Category Manager</v>
          </cell>
          <cell r="G14">
            <v>86178.559999999998</v>
          </cell>
        </row>
        <row r="15">
          <cell r="B15" t="str">
            <v>Female</v>
          </cell>
          <cell r="F15" t="str">
            <v>Stocking Associate</v>
          </cell>
          <cell r="G15">
            <v>22057</v>
          </cell>
        </row>
        <row r="16">
          <cell r="B16" t="str">
            <v>Female</v>
          </cell>
          <cell r="F16" t="str">
            <v>Stocking Associate</v>
          </cell>
          <cell r="G16">
            <v>22057</v>
          </cell>
        </row>
        <row r="17">
          <cell r="B17" t="str">
            <v>Female</v>
          </cell>
          <cell r="F17" t="str">
            <v>Stocking Associate</v>
          </cell>
          <cell r="G17">
            <v>24627.200000000001</v>
          </cell>
        </row>
        <row r="18">
          <cell r="B18" t="str">
            <v>Female</v>
          </cell>
          <cell r="F18" t="str">
            <v>Stocking Associate</v>
          </cell>
          <cell r="G18">
            <v>21840</v>
          </cell>
        </row>
        <row r="19">
          <cell r="B19" t="str">
            <v>Female</v>
          </cell>
          <cell r="F19" t="str">
            <v>Inventory Supervisor</v>
          </cell>
          <cell r="G19">
            <v>52000</v>
          </cell>
        </row>
        <row r="20">
          <cell r="B20" t="str">
            <v>Female</v>
          </cell>
          <cell r="F20" t="str">
            <v>Inventory Retrieving Associate</v>
          </cell>
          <cell r="G20">
            <v>22877.58</v>
          </cell>
        </row>
        <row r="21">
          <cell r="B21" t="str">
            <v>Female</v>
          </cell>
          <cell r="F21" t="str">
            <v>Manager of Operations</v>
          </cell>
          <cell r="G21">
            <v>81549</v>
          </cell>
        </row>
        <row r="22">
          <cell r="B22" t="str">
            <v>Female</v>
          </cell>
          <cell r="F22" t="str">
            <v>Field App Engineer</v>
          </cell>
          <cell r="G22">
            <v>74450</v>
          </cell>
        </row>
        <row r="23">
          <cell r="B23" t="str">
            <v>Female</v>
          </cell>
          <cell r="F23" t="str">
            <v>Senior Copywriter</v>
          </cell>
          <cell r="G23">
            <v>66300</v>
          </cell>
        </row>
        <row r="24">
          <cell r="B24" t="str">
            <v>Female</v>
          </cell>
          <cell r="F24" t="str">
            <v>Inventory Retrieving Associate</v>
          </cell>
          <cell r="G24">
            <v>23046.400000000001</v>
          </cell>
        </row>
        <row r="25">
          <cell r="B25" t="str">
            <v>Female</v>
          </cell>
          <cell r="F25" t="str">
            <v>Inventory Supervisor</v>
          </cell>
          <cell r="G25">
            <v>48637.68</v>
          </cell>
        </row>
        <row r="26">
          <cell r="B26" t="str">
            <v>Female</v>
          </cell>
          <cell r="F26" t="str">
            <v>Stocking Associate</v>
          </cell>
          <cell r="G26">
            <v>23025.599999999999</v>
          </cell>
        </row>
        <row r="27">
          <cell r="B27" t="str">
            <v>Female</v>
          </cell>
          <cell r="F27" t="str">
            <v>Inventory Retrieving Associate</v>
          </cell>
          <cell r="G27">
            <v>24356.799999999999</v>
          </cell>
        </row>
        <row r="28">
          <cell r="B28" t="str">
            <v>Female</v>
          </cell>
          <cell r="F28" t="str">
            <v>Inventory Cycle Associate</v>
          </cell>
          <cell r="G28">
            <v>24190.400000000001</v>
          </cell>
        </row>
        <row r="29">
          <cell r="B29" t="str">
            <v>Female</v>
          </cell>
          <cell r="F29" t="str">
            <v>Stocking Associate</v>
          </cell>
          <cell r="G29">
            <v>22484.799999999999</v>
          </cell>
        </row>
        <row r="30">
          <cell r="B30" t="str">
            <v>Female</v>
          </cell>
          <cell r="F30" t="str">
            <v>Stocking Associate</v>
          </cell>
          <cell r="G30">
            <v>23608</v>
          </cell>
        </row>
        <row r="31">
          <cell r="B31" t="str">
            <v>Female</v>
          </cell>
          <cell r="F31" t="str">
            <v>Stocking Associate</v>
          </cell>
          <cell r="G31">
            <v>24419.200000000001</v>
          </cell>
        </row>
        <row r="32">
          <cell r="B32" t="str">
            <v>Female</v>
          </cell>
          <cell r="F32" t="str">
            <v>Stocking Associate</v>
          </cell>
          <cell r="G32">
            <v>24356.799999999999</v>
          </cell>
        </row>
        <row r="33">
          <cell r="B33" t="str">
            <v>Female</v>
          </cell>
          <cell r="F33" t="str">
            <v>Stocking Associate</v>
          </cell>
          <cell r="G33">
            <v>24356.799999999999</v>
          </cell>
        </row>
        <row r="34">
          <cell r="B34" t="str">
            <v>Female</v>
          </cell>
          <cell r="F34" t="str">
            <v>Stocking Associate</v>
          </cell>
          <cell r="G34">
            <v>25292.799999999999</v>
          </cell>
        </row>
        <row r="35">
          <cell r="B35" t="str">
            <v>Female</v>
          </cell>
          <cell r="F35" t="str">
            <v>Dir Content Operation</v>
          </cell>
          <cell r="G35">
            <v>121647.76</v>
          </cell>
        </row>
        <row r="36">
          <cell r="B36" t="str">
            <v>Female</v>
          </cell>
          <cell r="F36" t="str">
            <v>Warehouse Supervisor</v>
          </cell>
          <cell r="G36">
            <v>60269.82</v>
          </cell>
        </row>
        <row r="37">
          <cell r="B37" t="str">
            <v>Female</v>
          </cell>
          <cell r="F37" t="str">
            <v>Warehouse Supervisor</v>
          </cell>
          <cell r="G37">
            <v>60269.82</v>
          </cell>
        </row>
        <row r="38">
          <cell r="B38" t="str">
            <v>Female</v>
          </cell>
          <cell r="F38" t="str">
            <v>Stocking Associate</v>
          </cell>
          <cell r="G38">
            <v>21923.200000000001</v>
          </cell>
        </row>
        <row r="39">
          <cell r="B39" t="str">
            <v>Female</v>
          </cell>
          <cell r="F39" t="str">
            <v>Stocking Associate</v>
          </cell>
          <cell r="G39">
            <v>22672</v>
          </cell>
        </row>
        <row r="40">
          <cell r="B40" t="str">
            <v>Female</v>
          </cell>
          <cell r="F40" t="str">
            <v>Stocking Associate</v>
          </cell>
          <cell r="G40">
            <v>23358.400000000001</v>
          </cell>
        </row>
        <row r="41">
          <cell r="B41" t="str">
            <v>Female</v>
          </cell>
          <cell r="F41" t="str">
            <v>Stocking Associate</v>
          </cell>
          <cell r="G41">
            <v>21840</v>
          </cell>
        </row>
        <row r="42">
          <cell r="B42" t="str">
            <v>Female</v>
          </cell>
          <cell r="F42" t="str">
            <v>Sr. VP Sales &amp; Marketing</v>
          </cell>
          <cell r="G42">
            <v>340159.82</v>
          </cell>
        </row>
        <row r="43">
          <cell r="B43" t="str">
            <v>Female</v>
          </cell>
          <cell r="F43" t="str">
            <v>Stocking Associate</v>
          </cell>
          <cell r="G43">
            <v>21840</v>
          </cell>
        </row>
        <row r="44">
          <cell r="B44" t="str">
            <v>Female</v>
          </cell>
          <cell r="F44" t="str">
            <v>Supervisor</v>
          </cell>
          <cell r="G44">
            <v>47278.14</v>
          </cell>
        </row>
        <row r="45">
          <cell r="B45" t="str">
            <v>Female</v>
          </cell>
          <cell r="F45" t="str">
            <v>Stocking Associate</v>
          </cell>
          <cell r="G45">
            <v>25292.799999999999</v>
          </cell>
        </row>
        <row r="46">
          <cell r="B46" t="str">
            <v>Female</v>
          </cell>
          <cell r="F46" t="str">
            <v>Chairman Holding</v>
          </cell>
          <cell r="G46">
            <v>225000</v>
          </cell>
        </row>
        <row r="47">
          <cell r="B47" t="str">
            <v>Female</v>
          </cell>
          <cell r="F47" t="str">
            <v>Stocking Associate</v>
          </cell>
          <cell r="G47">
            <v>22692.799999999999</v>
          </cell>
        </row>
        <row r="48">
          <cell r="B48" t="str">
            <v>Female</v>
          </cell>
          <cell r="F48" t="str">
            <v>Repair Technician</v>
          </cell>
          <cell r="G48">
            <v>31848</v>
          </cell>
        </row>
        <row r="49">
          <cell r="B49" t="str">
            <v>Female</v>
          </cell>
          <cell r="F49" t="str">
            <v>Stocking Associate</v>
          </cell>
          <cell r="G49">
            <v>25168</v>
          </cell>
        </row>
        <row r="50">
          <cell r="B50" t="str">
            <v>Female</v>
          </cell>
          <cell r="F50" t="str">
            <v>Sr Mgr Project</v>
          </cell>
          <cell r="G50">
            <v>70307.600000000006</v>
          </cell>
        </row>
        <row r="51">
          <cell r="B51" t="str">
            <v>Female</v>
          </cell>
          <cell r="F51" t="str">
            <v>Warehouse Associate</v>
          </cell>
          <cell r="G51">
            <v>22713.599999999999</v>
          </cell>
        </row>
        <row r="52">
          <cell r="B52" t="str">
            <v>Female</v>
          </cell>
          <cell r="F52" t="str">
            <v>Warehouse Associate</v>
          </cell>
          <cell r="G52">
            <v>22713.599999999999</v>
          </cell>
        </row>
        <row r="53">
          <cell r="B53" t="str">
            <v>Female</v>
          </cell>
          <cell r="F53" t="str">
            <v>Customer Service Representative</v>
          </cell>
          <cell r="G53">
            <v>24043</v>
          </cell>
        </row>
        <row r="54">
          <cell r="B54" t="str">
            <v>Female</v>
          </cell>
          <cell r="F54" t="str">
            <v>Technician IT Warehouse</v>
          </cell>
          <cell r="G54">
            <v>46654.400000000001</v>
          </cell>
        </row>
        <row r="55">
          <cell r="B55" t="str">
            <v>Female</v>
          </cell>
          <cell r="F55" t="str">
            <v>Stocking Associate</v>
          </cell>
          <cell r="G55">
            <v>28412.799999999999</v>
          </cell>
        </row>
        <row r="56">
          <cell r="B56" t="str">
            <v>Female</v>
          </cell>
          <cell r="F56" t="str">
            <v>Manager of Operations</v>
          </cell>
          <cell r="G56">
            <v>76500.06</v>
          </cell>
        </row>
        <row r="57">
          <cell r="B57" t="str">
            <v>Female</v>
          </cell>
          <cell r="F57" t="str">
            <v>Assoc Facilities III General Agent</v>
          </cell>
          <cell r="G57">
            <v>30462</v>
          </cell>
        </row>
        <row r="58">
          <cell r="B58" t="str">
            <v>Female</v>
          </cell>
          <cell r="F58" t="str">
            <v>Assoc Facilities III General Agent</v>
          </cell>
          <cell r="G58">
            <v>30462</v>
          </cell>
        </row>
        <row r="59">
          <cell r="B59" t="str">
            <v>Female</v>
          </cell>
          <cell r="F59" t="str">
            <v>Shipping Supervisor</v>
          </cell>
          <cell r="G59">
            <v>49498</v>
          </cell>
        </row>
        <row r="60">
          <cell r="B60" t="str">
            <v>Female</v>
          </cell>
          <cell r="F60" t="str">
            <v>Stocking Associate</v>
          </cell>
          <cell r="G60">
            <v>25251.200000000001</v>
          </cell>
        </row>
        <row r="61">
          <cell r="B61" t="str">
            <v>Female</v>
          </cell>
          <cell r="F61" t="str">
            <v>Stocking Associate</v>
          </cell>
          <cell r="G61">
            <v>24523.200000000001</v>
          </cell>
        </row>
        <row r="62">
          <cell r="B62" t="str">
            <v>Female</v>
          </cell>
          <cell r="F62" t="str">
            <v>Inventory Retrieving Associate</v>
          </cell>
          <cell r="G62">
            <v>22131.200000000001</v>
          </cell>
        </row>
        <row r="63">
          <cell r="B63" t="str">
            <v>Female</v>
          </cell>
          <cell r="F63" t="str">
            <v>Assoc Facilities I GA</v>
          </cell>
          <cell r="G63">
            <v>24960</v>
          </cell>
        </row>
        <row r="64">
          <cell r="B64" t="str">
            <v>Female</v>
          </cell>
          <cell r="F64" t="str">
            <v>Head Wholesale</v>
          </cell>
          <cell r="G64">
            <v>109304</v>
          </cell>
        </row>
        <row r="65">
          <cell r="B65" t="str">
            <v>Female</v>
          </cell>
          <cell r="F65" t="str">
            <v>Stocking Associate</v>
          </cell>
          <cell r="G65">
            <v>23857.599999999999</v>
          </cell>
        </row>
        <row r="66">
          <cell r="B66" t="str">
            <v>Female</v>
          </cell>
          <cell r="F66" t="str">
            <v>Assoc Facilities I GA</v>
          </cell>
          <cell r="G66">
            <v>23090</v>
          </cell>
        </row>
        <row r="67">
          <cell r="B67" t="str">
            <v>Female</v>
          </cell>
          <cell r="F67" t="str">
            <v>Manager of Information Technology</v>
          </cell>
          <cell r="G67">
            <v>110000</v>
          </cell>
        </row>
        <row r="68">
          <cell r="B68" t="str">
            <v>Female</v>
          </cell>
          <cell r="F68" t="str">
            <v>Sr Web Editor</v>
          </cell>
          <cell r="G68">
            <v>62955</v>
          </cell>
        </row>
        <row r="69">
          <cell r="B69" t="str">
            <v>Female</v>
          </cell>
          <cell r="F69" t="str">
            <v>Eng Conveyor Systems</v>
          </cell>
          <cell r="G69">
            <v>74191</v>
          </cell>
        </row>
        <row r="70">
          <cell r="B70" t="str">
            <v>Female</v>
          </cell>
          <cell r="F70" t="str">
            <v>Technician Maintenance</v>
          </cell>
          <cell r="G70">
            <v>46756</v>
          </cell>
        </row>
        <row r="71">
          <cell r="B71" t="str">
            <v>Female</v>
          </cell>
          <cell r="F71" t="str">
            <v>Technician Maintenance</v>
          </cell>
          <cell r="G71">
            <v>46756</v>
          </cell>
        </row>
        <row r="72">
          <cell r="B72" t="str">
            <v>Female</v>
          </cell>
          <cell r="F72" t="str">
            <v>Stocking Associate</v>
          </cell>
          <cell r="G72">
            <v>24960</v>
          </cell>
        </row>
        <row r="73">
          <cell r="B73" t="str">
            <v>Female</v>
          </cell>
          <cell r="F73" t="str">
            <v>Stocking Associate</v>
          </cell>
          <cell r="G73">
            <v>21840</v>
          </cell>
        </row>
        <row r="74">
          <cell r="B74" t="str">
            <v>Female</v>
          </cell>
          <cell r="F74" t="str">
            <v>Manager of Warehouse Operations</v>
          </cell>
          <cell r="G74">
            <v>101000.12</v>
          </cell>
        </row>
        <row r="75">
          <cell r="B75" t="str">
            <v>Female</v>
          </cell>
          <cell r="F75" t="str">
            <v>Technician IT Warehouse</v>
          </cell>
          <cell r="G75">
            <v>44179.199999999997</v>
          </cell>
        </row>
        <row r="76">
          <cell r="B76" t="str">
            <v>Female</v>
          </cell>
          <cell r="F76" t="str">
            <v>Stocking Associate</v>
          </cell>
          <cell r="G76">
            <v>21923.200000000001</v>
          </cell>
        </row>
        <row r="77">
          <cell r="B77" t="str">
            <v>Female</v>
          </cell>
          <cell r="F77" t="str">
            <v>Warehouse Associate</v>
          </cell>
          <cell r="G77">
            <v>24960</v>
          </cell>
        </row>
        <row r="78">
          <cell r="B78" t="str">
            <v>Female</v>
          </cell>
          <cell r="F78" t="str">
            <v>Manager of Warehouse Operations</v>
          </cell>
          <cell r="G78">
            <v>88867.48</v>
          </cell>
        </row>
        <row r="79">
          <cell r="B79" t="str">
            <v>Female</v>
          </cell>
          <cell r="F79" t="str">
            <v>Assoc Facilities III GA</v>
          </cell>
          <cell r="G79">
            <v>26135</v>
          </cell>
        </row>
        <row r="80">
          <cell r="B80" t="str">
            <v>Female</v>
          </cell>
          <cell r="F80" t="str">
            <v>Category Manager</v>
          </cell>
          <cell r="G80">
            <v>76671.399999999994</v>
          </cell>
        </row>
        <row r="81">
          <cell r="B81" t="str">
            <v>Female</v>
          </cell>
          <cell r="F81" t="str">
            <v>Stocking Associate</v>
          </cell>
          <cell r="G81">
            <v>21840</v>
          </cell>
        </row>
        <row r="82">
          <cell r="B82" t="str">
            <v>Female</v>
          </cell>
          <cell r="F82" t="str">
            <v>Sr. Category Manager Mktg</v>
          </cell>
          <cell r="G82">
            <v>93929.94</v>
          </cell>
        </row>
        <row r="83">
          <cell r="B83" t="str">
            <v>Female</v>
          </cell>
          <cell r="F83" t="str">
            <v>Stocking Associate</v>
          </cell>
          <cell r="G83">
            <v>24960</v>
          </cell>
        </row>
        <row r="84">
          <cell r="B84" t="str">
            <v>Female</v>
          </cell>
          <cell r="F84" t="str">
            <v>Dir Sales Channel Mgmt</v>
          </cell>
          <cell r="G84">
            <v>74603</v>
          </cell>
        </row>
        <row r="85">
          <cell r="B85" t="str">
            <v>Female</v>
          </cell>
          <cell r="F85" t="str">
            <v>Administrator Purchasing</v>
          </cell>
          <cell r="G85">
            <v>50000</v>
          </cell>
        </row>
        <row r="86">
          <cell r="B86" t="str">
            <v>Female</v>
          </cell>
          <cell r="F86" t="str">
            <v>Dir Comp &amp; Benefits HR</v>
          </cell>
          <cell r="G86">
            <v>134375.01999999999</v>
          </cell>
        </row>
        <row r="87">
          <cell r="B87" t="str">
            <v>Female</v>
          </cell>
          <cell r="F87" t="str">
            <v>Inventory Supervisor</v>
          </cell>
          <cell r="G87">
            <v>51030.2</v>
          </cell>
        </row>
        <row r="88">
          <cell r="B88" t="str">
            <v>Female</v>
          </cell>
          <cell r="F88" t="str">
            <v>Inventory Supervisor</v>
          </cell>
          <cell r="G88">
            <v>51030.2</v>
          </cell>
        </row>
        <row r="89">
          <cell r="B89" t="str">
            <v>Female</v>
          </cell>
          <cell r="F89" t="str">
            <v>Supervisor</v>
          </cell>
          <cell r="G89">
            <v>55000</v>
          </cell>
        </row>
        <row r="90">
          <cell r="B90" t="str">
            <v>Female</v>
          </cell>
          <cell r="F90" t="str">
            <v>Dir Training &amp; Contracts</v>
          </cell>
          <cell r="G90">
            <v>88881</v>
          </cell>
        </row>
        <row r="91">
          <cell r="B91" t="str">
            <v>Female</v>
          </cell>
          <cell r="F91" t="str">
            <v>Sr Analyst Corp Business Systems</v>
          </cell>
          <cell r="G91">
            <v>90964.56</v>
          </cell>
        </row>
        <row r="92">
          <cell r="B92" t="str">
            <v>Female</v>
          </cell>
          <cell r="F92" t="str">
            <v>Receiving Supervisor</v>
          </cell>
          <cell r="G92">
            <v>56920.5</v>
          </cell>
        </row>
        <row r="93">
          <cell r="B93" t="str">
            <v>Female</v>
          </cell>
          <cell r="F93" t="str">
            <v>Customer Service Representative</v>
          </cell>
          <cell r="G93">
            <v>33311</v>
          </cell>
        </row>
        <row r="94">
          <cell r="B94" t="str">
            <v>Female</v>
          </cell>
          <cell r="F94" t="str">
            <v>Customer Service Representative</v>
          </cell>
          <cell r="G94">
            <v>33311</v>
          </cell>
        </row>
        <row r="95">
          <cell r="B95" t="str">
            <v>Female</v>
          </cell>
          <cell r="F95" t="str">
            <v>Sup Contact Cust Serv</v>
          </cell>
          <cell r="G95">
            <v>43713.8</v>
          </cell>
        </row>
        <row r="96">
          <cell r="B96" t="str">
            <v>Female</v>
          </cell>
          <cell r="F96" t="str">
            <v>Warehouse Associate</v>
          </cell>
          <cell r="G96">
            <v>26416</v>
          </cell>
        </row>
        <row r="97">
          <cell r="B97" t="str">
            <v>Female</v>
          </cell>
          <cell r="F97" t="str">
            <v>Technician Conveyor</v>
          </cell>
          <cell r="G97">
            <v>49337.599999999999</v>
          </cell>
        </row>
        <row r="98">
          <cell r="B98" t="str">
            <v>Female</v>
          </cell>
          <cell r="F98" t="str">
            <v>Mgr Country</v>
          </cell>
          <cell r="G98">
            <v>110249.88</v>
          </cell>
        </row>
        <row r="99">
          <cell r="B99" t="str">
            <v>Female</v>
          </cell>
          <cell r="F99" t="str">
            <v>Assoc Facilities III GA</v>
          </cell>
          <cell r="G99">
            <v>31512</v>
          </cell>
        </row>
        <row r="100">
          <cell r="B100" t="str">
            <v>Female</v>
          </cell>
          <cell r="F100" t="str">
            <v>Facilities Assoc III</v>
          </cell>
          <cell r="G100">
            <v>31512</v>
          </cell>
        </row>
        <row r="101">
          <cell r="B101" t="str">
            <v>Female</v>
          </cell>
          <cell r="F101" t="str">
            <v>Network Engineer</v>
          </cell>
          <cell r="G101">
            <v>67320</v>
          </cell>
        </row>
        <row r="102">
          <cell r="B102" t="str">
            <v>Female</v>
          </cell>
          <cell r="F102" t="str">
            <v>Inventory Retrieving Associate</v>
          </cell>
          <cell r="G102">
            <v>23483.200000000001</v>
          </cell>
        </row>
        <row r="103">
          <cell r="B103" t="str">
            <v>Female</v>
          </cell>
          <cell r="F103" t="str">
            <v>VP International</v>
          </cell>
          <cell r="G103">
            <v>197025</v>
          </cell>
        </row>
        <row r="104">
          <cell r="B104" t="str">
            <v>Female</v>
          </cell>
          <cell r="F104" t="str">
            <v>General Agent</v>
          </cell>
          <cell r="G104">
            <v>35360</v>
          </cell>
        </row>
        <row r="105">
          <cell r="B105" t="str">
            <v>Female</v>
          </cell>
          <cell r="F105" t="str">
            <v>Sr Mgr Facility Maintenance</v>
          </cell>
          <cell r="G105">
            <v>106050.1</v>
          </cell>
        </row>
        <row r="106">
          <cell r="B106" t="str">
            <v>Female</v>
          </cell>
          <cell r="F106" t="str">
            <v>Warehouse Associate</v>
          </cell>
          <cell r="G106">
            <v>25272</v>
          </cell>
        </row>
        <row r="107">
          <cell r="B107" t="str">
            <v>Female</v>
          </cell>
          <cell r="F107" t="str">
            <v>Architect</v>
          </cell>
          <cell r="G107">
            <v>82204.98</v>
          </cell>
        </row>
        <row r="108">
          <cell r="B108" t="str">
            <v>Female</v>
          </cell>
          <cell r="F108" t="str">
            <v>Stocking Associate</v>
          </cell>
          <cell r="G108">
            <v>24377.599999999999</v>
          </cell>
        </row>
        <row r="109">
          <cell r="B109" t="str">
            <v>Female</v>
          </cell>
          <cell r="F109" t="str">
            <v>Stocking Associate</v>
          </cell>
          <cell r="G109">
            <v>21299.200000000001</v>
          </cell>
        </row>
        <row r="110">
          <cell r="B110" t="str">
            <v>Female</v>
          </cell>
          <cell r="F110" t="str">
            <v>Inventory Lead</v>
          </cell>
          <cell r="G110">
            <v>27310.400000000001</v>
          </cell>
        </row>
        <row r="111">
          <cell r="B111" t="str">
            <v>Female</v>
          </cell>
          <cell r="F111" t="str">
            <v>Product Manager</v>
          </cell>
          <cell r="G111">
            <v>63464</v>
          </cell>
        </row>
        <row r="112">
          <cell r="B112" t="str">
            <v>Female</v>
          </cell>
          <cell r="F112" t="str">
            <v>Product Manager</v>
          </cell>
          <cell r="G112">
            <v>63464</v>
          </cell>
        </row>
        <row r="113">
          <cell r="B113" t="str">
            <v>Female</v>
          </cell>
          <cell r="F113" t="str">
            <v>Warehouse Supervisor</v>
          </cell>
          <cell r="G113">
            <v>49105.16</v>
          </cell>
        </row>
        <row r="114">
          <cell r="B114" t="str">
            <v>Female</v>
          </cell>
          <cell r="F114" t="str">
            <v>Inventory Retrieving Associate</v>
          </cell>
          <cell r="G114">
            <v>23337.599999999999</v>
          </cell>
        </row>
        <row r="115">
          <cell r="B115" t="str">
            <v>Female</v>
          </cell>
          <cell r="F115" t="str">
            <v>Sr Mgr Safety</v>
          </cell>
          <cell r="G115">
            <v>84507.28</v>
          </cell>
        </row>
        <row r="116">
          <cell r="B116" t="str">
            <v>Female</v>
          </cell>
          <cell r="F116" t="str">
            <v>Assoc Will Call Center</v>
          </cell>
          <cell r="G116">
            <v>25792</v>
          </cell>
        </row>
        <row r="117">
          <cell r="B117" t="str">
            <v>Female</v>
          </cell>
          <cell r="F117" t="str">
            <v>Assoc Will Call Center</v>
          </cell>
          <cell r="G117">
            <v>25792</v>
          </cell>
        </row>
        <row r="118">
          <cell r="B118" t="str">
            <v>Female</v>
          </cell>
          <cell r="F118" t="str">
            <v>Photographer Imaging</v>
          </cell>
          <cell r="G118">
            <v>41159.519999999997</v>
          </cell>
        </row>
        <row r="119">
          <cell r="B119" t="str">
            <v>Female</v>
          </cell>
          <cell r="F119" t="str">
            <v>Stocking Associate</v>
          </cell>
          <cell r="G119">
            <v>27060.799999999999</v>
          </cell>
        </row>
        <row r="120">
          <cell r="B120" t="str">
            <v>Female</v>
          </cell>
          <cell r="F120" t="str">
            <v>CFO NA Region</v>
          </cell>
          <cell r="G120">
            <v>208080.08</v>
          </cell>
        </row>
        <row r="121">
          <cell r="B121" t="str">
            <v>Female</v>
          </cell>
          <cell r="F121" t="str">
            <v>Stocking Associate</v>
          </cell>
          <cell r="G121">
            <v>23608</v>
          </cell>
        </row>
        <row r="122">
          <cell r="B122" t="str">
            <v>Female</v>
          </cell>
          <cell r="F122" t="str">
            <v>Sr Mgr Fraud Prevention</v>
          </cell>
          <cell r="G122">
            <v>130690.56</v>
          </cell>
        </row>
        <row r="123">
          <cell r="B123" t="str">
            <v>Female</v>
          </cell>
          <cell r="F123" t="str">
            <v>Stocking Associate</v>
          </cell>
          <cell r="G123">
            <v>25521.599999999999</v>
          </cell>
        </row>
        <row r="124">
          <cell r="B124" t="str">
            <v>Female</v>
          </cell>
          <cell r="F124" t="str">
            <v>Dir Growth &amp; Retention</v>
          </cell>
          <cell r="G124">
            <v>115017.5</v>
          </cell>
        </row>
        <row r="125">
          <cell r="B125" t="str">
            <v>Female</v>
          </cell>
          <cell r="F125" t="str">
            <v>Warehouse Associate</v>
          </cell>
          <cell r="G125">
            <v>25292.799999999999</v>
          </cell>
        </row>
        <row r="126">
          <cell r="B126" t="str">
            <v>Female</v>
          </cell>
          <cell r="F126" t="str">
            <v>Merchandiser MB</v>
          </cell>
          <cell r="G126">
            <v>50000</v>
          </cell>
        </row>
        <row r="127">
          <cell r="B127" t="str">
            <v>Female</v>
          </cell>
          <cell r="F127" t="str">
            <v>Stocking Associate</v>
          </cell>
          <cell r="G127">
            <v>21840</v>
          </cell>
        </row>
        <row r="128">
          <cell r="B128" t="str">
            <v>Female</v>
          </cell>
          <cell r="F128" t="str">
            <v>Dir Product Management</v>
          </cell>
          <cell r="G128">
            <v>100038.64</v>
          </cell>
        </row>
        <row r="129">
          <cell r="B129" t="str">
            <v>Female</v>
          </cell>
          <cell r="F129" t="str">
            <v>Sr Category Manager Development</v>
          </cell>
          <cell r="G129">
            <v>71435.78</v>
          </cell>
        </row>
        <row r="130">
          <cell r="B130" t="str">
            <v>Female</v>
          </cell>
          <cell r="F130" t="str">
            <v>Sr Category Manager Development</v>
          </cell>
          <cell r="G130">
            <v>71435.78</v>
          </cell>
        </row>
        <row r="131">
          <cell r="B131" t="str">
            <v>Female</v>
          </cell>
          <cell r="F131" t="str">
            <v>General Counsel</v>
          </cell>
          <cell r="G131">
            <v>210120.04</v>
          </cell>
        </row>
        <row r="132">
          <cell r="B132" t="str">
            <v>Female</v>
          </cell>
          <cell r="F132" t="str">
            <v>Manager of Transporation and Delivery</v>
          </cell>
          <cell r="G132">
            <v>75313</v>
          </cell>
        </row>
        <row r="133">
          <cell r="B133" t="str">
            <v>Female</v>
          </cell>
          <cell r="F133" t="str">
            <v>Technician Maintenance</v>
          </cell>
          <cell r="G133">
            <v>54080</v>
          </cell>
        </row>
        <row r="134">
          <cell r="B134" t="str">
            <v>Female</v>
          </cell>
          <cell r="F134" t="str">
            <v>Merchandiser Warranty Service Rep</v>
          </cell>
          <cell r="G134">
            <v>50000</v>
          </cell>
        </row>
        <row r="135">
          <cell r="B135" t="str">
            <v>Female</v>
          </cell>
          <cell r="F135" t="str">
            <v>Receiving Associate</v>
          </cell>
          <cell r="G135">
            <v>24752</v>
          </cell>
        </row>
        <row r="136">
          <cell r="B136" t="str">
            <v>Female</v>
          </cell>
          <cell r="F136" t="str">
            <v>Receiving Associate</v>
          </cell>
          <cell r="G136">
            <v>24752</v>
          </cell>
        </row>
        <row r="137">
          <cell r="B137" t="str">
            <v>Female</v>
          </cell>
          <cell r="F137" t="str">
            <v>Administrator Purchasing</v>
          </cell>
          <cell r="G137">
            <v>50750</v>
          </cell>
        </row>
        <row r="138">
          <cell r="B138" t="str">
            <v>Female</v>
          </cell>
          <cell r="F138" t="str">
            <v>Director of International Business</v>
          </cell>
          <cell r="G138">
            <v>95182.88</v>
          </cell>
        </row>
        <row r="139">
          <cell r="B139" t="str">
            <v>Female</v>
          </cell>
          <cell r="F139" t="str">
            <v>Warehouse Receiving Lead</v>
          </cell>
          <cell r="G139">
            <v>30056</v>
          </cell>
        </row>
        <row r="140">
          <cell r="B140" t="str">
            <v>Female</v>
          </cell>
          <cell r="F140" t="str">
            <v>Warehouse Receiving Lead</v>
          </cell>
          <cell r="G140">
            <v>30056</v>
          </cell>
        </row>
        <row r="141">
          <cell r="B141" t="str">
            <v>Female</v>
          </cell>
          <cell r="F141" t="str">
            <v>Technician IT Warehouse</v>
          </cell>
          <cell r="G141">
            <v>54371.199999999997</v>
          </cell>
        </row>
        <row r="142">
          <cell r="B142" t="str">
            <v>Female</v>
          </cell>
          <cell r="F142" t="str">
            <v>Telecom Engineer</v>
          </cell>
          <cell r="G142">
            <v>75174</v>
          </cell>
        </row>
        <row r="143">
          <cell r="B143" t="str">
            <v>Female</v>
          </cell>
          <cell r="F143" t="str">
            <v>Inventory Retrieving Associate</v>
          </cell>
          <cell r="G143">
            <v>27726.400000000001</v>
          </cell>
        </row>
        <row r="144">
          <cell r="B144" t="str">
            <v>Female</v>
          </cell>
          <cell r="F144" t="str">
            <v>Packaging Associate</v>
          </cell>
          <cell r="G144">
            <v>25625.599999999999</v>
          </cell>
        </row>
        <row r="145">
          <cell r="B145" t="str">
            <v>Female</v>
          </cell>
          <cell r="F145" t="str">
            <v>Receiving Associate</v>
          </cell>
          <cell r="G145">
            <v>25292.799999999999</v>
          </cell>
        </row>
        <row r="146">
          <cell r="B146" t="str">
            <v>Female</v>
          </cell>
          <cell r="F146" t="str">
            <v>Dir Advertising Sales MGR</v>
          </cell>
          <cell r="G146">
            <v>136212.96</v>
          </cell>
        </row>
        <row r="147">
          <cell r="B147" t="str">
            <v>Female</v>
          </cell>
          <cell r="F147" t="str">
            <v>Sr. Mgr Financial Analysis</v>
          </cell>
          <cell r="G147">
            <v>104673.92</v>
          </cell>
        </row>
        <row r="148">
          <cell r="B148" t="str">
            <v>Female</v>
          </cell>
          <cell r="F148" t="str">
            <v>Dir App Dev</v>
          </cell>
          <cell r="G148">
            <v>115282.44</v>
          </cell>
        </row>
        <row r="149">
          <cell r="B149" t="str">
            <v>Female</v>
          </cell>
          <cell r="F149" t="str">
            <v>Warehouse Associate</v>
          </cell>
          <cell r="G149">
            <v>24065.599999999999</v>
          </cell>
        </row>
        <row r="150">
          <cell r="B150" t="str">
            <v>Female</v>
          </cell>
          <cell r="F150" t="str">
            <v>Supervisor</v>
          </cell>
          <cell r="G150">
            <v>39551.519999999997</v>
          </cell>
        </row>
        <row r="151">
          <cell r="B151" t="str">
            <v>Female</v>
          </cell>
          <cell r="F151" t="str">
            <v>Account Executive Small Accounts</v>
          </cell>
          <cell r="G151">
            <v>39998</v>
          </cell>
        </row>
        <row r="152">
          <cell r="B152" t="str">
            <v>Female</v>
          </cell>
          <cell r="F152" t="str">
            <v>Coord Imaging</v>
          </cell>
          <cell r="G152">
            <v>39703.1</v>
          </cell>
        </row>
        <row r="153">
          <cell r="B153" t="str">
            <v>Female</v>
          </cell>
          <cell r="F153" t="str">
            <v>Chief Legal Officer Corporate Legal</v>
          </cell>
          <cell r="G153">
            <v>304673.98</v>
          </cell>
        </row>
        <row r="154">
          <cell r="B154" t="str">
            <v>Female</v>
          </cell>
          <cell r="F154" t="str">
            <v>Sr Corp Counsel</v>
          </cell>
          <cell r="G154">
            <v>137250</v>
          </cell>
        </row>
        <row r="155">
          <cell r="B155" t="str">
            <v>Female</v>
          </cell>
          <cell r="F155" t="str">
            <v>Dir Information Security</v>
          </cell>
          <cell r="G155">
            <v>150000</v>
          </cell>
        </row>
        <row r="156">
          <cell r="B156" t="str">
            <v>Female</v>
          </cell>
          <cell r="F156" t="str">
            <v>Warehouse Associate</v>
          </cell>
          <cell r="G156">
            <v>23920</v>
          </cell>
        </row>
        <row r="157">
          <cell r="B157" t="str">
            <v>Female</v>
          </cell>
          <cell r="F157" t="str">
            <v>Warehouse Supervisor</v>
          </cell>
          <cell r="G157">
            <v>42000</v>
          </cell>
        </row>
        <row r="158">
          <cell r="B158" t="str">
            <v>Female</v>
          </cell>
          <cell r="F158" t="str">
            <v>Warehouse Assistant Supervisor</v>
          </cell>
          <cell r="G158">
            <v>31200</v>
          </cell>
        </row>
        <row r="159">
          <cell r="B159" t="str">
            <v>Female</v>
          </cell>
          <cell r="F159" t="str">
            <v>Warehouse Assistant Supervisor</v>
          </cell>
          <cell r="G159">
            <v>31200</v>
          </cell>
        </row>
        <row r="160">
          <cell r="B160" t="str">
            <v>Female</v>
          </cell>
          <cell r="F160" t="str">
            <v>Warehouse Associate</v>
          </cell>
          <cell r="G160">
            <v>27872</v>
          </cell>
        </row>
        <row r="161">
          <cell r="B161" t="str">
            <v>Female</v>
          </cell>
          <cell r="F161" t="str">
            <v>Sup Inventory</v>
          </cell>
          <cell r="G161">
            <v>50292.06</v>
          </cell>
        </row>
        <row r="162">
          <cell r="B162" t="str">
            <v>Female</v>
          </cell>
          <cell r="F162" t="str">
            <v>Warehouse Associate</v>
          </cell>
          <cell r="G162">
            <v>24481.599999999999</v>
          </cell>
        </row>
        <row r="163">
          <cell r="B163" t="str">
            <v>Female</v>
          </cell>
          <cell r="F163" t="str">
            <v>Coord Creative Services</v>
          </cell>
          <cell r="G163">
            <v>56100</v>
          </cell>
        </row>
        <row r="164">
          <cell r="B164" t="str">
            <v>Female</v>
          </cell>
          <cell r="F164" t="str">
            <v>Warehouse Associate</v>
          </cell>
          <cell r="G164">
            <v>21216</v>
          </cell>
        </row>
        <row r="165">
          <cell r="B165" t="str">
            <v>Female</v>
          </cell>
          <cell r="F165" t="str">
            <v>Dir Backend Sys Backend</v>
          </cell>
          <cell r="G165">
            <v>117098.02</v>
          </cell>
        </row>
        <row r="166">
          <cell r="B166" t="str">
            <v>Female</v>
          </cell>
          <cell r="F166" t="str">
            <v>Domain Head</v>
          </cell>
          <cell r="G166">
            <v>86394.1</v>
          </cell>
        </row>
        <row r="167">
          <cell r="B167" t="str">
            <v>Female</v>
          </cell>
          <cell r="F167" t="str">
            <v>Sr Accountant Financial</v>
          </cell>
          <cell r="G167">
            <v>69655.56</v>
          </cell>
        </row>
        <row r="168">
          <cell r="B168" t="str">
            <v>Female</v>
          </cell>
          <cell r="F168" t="str">
            <v>Warehouse Associate</v>
          </cell>
          <cell r="G168">
            <v>21216</v>
          </cell>
        </row>
        <row r="169">
          <cell r="B169" t="str">
            <v>Female</v>
          </cell>
          <cell r="F169" t="str">
            <v>Warehouse Supervisor</v>
          </cell>
          <cell r="G169">
            <v>58519.76</v>
          </cell>
        </row>
        <row r="170">
          <cell r="B170" t="str">
            <v>Female</v>
          </cell>
          <cell r="F170" t="str">
            <v>Dir Talent Acquisition</v>
          </cell>
          <cell r="G170">
            <v>125000</v>
          </cell>
        </row>
        <row r="171">
          <cell r="B171" t="str">
            <v>Female</v>
          </cell>
          <cell r="F171" t="str">
            <v>Agent Public Image Customer Service</v>
          </cell>
          <cell r="G171">
            <v>25916.799999999999</v>
          </cell>
        </row>
        <row r="172">
          <cell r="B172" t="str">
            <v>Female</v>
          </cell>
          <cell r="F172" t="str">
            <v>Merchandiser</v>
          </cell>
          <cell r="G172">
            <v>55000</v>
          </cell>
        </row>
        <row r="173">
          <cell r="B173" t="str">
            <v>Female</v>
          </cell>
          <cell r="F173" t="str">
            <v>Sales Manager</v>
          </cell>
          <cell r="G173">
            <v>90000</v>
          </cell>
        </row>
        <row r="174">
          <cell r="B174" t="str">
            <v>Female</v>
          </cell>
          <cell r="F174" t="str">
            <v>Engineer Application Developer</v>
          </cell>
          <cell r="G174">
            <v>72600</v>
          </cell>
        </row>
        <row r="175">
          <cell r="B175" t="str">
            <v>Female</v>
          </cell>
          <cell r="F175" t="str">
            <v>Stocking Associate</v>
          </cell>
          <cell r="G175">
            <v>29120</v>
          </cell>
        </row>
        <row r="176">
          <cell r="B176" t="str">
            <v>Female</v>
          </cell>
          <cell r="F176" t="str">
            <v>Administrator Purchasing</v>
          </cell>
          <cell r="G176">
            <v>55000</v>
          </cell>
        </row>
        <row r="177">
          <cell r="B177" t="str">
            <v>Female</v>
          </cell>
          <cell r="F177" t="str">
            <v>Sr Category Mgr</v>
          </cell>
          <cell r="G177">
            <v>72141</v>
          </cell>
        </row>
        <row r="178">
          <cell r="B178" t="str">
            <v>Female</v>
          </cell>
          <cell r="F178" t="str">
            <v>Sr Eng Systems</v>
          </cell>
          <cell r="G178">
            <v>90000</v>
          </cell>
        </row>
        <row r="179">
          <cell r="B179" t="str">
            <v>Female</v>
          </cell>
          <cell r="F179" t="str">
            <v>Inventory Retrieving Associate</v>
          </cell>
          <cell r="G179">
            <v>20800</v>
          </cell>
        </row>
        <row r="180">
          <cell r="B180" t="str">
            <v>Female</v>
          </cell>
          <cell r="F180" t="str">
            <v>Warehouse Associate</v>
          </cell>
          <cell r="G180">
            <v>24960</v>
          </cell>
        </row>
        <row r="181">
          <cell r="B181" t="str">
            <v>Female</v>
          </cell>
          <cell r="F181" t="str">
            <v>Sr Account Executive</v>
          </cell>
          <cell r="G181">
            <v>61193.599999999999</v>
          </cell>
        </row>
        <row r="182">
          <cell r="B182" t="str">
            <v>Female</v>
          </cell>
          <cell r="F182" t="str">
            <v>Receiving Associate</v>
          </cell>
          <cell r="G182">
            <v>28579.200000000001</v>
          </cell>
        </row>
        <row r="183">
          <cell r="B183" t="str">
            <v>Female</v>
          </cell>
          <cell r="F183" t="str">
            <v>Application Developer Engineer</v>
          </cell>
          <cell r="G183">
            <v>60000</v>
          </cell>
        </row>
        <row r="184">
          <cell r="B184" t="str">
            <v>Female</v>
          </cell>
          <cell r="F184" t="str">
            <v>Data Integration Specialist</v>
          </cell>
          <cell r="G184">
            <v>52000</v>
          </cell>
        </row>
        <row r="185">
          <cell r="B185" t="str">
            <v>Female</v>
          </cell>
          <cell r="F185" t="str">
            <v>Director User Experience &amp; Developer</v>
          </cell>
          <cell r="G185">
            <v>130521.82</v>
          </cell>
        </row>
        <row r="186">
          <cell r="B186" t="str">
            <v>Female</v>
          </cell>
          <cell r="F186" t="str">
            <v>Merchandiser Input Output</v>
          </cell>
          <cell r="G186">
            <v>55000</v>
          </cell>
        </row>
        <row r="187">
          <cell r="B187" t="str">
            <v>Female</v>
          </cell>
          <cell r="F187" t="str">
            <v>Sr Eng Telecom</v>
          </cell>
          <cell r="G187">
            <v>90000</v>
          </cell>
        </row>
        <row r="188">
          <cell r="B188" t="str">
            <v>Female</v>
          </cell>
          <cell r="F188" t="str">
            <v>Sr Graphic Designer</v>
          </cell>
          <cell r="G188">
            <v>75000</v>
          </cell>
        </row>
        <row r="189">
          <cell r="B189" t="str">
            <v>Female</v>
          </cell>
          <cell r="F189" t="str">
            <v>Category Manager</v>
          </cell>
          <cell r="G189">
            <v>70000</v>
          </cell>
        </row>
        <row r="190">
          <cell r="B190" t="str">
            <v>Female</v>
          </cell>
          <cell r="F190" t="str">
            <v>Mgr Content Support Web</v>
          </cell>
          <cell r="G190">
            <v>52950.3</v>
          </cell>
        </row>
        <row r="191">
          <cell r="B191" t="str">
            <v>Female</v>
          </cell>
          <cell r="F191" t="str">
            <v>Sr Dir Category Mktg</v>
          </cell>
          <cell r="G191">
            <v>130800.02</v>
          </cell>
        </row>
        <row r="192">
          <cell r="B192" t="str">
            <v>Female</v>
          </cell>
          <cell r="F192" t="str">
            <v>Sr Corporate Counselor</v>
          </cell>
          <cell r="G192">
            <v>130000</v>
          </cell>
        </row>
        <row r="193">
          <cell r="B193" t="str">
            <v>Female</v>
          </cell>
          <cell r="F193" t="str">
            <v>Sr Mgr Corp Bus Systems</v>
          </cell>
          <cell r="G193">
            <v>84567.08</v>
          </cell>
        </row>
        <row r="194">
          <cell r="B194" t="str">
            <v>Female</v>
          </cell>
          <cell r="F194" t="str">
            <v>Sr Dir Corporate Engineer</v>
          </cell>
          <cell r="G194">
            <v>176850.96</v>
          </cell>
        </row>
        <row r="195">
          <cell r="B195" t="str">
            <v>Female</v>
          </cell>
          <cell r="F195" t="str">
            <v>Sr Designer Web</v>
          </cell>
          <cell r="G195">
            <v>60000</v>
          </cell>
        </row>
        <row r="196">
          <cell r="B196" t="str">
            <v>Female</v>
          </cell>
          <cell r="F196" t="str">
            <v>Sup Contact Customer Service</v>
          </cell>
          <cell r="G196">
            <v>42444.22</v>
          </cell>
        </row>
        <row r="197">
          <cell r="B197" t="str">
            <v>Female</v>
          </cell>
          <cell r="F197" t="str">
            <v>Sr. VP Operations</v>
          </cell>
          <cell r="G197">
            <v>274665.56</v>
          </cell>
        </row>
        <row r="198">
          <cell r="B198" t="str">
            <v>Female</v>
          </cell>
          <cell r="F198" t="str">
            <v>Web Content Specialist</v>
          </cell>
          <cell r="G198">
            <v>40000</v>
          </cell>
        </row>
        <row r="199">
          <cell r="B199" t="str">
            <v>Female</v>
          </cell>
          <cell r="F199" t="str">
            <v>Sr Eng App Developer</v>
          </cell>
          <cell r="G199">
            <v>81203.199999999997</v>
          </cell>
        </row>
        <row r="200">
          <cell r="B200" t="str">
            <v>Female</v>
          </cell>
          <cell r="F200" t="str">
            <v>Dir Financial Planning</v>
          </cell>
          <cell r="G200">
            <v>145600</v>
          </cell>
        </row>
        <row r="201">
          <cell r="B201" t="str">
            <v>Female</v>
          </cell>
          <cell r="F201" t="str">
            <v>Photographer Imaging</v>
          </cell>
          <cell r="G201">
            <v>37870.35</v>
          </cell>
        </row>
        <row r="202">
          <cell r="B202" t="str">
            <v>Female</v>
          </cell>
          <cell r="F202" t="str">
            <v>Directory of US Marketplace</v>
          </cell>
          <cell r="G202">
            <v>88935.08</v>
          </cell>
        </row>
        <row r="203">
          <cell r="B203" t="str">
            <v>Female</v>
          </cell>
          <cell r="F203" t="str">
            <v>Sr Recruiter HR</v>
          </cell>
          <cell r="G203">
            <v>80000</v>
          </cell>
        </row>
        <row r="204">
          <cell r="B204" t="str">
            <v>Female</v>
          </cell>
          <cell r="F204" t="str">
            <v>Sr Eng Network</v>
          </cell>
          <cell r="G204">
            <v>90000</v>
          </cell>
        </row>
        <row r="205">
          <cell r="B205" t="str">
            <v>Female</v>
          </cell>
          <cell r="F205" t="str">
            <v>Inventory Supervisor</v>
          </cell>
          <cell r="G205">
            <v>50000</v>
          </cell>
        </row>
        <row r="206">
          <cell r="B206" t="str">
            <v>Female</v>
          </cell>
          <cell r="F206" t="str">
            <v>Technician IT Warehouse</v>
          </cell>
          <cell r="G206">
            <v>47299.199999999997</v>
          </cell>
        </row>
        <row r="207">
          <cell r="B207" t="str">
            <v>Female</v>
          </cell>
          <cell r="F207" t="str">
            <v>Technician IT Warehouse</v>
          </cell>
          <cell r="G207">
            <v>47299.199999999997</v>
          </cell>
        </row>
        <row r="208">
          <cell r="B208" t="str">
            <v>Female</v>
          </cell>
          <cell r="F208" t="str">
            <v>Category Manager</v>
          </cell>
          <cell r="G208">
            <v>74000</v>
          </cell>
        </row>
        <row r="209">
          <cell r="B209" t="str">
            <v>Female</v>
          </cell>
          <cell r="F209" t="str">
            <v>Sr Eng App Dev</v>
          </cell>
          <cell r="G209">
            <v>81598.399999999994</v>
          </cell>
        </row>
        <row r="210">
          <cell r="B210" t="str">
            <v>Female</v>
          </cell>
          <cell r="F210" t="str">
            <v>Architect</v>
          </cell>
          <cell r="G210">
            <v>92208.74</v>
          </cell>
        </row>
        <row r="211">
          <cell r="B211" t="str">
            <v>Female</v>
          </cell>
          <cell r="F211" t="str">
            <v>Architect Systems</v>
          </cell>
          <cell r="G211">
            <v>94000</v>
          </cell>
        </row>
        <row r="212">
          <cell r="B212" t="str">
            <v>Female</v>
          </cell>
          <cell r="F212" t="str">
            <v>Specialist Product Marke</v>
          </cell>
          <cell r="G212">
            <v>43014.400000000001</v>
          </cell>
        </row>
        <row r="213">
          <cell r="B213" t="str">
            <v>Female</v>
          </cell>
          <cell r="F213" t="str">
            <v>Sr Eng App Dev</v>
          </cell>
          <cell r="G213">
            <v>80000</v>
          </cell>
        </row>
        <row r="214">
          <cell r="B214" t="str">
            <v>Female</v>
          </cell>
          <cell r="F214" t="str">
            <v>Administrator Purchasing</v>
          </cell>
          <cell r="G214">
            <v>44990</v>
          </cell>
        </row>
        <row r="215">
          <cell r="B215" t="str">
            <v>Female</v>
          </cell>
          <cell r="F215" t="str">
            <v>Category Manager</v>
          </cell>
          <cell r="G215">
            <v>55000</v>
          </cell>
        </row>
        <row r="216">
          <cell r="B216" t="str">
            <v>Female</v>
          </cell>
          <cell r="F216" t="str">
            <v>Investigations Supervisor</v>
          </cell>
          <cell r="G216">
            <v>55000</v>
          </cell>
        </row>
        <row r="217">
          <cell r="B217" t="str">
            <v>Female</v>
          </cell>
          <cell r="F217" t="str">
            <v>Category Manager</v>
          </cell>
          <cell r="G217">
            <v>70000</v>
          </cell>
        </row>
        <row r="218">
          <cell r="B218" t="str">
            <v>Female</v>
          </cell>
          <cell r="F218" t="str">
            <v>Server System Developer</v>
          </cell>
          <cell r="G218">
            <v>71000</v>
          </cell>
        </row>
        <row r="219">
          <cell r="B219" t="str">
            <v>Female</v>
          </cell>
          <cell r="F219" t="str">
            <v>Server System Developer</v>
          </cell>
          <cell r="G219">
            <v>71000</v>
          </cell>
        </row>
        <row r="220">
          <cell r="B220" t="str">
            <v>Female</v>
          </cell>
          <cell r="F220" t="str">
            <v>Sup Inventory Picking</v>
          </cell>
          <cell r="G220">
            <v>44454.02</v>
          </cell>
        </row>
        <row r="221">
          <cell r="B221" t="str">
            <v>Female</v>
          </cell>
          <cell r="F221" t="str">
            <v>Printer Marketing Director</v>
          </cell>
          <cell r="G221">
            <v>81599.960000000006</v>
          </cell>
        </row>
        <row r="222">
          <cell r="B222" t="str">
            <v>Female</v>
          </cell>
          <cell r="F222" t="str">
            <v>Sr Account Executive</v>
          </cell>
          <cell r="G222">
            <v>70000</v>
          </cell>
        </row>
        <row r="223">
          <cell r="B223" t="str">
            <v>Female</v>
          </cell>
          <cell r="F223" t="str">
            <v>Dir Product Management</v>
          </cell>
          <cell r="G223">
            <v>100092.2</v>
          </cell>
        </row>
        <row r="224">
          <cell r="B224" t="str">
            <v>Female</v>
          </cell>
          <cell r="F224" t="str">
            <v>Manager</v>
          </cell>
          <cell r="G224">
            <v>78479.7</v>
          </cell>
        </row>
        <row r="225">
          <cell r="B225" t="str">
            <v>Female</v>
          </cell>
          <cell r="F225" t="str">
            <v>Merchandise Specialist</v>
          </cell>
          <cell r="G225">
            <v>62573</v>
          </cell>
        </row>
        <row r="226">
          <cell r="B226" t="str">
            <v>Female</v>
          </cell>
          <cell r="F226" t="str">
            <v>Site Search Web Specialist</v>
          </cell>
          <cell r="G226">
            <v>40523.86</v>
          </cell>
        </row>
        <row r="227">
          <cell r="B227" t="str">
            <v>Female</v>
          </cell>
          <cell r="F227" t="str">
            <v>Analyst Bus System</v>
          </cell>
          <cell r="G227">
            <v>60000</v>
          </cell>
        </row>
        <row r="228">
          <cell r="B228" t="str">
            <v>Female</v>
          </cell>
          <cell r="F228" t="str">
            <v>Account Executive Small Accounts</v>
          </cell>
          <cell r="G228">
            <v>38251.199999999997</v>
          </cell>
        </row>
        <row r="229">
          <cell r="B229" t="str">
            <v>Female</v>
          </cell>
          <cell r="F229" t="str">
            <v>Sr Designer Digital Marketing</v>
          </cell>
          <cell r="G229">
            <v>70000</v>
          </cell>
        </row>
        <row r="230">
          <cell r="B230" t="str">
            <v>Female</v>
          </cell>
          <cell r="F230" t="str">
            <v>Category Manager</v>
          </cell>
          <cell r="G230">
            <v>65975</v>
          </cell>
        </row>
        <row r="231">
          <cell r="B231" t="str">
            <v>Female</v>
          </cell>
          <cell r="F231" t="str">
            <v>Category Manager</v>
          </cell>
          <cell r="G231">
            <v>65975</v>
          </cell>
        </row>
        <row r="232">
          <cell r="B232" t="str">
            <v>Female</v>
          </cell>
          <cell r="F232" t="str">
            <v>Account Executive</v>
          </cell>
          <cell r="G232">
            <v>44283.199999999997</v>
          </cell>
        </row>
        <row r="233">
          <cell r="B233" t="str">
            <v>Female</v>
          </cell>
          <cell r="F233" t="str">
            <v>Mgr Internal Audit</v>
          </cell>
          <cell r="G233">
            <v>122814.9</v>
          </cell>
        </row>
        <row r="234">
          <cell r="B234" t="str">
            <v>Female</v>
          </cell>
          <cell r="F234" t="str">
            <v>Systems Engineer</v>
          </cell>
          <cell r="G234">
            <v>56283</v>
          </cell>
        </row>
        <row r="235">
          <cell r="B235" t="str">
            <v>Female</v>
          </cell>
          <cell r="F235" t="str">
            <v>Agent Support Desk Customer Service</v>
          </cell>
          <cell r="G235">
            <v>25210</v>
          </cell>
        </row>
        <row r="236">
          <cell r="B236" t="str">
            <v>Female</v>
          </cell>
          <cell r="F236" t="str">
            <v>Technician Desktop Support</v>
          </cell>
          <cell r="G236">
            <v>49920</v>
          </cell>
        </row>
        <row r="237">
          <cell r="B237" t="str">
            <v>Female</v>
          </cell>
          <cell r="F237" t="str">
            <v>Engingeer Application Developer</v>
          </cell>
          <cell r="G237">
            <v>64792</v>
          </cell>
        </row>
        <row r="238">
          <cell r="B238" t="str">
            <v>Female</v>
          </cell>
          <cell r="F238" t="str">
            <v>Dir Product Management</v>
          </cell>
          <cell r="G238">
            <v>101447.58</v>
          </cell>
        </row>
        <row r="239">
          <cell r="B239" t="str">
            <v>Female</v>
          </cell>
          <cell r="F239" t="str">
            <v>Sr Eng App Developer</v>
          </cell>
          <cell r="G239">
            <v>60000</v>
          </cell>
        </row>
        <row r="240">
          <cell r="B240" t="str">
            <v>Female</v>
          </cell>
          <cell r="F240" t="str">
            <v>Contact Center Helpdesk</v>
          </cell>
          <cell r="G240">
            <v>40040</v>
          </cell>
        </row>
        <row r="241">
          <cell r="B241" t="str">
            <v>Female</v>
          </cell>
          <cell r="F241" t="str">
            <v>Engingeer Application Developer</v>
          </cell>
          <cell r="G241">
            <v>70491.199999999997</v>
          </cell>
        </row>
        <row r="242">
          <cell r="B242" t="str">
            <v>Female</v>
          </cell>
          <cell r="F242" t="str">
            <v>Account Executive</v>
          </cell>
          <cell r="G242">
            <v>40809.599999999999</v>
          </cell>
        </row>
        <row r="243">
          <cell r="B243" t="str">
            <v>Female</v>
          </cell>
          <cell r="F243" t="str">
            <v>Account Executive</v>
          </cell>
          <cell r="G243">
            <v>40809.599999999999</v>
          </cell>
        </row>
        <row r="244">
          <cell r="B244" t="str">
            <v>Female</v>
          </cell>
          <cell r="F244" t="str">
            <v>Account Executive</v>
          </cell>
          <cell r="G244">
            <v>46342.400000000001</v>
          </cell>
        </row>
        <row r="245">
          <cell r="B245" t="str">
            <v>Female</v>
          </cell>
          <cell r="F245" t="str">
            <v>Producer Creative Design</v>
          </cell>
          <cell r="G245">
            <v>73569.34</v>
          </cell>
        </row>
        <row r="246">
          <cell r="B246" t="str">
            <v>Female</v>
          </cell>
          <cell r="F246" t="str">
            <v>Producer Creative Design</v>
          </cell>
          <cell r="G246">
            <v>73569.34</v>
          </cell>
        </row>
        <row r="247">
          <cell r="B247" t="str">
            <v>Female</v>
          </cell>
          <cell r="F247" t="str">
            <v>Stocking Associate</v>
          </cell>
          <cell r="G247">
            <v>24960</v>
          </cell>
        </row>
        <row r="248">
          <cell r="B248" t="str">
            <v>Female</v>
          </cell>
          <cell r="F248" t="str">
            <v>Mgr Digital Content</v>
          </cell>
          <cell r="G248">
            <v>51142.26</v>
          </cell>
        </row>
        <row r="249">
          <cell r="B249" t="str">
            <v>Female</v>
          </cell>
          <cell r="F249" t="str">
            <v>Specialist Product Market</v>
          </cell>
          <cell r="G249">
            <v>48963.199999999997</v>
          </cell>
        </row>
        <row r="250">
          <cell r="B250" t="str">
            <v>Female</v>
          </cell>
          <cell r="F250" t="str">
            <v>Merchandiser Server System</v>
          </cell>
          <cell r="G250">
            <v>48000</v>
          </cell>
        </row>
        <row r="251">
          <cell r="B251" t="str">
            <v>Female</v>
          </cell>
          <cell r="F251" t="str">
            <v>Inventory Lead</v>
          </cell>
          <cell r="G251">
            <v>31678.400000000001</v>
          </cell>
        </row>
        <row r="252">
          <cell r="B252" t="str">
            <v>Female</v>
          </cell>
          <cell r="F252" t="str">
            <v>Systems Engineer</v>
          </cell>
          <cell r="G252">
            <v>66955.199999999997</v>
          </cell>
        </row>
        <row r="253">
          <cell r="B253" t="str">
            <v>Female</v>
          </cell>
          <cell r="F253" t="str">
            <v>Merchandiser</v>
          </cell>
          <cell r="G253">
            <v>56833</v>
          </cell>
        </row>
        <row r="254">
          <cell r="B254" t="str">
            <v>Female</v>
          </cell>
          <cell r="F254" t="str">
            <v>Web Editor</v>
          </cell>
          <cell r="G254">
            <v>55350.1</v>
          </cell>
        </row>
        <row r="255">
          <cell r="B255" t="str">
            <v>Female</v>
          </cell>
          <cell r="F255" t="str">
            <v>Category Manager Warranty</v>
          </cell>
          <cell r="G255">
            <v>71399.899999999994</v>
          </cell>
        </row>
        <row r="256">
          <cell r="B256" t="str">
            <v>Female</v>
          </cell>
          <cell r="F256" t="str">
            <v>Account Executive</v>
          </cell>
          <cell r="G256">
            <v>52500</v>
          </cell>
        </row>
        <row r="257">
          <cell r="B257" t="str">
            <v>Female</v>
          </cell>
          <cell r="F257" t="str">
            <v>Warehouse Shipping Lead</v>
          </cell>
          <cell r="G257">
            <v>32854</v>
          </cell>
        </row>
        <row r="258">
          <cell r="B258" t="str">
            <v>Female</v>
          </cell>
          <cell r="F258" t="str">
            <v>Web Designer</v>
          </cell>
          <cell r="G258">
            <v>50252.800000000003</v>
          </cell>
        </row>
        <row r="259">
          <cell r="B259" t="str">
            <v>Female</v>
          </cell>
          <cell r="F259" t="str">
            <v>Warehouse Inventory Team Lead</v>
          </cell>
          <cell r="G259">
            <v>31200</v>
          </cell>
        </row>
        <row r="260">
          <cell r="B260" t="str">
            <v>Female</v>
          </cell>
          <cell r="F260" t="str">
            <v>Category Manager</v>
          </cell>
          <cell r="G260">
            <v>66950</v>
          </cell>
        </row>
        <row r="261">
          <cell r="B261" t="str">
            <v>Female</v>
          </cell>
          <cell r="F261" t="str">
            <v>Asst Product Manager</v>
          </cell>
          <cell r="G261">
            <v>45450</v>
          </cell>
        </row>
        <row r="262">
          <cell r="B262" t="str">
            <v>Female</v>
          </cell>
          <cell r="F262" t="str">
            <v>Merch Manager</v>
          </cell>
          <cell r="G262">
            <v>56752.800000000003</v>
          </cell>
        </row>
        <row r="263">
          <cell r="B263" t="str">
            <v>Female</v>
          </cell>
          <cell r="F263" t="str">
            <v>Customer Service Representative</v>
          </cell>
          <cell r="G263">
            <v>24960</v>
          </cell>
        </row>
        <row r="264">
          <cell r="B264" t="str">
            <v>Female</v>
          </cell>
          <cell r="F264" t="str">
            <v>Packaging Associate</v>
          </cell>
          <cell r="G264">
            <v>21320</v>
          </cell>
        </row>
        <row r="265">
          <cell r="B265" t="str">
            <v>Female</v>
          </cell>
          <cell r="F265" t="str">
            <v>Senior Engineer Application Developer</v>
          </cell>
          <cell r="G265">
            <v>69368</v>
          </cell>
        </row>
        <row r="266">
          <cell r="B266" t="str">
            <v>Female</v>
          </cell>
          <cell r="F266" t="str">
            <v>Dir Product Management</v>
          </cell>
          <cell r="G266">
            <v>115884.86</v>
          </cell>
        </row>
        <row r="267">
          <cell r="B267" t="str">
            <v>Female</v>
          </cell>
          <cell r="F267" t="str">
            <v>Testing Engineer</v>
          </cell>
          <cell r="G267">
            <v>69415</v>
          </cell>
        </row>
        <row r="268">
          <cell r="B268" t="str">
            <v>Female</v>
          </cell>
          <cell r="F268" t="str">
            <v>Technician Maintenance</v>
          </cell>
          <cell r="G268">
            <v>45760</v>
          </cell>
        </row>
        <row r="269">
          <cell r="B269" t="str">
            <v>Female</v>
          </cell>
          <cell r="F269" t="str">
            <v>Sr Eng App Developer</v>
          </cell>
          <cell r="G269">
            <v>73444.800000000003</v>
          </cell>
        </row>
        <row r="270">
          <cell r="B270" t="str">
            <v>Female</v>
          </cell>
          <cell r="F270" t="str">
            <v>Promotional Marketing Director</v>
          </cell>
          <cell r="G270">
            <v>82232.28</v>
          </cell>
        </row>
        <row r="271">
          <cell r="B271" t="str">
            <v>Female</v>
          </cell>
          <cell r="F271" t="str">
            <v>Warehouse Associate</v>
          </cell>
          <cell r="G271">
            <v>24960</v>
          </cell>
        </row>
        <row r="272">
          <cell r="B272" t="str">
            <v>Female</v>
          </cell>
          <cell r="F272" t="str">
            <v>Account Executive Small Accounts</v>
          </cell>
          <cell r="G272">
            <v>38002</v>
          </cell>
        </row>
        <row r="273">
          <cell r="B273" t="str">
            <v>Female</v>
          </cell>
          <cell r="F273" t="str">
            <v>Account Executive Small Accounts</v>
          </cell>
          <cell r="G273">
            <v>39998</v>
          </cell>
        </row>
        <row r="274">
          <cell r="B274" t="str">
            <v>Female</v>
          </cell>
          <cell r="F274" t="str">
            <v>Product Manager</v>
          </cell>
          <cell r="G274">
            <v>60091.199999999997</v>
          </cell>
        </row>
        <row r="275">
          <cell r="B275" t="str">
            <v>Female</v>
          </cell>
          <cell r="F275" t="str">
            <v>Sr Eng App Dev Backend</v>
          </cell>
          <cell r="G275">
            <v>77937.600000000006</v>
          </cell>
        </row>
        <row r="276">
          <cell r="B276" t="str">
            <v>Female</v>
          </cell>
          <cell r="F276" t="str">
            <v>Engineer App Support</v>
          </cell>
          <cell r="G276">
            <v>64800</v>
          </cell>
        </row>
        <row r="277">
          <cell r="B277" t="str">
            <v>Female</v>
          </cell>
          <cell r="F277" t="str">
            <v>Merchandise Manager</v>
          </cell>
          <cell r="G277">
            <v>65000</v>
          </cell>
        </row>
        <row r="278">
          <cell r="B278" t="str">
            <v>Female</v>
          </cell>
          <cell r="F278" t="str">
            <v>Merchandiser</v>
          </cell>
          <cell r="G278">
            <v>56467</v>
          </cell>
        </row>
        <row r="279">
          <cell r="B279" t="str">
            <v>Female</v>
          </cell>
          <cell r="F279" t="str">
            <v>Merchandiser</v>
          </cell>
          <cell r="G279">
            <v>56467</v>
          </cell>
        </row>
        <row r="280">
          <cell r="B280" t="str">
            <v>Female</v>
          </cell>
          <cell r="F280" t="str">
            <v>Dir Web Management</v>
          </cell>
          <cell r="G280">
            <v>113300</v>
          </cell>
        </row>
        <row r="281">
          <cell r="B281" t="str">
            <v>Female</v>
          </cell>
          <cell r="F281" t="str">
            <v>Sr Eng App Developer</v>
          </cell>
          <cell r="G281">
            <v>79302</v>
          </cell>
        </row>
        <row r="282">
          <cell r="B282" t="str">
            <v>Female</v>
          </cell>
          <cell r="F282" t="str">
            <v>Spec Virtual Fulfillment</v>
          </cell>
          <cell r="G282">
            <v>50356.800000000003</v>
          </cell>
        </row>
        <row r="283">
          <cell r="B283" t="str">
            <v>Female</v>
          </cell>
          <cell r="F283" t="str">
            <v>Sr Engineer Application Developer</v>
          </cell>
          <cell r="G283">
            <v>66767.98</v>
          </cell>
        </row>
        <row r="284">
          <cell r="B284" t="str">
            <v>Female</v>
          </cell>
          <cell r="F284" t="str">
            <v>Category Manager</v>
          </cell>
          <cell r="G284">
            <v>73440.12</v>
          </cell>
        </row>
        <row r="285">
          <cell r="B285" t="str">
            <v>Female</v>
          </cell>
          <cell r="F285" t="str">
            <v>Engineer Application Developer</v>
          </cell>
          <cell r="G285">
            <v>63627.199999999997</v>
          </cell>
        </row>
        <row r="286">
          <cell r="B286" t="str">
            <v>Female</v>
          </cell>
          <cell r="F286" t="str">
            <v>Dir International Sales</v>
          </cell>
          <cell r="G286">
            <v>95182.88</v>
          </cell>
        </row>
        <row r="287">
          <cell r="B287" t="str">
            <v>Female</v>
          </cell>
          <cell r="F287" t="str">
            <v>Workforce Manager Customer Service</v>
          </cell>
          <cell r="G287">
            <v>46795.58</v>
          </cell>
        </row>
        <row r="288">
          <cell r="B288" t="str">
            <v>Female</v>
          </cell>
          <cell r="F288" t="str">
            <v>Domain Head</v>
          </cell>
          <cell r="G288">
            <v>108796.22</v>
          </cell>
        </row>
        <row r="289">
          <cell r="B289" t="str">
            <v>Female</v>
          </cell>
          <cell r="F289" t="str">
            <v>Sr UI/UX Designer MIS</v>
          </cell>
          <cell r="G289">
            <v>70379.92</v>
          </cell>
        </row>
        <row r="290">
          <cell r="B290" t="str">
            <v>Female</v>
          </cell>
          <cell r="F290" t="str">
            <v>Mgr Mktg Marketing</v>
          </cell>
          <cell r="G290">
            <v>63912.160000000003</v>
          </cell>
        </row>
        <row r="291">
          <cell r="B291" t="str">
            <v>Female</v>
          </cell>
          <cell r="F291" t="str">
            <v>Sr Category Mgr</v>
          </cell>
          <cell r="G291">
            <v>68368.820000000007</v>
          </cell>
        </row>
        <row r="292">
          <cell r="B292" t="str">
            <v>Female</v>
          </cell>
          <cell r="F292" t="str">
            <v>Technician Desktop Support</v>
          </cell>
          <cell r="G292">
            <v>42640</v>
          </cell>
        </row>
        <row r="293">
          <cell r="B293" t="str">
            <v>Female</v>
          </cell>
          <cell r="F293" t="str">
            <v>Customer Service Representative Supervisor</v>
          </cell>
          <cell r="G293">
            <v>48817.599999999999</v>
          </cell>
        </row>
        <row r="294">
          <cell r="B294" t="str">
            <v>Female</v>
          </cell>
          <cell r="F294" t="str">
            <v>Sr Marketing Speciliat</v>
          </cell>
          <cell r="G294">
            <v>52187.199999999997</v>
          </cell>
        </row>
        <row r="295">
          <cell r="B295" t="str">
            <v>Female</v>
          </cell>
          <cell r="F295" t="str">
            <v>Contact Customer Service Supervisor</v>
          </cell>
          <cell r="G295">
            <v>39780</v>
          </cell>
        </row>
        <row r="296">
          <cell r="B296" t="str">
            <v>Female</v>
          </cell>
          <cell r="F296" t="str">
            <v>Application Support Engineer</v>
          </cell>
          <cell r="G296">
            <v>65873.600000000006</v>
          </cell>
        </row>
        <row r="297">
          <cell r="B297" t="str">
            <v>Female</v>
          </cell>
          <cell r="F297" t="str">
            <v>Receiving Supervisor</v>
          </cell>
          <cell r="G297">
            <v>53504.1</v>
          </cell>
        </row>
        <row r="298">
          <cell r="B298" t="str">
            <v>Female</v>
          </cell>
          <cell r="F298" t="str">
            <v>Sr Eng App Developer</v>
          </cell>
          <cell r="G298">
            <v>77000</v>
          </cell>
        </row>
        <row r="299">
          <cell r="B299" t="str">
            <v>Female</v>
          </cell>
          <cell r="F299" t="str">
            <v>Account Executive Regional Accounts</v>
          </cell>
          <cell r="G299">
            <v>53040</v>
          </cell>
        </row>
        <row r="300">
          <cell r="B300" t="str">
            <v>Female</v>
          </cell>
          <cell r="F300" t="str">
            <v>Sr Engineer</v>
          </cell>
          <cell r="G300">
            <v>77001.600000000006</v>
          </cell>
        </row>
        <row r="301">
          <cell r="B301" t="str">
            <v>Female</v>
          </cell>
          <cell r="F301" t="str">
            <v>Engineer Application Developer</v>
          </cell>
          <cell r="G301">
            <v>66000</v>
          </cell>
        </row>
        <row r="302">
          <cell r="B302" t="str">
            <v>Female</v>
          </cell>
          <cell r="F302" t="str">
            <v>Category Manager</v>
          </cell>
          <cell r="G302">
            <v>77983.360000000001</v>
          </cell>
        </row>
        <row r="303">
          <cell r="B303" t="str">
            <v>Female</v>
          </cell>
          <cell r="F303" t="str">
            <v>Sr Analyst Corp Bus Systems</v>
          </cell>
          <cell r="G303">
            <v>65000</v>
          </cell>
        </row>
        <row r="304">
          <cell r="B304" t="str">
            <v>Female</v>
          </cell>
          <cell r="F304" t="str">
            <v>Category Manager Recert Com</v>
          </cell>
          <cell r="G304">
            <v>60091</v>
          </cell>
        </row>
        <row r="305">
          <cell r="B305" t="str">
            <v>Female</v>
          </cell>
          <cell r="F305" t="str">
            <v>Account Executive Small Accounts</v>
          </cell>
          <cell r="G305">
            <v>39998</v>
          </cell>
        </row>
        <row r="306">
          <cell r="B306" t="str">
            <v>Female</v>
          </cell>
          <cell r="F306" t="str">
            <v>Engineer Application Developer</v>
          </cell>
          <cell r="G306">
            <v>78270.399999999994</v>
          </cell>
        </row>
        <row r="307">
          <cell r="B307" t="str">
            <v>Female</v>
          </cell>
          <cell r="F307" t="str">
            <v>Account Executive Small Accounts</v>
          </cell>
          <cell r="G307">
            <v>39998</v>
          </cell>
        </row>
        <row r="308">
          <cell r="B308" t="str">
            <v>Female</v>
          </cell>
          <cell r="F308" t="str">
            <v>Coord Imaging</v>
          </cell>
          <cell r="G308">
            <v>39158.71</v>
          </cell>
        </row>
        <row r="309">
          <cell r="B309" t="str">
            <v>Female</v>
          </cell>
          <cell r="F309" t="str">
            <v>Engineer Application Developer</v>
          </cell>
          <cell r="G309">
            <v>63939.199999999997</v>
          </cell>
        </row>
        <row r="310">
          <cell r="B310" t="str">
            <v>Female</v>
          </cell>
          <cell r="F310" t="str">
            <v>Engineer Application Developer</v>
          </cell>
          <cell r="G310">
            <v>63939.199999999997</v>
          </cell>
        </row>
        <row r="311">
          <cell r="B311" t="str">
            <v>Female</v>
          </cell>
          <cell r="F311" t="str">
            <v>Merchandiser Wireless</v>
          </cell>
          <cell r="G311">
            <v>48356</v>
          </cell>
        </row>
        <row r="312">
          <cell r="B312" t="str">
            <v>Female</v>
          </cell>
          <cell r="F312" t="str">
            <v>Account Executive Small Accounts</v>
          </cell>
          <cell r="G312">
            <v>39998</v>
          </cell>
        </row>
        <row r="313">
          <cell r="B313" t="str">
            <v>Female</v>
          </cell>
          <cell r="F313" t="str">
            <v>Merchandiser Desktop PC</v>
          </cell>
          <cell r="G313">
            <v>41392</v>
          </cell>
        </row>
        <row r="314">
          <cell r="B314" t="str">
            <v>Female</v>
          </cell>
          <cell r="F314" t="str">
            <v>Systems Engineer</v>
          </cell>
          <cell r="G314">
            <v>65000</v>
          </cell>
        </row>
        <row r="315">
          <cell r="B315" t="str">
            <v>Female</v>
          </cell>
          <cell r="F315" t="str">
            <v>Engineer Application Developer</v>
          </cell>
          <cell r="G315">
            <v>72600</v>
          </cell>
        </row>
        <row r="316">
          <cell r="B316" t="str">
            <v>Female</v>
          </cell>
          <cell r="F316" t="str">
            <v>Sr Category Mgr</v>
          </cell>
          <cell r="G316">
            <v>71379.100000000006</v>
          </cell>
        </row>
        <row r="317">
          <cell r="B317" t="str">
            <v>Female</v>
          </cell>
          <cell r="F317" t="str">
            <v>Sr Category Mgr</v>
          </cell>
          <cell r="G317">
            <v>71379.100000000006</v>
          </cell>
        </row>
        <row r="318">
          <cell r="B318" t="str">
            <v>Female</v>
          </cell>
          <cell r="F318" t="str">
            <v>Sup Shipping</v>
          </cell>
          <cell r="G318">
            <v>47742.5</v>
          </cell>
        </row>
        <row r="319">
          <cell r="B319" t="str">
            <v>Female</v>
          </cell>
          <cell r="F319" t="str">
            <v>Customer Service Representative Help Desk</v>
          </cell>
          <cell r="G319">
            <v>25875</v>
          </cell>
        </row>
        <row r="320">
          <cell r="B320" t="str">
            <v>Female</v>
          </cell>
          <cell r="F320" t="str">
            <v>Customer Service Representative Help Desk</v>
          </cell>
          <cell r="G320">
            <v>25875</v>
          </cell>
        </row>
        <row r="321">
          <cell r="B321" t="str">
            <v>Female</v>
          </cell>
          <cell r="F321" t="str">
            <v>Sr Eng App Developer</v>
          </cell>
          <cell r="G321">
            <v>73507.199999999997</v>
          </cell>
        </row>
        <row r="322">
          <cell r="B322" t="str">
            <v>Female</v>
          </cell>
          <cell r="F322" t="str">
            <v>Sr Category Manager Development</v>
          </cell>
          <cell r="G322">
            <v>79309.88</v>
          </cell>
        </row>
        <row r="323">
          <cell r="B323" t="str">
            <v>Female</v>
          </cell>
          <cell r="F323" t="str">
            <v>Account Mgr Small Business Accounts</v>
          </cell>
          <cell r="G323">
            <v>55000</v>
          </cell>
        </row>
        <row r="324">
          <cell r="B324" t="str">
            <v>Female</v>
          </cell>
          <cell r="F324" t="str">
            <v>Business Specialist</v>
          </cell>
          <cell r="G324">
            <v>64708.800000000003</v>
          </cell>
        </row>
        <row r="325">
          <cell r="B325" t="str">
            <v>Female</v>
          </cell>
          <cell r="F325" t="str">
            <v>CPU Merchandiser</v>
          </cell>
          <cell r="G325">
            <v>48193.599999999999</v>
          </cell>
        </row>
        <row r="326">
          <cell r="B326" t="str">
            <v>Female</v>
          </cell>
          <cell r="F326" t="str">
            <v>Asst Mgr Promotions Marketing</v>
          </cell>
          <cell r="G326">
            <v>40851.199999999997</v>
          </cell>
        </row>
        <row r="327">
          <cell r="B327" t="str">
            <v>Female</v>
          </cell>
          <cell r="F327" t="str">
            <v>Engineer Application Developer</v>
          </cell>
          <cell r="G327">
            <v>70000</v>
          </cell>
        </row>
        <row r="328">
          <cell r="B328" t="str">
            <v>Female</v>
          </cell>
          <cell r="F328" t="str">
            <v>Engineer Application Developer</v>
          </cell>
          <cell r="G328">
            <v>72000</v>
          </cell>
        </row>
        <row r="329">
          <cell r="B329" t="str">
            <v>Female</v>
          </cell>
          <cell r="F329" t="str">
            <v>Account Executive Small Accounts</v>
          </cell>
          <cell r="G329">
            <v>40191.96</v>
          </cell>
        </row>
        <row r="330">
          <cell r="B330" t="str">
            <v>Female</v>
          </cell>
          <cell r="F330" t="str">
            <v>Sr Manager of Commerce</v>
          </cell>
          <cell r="G330">
            <v>85600.06</v>
          </cell>
        </row>
        <row r="331">
          <cell r="B331" t="str">
            <v>Female</v>
          </cell>
          <cell r="F331" t="str">
            <v>Sr HR Business Partner</v>
          </cell>
          <cell r="G331">
            <v>72000</v>
          </cell>
        </row>
        <row r="332">
          <cell r="B332" t="str">
            <v>Female</v>
          </cell>
          <cell r="F332" t="str">
            <v>Spec Bus Intel</v>
          </cell>
          <cell r="G332">
            <v>73143</v>
          </cell>
        </row>
        <row r="333">
          <cell r="B333" t="str">
            <v>Female</v>
          </cell>
          <cell r="F333" t="str">
            <v>Sr Eng App Developer</v>
          </cell>
          <cell r="G333">
            <v>72010</v>
          </cell>
        </row>
        <row r="334">
          <cell r="B334" t="str">
            <v>Female</v>
          </cell>
          <cell r="F334" t="str">
            <v>Administrator Purchasing</v>
          </cell>
          <cell r="G334">
            <v>50561</v>
          </cell>
        </row>
        <row r="335">
          <cell r="B335" t="str">
            <v>Female</v>
          </cell>
          <cell r="F335" t="str">
            <v>Sup Transportation</v>
          </cell>
          <cell r="G335">
            <v>40060.800000000003</v>
          </cell>
        </row>
        <row r="336">
          <cell r="B336" t="str">
            <v>Female</v>
          </cell>
          <cell r="F336" t="str">
            <v>Sup Vendor Credit Collection</v>
          </cell>
          <cell r="G336">
            <v>38958.400000000001</v>
          </cell>
        </row>
        <row r="337">
          <cell r="B337" t="str">
            <v>Female</v>
          </cell>
          <cell r="F337" t="str">
            <v>Category Manager</v>
          </cell>
          <cell r="G337">
            <v>60000</v>
          </cell>
        </row>
        <row r="338">
          <cell r="B338" t="str">
            <v>Female</v>
          </cell>
          <cell r="F338" t="str">
            <v>Content Manager</v>
          </cell>
          <cell r="G338">
            <v>56596.800000000003</v>
          </cell>
        </row>
        <row r="339">
          <cell r="B339" t="str">
            <v>Female</v>
          </cell>
          <cell r="F339" t="str">
            <v>Will Call Manager</v>
          </cell>
          <cell r="G339">
            <v>50218.48</v>
          </cell>
        </row>
        <row r="340">
          <cell r="B340" t="str">
            <v>Female</v>
          </cell>
          <cell r="F340" t="str">
            <v>Will Call Associate</v>
          </cell>
          <cell r="G340">
            <v>32100</v>
          </cell>
        </row>
        <row r="341">
          <cell r="B341" t="str">
            <v>Female</v>
          </cell>
          <cell r="F341" t="str">
            <v>Spec Transportation Int</v>
          </cell>
          <cell r="G341">
            <v>55000</v>
          </cell>
        </row>
        <row r="342">
          <cell r="B342" t="str">
            <v>Female</v>
          </cell>
          <cell r="F342" t="str">
            <v>Merchandiser</v>
          </cell>
          <cell r="G342">
            <v>47840</v>
          </cell>
        </row>
        <row r="343">
          <cell r="B343" t="str">
            <v>Female</v>
          </cell>
          <cell r="F343" t="str">
            <v>Sup Warehouse Inventory</v>
          </cell>
          <cell r="G343">
            <v>42000</v>
          </cell>
        </row>
        <row r="344">
          <cell r="B344" t="str">
            <v>Female</v>
          </cell>
          <cell r="F344" t="str">
            <v>Asst Product Manager</v>
          </cell>
          <cell r="G344">
            <v>50000</v>
          </cell>
        </row>
        <row r="345">
          <cell r="B345" t="str">
            <v>Female</v>
          </cell>
          <cell r="F345" t="str">
            <v>Mgr Sales Channel Mgmt</v>
          </cell>
          <cell r="G345">
            <v>54356.38</v>
          </cell>
        </row>
        <row r="346">
          <cell r="B346" t="str">
            <v>Female</v>
          </cell>
          <cell r="F346" t="str">
            <v>Mgr Sales Channel Mgmt</v>
          </cell>
          <cell r="G346">
            <v>54356.38</v>
          </cell>
        </row>
        <row r="347">
          <cell r="B347" t="str">
            <v>Female</v>
          </cell>
          <cell r="F347" t="str">
            <v>Sr Editor Marketing</v>
          </cell>
          <cell r="G347">
            <v>77000.039999999994</v>
          </cell>
        </row>
        <row r="348">
          <cell r="B348" t="str">
            <v>Female</v>
          </cell>
          <cell r="F348" t="str">
            <v>Merchandiser</v>
          </cell>
          <cell r="G348">
            <v>45000</v>
          </cell>
        </row>
        <row r="349">
          <cell r="B349" t="str">
            <v>Female</v>
          </cell>
          <cell r="F349" t="str">
            <v>Sr Category Mgr</v>
          </cell>
          <cell r="G349">
            <v>66550.12</v>
          </cell>
        </row>
        <row r="350">
          <cell r="B350" t="str">
            <v>Female</v>
          </cell>
          <cell r="F350" t="str">
            <v>Technician Desktop Support</v>
          </cell>
          <cell r="G350">
            <v>41600</v>
          </cell>
        </row>
        <row r="351">
          <cell r="B351" t="str">
            <v>Female</v>
          </cell>
          <cell r="F351" t="str">
            <v>Customer Service Representative</v>
          </cell>
          <cell r="G351">
            <v>28080</v>
          </cell>
        </row>
        <row r="352">
          <cell r="B352" t="str">
            <v>Female</v>
          </cell>
          <cell r="F352" t="str">
            <v>Analyst Business Applications</v>
          </cell>
          <cell r="G352">
            <v>63160</v>
          </cell>
        </row>
        <row r="353">
          <cell r="B353" t="str">
            <v>Female</v>
          </cell>
          <cell r="F353" t="str">
            <v>Mgr Seller Services</v>
          </cell>
          <cell r="G353">
            <v>52004.68</v>
          </cell>
        </row>
        <row r="354">
          <cell r="B354" t="str">
            <v>Female</v>
          </cell>
          <cell r="F354" t="str">
            <v>Merchandiser</v>
          </cell>
          <cell r="G354">
            <v>47507</v>
          </cell>
        </row>
        <row r="355">
          <cell r="B355" t="str">
            <v>Female</v>
          </cell>
          <cell r="F355" t="str">
            <v>Business Specialist</v>
          </cell>
          <cell r="G355">
            <v>61380.800000000003</v>
          </cell>
        </row>
        <row r="356">
          <cell r="B356" t="str">
            <v>Female</v>
          </cell>
          <cell r="F356" t="str">
            <v>Testing Engineer</v>
          </cell>
          <cell r="G356">
            <v>63003</v>
          </cell>
        </row>
        <row r="357">
          <cell r="B357" t="str">
            <v>Female</v>
          </cell>
          <cell r="F357" t="str">
            <v>Customer Service Representative</v>
          </cell>
          <cell r="G357">
            <v>21840</v>
          </cell>
        </row>
        <row r="358">
          <cell r="B358" t="str">
            <v>Female</v>
          </cell>
          <cell r="F358" t="str">
            <v>Content Specialist</v>
          </cell>
          <cell r="G358">
            <v>50000</v>
          </cell>
        </row>
        <row r="359">
          <cell r="B359" t="str">
            <v>Female</v>
          </cell>
          <cell r="F359" t="str">
            <v>Photographer Imaging</v>
          </cell>
          <cell r="G359">
            <v>39458</v>
          </cell>
        </row>
        <row r="360">
          <cell r="B360" t="str">
            <v>Female</v>
          </cell>
          <cell r="F360" t="str">
            <v>Photographer Imaging</v>
          </cell>
          <cell r="G360">
            <v>39458</v>
          </cell>
        </row>
        <row r="361">
          <cell r="B361" t="str">
            <v>Female</v>
          </cell>
          <cell r="F361" t="str">
            <v>Category Manager</v>
          </cell>
          <cell r="G361">
            <v>59217.599999999999</v>
          </cell>
        </row>
        <row r="362">
          <cell r="B362" t="str">
            <v>Female</v>
          </cell>
          <cell r="F362" t="str">
            <v>Customer Service Representative</v>
          </cell>
          <cell r="G362">
            <v>33779.199999999997</v>
          </cell>
        </row>
        <row r="363">
          <cell r="B363" t="str">
            <v>Female</v>
          </cell>
          <cell r="F363" t="str">
            <v>Merchandiser</v>
          </cell>
          <cell r="G363">
            <v>52000</v>
          </cell>
        </row>
        <row r="364">
          <cell r="B364" t="str">
            <v>Female</v>
          </cell>
          <cell r="F364" t="str">
            <v>Sr Eng Network</v>
          </cell>
          <cell r="G364">
            <v>75000</v>
          </cell>
        </row>
        <row r="365">
          <cell r="B365" t="str">
            <v>Female</v>
          </cell>
          <cell r="F365" t="str">
            <v>Inventory Retrieving Associate</v>
          </cell>
          <cell r="G365">
            <v>21216</v>
          </cell>
        </row>
        <row r="366">
          <cell r="B366" t="str">
            <v>Female</v>
          </cell>
          <cell r="F366" t="str">
            <v>Marketing Specialist</v>
          </cell>
          <cell r="G366">
            <v>42000</v>
          </cell>
        </row>
        <row r="367">
          <cell r="B367" t="str">
            <v>Female</v>
          </cell>
          <cell r="F367" t="str">
            <v>Marketing Manager</v>
          </cell>
          <cell r="G367">
            <v>60000</v>
          </cell>
        </row>
        <row r="368">
          <cell r="B368" t="str">
            <v>Female</v>
          </cell>
          <cell r="F368" t="str">
            <v>Systems Engineer</v>
          </cell>
          <cell r="G368">
            <v>72800</v>
          </cell>
        </row>
        <row r="369">
          <cell r="B369" t="str">
            <v>Female</v>
          </cell>
          <cell r="F369" t="str">
            <v>Rep Hybrid Center Customer Service</v>
          </cell>
          <cell r="G369">
            <v>35360</v>
          </cell>
        </row>
        <row r="370">
          <cell r="B370" t="str">
            <v>Female</v>
          </cell>
          <cell r="F370" t="str">
            <v>Customer Service Representative</v>
          </cell>
          <cell r="G370">
            <v>23233.599999999999</v>
          </cell>
        </row>
        <row r="371">
          <cell r="B371" t="str">
            <v>Female</v>
          </cell>
          <cell r="F371" t="str">
            <v>Agent Support Desk Customer Service</v>
          </cell>
          <cell r="G371">
            <v>25272</v>
          </cell>
        </row>
        <row r="372">
          <cell r="B372" t="str">
            <v>Female</v>
          </cell>
          <cell r="F372" t="str">
            <v>Category Manager</v>
          </cell>
          <cell r="G372">
            <v>50086.400000000001</v>
          </cell>
        </row>
        <row r="373">
          <cell r="B373" t="str">
            <v>Female</v>
          </cell>
          <cell r="F373" t="str">
            <v>Rep Customer Retention</v>
          </cell>
          <cell r="G373">
            <v>26407</v>
          </cell>
        </row>
        <row r="374">
          <cell r="B374" t="str">
            <v>Female</v>
          </cell>
          <cell r="F374" t="str">
            <v>Spec Knowledge Management</v>
          </cell>
          <cell r="G374">
            <v>34132.800000000003</v>
          </cell>
        </row>
        <row r="375">
          <cell r="B375" t="str">
            <v>Female</v>
          </cell>
          <cell r="F375" t="str">
            <v>Account Executive Small Accounts</v>
          </cell>
          <cell r="G375">
            <v>38002</v>
          </cell>
        </row>
        <row r="376">
          <cell r="B376" t="str">
            <v>Female</v>
          </cell>
          <cell r="F376" t="str">
            <v>Marketing Manager</v>
          </cell>
          <cell r="G376">
            <v>63000.08</v>
          </cell>
        </row>
        <row r="377">
          <cell r="B377" t="str">
            <v>Female</v>
          </cell>
          <cell r="F377" t="str">
            <v>Category Manager</v>
          </cell>
          <cell r="G377">
            <v>60000</v>
          </cell>
        </row>
        <row r="378">
          <cell r="B378" t="str">
            <v>Female</v>
          </cell>
          <cell r="F378" t="str">
            <v>Business Analyst</v>
          </cell>
          <cell r="G378">
            <v>49940.800000000003</v>
          </cell>
        </row>
        <row r="379">
          <cell r="B379" t="str">
            <v>Female</v>
          </cell>
          <cell r="F379" t="str">
            <v>Business Analyst</v>
          </cell>
          <cell r="G379">
            <v>49940.800000000003</v>
          </cell>
        </row>
        <row r="380">
          <cell r="B380" t="str">
            <v>Female</v>
          </cell>
          <cell r="F380" t="str">
            <v>Spec Search Engine Marketing</v>
          </cell>
          <cell r="G380">
            <v>44886.400000000001</v>
          </cell>
        </row>
        <row r="381">
          <cell r="B381" t="str">
            <v>Female</v>
          </cell>
          <cell r="F381" t="str">
            <v>Category Manager</v>
          </cell>
          <cell r="G381">
            <v>62226.06</v>
          </cell>
        </row>
        <row r="382">
          <cell r="B382" t="str">
            <v>Female</v>
          </cell>
          <cell r="F382" t="str">
            <v>Merchandiser</v>
          </cell>
          <cell r="G382">
            <v>45739.199999999997</v>
          </cell>
        </row>
        <row r="383">
          <cell r="B383" t="str">
            <v>Female</v>
          </cell>
          <cell r="F383" t="str">
            <v>Content Specialist</v>
          </cell>
          <cell r="G383">
            <v>45760</v>
          </cell>
        </row>
        <row r="384">
          <cell r="B384" t="str">
            <v>Female</v>
          </cell>
          <cell r="F384" t="str">
            <v>Lead Inventory Picking</v>
          </cell>
          <cell r="G384">
            <v>31200</v>
          </cell>
        </row>
        <row r="385">
          <cell r="B385" t="str">
            <v>Female</v>
          </cell>
          <cell r="F385" t="str">
            <v>Stocking Associate</v>
          </cell>
          <cell r="G385">
            <v>24960</v>
          </cell>
        </row>
        <row r="386">
          <cell r="B386" t="str">
            <v>Female</v>
          </cell>
          <cell r="F386" t="str">
            <v>Sr Helpdesk Coordinator</v>
          </cell>
          <cell r="G386">
            <v>41600</v>
          </cell>
        </row>
        <row r="387">
          <cell r="B387" t="str">
            <v>Female</v>
          </cell>
          <cell r="F387" t="str">
            <v>Shipping Associate</v>
          </cell>
          <cell r="G387">
            <v>27040</v>
          </cell>
        </row>
        <row r="388">
          <cell r="B388" t="str">
            <v>Female</v>
          </cell>
          <cell r="F388" t="str">
            <v>Video Editor</v>
          </cell>
          <cell r="G388">
            <v>60008</v>
          </cell>
        </row>
        <row r="389">
          <cell r="B389" t="str">
            <v>Female</v>
          </cell>
          <cell r="F389" t="str">
            <v>Support Desk Agent</v>
          </cell>
          <cell r="G389">
            <v>25189</v>
          </cell>
        </row>
        <row r="390">
          <cell r="B390" t="str">
            <v>Female</v>
          </cell>
          <cell r="F390" t="str">
            <v>Support Desk Agent</v>
          </cell>
          <cell r="G390">
            <v>25189</v>
          </cell>
        </row>
        <row r="391">
          <cell r="B391" t="str">
            <v>Female</v>
          </cell>
          <cell r="F391" t="str">
            <v>Customer Service Representative</v>
          </cell>
          <cell r="G391">
            <v>32136</v>
          </cell>
        </row>
        <row r="392">
          <cell r="B392" t="str">
            <v>Female</v>
          </cell>
          <cell r="F392" t="str">
            <v>Agent QC Monitoring</v>
          </cell>
          <cell r="G392">
            <v>35360</v>
          </cell>
        </row>
        <row r="393">
          <cell r="B393" t="str">
            <v>Female</v>
          </cell>
          <cell r="F393" t="str">
            <v>Stocking Associate</v>
          </cell>
          <cell r="G393">
            <v>25209.599999999999</v>
          </cell>
        </row>
        <row r="394">
          <cell r="B394" t="str">
            <v>Female</v>
          </cell>
          <cell r="F394" t="str">
            <v>Customer Service Representative</v>
          </cell>
          <cell r="G394">
            <v>22880</v>
          </cell>
        </row>
        <row r="395">
          <cell r="B395" t="str">
            <v>Female</v>
          </cell>
          <cell r="F395" t="str">
            <v>Lead Customer Relations</v>
          </cell>
          <cell r="G395">
            <v>27040</v>
          </cell>
        </row>
        <row r="396">
          <cell r="B396" t="str">
            <v>Female</v>
          </cell>
          <cell r="F396" t="str">
            <v>Receiving Associate</v>
          </cell>
          <cell r="G396">
            <v>23109</v>
          </cell>
        </row>
        <row r="397">
          <cell r="B397" t="str">
            <v>Female</v>
          </cell>
          <cell r="F397" t="str">
            <v>Account Mgr Marketplace</v>
          </cell>
          <cell r="G397">
            <v>55016</v>
          </cell>
        </row>
        <row r="398">
          <cell r="B398" t="str">
            <v>Female</v>
          </cell>
          <cell r="F398" t="str">
            <v>Inventory Receiving Lead</v>
          </cell>
          <cell r="G398">
            <v>29577.599999999999</v>
          </cell>
        </row>
        <row r="399">
          <cell r="B399" t="str">
            <v>Female</v>
          </cell>
          <cell r="F399" t="str">
            <v>Agent Public Image Customer Service</v>
          </cell>
          <cell r="G399">
            <v>25542.400000000001</v>
          </cell>
        </row>
        <row r="400">
          <cell r="B400" t="str">
            <v>Female</v>
          </cell>
          <cell r="F400" t="str">
            <v>Assistant Human Resource Info Systems</v>
          </cell>
          <cell r="G400">
            <v>35484.800000000003</v>
          </cell>
        </row>
        <row r="401">
          <cell r="B401" t="str">
            <v>Female</v>
          </cell>
          <cell r="F401" t="str">
            <v>Stocking Associate</v>
          </cell>
          <cell r="G401">
            <v>21840</v>
          </cell>
        </row>
        <row r="402">
          <cell r="B402" t="str">
            <v>Female</v>
          </cell>
          <cell r="F402" t="str">
            <v>Management Trainee</v>
          </cell>
          <cell r="G402">
            <v>41246.400000000001</v>
          </cell>
        </row>
        <row r="403">
          <cell r="B403" t="str">
            <v>Female</v>
          </cell>
          <cell r="F403" t="str">
            <v>Coach Training</v>
          </cell>
          <cell r="G403">
            <v>38771.199999999997</v>
          </cell>
        </row>
        <row r="404">
          <cell r="B404" t="str">
            <v>Female</v>
          </cell>
          <cell r="F404" t="str">
            <v>Sr Marketing Designer</v>
          </cell>
          <cell r="G404">
            <v>58302.400000000001</v>
          </cell>
        </row>
        <row r="405">
          <cell r="B405" t="str">
            <v>Female</v>
          </cell>
          <cell r="F405" t="str">
            <v>Mgr Merchandising Marketplace</v>
          </cell>
          <cell r="G405">
            <v>50273.599999999999</v>
          </cell>
        </row>
        <row r="406">
          <cell r="B406" t="str">
            <v>Female</v>
          </cell>
          <cell r="F406" t="str">
            <v>Content Specialist</v>
          </cell>
          <cell r="G406">
            <v>49150.400000000001</v>
          </cell>
        </row>
        <row r="407">
          <cell r="B407" t="str">
            <v>Female</v>
          </cell>
          <cell r="F407" t="str">
            <v>Account Manager</v>
          </cell>
          <cell r="G407">
            <v>57034</v>
          </cell>
        </row>
        <row r="408">
          <cell r="B408" t="str">
            <v>Female</v>
          </cell>
          <cell r="F408" t="str">
            <v>Customer Service Representative</v>
          </cell>
          <cell r="G408">
            <v>24960</v>
          </cell>
        </row>
        <row r="409">
          <cell r="B409" t="str">
            <v>Female</v>
          </cell>
          <cell r="F409" t="str">
            <v>Administrative Assistant</v>
          </cell>
          <cell r="G409">
            <v>29702.400000000001</v>
          </cell>
        </row>
        <row r="410">
          <cell r="B410" t="str">
            <v>Female</v>
          </cell>
          <cell r="F410" t="str">
            <v>Agent Public Image Customer Service</v>
          </cell>
          <cell r="G410">
            <v>25459.200000000001</v>
          </cell>
        </row>
        <row r="411">
          <cell r="B411" t="str">
            <v>Female</v>
          </cell>
          <cell r="F411" t="str">
            <v>Warehouse Associate</v>
          </cell>
          <cell r="G411">
            <v>26000</v>
          </cell>
        </row>
        <row r="412">
          <cell r="B412" t="str">
            <v>Female</v>
          </cell>
          <cell r="F412" t="str">
            <v>Inventory Receiving Associate</v>
          </cell>
          <cell r="G412">
            <v>24044.799999999999</v>
          </cell>
        </row>
        <row r="413">
          <cell r="B413" t="str">
            <v>Female</v>
          </cell>
          <cell r="F413" t="str">
            <v>eBay Customer Support</v>
          </cell>
          <cell r="G413">
            <v>25542</v>
          </cell>
        </row>
        <row r="414">
          <cell r="B414" t="str">
            <v>Female</v>
          </cell>
          <cell r="F414" t="str">
            <v>Assoc Will Call Center</v>
          </cell>
          <cell r="G414">
            <v>27456</v>
          </cell>
        </row>
        <row r="415">
          <cell r="B415" t="str">
            <v>Female</v>
          </cell>
          <cell r="F415" t="str">
            <v>Assoc Will Call Center</v>
          </cell>
          <cell r="G415">
            <v>27456</v>
          </cell>
        </row>
        <row r="416">
          <cell r="B416" t="str">
            <v>Female</v>
          </cell>
          <cell r="F416" t="str">
            <v>Lead IQC Testing</v>
          </cell>
          <cell r="G416">
            <v>27456</v>
          </cell>
        </row>
        <row r="417">
          <cell r="B417" t="str">
            <v>Female</v>
          </cell>
          <cell r="F417" t="str">
            <v>Analyst Fraud</v>
          </cell>
          <cell r="G417">
            <v>34986</v>
          </cell>
        </row>
        <row r="418">
          <cell r="B418" t="str">
            <v>Female</v>
          </cell>
          <cell r="F418" t="str">
            <v>Customer Service Representative</v>
          </cell>
          <cell r="G418">
            <v>22880</v>
          </cell>
        </row>
        <row r="419">
          <cell r="B419" t="str">
            <v>Female</v>
          </cell>
          <cell r="F419" t="str">
            <v>Customer Service Representative</v>
          </cell>
          <cell r="G419">
            <v>22880</v>
          </cell>
        </row>
        <row r="420">
          <cell r="B420" t="str">
            <v>Female</v>
          </cell>
          <cell r="F420" t="str">
            <v>IQC Tester</v>
          </cell>
          <cell r="G420">
            <v>21840</v>
          </cell>
        </row>
        <row r="421">
          <cell r="B421" t="str">
            <v>Female</v>
          </cell>
          <cell r="F421" t="str">
            <v>Inventory Lead</v>
          </cell>
          <cell r="G421">
            <v>27040</v>
          </cell>
        </row>
        <row r="422">
          <cell r="B422" t="str">
            <v>Female</v>
          </cell>
          <cell r="F422" t="str">
            <v>Lead Stocker Logistics</v>
          </cell>
          <cell r="G422">
            <v>31200</v>
          </cell>
        </row>
        <row r="423">
          <cell r="B423" t="str">
            <v>Female</v>
          </cell>
          <cell r="F423" t="str">
            <v>IQC Tester</v>
          </cell>
          <cell r="G423">
            <v>21840</v>
          </cell>
        </row>
        <row r="424">
          <cell r="B424" t="str">
            <v>Female</v>
          </cell>
          <cell r="F424" t="str">
            <v>Analyst Fraud Fraud Prevention</v>
          </cell>
          <cell r="G424">
            <v>35006.400000000001</v>
          </cell>
        </row>
        <row r="425">
          <cell r="B425" t="str">
            <v>Female</v>
          </cell>
          <cell r="F425" t="str">
            <v>Inventory Receiving Associate</v>
          </cell>
          <cell r="G425">
            <v>24960</v>
          </cell>
        </row>
        <row r="426">
          <cell r="B426" t="str">
            <v>Female</v>
          </cell>
          <cell r="F426" t="str">
            <v>Inventory Retrieving Associate</v>
          </cell>
          <cell r="G426">
            <v>22880</v>
          </cell>
        </row>
        <row r="427">
          <cell r="B427" t="str">
            <v>Female</v>
          </cell>
          <cell r="F427" t="str">
            <v>Inventory Retrieving Associate</v>
          </cell>
          <cell r="G427">
            <v>24960</v>
          </cell>
        </row>
      </sheetData>
      <sheetData sheetId="2">
        <row r="1">
          <cell r="B1" t="str">
            <v>GENDER</v>
          </cell>
          <cell r="F1" t="str">
            <v>OCCUPATION</v>
          </cell>
          <cell r="G1" t="str">
            <v>SALARY</v>
          </cell>
        </row>
        <row r="2">
          <cell r="B2" t="str">
            <v>Male</v>
          </cell>
          <cell r="F2" t="str">
            <v>VP Marketplace</v>
          </cell>
          <cell r="G2">
            <v>185500</v>
          </cell>
        </row>
        <row r="3">
          <cell r="B3" t="str">
            <v>Male</v>
          </cell>
          <cell r="F3" t="str">
            <v>VP Admin Sales and Mktg</v>
          </cell>
          <cell r="G3">
            <v>180164.14</v>
          </cell>
        </row>
        <row r="4">
          <cell r="B4" t="str">
            <v>Male</v>
          </cell>
          <cell r="F4" t="str">
            <v>Director of Accounting</v>
          </cell>
          <cell r="G4">
            <v>152712.04</v>
          </cell>
        </row>
        <row r="5">
          <cell r="B5" t="str">
            <v>Male</v>
          </cell>
          <cell r="F5" t="str">
            <v>VP Customer Service</v>
          </cell>
          <cell r="G5">
            <v>152420.84</v>
          </cell>
        </row>
        <row r="6">
          <cell r="B6" t="str">
            <v>Male</v>
          </cell>
          <cell r="F6" t="str">
            <v>Dir Financial Reporting</v>
          </cell>
          <cell r="G6">
            <v>150000</v>
          </cell>
        </row>
        <row r="7">
          <cell r="B7" t="str">
            <v>Male</v>
          </cell>
          <cell r="F7" t="str">
            <v>Dir Creative Marketing</v>
          </cell>
          <cell r="G7">
            <v>139562.54</v>
          </cell>
        </row>
        <row r="8">
          <cell r="B8" t="str">
            <v>Male</v>
          </cell>
          <cell r="F8" t="str">
            <v>North America Head of HR</v>
          </cell>
          <cell r="G8">
            <v>133749.98000000001</v>
          </cell>
        </row>
        <row r="9">
          <cell r="B9" t="str">
            <v>Male</v>
          </cell>
          <cell r="F9" t="str">
            <v>Dir Learning &amp; Organization</v>
          </cell>
          <cell r="G9">
            <v>118608.62</v>
          </cell>
        </row>
        <row r="10">
          <cell r="B10" t="str">
            <v>Male</v>
          </cell>
          <cell r="F10" t="str">
            <v>Sr Dir Product Management</v>
          </cell>
          <cell r="G10">
            <v>114950</v>
          </cell>
        </row>
        <row r="11">
          <cell r="B11" t="str">
            <v>Male</v>
          </cell>
          <cell r="F11" t="str">
            <v>Dir Legal Affairs</v>
          </cell>
          <cell r="G11">
            <v>108000.1</v>
          </cell>
        </row>
        <row r="12">
          <cell r="B12" t="str">
            <v>Male</v>
          </cell>
          <cell r="F12" t="str">
            <v>Dir Dynamic Marketing</v>
          </cell>
          <cell r="G12">
            <v>102594.7</v>
          </cell>
        </row>
        <row r="13">
          <cell r="B13" t="str">
            <v>Male</v>
          </cell>
          <cell r="F13" t="str">
            <v>Dir Product Management</v>
          </cell>
          <cell r="G13">
            <v>100052.42</v>
          </cell>
        </row>
        <row r="14">
          <cell r="B14" t="str">
            <v>Male</v>
          </cell>
          <cell r="F14" t="str">
            <v>Dir Merchandising &amp; Marketing</v>
          </cell>
          <cell r="G14">
            <v>88000.12</v>
          </cell>
        </row>
        <row r="15">
          <cell r="B15" t="str">
            <v>Male</v>
          </cell>
          <cell r="F15" t="str">
            <v>Sr Mgr Financial Planning</v>
          </cell>
          <cell r="G15">
            <v>84758.7</v>
          </cell>
        </row>
        <row r="16">
          <cell r="B16" t="str">
            <v>Male</v>
          </cell>
          <cell r="F16" t="str">
            <v>Director of International Business</v>
          </cell>
          <cell r="G16">
            <v>81138.720000000001</v>
          </cell>
        </row>
        <row r="17">
          <cell r="B17" t="str">
            <v>Male</v>
          </cell>
          <cell r="F17" t="str">
            <v>Dir Project Mgmt</v>
          </cell>
          <cell r="G17">
            <v>77226.240000000005</v>
          </cell>
        </row>
        <row r="18">
          <cell r="B18" t="str">
            <v>Male</v>
          </cell>
          <cell r="F18" t="str">
            <v>Analyst Data Mining</v>
          </cell>
          <cell r="G18">
            <v>75587.199999999997</v>
          </cell>
        </row>
        <row r="19">
          <cell r="B19" t="str">
            <v>Male</v>
          </cell>
          <cell r="F19" t="str">
            <v>Analyst Data Mining</v>
          </cell>
          <cell r="G19">
            <v>75587.199999999997</v>
          </cell>
        </row>
        <row r="20">
          <cell r="B20" t="str">
            <v>Male</v>
          </cell>
          <cell r="F20" t="str">
            <v>Sr Mgr HR</v>
          </cell>
          <cell r="G20">
            <v>72328.62</v>
          </cell>
        </row>
        <row r="21">
          <cell r="B21" t="str">
            <v>Male</v>
          </cell>
          <cell r="F21" t="str">
            <v>Sr Eng App Developer</v>
          </cell>
          <cell r="G21">
            <v>71971</v>
          </cell>
        </row>
        <row r="22">
          <cell r="B22" t="str">
            <v>Male</v>
          </cell>
          <cell r="F22" t="str">
            <v>Category Manager</v>
          </cell>
          <cell r="G22">
            <v>70338.06</v>
          </cell>
        </row>
        <row r="23">
          <cell r="B23" t="str">
            <v>Male</v>
          </cell>
          <cell r="F23" t="str">
            <v>Merchant Manager</v>
          </cell>
          <cell r="G23">
            <v>70078.320000000007</v>
          </cell>
        </row>
        <row r="24">
          <cell r="B24" t="str">
            <v>Male</v>
          </cell>
          <cell r="F24" t="str">
            <v>Category Manager</v>
          </cell>
          <cell r="G24">
            <v>70000</v>
          </cell>
        </row>
        <row r="25">
          <cell r="B25" t="str">
            <v>Male</v>
          </cell>
          <cell r="F25" t="str">
            <v>Sr Analyst Mkt Research</v>
          </cell>
          <cell r="G25">
            <v>69497.740000000005</v>
          </cell>
        </row>
        <row r="26">
          <cell r="B26" t="str">
            <v>Male</v>
          </cell>
          <cell r="F26" t="str">
            <v>Sr Analyst Market Research</v>
          </cell>
          <cell r="G26">
            <v>69166.240000000005</v>
          </cell>
        </row>
        <row r="27">
          <cell r="B27" t="str">
            <v>Male</v>
          </cell>
          <cell r="F27" t="str">
            <v>Merch Manager</v>
          </cell>
          <cell r="G27">
            <v>68554.2</v>
          </cell>
        </row>
        <row r="28">
          <cell r="B28" t="str">
            <v>Male</v>
          </cell>
          <cell r="F28" t="str">
            <v>Sup Desktop Support</v>
          </cell>
          <cell r="G28">
            <v>66950</v>
          </cell>
        </row>
        <row r="29">
          <cell r="B29" t="str">
            <v>Male</v>
          </cell>
          <cell r="F29" t="str">
            <v>Mgr Promotion Center</v>
          </cell>
          <cell r="G29">
            <v>65650</v>
          </cell>
        </row>
        <row r="30">
          <cell r="B30" t="str">
            <v>Male</v>
          </cell>
          <cell r="F30" t="str">
            <v>Category Manager Marketplace</v>
          </cell>
          <cell r="G30">
            <v>65115.7</v>
          </cell>
        </row>
        <row r="31">
          <cell r="B31" t="str">
            <v>Male</v>
          </cell>
          <cell r="F31" t="str">
            <v>HR Business Partner</v>
          </cell>
          <cell r="G31">
            <v>65000</v>
          </cell>
        </row>
        <row r="32">
          <cell r="B32" t="str">
            <v>Male</v>
          </cell>
          <cell r="F32" t="str">
            <v>Application Developer Engineer</v>
          </cell>
          <cell r="G32">
            <v>64251.199999999997</v>
          </cell>
        </row>
        <row r="33">
          <cell r="B33" t="str">
            <v>Male</v>
          </cell>
          <cell r="F33" t="str">
            <v>Application Developer Engineer</v>
          </cell>
          <cell r="G33">
            <v>64251.199999999997</v>
          </cell>
        </row>
        <row r="34">
          <cell r="B34" t="str">
            <v>Male</v>
          </cell>
          <cell r="F34" t="str">
            <v>Project Mgr IT</v>
          </cell>
          <cell r="G34">
            <v>64130</v>
          </cell>
        </row>
        <row r="35">
          <cell r="B35" t="str">
            <v>Male</v>
          </cell>
          <cell r="F35" t="str">
            <v>Merch Manager</v>
          </cell>
          <cell r="G35">
            <v>62778.04</v>
          </cell>
        </row>
        <row r="36">
          <cell r="B36" t="str">
            <v>Male</v>
          </cell>
          <cell r="F36" t="str">
            <v>Analyst Data Mining</v>
          </cell>
          <cell r="G36">
            <v>62400</v>
          </cell>
        </row>
        <row r="37">
          <cell r="B37" t="str">
            <v>Male</v>
          </cell>
          <cell r="F37" t="str">
            <v>Manager of Operations</v>
          </cell>
          <cell r="G37">
            <v>62247.38</v>
          </cell>
        </row>
        <row r="38">
          <cell r="B38" t="str">
            <v>Male</v>
          </cell>
          <cell r="F38" t="str">
            <v>Category Manager</v>
          </cell>
          <cell r="G38">
            <v>62169.120000000003</v>
          </cell>
        </row>
        <row r="39">
          <cell r="B39" t="str">
            <v>Male</v>
          </cell>
          <cell r="F39" t="str">
            <v>Analyst Financial</v>
          </cell>
          <cell r="G39">
            <v>62006.879999999997</v>
          </cell>
        </row>
        <row r="40">
          <cell r="B40" t="str">
            <v>Male</v>
          </cell>
          <cell r="F40" t="str">
            <v>Sr Analyst Corp Bus System</v>
          </cell>
          <cell r="G40">
            <v>62000</v>
          </cell>
        </row>
        <row r="41">
          <cell r="B41" t="str">
            <v>Male</v>
          </cell>
          <cell r="F41" t="str">
            <v>Category Manager Marketing</v>
          </cell>
          <cell r="G41">
            <v>61407.58</v>
          </cell>
        </row>
        <row r="42">
          <cell r="B42" t="str">
            <v>Male</v>
          </cell>
          <cell r="F42" t="str">
            <v>Category Manager Marketing</v>
          </cell>
          <cell r="G42">
            <v>61407.58</v>
          </cell>
        </row>
        <row r="43">
          <cell r="B43" t="str">
            <v>Male</v>
          </cell>
          <cell r="F43" t="str">
            <v>Mgr Merchandising Marketplace</v>
          </cell>
          <cell r="G43">
            <v>60950</v>
          </cell>
        </row>
        <row r="44">
          <cell r="B44" t="str">
            <v>Male</v>
          </cell>
          <cell r="F44" t="str">
            <v>Sr Accountant</v>
          </cell>
          <cell r="G44">
            <v>60756.800000000003</v>
          </cell>
        </row>
        <row r="45">
          <cell r="B45" t="str">
            <v>Male</v>
          </cell>
          <cell r="F45" t="str">
            <v>Mgr Business Management</v>
          </cell>
          <cell r="G45">
            <v>60600</v>
          </cell>
        </row>
        <row r="46">
          <cell r="B46" t="str">
            <v>Male</v>
          </cell>
          <cell r="F46" t="str">
            <v>Marketing Mgr Canada</v>
          </cell>
          <cell r="G46">
            <v>60190</v>
          </cell>
        </row>
        <row r="47">
          <cell r="B47" t="str">
            <v>Male</v>
          </cell>
          <cell r="F47" t="str">
            <v>Merch Manager</v>
          </cell>
          <cell r="G47">
            <v>60028.800000000003</v>
          </cell>
        </row>
        <row r="48">
          <cell r="B48" t="str">
            <v>Male</v>
          </cell>
          <cell r="F48" t="str">
            <v>Sup Revenue AR</v>
          </cell>
          <cell r="G48">
            <v>60000</v>
          </cell>
        </row>
        <row r="49">
          <cell r="B49" t="str">
            <v>Male</v>
          </cell>
          <cell r="F49" t="str">
            <v>Sup Revenue AR</v>
          </cell>
          <cell r="G49">
            <v>60000</v>
          </cell>
        </row>
        <row r="50">
          <cell r="B50" t="str">
            <v>Male</v>
          </cell>
          <cell r="F50" t="str">
            <v>Merchandising Manager</v>
          </cell>
          <cell r="G50">
            <v>60000</v>
          </cell>
        </row>
        <row r="51">
          <cell r="B51" t="str">
            <v>Male</v>
          </cell>
          <cell r="F51" t="str">
            <v>Category Manager</v>
          </cell>
          <cell r="G51">
            <v>60000</v>
          </cell>
        </row>
        <row r="52">
          <cell r="B52" t="str">
            <v>Male</v>
          </cell>
          <cell r="F52" t="str">
            <v>Supervisor</v>
          </cell>
          <cell r="G52">
            <v>59743.58</v>
          </cell>
        </row>
        <row r="53">
          <cell r="B53" t="str">
            <v>Male</v>
          </cell>
          <cell r="F53" t="str">
            <v>Category Manager</v>
          </cell>
          <cell r="G53">
            <v>59193.68</v>
          </cell>
        </row>
        <row r="54">
          <cell r="B54" t="str">
            <v>Male</v>
          </cell>
          <cell r="F54" t="str">
            <v>Category Manager Video Game</v>
          </cell>
          <cell r="G54">
            <v>58905.08</v>
          </cell>
        </row>
        <row r="55">
          <cell r="B55" t="str">
            <v>Male</v>
          </cell>
          <cell r="F55" t="str">
            <v>Promotions Manager</v>
          </cell>
          <cell r="G55">
            <v>57909.54</v>
          </cell>
        </row>
        <row r="56">
          <cell r="B56" t="str">
            <v>Male</v>
          </cell>
          <cell r="F56" t="str">
            <v>Category Manager</v>
          </cell>
          <cell r="G56">
            <v>57750</v>
          </cell>
        </row>
        <row r="57">
          <cell r="B57" t="str">
            <v>Male</v>
          </cell>
          <cell r="F57" t="str">
            <v>Sr Designer Mktg</v>
          </cell>
          <cell r="G57">
            <v>57594.94</v>
          </cell>
        </row>
        <row r="58">
          <cell r="B58" t="str">
            <v>Male</v>
          </cell>
          <cell r="F58" t="str">
            <v>HR Business Partner</v>
          </cell>
          <cell r="G58">
            <v>57119.92</v>
          </cell>
        </row>
        <row r="59">
          <cell r="B59" t="str">
            <v>Male</v>
          </cell>
          <cell r="F59" t="str">
            <v>Spec Business Management</v>
          </cell>
          <cell r="G59">
            <v>56100</v>
          </cell>
        </row>
        <row r="60">
          <cell r="B60" t="str">
            <v>Male</v>
          </cell>
          <cell r="F60" t="str">
            <v>Analyst Corp Bus Systems</v>
          </cell>
          <cell r="G60">
            <v>56077.84</v>
          </cell>
        </row>
        <row r="61">
          <cell r="B61" t="str">
            <v>Male</v>
          </cell>
          <cell r="F61" t="str">
            <v>Designer Email Graphic</v>
          </cell>
          <cell r="G61">
            <v>55825</v>
          </cell>
        </row>
        <row r="62">
          <cell r="B62" t="str">
            <v>Male</v>
          </cell>
          <cell r="F62" t="str">
            <v>Sr Spec Remarketing</v>
          </cell>
          <cell r="G62">
            <v>55702.400000000001</v>
          </cell>
        </row>
        <row r="63">
          <cell r="B63" t="str">
            <v>Male</v>
          </cell>
          <cell r="F63" t="str">
            <v>Mgr Email Mktg</v>
          </cell>
          <cell r="G63">
            <v>55203.199999999997</v>
          </cell>
        </row>
        <row r="64">
          <cell r="B64" t="str">
            <v>Male</v>
          </cell>
          <cell r="F64" t="str">
            <v>Eng App Support</v>
          </cell>
          <cell r="G64">
            <v>55000</v>
          </cell>
        </row>
        <row r="65">
          <cell r="B65" t="str">
            <v>Male</v>
          </cell>
          <cell r="F65" t="str">
            <v>Account Mgr Small Business Accounts</v>
          </cell>
          <cell r="G65">
            <v>55000</v>
          </cell>
        </row>
        <row r="66">
          <cell r="B66" t="str">
            <v>Male</v>
          </cell>
          <cell r="F66" t="str">
            <v>Small Business Markets Specialist</v>
          </cell>
          <cell r="G66">
            <v>55000</v>
          </cell>
        </row>
        <row r="67">
          <cell r="B67" t="str">
            <v>Male</v>
          </cell>
          <cell r="F67" t="str">
            <v>Assistant Category Manager</v>
          </cell>
          <cell r="G67">
            <v>54995.199999999997</v>
          </cell>
        </row>
        <row r="68">
          <cell r="B68" t="str">
            <v>Male</v>
          </cell>
          <cell r="F68" t="str">
            <v>Account Executive</v>
          </cell>
          <cell r="G68">
            <v>54995.199999999997</v>
          </cell>
        </row>
        <row r="69">
          <cell r="B69" t="str">
            <v>Male</v>
          </cell>
          <cell r="F69" t="str">
            <v>Assistant Category Manager</v>
          </cell>
          <cell r="G69">
            <v>54828.800000000003</v>
          </cell>
        </row>
        <row r="70">
          <cell r="B70" t="str">
            <v>Male</v>
          </cell>
          <cell r="F70" t="str">
            <v>Shipping Supervisor</v>
          </cell>
          <cell r="G70">
            <v>54617.16</v>
          </cell>
        </row>
        <row r="71">
          <cell r="B71" t="str">
            <v>Male</v>
          </cell>
          <cell r="F71" t="str">
            <v>Marketing Coordinator</v>
          </cell>
          <cell r="G71">
            <v>54288</v>
          </cell>
        </row>
        <row r="72">
          <cell r="B72" t="str">
            <v>Male</v>
          </cell>
          <cell r="F72" t="str">
            <v>Merchandise Manager</v>
          </cell>
          <cell r="G72">
            <v>54285</v>
          </cell>
        </row>
        <row r="73">
          <cell r="B73" t="str">
            <v>Male</v>
          </cell>
          <cell r="F73" t="str">
            <v>Merch Manager</v>
          </cell>
          <cell r="G73">
            <v>54000</v>
          </cell>
        </row>
        <row r="74">
          <cell r="B74" t="str">
            <v>Male</v>
          </cell>
          <cell r="F74" t="str">
            <v>Warehouse Supervisor</v>
          </cell>
          <cell r="G74">
            <v>53939.08</v>
          </cell>
        </row>
        <row r="75">
          <cell r="B75" t="str">
            <v>Male</v>
          </cell>
          <cell r="F75" t="str">
            <v>Administrator 3rd Party</v>
          </cell>
          <cell r="G75">
            <v>53622.400000000001</v>
          </cell>
        </row>
        <row r="76">
          <cell r="B76" t="str">
            <v>Male</v>
          </cell>
          <cell r="F76" t="str">
            <v>General Agent Supervisor</v>
          </cell>
          <cell r="G76">
            <v>53575.34</v>
          </cell>
        </row>
        <row r="77">
          <cell r="B77" t="str">
            <v>Male</v>
          </cell>
          <cell r="F77" t="str">
            <v>Web Designer</v>
          </cell>
          <cell r="G77">
            <v>53530</v>
          </cell>
        </row>
        <row r="78">
          <cell r="B78" t="str">
            <v>Male</v>
          </cell>
          <cell r="F78" t="str">
            <v>Administrator HR</v>
          </cell>
          <cell r="G78">
            <v>53081.599999999999</v>
          </cell>
        </row>
        <row r="79">
          <cell r="B79" t="str">
            <v>Male</v>
          </cell>
          <cell r="F79" t="str">
            <v>Merchandiser Input Output</v>
          </cell>
          <cell r="G79">
            <v>52000</v>
          </cell>
        </row>
        <row r="80">
          <cell r="B80" t="str">
            <v>Male</v>
          </cell>
          <cell r="F80" t="str">
            <v>Administrator Purchasing</v>
          </cell>
          <cell r="G80">
            <v>51313.599999999999</v>
          </cell>
        </row>
        <row r="81">
          <cell r="B81" t="str">
            <v>Male</v>
          </cell>
          <cell r="F81" t="str">
            <v>Business Specialist</v>
          </cell>
          <cell r="G81">
            <v>51250</v>
          </cell>
        </row>
        <row r="82">
          <cell r="B82" t="str">
            <v>Male</v>
          </cell>
          <cell r="F82" t="str">
            <v>Merchandiser</v>
          </cell>
          <cell r="G82">
            <v>51126.400000000001</v>
          </cell>
        </row>
        <row r="83">
          <cell r="B83" t="str">
            <v>Male</v>
          </cell>
          <cell r="F83" t="str">
            <v>Administrator Purchasing</v>
          </cell>
          <cell r="G83">
            <v>50980.800000000003</v>
          </cell>
        </row>
        <row r="84">
          <cell r="B84" t="str">
            <v>Male</v>
          </cell>
          <cell r="F84" t="str">
            <v>Sr Spec Marketing</v>
          </cell>
          <cell r="G84">
            <v>50398.400000000001</v>
          </cell>
        </row>
        <row r="85">
          <cell r="B85" t="str">
            <v>Male</v>
          </cell>
          <cell r="F85" t="str">
            <v>Merchandiser</v>
          </cell>
          <cell r="G85">
            <v>50000</v>
          </cell>
        </row>
        <row r="86">
          <cell r="B86" t="str">
            <v>Male</v>
          </cell>
          <cell r="F86" t="str">
            <v>Merchandiser</v>
          </cell>
          <cell r="G86">
            <v>50000</v>
          </cell>
        </row>
        <row r="87">
          <cell r="B87" t="str">
            <v>Male</v>
          </cell>
          <cell r="F87" t="str">
            <v>Auditor</v>
          </cell>
          <cell r="G87">
            <v>49500.1</v>
          </cell>
        </row>
        <row r="88">
          <cell r="B88" t="str">
            <v>Male</v>
          </cell>
          <cell r="F88" t="str">
            <v>Sr Spec Email Promotion</v>
          </cell>
          <cell r="G88">
            <v>49046.400000000001</v>
          </cell>
        </row>
        <row r="89">
          <cell r="B89" t="str">
            <v>Male</v>
          </cell>
          <cell r="F89" t="str">
            <v>Marketing Specialist</v>
          </cell>
          <cell r="G89">
            <v>48963.199999999997</v>
          </cell>
        </row>
        <row r="90">
          <cell r="B90" t="str">
            <v>Male</v>
          </cell>
          <cell r="F90" t="str">
            <v>Shipping Supervisor</v>
          </cell>
          <cell r="G90">
            <v>48897.68</v>
          </cell>
        </row>
        <row r="91">
          <cell r="B91" t="str">
            <v>Male</v>
          </cell>
          <cell r="F91" t="str">
            <v>Fraud Preventiion Supervisor</v>
          </cell>
          <cell r="G91">
            <v>48369</v>
          </cell>
        </row>
        <row r="92">
          <cell r="B92" t="str">
            <v>Male</v>
          </cell>
          <cell r="F92" t="str">
            <v>Web Designer</v>
          </cell>
          <cell r="G92">
            <v>48225</v>
          </cell>
        </row>
        <row r="93">
          <cell r="B93" t="str">
            <v>Male</v>
          </cell>
          <cell r="F93" t="str">
            <v>Merchandiser</v>
          </cell>
          <cell r="G93">
            <v>48152</v>
          </cell>
        </row>
        <row r="94">
          <cell r="B94" t="str">
            <v>Male</v>
          </cell>
          <cell r="F94" t="str">
            <v>Merchandiser Monitor</v>
          </cell>
          <cell r="G94">
            <v>48068.800000000003</v>
          </cell>
        </row>
        <row r="95">
          <cell r="B95" t="str">
            <v>Male</v>
          </cell>
          <cell r="F95" t="str">
            <v>Customer Retention Supervisor</v>
          </cell>
          <cell r="G95">
            <v>48000</v>
          </cell>
        </row>
        <row r="96">
          <cell r="B96" t="str">
            <v>Male</v>
          </cell>
          <cell r="F96" t="str">
            <v>Shipping Supervisor</v>
          </cell>
          <cell r="G96">
            <v>47865.48</v>
          </cell>
        </row>
        <row r="97">
          <cell r="B97" t="str">
            <v>Male</v>
          </cell>
          <cell r="F97" t="str">
            <v>Sup Contact Cust Serv</v>
          </cell>
          <cell r="G97">
            <v>47354.84</v>
          </cell>
        </row>
        <row r="98">
          <cell r="B98" t="str">
            <v>Male</v>
          </cell>
          <cell r="F98" t="str">
            <v>Warehouse Supervisor</v>
          </cell>
          <cell r="G98">
            <v>47278.14</v>
          </cell>
        </row>
        <row r="99">
          <cell r="B99" t="str">
            <v>Male</v>
          </cell>
          <cell r="F99" t="str">
            <v>Merchandiser Cable</v>
          </cell>
          <cell r="G99">
            <v>47187</v>
          </cell>
        </row>
        <row r="100">
          <cell r="B100" t="str">
            <v>Male</v>
          </cell>
          <cell r="F100" t="str">
            <v>Administrator Purchasing</v>
          </cell>
          <cell r="G100">
            <v>46280</v>
          </cell>
        </row>
        <row r="101">
          <cell r="B101" t="str">
            <v>Male</v>
          </cell>
          <cell r="F101" t="str">
            <v>Assistant Category Manager</v>
          </cell>
          <cell r="G101">
            <v>46000</v>
          </cell>
        </row>
        <row r="102">
          <cell r="B102" t="str">
            <v>Male</v>
          </cell>
          <cell r="F102" t="str">
            <v>Merchandiser</v>
          </cell>
          <cell r="G102">
            <v>45905.599999999999</v>
          </cell>
        </row>
        <row r="103">
          <cell r="B103" t="str">
            <v>Male</v>
          </cell>
          <cell r="F103" t="str">
            <v>Sr Accountant AP</v>
          </cell>
          <cell r="G103">
            <v>45011</v>
          </cell>
        </row>
        <row r="104">
          <cell r="B104" t="str">
            <v>Male</v>
          </cell>
          <cell r="F104" t="str">
            <v>Account Executive Small Accounts</v>
          </cell>
          <cell r="G104">
            <v>45000</v>
          </cell>
        </row>
        <row r="105">
          <cell r="B105" t="str">
            <v>Male</v>
          </cell>
          <cell r="F105" t="str">
            <v>Accounts Payable Supervisor</v>
          </cell>
          <cell r="G105">
            <v>45000</v>
          </cell>
        </row>
        <row r="106">
          <cell r="B106" t="str">
            <v>Male</v>
          </cell>
          <cell r="F106" t="str">
            <v>Email Promotions Specialist</v>
          </cell>
          <cell r="G106">
            <v>44720</v>
          </cell>
        </row>
        <row r="107">
          <cell r="B107" t="str">
            <v>Male</v>
          </cell>
          <cell r="F107" t="str">
            <v>Administrator Purchasing</v>
          </cell>
          <cell r="G107">
            <v>44595</v>
          </cell>
        </row>
        <row r="108">
          <cell r="B108" t="str">
            <v>Male</v>
          </cell>
          <cell r="F108" t="str">
            <v>Spec Promotion Email</v>
          </cell>
          <cell r="G108">
            <v>44574</v>
          </cell>
        </row>
        <row r="109">
          <cell r="B109" t="str">
            <v>Male</v>
          </cell>
          <cell r="F109" t="str">
            <v>Merchandiser</v>
          </cell>
          <cell r="G109">
            <v>43867.199999999997</v>
          </cell>
        </row>
        <row r="110">
          <cell r="B110" t="str">
            <v>Male</v>
          </cell>
          <cell r="F110" t="str">
            <v>Administrator Purchasing</v>
          </cell>
          <cell r="G110">
            <v>43243.199999999997</v>
          </cell>
        </row>
        <row r="111">
          <cell r="B111" t="str">
            <v>Male</v>
          </cell>
          <cell r="F111" t="str">
            <v>Spec Targeted Promotion</v>
          </cell>
          <cell r="G111">
            <v>43056</v>
          </cell>
        </row>
        <row r="112">
          <cell r="B112" t="str">
            <v>Male</v>
          </cell>
          <cell r="F112" t="str">
            <v>Shipping Supervisor</v>
          </cell>
          <cell r="G112">
            <v>42420.04</v>
          </cell>
        </row>
        <row r="113">
          <cell r="B113" t="str">
            <v>Male</v>
          </cell>
          <cell r="F113" t="str">
            <v>Data Integration Specialist</v>
          </cell>
          <cell r="G113">
            <v>42016</v>
          </cell>
        </row>
        <row r="114">
          <cell r="B114" t="str">
            <v>Male</v>
          </cell>
          <cell r="F114" t="str">
            <v>Shipping Supervisor</v>
          </cell>
          <cell r="G114">
            <v>42000</v>
          </cell>
        </row>
        <row r="115">
          <cell r="B115" t="str">
            <v>Male</v>
          </cell>
          <cell r="F115" t="str">
            <v>Shipping Supervisor</v>
          </cell>
          <cell r="G115">
            <v>42000</v>
          </cell>
        </row>
        <row r="116">
          <cell r="B116" t="str">
            <v>Male</v>
          </cell>
          <cell r="F116" t="str">
            <v>Supervisor</v>
          </cell>
          <cell r="G116">
            <v>42000</v>
          </cell>
        </row>
        <row r="117">
          <cell r="B117" t="str">
            <v>Male</v>
          </cell>
          <cell r="F117" t="str">
            <v>Account Executive Small Accounts</v>
          </cell>
          <cell r="G117">
            <v>42000</v>
          </cell>
        </row>
        <row r="118">
          <cell r="B118" t="str">
            <v>Male</v>
          </cell>
          <cell r="F118" t="str">
            <v>Accountant Revenue Accounts Receivable</v>
          </cell>
          <cell r="G118">
            <v>41995.199999999997</v>
          </cell>
        </row>
        <row r="119">
          <cell r="B119" t="str">
            <v>Male</v>
          </cell>
          <cell r="F119" t="str">
            <v>Ebay Specialist</v>
          </cell>
          <cell r="G119">
            <v>41995.199999999997</v>
          </cell>
        </row>
        <row r="120">
          <cell r="B120" t="str">
            <v>Male</v>
          </cell>
          <cell r="F120" t="str">
            <v>Sr Helpdesk Coordinator</v>
          </cell>
          <cell r="G120">
            <v>41600</v>
          </cell>
        </row>
        <row r="121">
          <cell r="B121" t="str">
            <v>Male</v>
          </cell>
          <cell r="F121" t="str">
            <v>Account Executive</v>
          </cell>
          <cell r="G121">
            <v>41412.800000000003</v>
          </cell>
        </row>
        <row r="122">
          <cell r="B122" t="str">
            <v>Male</v>
          </cell>
          <cell r="F122" t="str">
            <v>Account Executive Small Accounts</v>
          </cell>
          <cell r="G122">
            <v>41204.800000000003</v>
          </cell>
        </row>
        <row r="123">
          <cell r="B123" t="str">
            <v>Male</v>
          </cell>
          <cell r="F123" t="str">
            <v>Content Specialist</v>
          </cell>
          <cell r="G123">
            <v>41204.800000000003</v>
          </cell>
        </row>
        <row r="124">
          <cell r="B124" t="str">
            <v>Male</v>
          </cell>
          <cell r="F124" t="str">
            <v>Business Specialist</v>
          </cell>
          <cell r="G124">
            <v>40060.800000000003</v>
          </cell>
        </row>
        <row r="125">
          <cell r="B125" t="str">
            <v>Male</v>
          </cell>
          <cell r="F125" t="str">
            <v>Business Specialist</v>
          </cell>
          <cell r="G125">
            <v>40060.800000000003</v>
          </cell>
        </row>
        <row r="126">
          <cell r="B126" t="str">
            <v>Male</v>
          </cell>
          <cell r="F126" t="str">
            <v>Sr Accounts Receivable</v>
          </cell>
          <cell r="G126">
            <v>40019</v>
          </cell>
        </row>
        <row r="127">
          <cell r="B127" t="str">
            <v>Male</v>
          </cell>
          <cell r="F127" t="str">
            <v>Account Executive Small Accounts</v>
          </cell>
          <cell r="G127">
            <v>40000</v>
          </cell>
        </row>
        <row r="128">
          <cell r="B128" t="str">
            <v>Male</v>
          </cell>
          <cell r="F128" t="str">
            <v>Account Executive Small Accounts</v>
          </cell>
          <cell r="G128">
            <v>39998</v>
          </cell>
        </row>
        <row r="129">
          <cell r="B129" t="str">
            <v>Male</v>
          </cell>
          <cell r="F129" t="str">
            <v>Account Executive Small Accounts</v>
          </cell>
          <cell r="G129">
            <v>39998</v>
          </cell>
        </row>
        <row r="130">
          <cell r="B130" t="str">
            <v>Male</v>
          </cell>
          <cell r="F130" t="str">
            <v>Contact Customer Service Supervisor</v>
          </cell>
          <cell r="G130">
            <v>39780</v>
          </cell>
        </row>
        <row r="131">
          <cell r="B131" t="str">
            <v>Male</v>
          </cell>
          <cell r="F131" t="str">
            <v>Spec Promotions</v>
          </cell>
          <cell r="G131">
            <v>39707.199999999997</v>
          </cell>
        </row>
        <row r="132">
          <cell r="B132" t="str">
            <v>Male</v>
          </cell>
          <cell r="F132" t="str">
            <v>Spec QA Promotion Center</v>
          </cell>
          <cell r="G132">
            <v>39520</v>
          </cell>
        </row>
        <row r="133">
          <cell r="B133" t="str">
            <v>Male</v>
          </cell>
          <cell r="F133" t="str">
            <v>Investigator</v>
          </cell>
          <cell r="G133">
            <v>39436.800000000003</v>
          </cell>
        </row>
        <row r="134">
          <cell r="B134" t="str">
            <v>Male</v>
          </cell>
          <cell r="F134" t="str">
            <v>Investigator</v>
          </cell>
          <cell r="G134">
            <v>39436.800000000003</v>
          </cell>
        </row>
        <row r="135">
          <cell r="B135" t="str">
            <v>Male</v>
          </cell>
          <cell r="F135" t="str">
            <v>Agent QC Monitoring</v>
          </cell>
          <cell r="G135">
            <v>38988</v>
          </cell>
        </row>
        <row r="136">
          <cell r="B136" t="str">
            <v>Male</v>
          </cell>
          <cell r="F136" t="str">
            <v>Agent Quality Control Monitoring</v>
          </cell>
          <cell r="G136">
            <v>38792</v>
          </cell>
        </row>
        <row r="137">
          <cell r="B137" t="str">
            <v>Male</v>
          </cell>
          <cell r="F137" t="str">
            <v>Accountant AP</v>
          </cell>
          <cell r="G137">
            <v>38654</v>
          </cell>
        </row>
        <row r="138">
          <cell r="B138" t="str">
            <v>Male</v>
          </cell>
          <cell r="F138" t="str">
            <v>Customer Service Help Desk</v>
          </cell>
          <cell r="G138">
            <v>37024</v>
          </cell>
        </row>
        <row r="139">
          <cell r="B139" t="str">
            <v>Male</v>
          </cell>
          <cell r="F139" t="str">
            <v>Promotions Specialist</v>
          </cell>
          <cell r="G139">
            <v>37003</v>
          </cell>
        </row>
        <row r="140">
          <cell r="B140" t="str">
            <v>Male</v>
          </cell>
          <cell r="F140" t="str">
            <v>Coord Project Legal</v>
          </cell>
          <cell r="G140">
            <v>36920</v>
          </cell>
        </row>
        <row r="141">
          <cell r="B141" t="str">
            <v>Male</v>
          </cell>
          <cell r="F141" t="str">
            <v>Agent Verification</v>
          </cell>
          <cell r="G141">
            <v>36421</v>
          </cell>
        </row>
        <row r="142">
          <cell r="B142" t="str">
            <v>Male</v>
          </cell>
          <cell r="F142" t="str">
            <v>Accountant AR</v>
          </cell>
          <cell r="G142">
            <v>36400</v>
          </cell>
        </row>
        <row r="143">
          <cell r="B143" t="str">
            <v>Male</v>
          </cell>
          <cell r="F143" t="str">
            <v>Office Coordinator</v>
          </cell>
          <cell r="G143">
            <v>36171.199999999997</v>
          </cell>
        </row>
        <row r="144">
          <cell r="B144" t="str">
            <v>Male</v>
          </cell>
          <cell r="F144" t="str">
            <v>Coord Logistic Transport</v>
          </cell>
          <cell r="G144">
            <v>36067.199999999997</v>
          </cell>
        </row>
        <row r="145">
          <cell r="B145" t="str">
            <v>Male</v>
          </cell>
          <cell r="F145" t="str">
            <v>Spec Seller Services</v>
          </cell>
          <cell r="G145">
            <v>36067.199999999997</v>
          </cell>
        </row>
        <row r="146">
          <cell r="B146" t="str">
            <v>Male</v>
          </cell>
          <cell r="F146" t="str">
            <v>Spec Seller Services</v>
          </cell>
          <cell r="G146">
            <v>36067.199999999997</v>
          </cell>
        </row>
        <row r="147">
          <cell r="B147" t="str">
            <v>Male</v>
          </cell>
          <cell r="F147" t="str">
            <v>Sales Specialist</v>
          </cell>
          <cell r="G147">
            <v>35713.599999999999</v>
          </cell>
        </row>
        <row r="148">
          <cell r="B148" t="str">
            <v>Male</v>
          </cell>
          <cell r="F148" t="str">
            <v>Spec Seller Services</v>
          </cell>
          <cell r="G148">
            <v>35360</v>
          </cell>
        </row>
        <row r="149">
          <cell r="B149" t="str">
            <v>Male</v>
          </cell>
          <cell r="F149" t="str">
            <v>Accountant AR</v>
          </cell>
          <cell r="G149">
            <v>35360</v>
          </cell>
        </row>
        <row r="150">
          <cell r="B150" t="str">
            <v>Male</v>
          </cell>
          <cell r="F150" t="str">
            <v>Asst Admin GA</v>
          </cell>
          <cell r="G150">
            <v>35360</v>
          </cell>
        </row>
        <row r="151">
          <cell r="B151" t="str">
            <v>Male</v>
          </cell>
          <cell r="F151" t="str">
            <v>Agent QC Monitoring</v>
          </cell>
          <cell r="G151">
            <v>35360</v>
          </cell>
        </row>
        <row r="152">
          <cell r="B152" t="str">
            <v>Male</v>
          </cell>
          <cell r="F152" t="str">
            <v>Asst Admin GA</v>
          </cell>
          <cell r="G152">
            <v>35360</v>
          </cell>
        </row>
        <row r="153">
          <cell r="B153" t="str">
            <v>Male</v>
          </cell>
          <cell r="F153" t="str">
            <v>Accountant</v>
          </cell>
          <cell r="G153">
            <v>35131.199999999997</v>
          </cell>
        </row>
        <row r="154">
          <cell r="B154" t="str">
            <v>Male</v>
          </cell>
          <cell r="F154" t="str">
            <v>Accounting Associate</v>
          </cell>
          <cell r="G154">
            <v>35131.199999999997</v>
          </cell>
        </row>
        <row r="155">
          <cell r="B155" t="str">
            <v>Male</v>
          </cell>
          <cell r="F155" t="str">
            <v>Analyst Fraud</v>
          </cell>
          <cell r="G155">
            <v>34986</v>
          </cell>
        </row>
        <row r="156">
          <cell r="B156" t="str">
            <v>Male</v>
          </cell>
          <cell r="F156" t="str">
            <v>Analyst Fraud</v>
          </cell>
          <cell r="G156">
            <v>34320</v>
          </cell>
        </row>
        <row r="157">
          <cell r="B157" t="str">
            <v>Male</v>
          </cell>
          <cell r="F157" t="str">
            <v>Fraud Analyst</v>
          </cell>
          <cell r="G157">
            <v>34320</v>
          </cell>
        </row>
        <row r="158">
          <cell r="B158" t="str">
            <v>Male</v>
          </cell>
          <cell r="F158" t="str">
            <v>Accountant AP</v>
          </cell>
          <cell r="G158">
            <v>33555</v>
          </cell>
        </row>
        <row r="159">
          <cell r="B159" t="str">
            <v>Male</v>
          </cell>
          <cell r="F159" t="str">
            <v>Accountant AR</v>
          </cell>
          <cell r="G159">
            <v>33172</v>
          </cell>
        </row>
        <row r="160">
          <cell r="B160" t="str">
            <v>Male</v>
          </cell>
          <cell r="F160" t="str">
            <v>Agent Support Desk Customer Service</v>
          </cell>
          <cell r="G160">
            <v>33092.800000000003</v>
          </cell>
        </row>
        <row r="161">
          <cell r="B161" t="str">
            <v>Male</v>
          </cell>
          <cell r="F161" t="str">
            <v>Agent Support Desk Customer Service</v>
          </cell>
          <cell r="G161">
            <v>33092.800000000003</v>
          </cell>
        </row>
        <row r="162">
          <cell r="B162" t="str">
            <v>Male</v>
          </cell>
          <cell r="F162" t="str">
            <v>Accountant Accounts Receivable</v>
          </cell>
          <cell r="G162">
            <v>31720</v>
          </cell>
        </row>
        <row r="163">
          <cell r="B163" t="str">
            <v>Male</v>
          </cell>
          <cell r="F163" t="str">
            <v>Accountant Accounts Receivable</v>
          </cell>
          <cell r="G163">
            <v>31720</v>
          </cell>
        </row>
        <row r="164">
          <cell r="B164" t="str">
            <v>Male</v>
          </cell>
          <cell r="F164" t="str">
            <v>General Agent Associate</v>
          </cell>
          <cell r="G164">
            <v>31545</v>
          </cell>
        </row>
        <row r="165">
          <cell r="B165" t="str">
            <v>Male</v>
          </cell>
          <cell r="F165" t="str">
            <v>Agent Claims Transportation</v>
          </cell>
          <cell r="G165">
            <v>31512</v>
          </cell>
        </row>
        <row r="166">
          <cell r="B166" t="str">
            <v>Male</v>
          </cell>
          <cell r="F166" t="str">
            <v>Accountant AR</v>
          </cell>
          <cell r="G166">
            <v>31497</v>
          </cell>
        </row>
        <row r="167">
          <cell r="B167" t="str">
            <v>Male</v>
          </cell>
          <cell r="F167" t="str">
            <v>Shipping Lead</v>
          </cell>
          <cell r="G167">
            <v>31200</v>
          </cell>
        </row>
        <row r="168">
          <cell r="B168" t="str">
            <v>Male</v>
          </cell>
          <cell r="F168" t="str">
            <v>Shipping Lead</v>
          </cell>
          <cell r="G168">
            <v>31200</v>
          </cell>
        </row>
        <row r="169">
          <cell r="B169" t="str">
            <v>Male</v>
          </cell>
          <cell r="F169" t="str">
            <v>Shipping Manager</v>
          </cell>
          <cell r="G169">
            <v>31200</v>
          </cell>
        </row>
        <row r="170">
          <cell r="B170" t="str">
            <v>Male</v>
          </cell>
          <cell r="F170" t="str">
            <v>Customer Service Representative</v>
          </cell>
          <cell r="G170">
            <v>29881</v>
          </cell>
        </row>
        <row r="171">
          <cell r="B171" t="str">
            <v>Male</v>
          </cell>
          <cell r="F171" t="str">
            <v>Shipping Lead</v>
          </cell>
          <cell r="G171">
            <v>29120</v>
          </cell>
        </row>
        <row r="172">
          <cell r="B172" t="str">
            <v>Male</v>
          </cell>
          <cell r="F172" t="str">
            <v>Customer Service Associate</v>
          </cell>
          <cell r="G172">
            <v>28111.200000000001</v>
          </cell>
        </row>
        <row r="173">
          <cell r="B173" t="str">
            <v>Male</v>
          </cell>
          <cell r="F173" t="str">
            <v>Customer Service Representative</v>
          </cell>
          <cell r="G173">
            <v>27872</v>
          </cell>
        </row>
        <row r="174">
          <cell r="B174" t="str">
            <v>Male</v>
          </cell>
          <cell r="F174" t="str">
            <v>Customer Service Associate</v>
          </cell>
          <cell r="G174">
            <v>27851.200000000001</v>
          </cell>
        </row>
        <row r="175">
          <cell r="B175" t="str">
            <v>Male</v>
          </cell>
          <cell r="F175" t="str">
            <v>Customer Service Associate</v>
          </cell>
          <cell r="G175">
            <v>27851.200000000001</v>
          </cell>
        </row>
        <row r="176">
          <cell r="B176" t="str">
            <v>Male</v>
          </cell>
          <cell r="F176" t="str">
            <v>Agent Support Desk Customer Service</v>
          </cell>
          <cell r="G176">
            <v>27768</v>
          </cell>
        </row>
        <row r="177">
          <cell r="B177" t="str">
            <v>Male</v>
          </cell>
          <cell r="F177" t="str">
            <v>Customer Service Representative Help Desk</v>
          </cell>
          <cell r="G177">
            <v>27580.799999999999</v>
          </cell>
        </row>
        <row r="178">
          <cell r="B178" t="str">
            <v>Male</v>
          </cell>
          <cell r="F178" t="str">
            <v>Customer Support</v>
          </cell>
          <cell r="G178">
            <v>27206.400000000001</v>
          </cell>
        </row>
        <row r="179">
          <cell r="B179" t="str">
            <v>Male</v>
          </cell>
          <cell r="F179" t="str">
            <v>Customer Service Help Desk</v>
          </cell>
          <cell r="G179">
            <v>27040</v>
          </cell>
        </row>
        <row r="180">
          <cell r="B180" t="str">
            <v>Male</v>
          </cell>
          <cell r="F180" t="str">
            <v>Inventory Associate</v>
          </cell>
          <cell r="G180">
            <v>27040</v>
          </cell>
        </row>
        <row r="181">
          <cell r="B181" t="str">
            <v>Male</v>
          </cell>
          <cell r="F181" t="str">
            <v>Agent Support Desk Customer Service</v>
          </cell>
          <cell r="G181">
            <v>26853</v>
          </cell>
        </row>
        <row r="182">
          <cell r="B182" t="str">
            <v>Male</v>
          </cell>
          <cell r="F182" t="str">
            <v>Asst Workforce Mgmt</v>
          </cell>
          <cell r="G182">
            <v>26707.200000000001</v>
          </cell>
        </row>
        <row r="183">
          <cell r="B183" t="str">
            <v>Male</v>
          </cell>
          <cell r="F183" t="str">
            <v>Asst Workforce Mgmt</v>
          </cell>
          <cell r="G183">
            <v>26707.200000000001</v>
          </cell>
        </row>
        <row r="184">
          <cell r="B184" t="str">
            <v>Male</v>
          </cell>
          <cell r="F184" t="str">
            <v>Receiving Associate</v>
          </cell>
          <cell r="G184">
            <v>26395.200000000001</v>
          </cell>
        </row>
        <row r="185">
          <cell r="B185" t="str">
            <v>Male</v>
          </cell>
          <cell r="F185" t="str">
            <v>Customer Service Representative Help Desk</v>
          </cell>
          <cell r="G185">
            <v>25958.400000000001</v>
          </cell>
        </row>
        <row r="186">
          <cell r="B186" t="str">
            <v>Male</v>
          </cell>
          <cell r="F186" t="str">
            <v>Customer Support Representative</v>
          </cell>
          <cell r="G186">
            <v>25875</v>
          </cell>
        </row>
        <row r="187">
          <cell r="B187" t="str">
            <v>Male</v>
          </cell>
          <cell r="F187" t="str">
            <v>Agent Support Desk Customer Service</v>
          </cell>
          <cell r="G187">
            <v>25833.599999999999</v>
          </cell>
        </row>
        <row r="188">
          <cell r="B188" t="str">
            <v>Male</v>
          </cell>
          <cell r="F188" t="str">
            <v>Agent Support Desk Customer Service</v>
          </cell>
          <cell r="G188">
            <v>25833.599999999999</v>
          </cell>
        </row>
        <row r="189">
          <cell r="B189" t="str">
            <v>Male</v>
          </cell>
          <cell r="F189" t="str">
            <v>Inventory Retrieving Associate</v>
          </cell>
          <cell r="G189">
            <v>25812.799999999999</v>
          </cell>
        </row>
        <row r="190">
          <cell r="B190" t="str">
            <v>Male</v>
          </cell>
          <cell r="F190" t="str">
            <v>Inventory Retrieving Associate</v>
          </cell>
          <cell r="G190">
            <v>25812.799999999999</v>
          </cell>
        </row>
        <row r="191">
          <cell r="B191" t="str">
            <v>Male</v>
          </cell>
          <cell r="F191" t="str">
            <v>Customer Service Representative</v>
          </cell>
          <cell r="G191">
            <v>25812.799999999999</v>
          </cell>
        </row>
        <row r="192">
          <cell r="B192" t="str">
            <v>Male</v>
          </cell>
          <cell r="F192" t="str">
            <v>Assoc Will Call Center</v>
          </cell>
          <cell r="G192">
            <v>25584</v>
          </cell>
        </row>
        <row r="193">
          <cell r="B193" t="str">
            <v>Male</v>
          </cell>
          <cell r="F193" t="str">
            <v>Assoc Will Call Center</v>
          </cell>
          <cell r="G193">
            <v>25584</v>
          </cell>
        </row>
        <row r="194">
          <cell r="B194" t="str">
            <v>Male</v>
          </cell>
          <cell r="F194" t="str">
            <v>Stocking Associate</v>
          </cell>
          <cell r="G194">
            <v>25334.400000000001</v>
          </cell>
        </row>
        <row r="195">
          <cell r="B195" t="str">
            <v>Male</v>
          </cell>
          <cell r="F195" t="str">
            <v>Agent Public Image Customer Service</v>
          </cell>
          <cell r="G195">
            <v>25334.400000000001</v>
          </cell>
        </row>
        <row r="196">
          <cell r="B196" t="str">
            <v>Male</v>
          </cell>
          <cell r="F196" t="str">
            <v>Agent Support Desk Customer Service</v>
          </cell>
          <cell r="G196">
            <v>25210</v>
          </cell>
        </row>
        <row r="197">
          <cell r="B197" t="str">
            <v>Male</v>
          </cell>
          <cell r="F197" t="str">
            <v>Agent Support Desk Customer Service</v>
          </cell>
          <cell r="G197">
            <v>25210</v>
          </cell>
        </row>
        <row r="198">
          <cell r="B198" t="str">
            <v>Male</v>
          </cell>
          <cell r="F198" t="str">
            <v>General Agent</v>
          </cell>
          <cell r="G198">
            <v>25189</v>
          </cell>
        </row>
        <row r="199">
          <cell r="B199" t="str">
            <v>Male</v>
          </cell>
          <cell r="F199" t="str">
            <v>Stocking Associate</v>
          </cell>
          <cell r="G199">
            <v>25168</v>
          </cell>
        </row>
        <row r="200">
          <cell r="B200" t="str">
            <v>Male</v>
          </cell>
          <cell r="F200" t="str">
            <v>Assoc Inventory Picking</v>
          </cell>
          <cell r="G200">
            <v>25126</v>
          </cell>
        </row>
        <row r="201">
          <cell r="B201" t="str">
            <v>Male</v>
          </cell>
          <cell r="F201" t="str">
            <v>Agent Support Desk Customer Service</v>
          </cell>
          <cell r="G201">
            <v>25043</v>
          </cell>
        </row>
        <row r="202">
          <cell r="B202" t="str">
            <v>Male</v>
          </cell>
          <cell r="F202" t="str">
            <v>Customer Service Representative</v>
          </cell>
          <cell r="G202">
            <v>25022.400000000001</v>
          </cell>
        </row>
        <row r="203">
          <cell r="B203" t="str">
            <v>Male</v>
          </cell>
          <cell r="F203" t="str">
            <v>Customer Service Representative</v>
          </cell>
          <cell r="G203">
            <v>24960</v>
          </cell>
        </row>
        <row r="204">
          <cell r="B204" t="str">
            <v>Male</v>
          </cell>
          <cell r="F204" t="str">
            <v>Customer Service Representative</v>
          </cell>
          <cell r="G204">
            <v>24960</v>
          </cell>
        </row>
        <row r="205">
          <cell r="B205" t="str">
            <v>Male</v>
          </cell>
          <cell r="F205" t="str">
            <v>Inventory Cycle Associate</v>
          </cell>
          <cell r="G205">
            <v>24960</v>
          </cell>
        </row>
        <row r="206">
          <cell r="B206" t="str">
            <v>Male</v>
          </cell>
          <cell r="F206" t="str">
            <v>Stocking Associate</v>
          </cell>
          <cell r="G206">
            <v>24960</v>
          </cell>
        </row>
        <row r="207">
          <cell r="B207" t="str">
            <v>Male</v>
          </cell>
          <cell r="F207" t="str">
            <v>Assoc Inventory Picking</v>
          </cell>
          <cell r="G207">
            <v>24960</v>
          </cell>
        </row>
        <row r="208">
          <cell r="B208" t="str">
            <v>Male</v>
          </cell>
          <cell r="F208" t="str">
            <v>Stocking Associate</v>
          </cell>
          <cell r="G208">
            <v>24960</v>
          </cell>
        </row>
        <row r="209">
          <cell r="B209" t="str">
            <v>Male</v>
          </cell>
          <cell r="F209" t="str">
            <v>Assoc Will Call Center</v>
          </cell>
          <cell r="G209">
            <v>24960</v>
          </cell>
        </row>
        <row r="210">
          <cell r="B210" t="str">
            <v>Male</v>
          </cell>
          <cell r="F210" t="str">
            <v>Stocking Associate</v>
          </cell>
          <cell r="G210">
            <v>24960</v>
          </cell>
        </row>
        <row r="211">
          <cell r="B211" t="str">
            <v>Male</v>
          </cell>
          <cell r="F211" t="str">
            <v>Customer Service Representative</v>
          </cell>
          <cell r="G211">
            <v>24960</v>
          </cell>
        </row>
        <row r="212">
          <cell r="B212" t="str">
            <v>Male</v>
          </cell>
          <cell r="F212" t="str">
            <v>Customer Service Representative</v>
          </cell>
          <cell r="G212">
            <v>24960</v>
          </cell>
        </row>
        <row r="213">
          <cell r="B213" t="str">
            <v>Male</v>
          </cell>
          <cell r="F213" t="str">
            <v>Customer Service Representative</v>
          </cell>
          <cell r="G213">
            <v>24960</v>
          </cell>
        </row>
        <row r="214">
          <cell r="B214" t="str">
            <v>Male</v>
          </cell>
          <cell r="F214" t="str">
            <v>Rep Customer Retention</v>
          </cell>
          <cell r="G214">
            <v>24960</v>
          </cell>
        </row>
        <row r="215">
          <cell r="B215" t="str">
            <v>Male</v>
          </cell>
          <cell r="F215" t="str">
            <v>Agent Public Image Customer Service</v>
          </cell>
          <cell r="G215">
            <v>24960</v>
          </cell>
        </row>
        <row r="216">
          <cell r="B216" t="str">
            <v>Male</v>
          </cell>
          <cell r="F216" t="str">
            <v>Customer Service Representative</v>
          </cell>
          <cell r="G216">
            <v>24960</v>
          </cell>
        </row>
        <row r="217">
          <cell r="B217" t="str">
            <v>Male</v>
          </cell>
          <cell r="F217" t="str">
            <v>Customer Service Representative</v>
          </cell>
          <cell r="G217">
            <v>24960</v>
          </cell>
        </row>
        <row r="218">
          <cell r="B218" t="str">
            <v>Male</v>
          </cell>
          <cell r="F218" t="str">
            <v>Customer Service Representative</v>
          </cell>
          <cell r="G218">
            <v>24939.200000000001</v>
          </cell>
        </row>
        <row r="219">
          <cell r="B219" t="str">
            <v>Male</v>
          </cell>
          <cell r="F219" t="str">
            <v>Inventory Retrieving Associate</v>
          </cell>
          <cell r="G219">
            <v>24835.200000000001</v>
          </cell>
        </row>
        <row r="220">
          <cell r="B220" t="str">
            <v>Male</v>
          </cell>
          <cell r="F220" t="str">
            <v>Stocking Associate</v>
          </cell>
          <cell r="G220">
            <v>24772.799999999999</v>
          </cell>
        </row>
        <row r="221">
          <cell r="B221" t="str">
            <v>Male</v>
          </cell>
          <cell r="F221" t="str">
            <v>Stocking Associate</v>
          </cell>
          <cell r="G221">
            <v>24585.599999999999</v>
          </cell>
        </row>
        <row r="222">
          <cell r="B222" t="str">
            <v>Male</v>
          </cell>
          <cell r="F222" t="str">
            <v>Customer Service Associate</v>
          </cell>
          <cell r="G222">
            <v>24564.799999999999</v>
          </cell>
        </row>
        <row r="223">
          <cell r="B223" t="str">
            <v>Male</v>
          </cell>
          <cell r="F223" t="str">
            <v>Clerk Accounting AP</v>
          </cell>
          <cell r="G223">
            <v>24539</v>
          </cell>
        </row>
        <row r="224">
          <cell r="B224" t="str">
            <v>Male</v>
          </cell>
          <cell r="F224" t="str">
            <v>Stocking Associate</v>
          </cell>
          <cell r="G224">
            <v>24440</v>
          </cell>
        </row>
        <row r="225">
          <cell r="B225" t="str">
            <v>Male</v>
          </cell>
          <cell r="F225" t="str">
            <v>Customer Service Associate</v>
          </cell>
          <cell r="G225">
            <v>24252.799999999999</v>
          </cell>
        </row>
        <row r="226">
          <cell r="B226" t="str">
            <v>Male</v>
          </cell>
          <cell r="F226" t="str">
            <v>Inventory Retrieving Associate</v>
          </cell>
          <cell r="G226">
            <v>24211.200000000001</v>
          </cell>
        </row>
        <row r="227">
          <cell r="B227" t="str">
            <v>Male</v>
          </cell>
          <cell r="F227" t="str">
            <v>Stocking Associate</v>
          </cell>
          <cell r="G227">
            <v>24169.599999999999</v>
          </cell>
        </row>
        <row r="228">
          <cell r="B228" t="str">
            <v>Male</v>
          </cell>
          <cell r="F228" t="str">
            <v>Assoc Will Call Center</v>
          </cell>
          <cell r="G228">
            <v>24169.599999999999</v>
          </cell>
        </row>
        <row r="229">
          <cell r="B229" t="str">
            <v>Male</v>
          </cell>
          <cell r="F229" t="str">
            <v>Assoc Will Call Center</v>
          </cell>
          <cell r="G229">
            <v>24169.599999999999</v>
          </cell>
        </row>
        <row r="230">
          <cell r="B230" t="str">
            <v>Male</v>
          </cell>
          <cell r="F230" t="str">
            <v>Customer Service Representative</v>
          </cell>
          <cell r="G230">
            <v>24086.400000000001</v>
          </cell>
        </row>
        <row r="231">
          <cell r="B231" t="str">
            <v>Male</v>
          </cell>
          <cell r="F231" t="str">
            <v>Customer Service Representative</v>
          </cell>
          <cell r="G231">
            <v>24086.400000000001</v>
          </cell>
        </row>
        <row r="232">
          <cell r="B232" t="str">
            <v>Male</v>
          </cell>
          <cell r="F232" t="str">
            <v>Customer Service Representative</v>
          </cell>
          <cell r="G232">
            <v>24043</v>
          </cell>
        </row>
        <row r="233">
          <cell r="B233" t="str">
            <v>Male</v>
          </cell>
          <cell r="F233" t="str">
            <v>Inventory Retrieving Associate</v>
          </cell>
          <cell r="G233">
            <v>23997</v>
          </cell>
        </row>
        <row r="234">
          <cell r="B234" t="str">
            <v>Male</v>
          </cell>
          <cell r="F234" t="str">
            <v>Inventory Retrieving Associate</v>
          </cell>
          <cell r="G234">
            <v>23997</v>
          </cell>
        </row>
        <row r="235">
          <cell r="B235" t="str">
            <v>Male</v>
          </cell>
          <cell r="F235" t="str">
            <v>Stocking Associate</v>
          </cell>
          <cell r="G235">
            <v>23940.799999999999</v>
          </cell>
        </row>
        <row r="236">
          <cell r="B236" t="str">
            <v>Male</v>
          </cell>
          <cell r="F236" t="str">
            <v>Inventory Transfer Associate</v>
          </cell>
          <cell r="G236">
            <v>23920</v>
          </cell>
        </row>
        <row r="237">
          <cell r="B237" t="str">
            <v>Male</v>
          </cell>
          <cell r="F237" t="str">
            <v>Inventory Retrieving Associate</v>
          </cell>
          <cell r="G237">
            <v>23858</v>
          </cell>
        </row>
        <row r="238">
          <cell r="B238" t="str">
            <v>Male</v>
          </cell>
          <cell r="F238" t="str">
            <v>Customer Service Representative</v>
          </cell>
          <cell r="G238">
            <v>23857.599999999999</v>
          </cell>
        </row>
        <row r="239">
          <cell r="B239" t="str">
            <v>Male</v>
          </cell>
          <cell r="F239" t="str">
            <v>Stocking Associate</v>
          </cell>
          <cell r="G239">
            <v>23774.400000000001</v>
          </cell>
        </row>
        <row r="240">
          <cell r="B240" t="str">
            <v>Male</v>
          </cell>
          <cell r="F240" t="str">
            <v>Stocking Associate</v>
          </cell>
          <cell r="G240">
            <v>23774.400000000001</v>
          </cell>
        </row>
        <row r="241">
          <cell r="B241" t="str">
            <v>Male</v>
          </cell>
          <cell r="F241" t="str">
            <v>Stocking Associate</v>
          </cell>
          <cell r="G241">
            <v>23504</v>
          </cell>
        </row>
        <row r="242">
          <cell r="B242" t="str">
            <v>Male</v>
          </cell>
          <cell r="F242" t="str">
            <v>Stocking Associate</v>
          </cell>
          <cell r="G242">
            <v>23483.200000000001</v>
          </cell>
        </row>
        <row r="243">
          <cell r="B243" t="str">
            <v>Male</v>
          </cell>
          <cell r="F243" t="str">
            <v>Stocking Associate</v>
          </cell>
          <cell r="G243">
            <v>23483.200000000001</v>
          </cell>
        </row>
        <row r="244">
          <cell r="B244" t="str">
            <v>Male</v>
          </cell>
          <cell r="F244" t="str">
            <v>Inventory Retrieving Associate</v>
          </cell>
          <cell r="G244">
            <v>23421</v>
          </cell>
        </row>
        <row r="245">
          <cell r="B245" t="str">
            <v>Male</v>
          </cell>
          <cell r="F245" t="str">
            <v>Inventory Retrieving Associate</v>
          </cell>
          <cell r="G245">
            <v>23421</v>
          </cell>
        </row>
        <row r="246">
          <cell r="B246" t="str">
            <v>Male</v>
          </cell>
          <cell r="F246" t="str">
            <v>Stocking Associate</v>
          </cell>
          <cell r="G246">
            <v>23379.200000000001</v>
          </cell>
        </row>
        <row r="247">
          <cell r="B247" t="str">
            <v>Male</v>
          </cell>
          <cell r="F247" t="str">
            <v>Inventory Retrieving Associate</v>
          </cell>
          <cell r="G247">
            <v>23358.400000000001</v>
          </cell>
        </row>
        <row r="248">
          <cell r="B248" t="str">
            <v>Male</v>
          </cell>
          <cell r="F248" t="str">
            <v>Stocking Associate</v>
          </cell>
          <cell r="G248">
            <v>23275.200000000001</v>
          </cell>
        </row>
        <row r="249">
          <cell r="B249" t="str">
            <v>Male</v>
          </cell>
          <cell r="F249" t="str">
            <v>Stocking Associate</v>
          </cell>
          <cell r="G249">
            <v>23108.799999999999</v>
          </cell>
        </row>
        <row r="250">
          <cell r="B250" t="str">
            <v>Male</v>
          </cell>
          <cell r="F250" t="str">
            <v>Customer Service Representative</v>
          </cell>
          <cell r="G250">
            <v>23071</v>
          </cell>
        </row>
        <row r="251">
          <cell r="B251" t="str">
            <v>Male</v>
          </cell>
          <cell r="F251" t="str">
            <v>Customer Service Representative</v>
          </cell>
          <cell r="G251">
            <v>23071</v>
          </cell>
        </row>
        <row r="252">
          <cell r="B252" t="str">
            <v>Male</v>
          </cell>
          <cell r="F252" t="str">
            <v>Stocking Associate</v>
          </cell>
          <cell r="G252">
            <v>23025.599999999999</v>
          </cell>
        </row>
        <row r="253">
          <cell r="B253" t="str">
            <v>Male</v>
          </cell>
          <cell r="F253" t="str">
            <v>Stocking Associate</v>
          </cell>
          <cell r="G253">
            <v>23025.599999999999</v>
          </cell>
        </row>
        <row r="254">
          <cell r="B254" t="str">
            <v>Male</v>
          </cell>
          <cell r="F254" t="str">
            <v>Customer Service Representative</v>
          </cell>
          <cell r="G254">
            <v>22956</v>
          </cell>
        </row>
        <row r="255">
          <cell r="B255" t="str">
            <v>Male</v>
          </cell>
          <cell r="F255" t="str">
            <v>Stocking Associate</v>
          </cell>
          <cell r="G255">
            <v>22921.599999999999</v>
          </cell>
        </row>
        <row r="256">
          <cell r="B256" t="str">
            <v>Male</v>
          </cell>
          <cell r="F256" t="str">
            <v>Stocking Associate</v>
          </cell>
          <cell r="G256">
            <v>22921.599999999999</v>
          </cell>
        </row>
        <row r="257">
          <cell r="B257" t="str">
            <v>Male</v>
          </cell>
          <cell r="F257" t="str">
            <v>Customer Service Representative</v>
          </cell>
          <cell r="G257">
            <v>22880</v>
          </cell>
        </row>
        <row r="258">
          <cell r="B258" t="str">
            <v>Male</v>
          </cell>
          <cell r="F258" t="str">
            <v>Stocking Associate</v>
          </cell>
          <cell r="G258">
            <v>22880</v>
          </cell>
        </row>
        <row r="259">
          <cell r="B259" t="str">
            <v>Male</v>
          </cell>
          <cell r="F259" t="str">
            <v>Stocking Associate</v>
          </cell>
          <cell r="G259">
            <v>22880</v>
          </cell>
        </row>
        <row r="260">
          <cell r="B260" t="str">
            <v>Male</v>
          </cell>
          <cell r="F260" t="str">
            <v>Assoc Inventory Picking</v>
          </cell>
          <cell r="G260">
            <v>22880</v>
          </cell>
        </row>
        <row r="261">
          <cell r="B261" t="str">
            <v>Male</v>
          </cell>
          <cell r="F261" t="str">
            <v>Stocking Associate</v>
          </cell>
          <cell r="G261">
            <v>22880</v>
          </cell>
        </row>
        <row r="262">
          <cell r="B262" t="str">
            <v>Male</v>
          </cell>
          <cell r="F262" t="str">
            <v>Assoc Inventory Picking</v>
          </cell>
          <cell r="G262">
            <v>22880</v>
          </cell>
        </row>
        <row r="263">
          <cell r="B263" t="str">
            <v>Male</v>
          </cell>
          <cell r="F263" t="str">
            <v>Customer Service Representative</v>
          </cell>
          <cell r="G263">
            <v>22880</v>
          </cell>
        </row>
        <row r="264">
          <cell r="B264" t="str">
            <v>Male</v>
          </cell>
          <cell r="F264" t="str">
            <v>Customer Service Representative</v>
          </cell>
          <cell r="G264">
            <v>22880</v>
          </cell>
        </row>
        <row r="265">
          <cell r="B265" t="str">
            <v>Male</v>
          </cell>
          <cell r="F265" t="str">
            <v>Stocking Associate</v>
          </cell>
          <cell r="G265">
            <v>22568</v>
          </cell>
        </row>
        <row r="266">
          <cell r="B266" t="str">
            <v>Male</v>
          </cell>
          <cell r="F266" t="str">
            <v>Stocking Associate</v>
          </cell>
          <cell r="G266">
            <v>22484.799999999999</v>
          </cell>
        </row>
        <row r="267">
          <cell r="B267" t="str">
            <v>Male</v>
          </cell>
          <cell r="F267" t="str">
            <v>Inventory Retrieving Associate</v>
          </cell>
          <cell r="G267">
            <v>22484.799999999999</v>
          </cell>
        </row>
        <row r="268">
          <cell r="B268" t="str">
            <v>Male</v>
          </cell>
          <cell r="F268" t="str">
            <v>Inventory Retrieving Associate</v>
          </cell>
          <cell r="G268">
            <v>22464</v>
          </cell>
        </row>
        <row r="269">
          <cell r="B269" t="str">
            <v>Male</v>
          </cell>
          <cell r="F269" t="str">
            <v>Stocking Associate</v>
          </cell>
          <cell r="G269">
            <v>22297.599999999999</v>
          </cell>
        </row>
        <row r="270">
          <cell r="B270" t="str">
            <v>Male</v>
          </cell>
          <cell r="F270" t="str">
            <v>Stocking Associate</v>
          </cell>
          <cell r="G270">
            <v>22256</v>
          </cell>
        </row>
        <row r="271">
          <cell r="B271" t="str">
            <v>Male</v>
          </cell>
          <cell r="F271" t="str">
            <v>Stocking Associate</v>
          </cell>
          <cell r="G271">
            <v>22256</v>
          </cell>
        </row>
        <row r="272">
          <cell r="B272" t="str">
            <v>Male</v>
          </cell>
          <cell r="F272" t="str">
            <v>Stocking Associate</v>
          </cell>
          <cell r="G272">
            <v>22235.200000000001</v>
          </cell>
        </row>
        <row r="273">
          <cell r="B273" t="str">
            <v>Male</v>
          </cell>
          <cell r="F273" t="str">
            <v>Inventory Retrieving Associate</v>
          </cell>
          <cell r="G273">
            <v>22214.400000000001</v>
          </cell>
        </row>
        <row r="274">
          <cell r="B274" t="str">
            <v>Male</v>
          </cell>
          <cell r="F274" t="str">
            <v>Inventory Retrieving Associate</v>
          </cell>
          <cell r="G274">
            <v>22214.400000000001</v>
          </cell>
        </row>
        <row r="275">
          <cell r="B275" t="str">
            <v>Male</v>
          </cell>
          <cell r="F275" t="str">
            <v>Inventory Retrieving Associate</v>
          </cell>
          <cell r="G275">
            <v>22214.400000000001</v>
          </cell>
        </row>
        <row r="276">
          <cell r="B276" t="str">
            <v>Male</v>
          </cell>
          <cell r="F276" t="str">
            <v>Inventory Retrieving Associate</v>
          </cell>
          <cell r="G276">
            <v>22214.400000000001</v>
          </cell>
        </row>
        <row r="277">
          <cell r="B277" t="str">
            <v>Male</v>
          </cell>
          <cell r="F277" t="str">
            <v>Customer Service Rep Associate</v>
          </cell>
          <cell r="G277">
            <v>22149</v>
          </cell>
        </row>
        <row r="278">
          <cell r="B278" t="str">
            <v>Male</v>
          </cell>
          <cell r="F278" t="str">
            <v>Stocking Associate</v>
          </cell>
          <cell r="G278">
            <v>22131.200000000001</v>
          </cell>
        </row>
        <row r="279">
          <cell r="B279" t="str">
            <v>Male</v>
          </cell>
          <cell r="F279" t="str">
            <v>Stocking Associate</v>
          </cell>
          <cell r="G279">
            <v>22089.599999999999</v>
          </cell>
        </row>
        <row r="280">
          <cell r="B280" t="str">
            <v>Male</v>
          </cell>
          <cell r="F280" t="str">
            <v>Inventory Retrieving Associate</v>
          </cell>
          <cell r="G280">
            <v>22068.799999999999</v>
          </cell>
        </row>
        <row r="281">
          <cell r="B281" t="str">
            <v>Male</v>
          </cell>
          <cell r="F281" t="str">
            <v>Inventory Retrieving Associate</v>
          </cell>
          <cell r="G281">
            <v>22068.799999999999</v>
          </cell>
        </row>
        <row r="282">
          <cell r="B282" t="str">
            <v>Male</v>
          </cell>
          <cell r="F282" t="str">
            <v>Customer Service Associate</v>
          </cell>
          <cell r="G282">
            <v>22055.46</v>
          </cell>
        </row>
        <row r="283">
          <cell r="B283" t="str">
            <v>Male</v>
          </cell>
          <cell r="F283" t="str">
            <v>Stocking Associate</v>
          </cell>
          <cell r="G283">
            <v>21965</v>
          </cell>
        </row>
        <row r="284">
          <cell r="B284" t="str">
            <v>Male</v>
          </cell>
          <cell r="F284" t="str">
            <v>Stocking Associate</v>
          </cell>
          <cell r="G284">
            <v>21923.200000000001</v>
          </cell>
        </row>
        <row r="285">
          <cell r="B285" t="str">
            <v>Male</v>
          </cell>
          <cell r="F285" t="str">
            <v>Stocking Associate</v>
          </cell>
          <cell r="G285">
            <v>21923.200000000001</v>
          </cell>
        </row>
        <row r="286">
          <cell r="B286" t="str">
            <v>Male</v>
          </cell>
          <cell r="F286" t="str">
            <v>Inventory Retrieving Associate</v>
          </cell>
          <cell r="G286">
            <v>21923.200000000001</v>
          </cell>
        </row>
        <row r="287">
          <cell r="B287" t="str">
            <v>Male</v>
          </cell>
          <cell r="F287" t="str">
            <v>Stocking Associate</v>
          </cell>
          <cell r="G287">
            <v>21923.200000000001</v>
          </cell>
        </row>
        <row r="288">
          <cell r="B288" t="str">
            <v>Male</v>
          </cell>
          <cell r="F288" t="str">
            <v>Stocking Associate</v>
          </cell>
          <cell r="G288">
            <v>21840</v>
          </cell>
        </row>
        <row r="289">
          <cell r="B289" t="str">
            <v>Male</v>
          </cell>
          <cell r="F289" t="str">
            <v>Stocking Associate</v>
          </cell>
          <cell r="G289">
            <v>21840</v>
          </cell>
        </row>
        <row r="290">
          <cell r="B290" t="str">
            <v>Male</v>
          </cell>
          <cell r="F290" t="str">
            <v>Stocking Associate</v>
          </cell>
          <cell r="G290">
            <v>21840</v>
          </cell>
        </row>
        <row r="291">
          <cell r="B291" t="str">
            <v>Male</v>
          </cell>
          <cell r="F291" t="str">
            <v>Shipping Associate</v>
          </cell>
          <cell r="G291">
            <v>21840</v>
          </cell>
        </row>
        <row r="292">
          <cell r="B292" t="str">
            <v>Male</v>
          </cell>
          <cell r="F292" t="str">
            <v>Stocking Associate</v>
          </cell>
          <cell r="G292">
            <v>21840</v>
          </cell>
        </row>
        <row r="293">
          <cell r="B293" t="str">
            <v>Male</v>
          </cell>
          <cell r="F293" t="str">
            <v>Stocking Associate</v>
          </cell>
          <cell r="G293">
            <v>21840</v>
          </cell>
        </row>
        <row r="294">
          <cell r="B294" t="str">
            <v>Male</v>
          </cell>
          <cell r="F294" t="str">
            <v>Stocking Associate</v>
          </cell>
          <cell r="G294">
            <v>21840</v>
          </cell>
        </row>
        <row r="295">
          <cell r="B295" t="str">
            <v>Male</v>
          </cell>
          <cell r="F295" t="str">
            <v>Stocking Associate</v>
          </cell>
          <cell r="G295">
            <v>21840</v>
          </cell>
        </row>
        <row r="296">
          <cell r="B296" t="str">
            <v>Male</v>
          </cell>
          <cell r="F296" t="str">
            <v>Stocking Associate</v>
          </cell>
          <cell r="G296">
            <v>21840</v>
          </cell>
        </row>
        <row r="297">
          <cell r="B297" t="str">
            <v>Male</v>
          </cell>
          <cell r="F297" t="str">
            <v>Stocking Associate</v>
          </cell>
          <cell r="G297">
            <v>21840</v>
          </cell>
        </row>
        <row r="298">
          <cell r="B298" t="str">
            <v>Male</v>
          </cell>
          <cell r="F298" t="str">
            <v>Customer Service Associate</v>
          </cell>
          <cell r="G298">
            <v>21840</v>
          </cell>
        </row>
        <row r="299">
          <cell r="B299" t="str">
            <v>Male</v>
          </cell>
          <cell r="F299" t="str">
            <v>Customer Service Associate</v>
          </cell>
          <cell r="G299">
            <v>21840</v>
          </cell>
        </row>
        <row r="300">
          <cell r="B300" t="str">
            <v>Male</v>
          </cell>
          <cell r="F300" t="str">
            <v>Inventory Retrieving Associate</v>
          </cell>
          <cell r="G300">
            <v>21840</v>
          </cell>
        </row>
        <row r="301">
          <cell r="B301" t="str">
            <v>Male</v>
          </cell>
          <cell r="F301" t="str">
            <v>Stocking Associate</v>
          </cell>
          <cell r="G301">
            <v>21840</v>
          </cell>
        </row>
        <row r="302">
          <cell r="B302" t="str">
            <v>Male</v>
          </cell>
          <cell r="F302" t="str">
            <v>Stocking Associate</v>
          </cell>
          <cell r="G302">
            <v>21840</v>
          </cell>
        </row>
        <row r="303">
          <cell r="B303" t="str">
            <v>Male</v>
          </cell>
          <cell r="F303" t="str">
            <v>Stocking Associate</v>
          </cell>
          <cell r="G303">
            <v>21840</v>
          </cell>
        </row>
        <row r="304">
          <cell r="B304" t="str">
            <v>Male</v>
          </cell>
          <cell r="F304" t="str">
            <v>Inventory Retrieving Associate</v>
          </cell>
          <cell r="G304">
            <v>21840</v>
          </cell>
        </row>
        <row r="305">
          <cell r="B305" t="str">
            <v>Male</v>
          </cell>
          <cell r="F305" t="str">
            <v>Stocking Associate</v>
          </cell>
          <cell r="G305">
            <v>21840</v>
          </cell>
        </row>
        <row r="306">
          <cell r="B306" t="str">
            <v>Male</v>
          </cell>
          <cell r="F306" t="str">
            <v>Stocking Associate</v>
          </cell>
          <cell r="G306">
            <v>21840</v>
          </cell>
        </row>
        <row r="307">
          <cell r="B307" t="str">
            <v>Male</v>
          </cell>
          <cell r="F307" t="str">
            <v>Stocking Associate</v>
          </cell>
          <cell r="G307">
            <v>21840</v>
          </cell>
        </row>
        <row r="308">
          <cell r="B308" t="str">
            <v>Male</v>
          </cell>
          <cell r="F308" t="str">
            <v>Stocking Associate</v>
          </cell>
          <cell r="G308">
            <v>21840</v>
          </cell>
        </row>
        <row r="309">
          <cell r="B309" t="str">
            <v>Male</v>
          </cell>
          <cell r="F309" t="str">
            <v>Inventory Retrieving Associate</v>
          </cell>
          <cell r="G309">
            <v>21840</v>
          </cell>
        </row>
        <row r="310">
          <cell r="B310" t="str">
            <v>Male</v>
          </cell>
          <cell r="F310" t="str">
            <v>Stocking Associate</v>
          </cell>
          <cell r="G310">
            <v>21653</v>
          </cell>
        </row>
        <row r="311">
          <cell r="B311" t="str">
            <v>Male</v>
          </cell>
          <cell r="F311" t="str">
            <v>Stocking Associate</v>
          </cell>
          <cell r="G311">
            <v>21320</v>
          </cell>
        </row>
        <row r="312">
          <cell r="B312" t="str">
            <v>Male</v>
          </cell>
          <cell r="F312" t="str">
            <v>Inventory Retrieving Associate</v>
          </cell>
          <cell r="G312">
            <v>21257.599999999999</v>
          </cell>
        </row>
        <row r="313">
          <cell r="B313" t="str">
            <v>Male</v>
          </cell>
          <cell r="F313" t="str">
            <v>Sorter Associate</v>
          </cell>
          <cell r="G313">
            <v>21216</v>
          </cell>
        </row>
        <row r="314">
          <cell r="B314" t="str">
            <v>Male</v>
          </cell>
          <cell r="F314" t="str">
            <v>Stocking Associate</v>
          </cell>
          <cell r="G314">
            <v>21216</v>
          </cell>
        </row>
        <row r="315">
          <cell r="B315" t="str">
            <v>Male</v>
          </cell>
          <cell r="F315" t="str">
            <v>Stocking Associate</v>
          </cell>
          <cell r="G315">
            <v>21216</v>
          </cell>
        </row>
        <row r="316">
          <cell r="B316" t="str">
            <v>Male</v>
          </cell>
          <cell r="F316" t="str">
            <v>Inventory Retrieving Associate</v>
          </cell>
          <cell r="G316">
            <v>21216</v>
          </cell>
        </row>
        <row r="317">
          <cell r="B317" t="str">
            <v>Male</v>
          </cell>
          <cell r="F317" t="str">
            <v>Inventory Retrieving Associate</v>
          </cell>
          <cell r="G317">
            <v>21216</v>
          </cell>
        </row>
        <row r="318">
          <cell r="B318" t="str">
            <v>Male</v>
          </cell>
          <cell r="F318" t="str">
            <v>Inventory Retrieving Associate</v>
          </cell>
          <cell r="G318">
            <v>21216</v>
          </cell>
        </row>
        <row r="319">
          <cell r="B319" t="str">
            <v>Male</v>
          </cell>
          <cell r="F319" t="str">
            <v>Customer Service Associate</v>
          </cell>
          <cell r="G319">
            <v>20910</v>
          </cell>
        </row>
        <row r="320">
          <cell r="B320" t="str">
            <v>Male</v>
          </cell>
          <cell r="F320" t="str">
            <v>Stocking Associate</v>
          </cell>
          <cell r="G320">
            <v>20800</v>
          </cell>
        </row>
        <row r="321">
          <cell r="B321" t="str">
            <v>Male</v>
          </cell>
          <cell r="F321" t="str">
            <v>Stocking Associate</v>
          </cell>
          <cell r="G321">
            <v>20800</v>
          </cell>
        </row>
        <row r="322">
          <cell r="B322" t="str">
            <v>Male</v>
          </cell>
          <cell r="F322" t="str">
            <v>Stocking Associate</v>
          </cell>
          <cell r="G322">
            <v>20800</v>
          </cell>
        </row>
      </sheetData>
      <sheetData sheetId="3"/>
      <sheetData sheetId="4">
        <row r="3">
          <cell r="A3" t="str">
            <v>Average of SALARY</v>
          </cell>
        </row>
      </sheetData>
      <sheetData sheetId="5">
        <row r="10">
          <cell r="G10" t="str">
            <v>MALE</v>
          </cell>
          <cell r="H10" t="str">
            <v>FEMALE</v>
          </cell>
        </row>
        <row r="11">
          <cell r="D11" t="str">
            <v>$20,000 - $50000</v>
          </cell>
          <cell r="G11">
            <v>237</v>
          </cell>
          <cell r="H11">
            <v>222</v>
          </cell>
        </row>
        <row r="12">
          <cell r="D12" t="str">
            <v>$50,001 - $100,000</v>
          </cell>
          <cell r="G12">
            <v>71</v>
          </cell>
          <cell r="H12">
            <v>168</v>
          </cell>
        </row>
        <row r="13">
          <cell r="D13" t="str">
            <v>100,001 - $200,000</v>
          </cell>
          <cell r="G13">
            <v>12</v>
          </cell>
          <cell r="H13">
            <v>29</v>
          </cell>
        </row>
        <row r="14">
          <cell r="D14" t="str">
            <v>$200,001 - $300,000</v>
          </cell>
          <cell r="G14">
            <v>0</v>
          </cell>
          <cell r="H14">
            <v>4</v>
          </cell>
        </row>
        <row r="15">
          <cell r="D15" t="str">
            <v>$300,001 - $400,000</v>
          </cell>
          <cell r="G15">
            <v>0</v>
          </cell>
          <cell r="H15">
            <v>2</v>
          </cell>
        </row>
        <row r="18">
          <cell r="I18" t="str">
            <v>MALE</v>
          </cell>
          <cell r="J18" t="str">
            <v>FEMALE</v>
          </cell>
        </row>
        <row r="19">
          <cell r="D19" t="str">
            <v>STOCKING ASSOCIATE</v>
          </cell>
          <cell r="I19">
            <v>22648.433333333331</v>
          </cell>
          <cell r="J19">
            <v>23899.599999999999</v>
          </cell>
        </row>
        <row r="20">
          <cell r="D20" t="str">
            <v>INVENTORY RETRIEVING ASSOCIATE</v>
          </cell>
          <cell r="I20">
            <v>22808.353846153848</v>
          </cell>
          <cell r="J20">
            <v>23346.834545454545</v>
          </cell>
        </row>
        <row r="21">
          <cell r="D21" t="str">
            <v>CUSTOMER SERVICE REP</v>
          </cell>
          <cell r="I21">
            <v>24639.036363636365</v>
          </cell>
          <cell r="J21">
            <v>26791.830769230772</v>
          </cell>
        </row>
        <row r="22">
          <cell r="D22" t="str">
            <v>CATEGORY MANAGER</v>
          </cell>
          <cell r="I22">
            <v>63241.81</v>
          </cell>
          <cell r="J22">
            <v>65834.995999999999</v>
          </cell>
        </row>
        <row r="25">
          <cell r="G25" t="str">
            <v>MALE</v>
          </cell>
          <cell r="H25" t="str">
            <v>FEMALE</v>
          </cell>
        </row>
        <row r="26">
          <cell r="D26" t="str">
            <v>SR. VP SALES &amp; MARKETING</v>
          </cell>
          <cell r="G26">
            <v>0</v>
          </cell>
          <cell r="H26">
            <v>340159.82</v>
          </cell>
        </row>
        <row r="27">
          <cell r="D27" t="str">
            <v>CHIEF LEGAL OFFICER CORPORATE LEGAL</v>
          </cell>
          <cell r="G27">
            <v>0</v>
          </cell>
          <cell r="H27">
            <v>304673.98</v>
          </cell>
        </row>
        <row r="28">
          <cell r="D28" t="str">
            <v>SR. VP OPERATIONS</v>
          </cell>
          <cell r="G28">
            <v>0</v>
          </cell>
          <cell r="H28">
            <v>274665.56</v>
          </cell>
        </row>
        <row r="29">
          <cell r="D29" t="str">
            <v>CHAIRMAIN HOLDING</v>
          </cell>
          <cell r="G29">
            <v>0</v>
          </cell>
          <cell r="H29">
            <v>225000</v>
          </cell>
        </row>
        <row r="30">
          <cell r="D30" t="str">
            <v>GENERAL COUNSEL</v>
          </cell>
          <cell r="G30">
            <v>0</v>
          </cell>
          <cell r="H30">
            <v>210120.04</v>
          </cell>
        </row>
        <row r="31">
          <cell r="D31" t="str">
            <v>CFO NA REGION</v>
          </cell>
          <cell r="G31">
            <v>0</v>
          </cell>
          <cell r="H31">
            <v>208080.08</v>
          </cell>
        </row>
        <row r="32">
          <cell r="D32" t="str">
            <v>VP INTERNATIONAL</v>
          </cell>
          <cell r="G32">
            <v>0</v>
          </cell>
          <cell r="H32">
            <v>197025</v>
          </cell>
        </row>
        <row r="33">
          <cell r="D33" t="str">
            <v>VP MARKETPLACE</v>
          </cell>
          <cell r="G33">
            <v>185500</v>
          </cell>
          <cell r="H33">
            <v>0</v>
          </cell>
        </row>
        <row r="34">
          <cell r="D34" t="str">
            <v>VP ADMIN SALES AND MKTG</v>
          </cell>
          <cell r="G34">
            <v>180164.14</v>
          </cell>
          <cell r="H34">
            <v>0</v>
          </cell>
        </row>
        <row r="35">
          <cell r="D35" t="str">
            <v>SR. DIR CORPORATE ENGINEER</v>
          </cell>
          <cell r="G35">
            <v>0</v>
          </cell>
          <cell r="H35">
            <v>176850.96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FF7-AFB0-43B4-9FEF-40725E5DF89A}">
  <dimension ref="D3:J38"/>
  <sheetViews>
    <sheetView tabSelected="1" zoomScale="85" zoomScaleNormal="85" workbookViewId="0">
      <selection activeCell="D10" sqref="D10:F10"/>
    </sheetView>
  </sheetViews>
  <sheetFormatPr defaultRowHeight="15" x14ac:dyDescent="0.25"/>
  <cols>
    <col min="7" max="8" width="11.140625" bestFit="1" customWidth="1"/>
    <col min="9" max="9" width="10.7109375" bestFit="1" customWidth="1"/>
    <col min="10" max="10" width="10.140625" bestFit="1" customWidth="1"/>
  </cols>
  <sheetData>
    <row r="3" spans="4:10" ht="15.75" thickBot="1" x14ac:dyDescent="0.3">
      <c r="D3" s="1" t="s">
        <v>0</v>
      </c>
      <c r="E3" s="1"/>
      <c r="F3" s="1"/>
      <c r="G3" s="1"/>
      <c r="H3" s="1"/>
      <c r="I3" s="1"/>
      <c r="J3" s="1"/>
    </row>
    <row r="4" spans="4:10" ht="16.5" thickTop="1" thickBot="1" x14ac:dyDescent="0.3">
      <c r="D4" s="2" t="s">
        <v>1</v>
      </c>
      <c r="E4" s="2"/>
      <c r="F4" s="2"/>
      <c r="G4" s="2"/>
      <c r="H4" s="2"/>
      <c r="I4" s="2"/>
      <c r="J4" s="2"/>
    </row>
    <row r="5" spans="4:10" ht="15.75" thickTop="1" x14ac:dyDescent="0.25">
      <c r="D5" s="3" t="s">
        <v>2</v>
      </c>
      <c r="E5" s="3"/>
      <c r="F5" s="3"/>
      <c r="G5" s="3"/>
      <c r="H5" s="3">
        <f>COUNTA('[1]Males Employees'!B:B) -1</f>
        <v>321</v>
      </c>
      <c r="I5" s="3"/>
      <c r="J5" s="3"/>
    </row>
    <row r="6" spans="4:10" x14ac:dyDescent="0.25">
      <c r="D6" s="3" t="s">
        <v>3</v>
      </c>
      <c r="E6" s="3"/>
      <c r="F6" s="3"/>
      <c r="G6" s="3"/>
      <c r="H6" s="3">
        <f>COUNTA('[1]Female Employees'!B:B)-1</f>
        <v>426</v>
      </c>
      <c r="I6" s="3"/>
      <c r="J6" s="3"/>
    </row>
    <row r="7" spans="4:10" x14ac:dyDescent="0.25">
      <c r="D7" s="3" t="s">
        <v>4</v>
      </c>
      <c r="E7" s="3"/>
      <c r="F7" s="3"/>
      <c r="G7" s="3"/>
      <c r="H7" s="3">
        <f>COUNTA([1]Census!B:B) -1</f>
        <v>747</v>
      </c>
      <c r="I7" s="3"/>
      <c r="J7" s="3"/>
    </row>
    <row r="8" spans="4:10" x14ac:dyDescent="0.25">
      <c r="D8" s="1" t="s">
        <v>5</v>
      </c>
      <c r="E8" s="1"/>
      <c r="F8" s="1"/>
      <c r="G8" s="1"/>
      <c r="H8" s="1"/>
      <c r="I8" s="1"/>
      <c r="J8" s="1"/>
    </row>
    <row r="9" spans="4:10" x14ac:dyDescent="0.25">
      <c r="D9" s="4"/>
      <c r="E9" s="4"/>
      <c r="F9" s="4"/>
      <c r="G9" s="4" t="s">
        <v>6</v>
      </c>
      <c r="H9" s="4"/>
      <c r="I9" s="4" t="s">
        <v>7</v>
      </c>
      <c r="J9" s="4"/>
    </row>
    <row r="10" spans="4:10" x14ac:dyDescent="0.25">
      <c r="D10" s="3" t="s">
        <v>5</v>
      </c>
      <c r="E10" s="3"/>
      <c r="F10" s="3"/>
      <c r="G10" t="s">
        <v>8</v>
      </c>
      <c r="H10" t="s">
        <v>9</v>
      </c>
      <c r="I10" t="s">
        <v>8</v>
      </c>
      <c r="J10" t="s">
        <v>9</v>
      </c>
    </row>
    <row r="11" spans="4:10" x14ac:dyDescent="0.25">
      <c r="D11" s="3" t="s">
        <v>10</v>
      </c>
      <c r="E11" s="3"/>
      <c r="F11" s="3"/>
      <c r="G11">
        <f>COUNTIFS('[1]Males Employees'!G:G,"&gt;=20000",'[1]Males Employees'!G:G,"&lt;=50000") - 1</f>
        <v>237</v>
      </c>
      <c r="H11">
        <f>COUNTIFS('[1]Female Employees'!G:G,"&gt;=20000",'[1]Female Employees'!G:G,"&lt;=50000")-1</f>
        <v>222</v>
      </c>
      <c r="I11" s="5">
        <f>G11/H5</f>
        <v>0.73831775700934577</v>
      </c>
      <c r="J11" s="5">
        <f>H11/H6</f>
        <v>0.52112676056338025</v>
      </c>
    </row>
    <row r="12" spans="4:10" x14ac:dyDescent="0.25">
      <c r="D12" s="3" t="s">
        <v>11</v>
      </c>
      <c r="E12" s="3"/>
      <c r="F12" s="3"/>
      <c r="G12">
        <f>COUNTIFS('[1]Males Employees'!G:G,"&gt;=50001",'[1]Males Employees'!G:G,"&lt;=100000")</f>
        <v>71</v>
      </c>
      <c r="H12">
        <f>COUNTIFS('[1]Female Employees'!G:G,"&gt;=50001",'[1]Female Employees'!G:G,"&lt;=100000")</f>
        <v>168</v>
      </c>
      <c r="I12" s="5">
        <f>G12/H5</f>
        <v>0.22118380062305296</v>
      </c>
      <c r="J12" s="5">
        <f>H12/H6</f>
        <v>0.39436619718309857</v>
      </c>
    </row>
    <row r="13" spans="4:10" x14ac:dyDescent="0.25">
      <c r="D13" s="6" t="s">
        <v>12</v>
      </c>
      <c r="E13" s="3"/>
      <c r="F13" s="3"/>
      <c r="G13">
        <f>COUNTIFS('[1]Males Employees'!G:G,"&gt;=100001",'[1]Males Employees'!G:G,"&lt;=200000")</f>
        <v>12</v>
      </c>
      <c r="H13">
        <f>COUNTIFS('[1]Female Employees'!G:G,"&gt;=100001",'[1]Female Employees'!G:G,"&lt;=200000")</f>
        <v>29</v>
      </c>
      <c r="I13" s="5">
        <f>G13/H5</f>
        <v>3.7383177570093455E-2</v>
      </c>
      <c r="J13" s="5">
        <f>H13/H6</f>
        <v>6.8075117370892016E-2</v>
      </c>
    </row>
    <row r="14" spans="4:10" x14ac:dyDescent="0.25">
      <c r="D14" s="3" t="s">
        <v>13</v>
      </c>
      <c r="E14" s="3"/>
      <c r="F14" s="3"/>
      <c r="G14">
        <f>COUNTIFS('[1]Males Employees'!G:G,"&gt;=200001",'[1]Males Employees'!G:G,"&lt;=300000")</f>
        <v>0</v>
      </c>
      <c r="H14">
        <f>COUNTIFS('[1]Female Employees'!G:G,"&gt;=200001",'[1]Female Employees'!G:G,"&lt;=300000")</f>
        <v>4</v>
      </c>
      <c r="I14" s="5">
        <f>G14/H5</f>
        <v>0</v>
      </c>
      <c r="J14" s="5">
        <f>H14/H6</f>
        <v>9.3896713615023476E-3</v>
      </c>
    </row>
    <row r="15" spans="4:10" x14ac:dyDescent="0.25">
      <c r="D15" s="3" t="s">
        <v>14</v>
      </c>
      <c r="E15" s="3"/>
      <c r="F15" s="3"/>
      <c r="G15">
        <f>COUNTIFS('[1]Males Employees'!G:G,"&gt;=300001",'[1]Males Employees'!G:G,"&lt;=400000")</f>
        <v>0</v>
      </c>
      <c r="H15">
        <f>COUNTIFS('[1]Female Employees'!G:G,"&gt;=300001",'[1]Female Employees'!G:G,"&lt;=400000")</f>
        <v>2</v>
      </c>
      <c r="I15" s="5">
        <f>G15/H5</f>
        <v>0</v>
      </c>
      <c r="J15" s="5">
        <f>H15/H6</f>
        <v>4.6948356807511738E-3</v>
      </c>
    </row>
    <row r="16" spans="4:10" x14ac:dyDescent="0.25">
      <c r="D16" s="1" t="s">
        <v>15</v>
      </c>
      <c r="E16" s="1"/>
      <c r="F16" s="1"/>
      <c r="G16" s="1"/>
      <c r="H16" s="1"/>
      <c r="I16" s="1"/>
      <c r="J16" s="1"/>
    </row>
    <row r="17" spans="4:10" x14ac:dyDescent="0.25">
      <c r="D17" s="4"/>
      <c r="E17" s="4"/>
      <c r="F17" s="4"/>
      <c r="G17" s="4" t="s">
        <v>6</v>
      </c>
      <c r="H17" s="4"/>
      <c r="I17" s="4" t="s">
        <v>16</v>
      </c>
      <c r="J17" s="4"/>
    </row>
    <row r="18" spans="4:10" x14ac:dyDescent="0.25">
      <c r="D18" s="3" t="s">
        <v>17</v>
      </c>
      <c r="E18" s="3"/>
      <c r="F18" s="3"/>
      <c r="G18" t="s">
        <v>8</v>
      </c>
      <c r="H18" t="s">
        <v>9</v>
      </c>
      <c r="I18" t="s">
        <v>8</v>
      </c>
      <c r="J18" t="s">
        <v>9</v>
      </c>
    </row>
    <row r="19" spans="4:10" x14ac:dyDescent="0.25">
      <c r="D19" s="3" t="s">
        <v>18</v>
      </c>
      <c r="E19" s="3"/>
      <c r="F19" s="3"/>
      <c r="G19">
        <f>COUNTIF('[1]Males Employees'!F:F,"Stocking Associate")</f>
        <v>60</v>
      </c>
      <c r="H19">
        <f>COUNTIF('[1]Female Employees'!F:F,"Stocking Associate")</f>
        <v>45</v>
      </c>
      <c r="I19" s="7">
        <f>GETPIVOTDATA("SALARY",[1]Salary_pivot!$A$3,"GENDER","Male","OCCUPATION","Stocking Associate")</f>
        <v>22648.433333333331</v>
      </c>
      <c r="J19" s="7">
        <f>GETPIVOTDATA("SALARY",[1]Salary_pivot!$A$3,"GENDER","Female","OCCUPATION","Stocking Associate")</f>
        <v>23899.599999999999</v>
      </c>
    </row>
    <row r="20" spans="4:10" x14ac:dyDescent="0.25">
      <c r="D20" s="3" t="s">
        <v>19</v>
      </c>
      <c r="E20" s="3"/>
      <c r="F20" s="3"/>
      <c r="G20">
        <f>COUNTIF('[1]Males Employees'!F:F,"Inventory Retrieving Associate")</f>
        <v>26</v>
      </c>
      <c r="H20">
        <f>COUNTIF('[1]Female Employees'!F:F,"Inventory Retrieving Associate")</f>
        <v>11</v>
      </c>
      <c r="I20" s="7">
        <f>GETPIVOTDATA("SALARY",[1]Salary_pivot!$A$3,"GENDER","Male","OCCUPATION","Inventory Retrieving Associate")</f>
        <v>22808.353846153848</v>
      </c>
      <c r="J20" s="7">
        <f>GETPIVOTDATA("SALARY",[1]Salary_pivot!$A$3,"GENDER","Female","OCCUPATION","Inventory Retrieving Associate")</f>
        <v>23346.834545454545</v>
      </c>
    </row>
    <row r="21" spans="4:10" x14ac:dyDescent="0.25">
      <c r="D21" s="6" t="s">
        <v>20</v>
      </c>
      <c r="E21" s="3"/>
      <c r="F21" s="3"/>
      <c r="G21">
        <f>COUNTIF('[1]Males Employees'!F:F,"Customer Service Representative")</f>
        <v>22</v>
      </c>
      <c r="H21">
        <f>COUNTIF('[1]Female Employees'!F:F,"Customer Service Representative")</f>
        <v>13</v>
      </c>
      <c r="I21" s="7">
        <f>GETPIVOTDATA("SALARY",[1]Salary_pivot!$A$3,"GENDER","Male","OCCUPATION","Customer Service Representative")</f>
        <v>24639.036363636365</v>
      </c>
      <c r="J21" s="7">
        <f>GETPIVOTDATA("SALARY",[1]Salary_pivot!$A$3,"GENDER","Female","OCCUPATION","Customer Service Representative")</f>
        <v>26791.830769230772</v>
      </c>
    </row>
    <row r="22" spans="4:10" x14ac:dyDescent="0.25">
      <c r="D22" s="3" t="s">
        <v>21</v>
      </c>
      <c r="E22" s="3"/>
      <c r="F22" s="3"/>
      <c r="G22">
        <f>COUNTIF('[1]Males Employees'!F:F,"Category Manager")</f>
        <v>6</v>
      </c>
      <c r="H22">
        <f>COUNTIF('[1]Female Employees'!F:F,"Category Manager")</f>
        <v>15</v>
      </c>
      <c r="I22" s="7">
        <f>GETPIVOTDATA("SALARY",[1]Salary_pivot!$A$3,"GENDER","Male","OCCUPATION","Category Manager")</f>
        <v>63241.81</v>
      </c>
      <c r="J22" s="7">
        <f>GETPIVOTDATA("SALARY",[1]Salary_pivot!$A$3,"GENDER","Female","OCCUPATION","Category Manager")</f>
        <v>65834.995999999999</v>
      </c>
    </row>
    <row r="23" spans="4:10" x14ac:dyDescent="0.25">
      <c r="D23" s="1" t="s">
        <v>22</v>
      </c>
      <c r="E23" s="1"/>
      <c r="F23" s="1"/>
      <c r="G23" s="1"/>
      <c r="H23" s="1"/>
      <c r="I23" s="8"/>
      <c r="J23" s="8"/>
    </row>
    <row r="24" spans="4:10" x14ac:dyDescent="0.25">
      <c r="D24" s="4"/>
      <c r="E24" s="4"/>
      <c r="F24" s="4"/>
      <c r="G24" s="4" t="s">
        <v>23</v>
      </c>
      <c r="H24" s="4"/>
      <c r="I24" s="8"/>
      <c r="J24" s="8"/>
    </row>
    <row r="25" spans="4:10" x14ac:dyDescent="0.25">
      <c r="D25" s="3" t="s">
        <v>17</v>
      </c>
      <c r="E25" s="3"/>
      <c r="F25" s="3"/>
      <c r="G25" t="s">
        <v>8</v>
      </c>
      <c r="H25" t="s">
        <v>9</v>
      </c>
      <c r="I25" s="8"/>
      <c r="J25" s="8"/>
    </row>
    <row r="26" spans="4:10" x14ac:dyDescent="0.25">
      <c r="D26" s="3" t="s">
        <v>24</v>
      </c>
      <c r="E26" s="3"/>
      <c r="F26" s="3"/>
      <c r="G26" s="7">
        <f>GETPIVOTDATA("SALARY",[1]Salary_pivot!$A$3,"GENDER","Male","OCCUPATION","Sr. VP Sales &amp; Marketing")</f>
        <v>0</v>
      </c>
      <c r="H26" s="7">
        <f>GETPIVOTDATA("SALARY",[1]Salary_pivot!$A$3,"GENDER","Female","OCCUPATION","Sr. VP Sales &amp; Marketing")</f>
        <v>340159.82</v>
      </c>
      <c r="I26" s="8"/>
      <c r="J26" s="8"/>
    </row>
    <row r="27" spans="4:10" x14ac:dyDescent="0.25">
      <c r="D27" s="3" t="s">
        <v>25</v>
      </c>
      <c r="E27" s="3"/>
      <c r="F27" s="3"/>
      <c r="G27" s="7">
        <f>GETPIVOTDATA("SALARY",[1]Salary_pivot!$A$3,"GENDER","Male","OCCUPATION","Chief Legal Officer Corporate Legal")</f>
        <v>0</v>
      </c>
      <c r="H27" s="7">
        <f>GETPIVOTDATA("SALARY",[1]Salary_pivot!$A$3,"GENDER","Female","OCCUPATION","Chief Legal Officer Corporate Legal")</f>
        <v>304673.98</v>
      </c>
      <c r="I27" s="8"/>
      <c r="J27" s="8"/>
    </row>
    <row r="28" spans="4:10" x14ac:dyDescent="0.25">
      <c r="D28" s="3" t="s">
        <v>26</v>
      </c>
      <c r="E28" s="3"/>
      <c r="F28" s="3"/>
      <c r="G28" s="7">
        <f>GETPIVOTDATA("SALARY",[1]Salary_pivot!$A$3,"GENDER","Male","OCCUPATION","Sr. VP Operations")</f>
        <v>0</v>
      </c>
      <c r="H28" s="7">
        <f>GETPIVOTDATA("SALARY",[1]Salary_pivot!$A$3,"GENDER","Female","OCCUPATION","Sr. VP Operations")</f>
        <v>274665.56</v>
      </c>
      <c r="I28" s="8"/>
      <c r="J28" s="8"/>
    </row>
    <row r="29" spans="4:10" x14ac:dyDescent="0.25">
      <c r="D29" s="3" t="s">
        <v>27</v>
      </c>
      <c r="E29" s="3"/>
      <c r="F29" s="3"/>
      <c r="G29" s="7">
        <f>GETPIVOTDATA("SALARY",[1]Salary_pivot!$A$3,"GENDER","Male","OCCUPATION","Chairman Holding")</f>
        <v>0</v>
      </c>
      <c r="H29" s="7">
        <f>GETPIVOTDATA("SALARY",[1]Salary_pivot!$A$3,"GENDER","Female","OCCUPATION","Chairman Holding")</f>
        <v>225000</v>
      </c>
      <c r="I29" s="8"/>
      <c r="J29" s="8"/>
    </row>
    <row r="30" spans="4:10" x14ac:dyDescent="0.25">
      <c r="D30" s="3" t="s">
        <v>28</v>
      </c>
      <c r="E30" s="3"/>
      <c r="F30" s="3"/>
      <c r="G30" s="7">
        <f>GETPIVOTDATA("SALARY",[1]Salary_pivot!$A$3,"GENDER","Male","OCCUPATION","General Counsel")</f>
        <v>0</v>
      </c>
      <c r="H30" s="7">
        <f>GETPIVOTDATA("SALARY",[1]Salary_pivot!$A$3,"GENDER","Female","OCCUPATION","General Counsel")</f>
        <v>210120.04</v>
      </c>
      <c r="I30" s="8"/>
      <c r="J30" s="8"/>
    </row>
    <row r="31" spans="4:10" x14ac:dyDescent="0.25">
      <c r="D31" s="3" t="s">
        <v>29</v>
      </c>
      <c r="E31" s="3"/>
      <c r="F31" s="3"/>
      <c r="G31" s="7">
        <f>GETPIVOTDATA("SALARY",[1]Salary_pivot!$A$3,"GENDER","Male","OCCUPATION","CFO NA Region")</f>
        <v>0</v>
      </c>
      <c r="H31" s="7">
        <f>GETPIVOTDATA("SALARY",[1]Salary_pivot!$A$3,"GENDER","Female","OCCUPATION","CFO NA Region")</f>
        <v>208080.08</v>
      </c>
      <c r="I31" s="8"/>
      <c r="J31" s="8"/>
    </row>
    <row r="32" spans="4:10" x14ac:dyDescent="0.25">
      <c r="D32" s="3" t="s">
        <v>30</v>
      </c>
      <c r="E32" s="3"/>
      <c r="F32" s="3"/>
      <c r="G32" s="7">
        <f>GETPIVOTDATA("SALARY",[1]Salary_pivot!$A$3,"GENDER","Male","OCCUPATION","VP International")</f>
        <v>0</v>
      </c>
      <c r="H32" s="7">
        <f>GETPIVOTDATA("SALARY",[1]Salary_pivot!$A$3,"GENDER","Female","OCCUPATION","VP International")</f>
        <v>197025</v>
      </c>
      <c r="I32" s="8"/>
      <c r="J32" s="8"/>
    </row>
    <row r="33" spans="4:10" x14ac:dyDescent="0.25">
      <c r="D33" s="3" t="s">
        <v>31</v>
      </c>
      <c r="E33" s="3"/>
      <c r="F33" s="3"/>
      <c r="G33" s="7">
        <f>GETPIVOTDATA("SALARY",[1]Salary_pivot!$A$3,"GENDER","Male","OCCUPATION","VP Marketplace")</f>
        <v>185500</v>
      </c>
      <c r="H33" s="7">
        <f>GETPIVOTDATA("SALARY",[1]Salary_pivot!$A$3,"GENDER","Female","OCCUPATION","VP Marketplace")</f>
        <v>0</v>
      </c>
      <c r="I33" s="8"/>
      <c r="J33" s="8"/>
    </row>
    <row r="34" spans="4:10" x14ac:dyDescent="0.25">
      <c r="D34" s="3" t="s">
        <v>32</v>
      </c>
      <c r="E34" s="3"/>
      <c r="F34" s="3"/>
      <c r="G34" s="7">
        <f>GETPIVOTDATA("SALARY",[1]Salary_pivot!$A$3,"GENDER","Male","OCCUPATION","VP Admin Sales and Mktg")</f>
        <v>180164.14</v>
      </c>
      <c r="H34" s="7">
        <f>GETPIVOTDATA("SALARY",[1]Salary_pivot!$A$3,"GENDER","Female","OCCUPATION","VP Admin Sales and Mktg")</f>
        <v>0</v>
      </c>
      <c r="I34" s="8"/>
      <c r="J34" s="8"/>
    </row>
    <row r="35" spans="4:10" x14ac:dyDescent="0.25">
      <c r="D35" s="3" t="s">
        <v>33</v>
      </c>
      <c r="E35" s="3"/>
      <c r="F35" s="3"/>
      <c r="G35" s="7">
        <f>GETPIVOTDATA("SALARY",[1]Salary_pivot!$A$3,"GENDER","Male","OCCUPATION","Sr Dir Corporate Engineer")</f>
        <v>0</v>
      </c>
      <c r="H35" s="7">
        <f>GETPIVOTDATA("SALARY",[1]Salary_pivot!$A$3,"GENDER","Female","OCCUPATION","Sr Dir Corporate Engineer")</f>
        <v>176850.96</v>
      </c>
      <c r="I35" s="8"/>
      <c r="J35" s="8"/>
    </row>
    <row r="36" spans="4:10" x14ac:dyDescent="0.25">
      <c r="D36" s="3"/>
      <c r="E36" s="3"/>
      <c r="F36" s="3"/>
    </row>
    <row r="37" spans="4:10" x14ac:dyDescent="0.25">
      <c r="D37" s="3"/>
      <c r="E37" s="3"/>
      <c r="F37" s="3"/>
    </row>
    <row r="38" spans="4:10" x14ac:dyDescent="0.25">
      <c r="D38" s="3"/>
      <c r="E38" s="3"/>
      <c r="F38" s="3"/>
    </row>
  </sheetData>
  <mergeCells count="44">
    <mergeCell ref="D37:F37"/>
    <mergeCell ref="D38:F38"/>
    <mergeCell ref="D31:F31"/>
    <mergeCell ref="D32:F32"/>
    <mergeCell ref="D33:F33"/>
    <mergeCell ref="D34:F34"/>
    <mergeCell ref="D35:F35"/>
    <mergeCell ref="D36:F36"/>
    <mergeCell ref="D25:F25"/>
    <mergeCell ref="D26:F26"/>
    <mergeCell ref="D27:F27"/>
    <mergeCell ref="D28:F28"/>
    <mergeCell ref="D29:F29"/>
    <mergeCell ref="D30:F30"/>
    <mergeCell ref="D20:F20"/>
    <mergeCell ref="D21:F21"/>
    <mergeCell ref="D22:F22"/>
    <mergeCell ref="D23:H23"/>
    <mergeCell ref="D24:F24"/>
    <mergeCell ref="G24:H24"/>
    <mergeCell ref="D16:J16"/>
    <mergeCell ref="D17:F17"/>
    <mergeCell ref="G17:H17"/>
    <mergeCell ref="I17:J17"/>
    <mergeCell ref="D18:F18"/>
    <mergeCell ref="D19:F19"/>
    <mergeCell ref="D10:F10"/>
    <mergeCell ref="D11:F11"/>
    <mergeCell ref="D12:F12"/>
    <mergeCell ref="D13:F13"/>
    <mergeCell ref="D14:F14"/>
    <mergeCell ref="D15:F15"/>
    <mergeCell ref="D7:G7"/>
    <mergeCell ref="H7:J7"/>
    <mergeCell ref="D8:J8"/>
    <mergeCell ref="D9:F9"/>
    <mergeCell ref="G9:H9"/>
    <mergeCell ref="I9:J9"/>
    <mergeCell ref="D3:J3"/>
    <mergeCell ref="D4:J4"/>
    <mergeCell ref="D5:G5"/>
    <mergeCell ref="H5:J5"/>
    <mergeCell ref="D6:G6"/>
    <mergeCell ref="H6:J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lupe</dc:creator>
  <cp:lastModifiedBy>lupe</cp:lastModifiedBy>
  <dcterms:created xsi:type="dcterms:W3CDTF">2023-07-02T02:06:56Z</dcterms:created>
  <dcterms:modified xsi:type="dcterms:W3CDTF">2023-07-02T02:07:15Z</dcterms:modified>
</cp:coreProperties>
</file>