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2-12-17 (4)\Transportation-Problem_LPP\2_MS-Exel_Solver-Results_XLSX-FILE\"/>
    </mc:Choice>
  </mc:AlternateContent>
  <xr:revisionPtr revIDLastSave="0" documentId="13_ncr:1_{806440B5-BD82-4A8B-839A-C14040B17781}" xr6:coauthVersionLast="47" xr6:coauthVersionMax="47" xr10:uidLastSave="{00000000-0000-0000-0000-000000000000}"/>
  <bookViews>
    <workbookView xWindow="-110" yWindow="-110" windowWidth="19420" windowHeight="10420" xr2:uid="{5069B475-95CF-4AFB-8FD9-7009343AD4F0}"/>
  </bookViews>
  <sheets>
    <sheet name="0_Zeszyt (TP-n)" sheetId="3" r:id="rId1"/>
    <sheet name="1_Bez-Magazynu" sheetId="1" r:id="rId2"/>
    <sheet name="2_Z-Magazynem" sheetId="2" r:id="rId3"/>
  </sheets>
  <definedNames>
    <definedName name="solver_adj" localSheetId="1" hidden="1">'1_Bez-Magazynu'!$B$20:$E$22</definedName>
    <definedName name="solver_adj" localSheetId="2" hidden="1">'2_Z-Magazynem'!$B$20:$F$22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'1_Bez-Magazynu'!$B$25:$E$25</definedName>
    <definedName name="solver_lhs1" localSheetId="2" hidden="1">'2_Z-Magazynem'!$B$25:$F$25</definedName>
    <definedName name="solver_lhs2" localSheetId="1" hidden="1">'1_Bez-Magazynu'!$G$20:$G$22</definedName>
    <definedName name="solver_lhs2" localSheetId="2" hidden="1">'2_Z-Magazynem'!$H$20:$H$22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'1_Bez-Magazynu'!$H$25</definedName>
    <definedName name="solver_opt" localSheetId="2" hidden="1">'2_Z-Magazynem'!$I$25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1</definedName>
    <definedName name="solver_rhs1" localSheetId="1" hidden="1">'1_Bez-Magazynu'!$B$16:$E$16</definedName>
    <definedName name="solver_rhs1" localSheetId="2" hidden="1">'2_Z-Magazynem'!$B$16:$F$16</definedName>
    <definedName name="solver_rhs2" localSheetId="1" hidden="1">'1_Bez-Magazynu'!$G$11:$G$13</definedName>
    <definedName name="solver_rhs2" localSheetId="2" hidden="1">'2_Z-Magazynem'!$H$11:$H$13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6" i="2"/>
  <c r="H22" i="2"/>
  <c r="H21" i="2"/>
  <c r="H20" i="2"/>
  <c r="F25" i="2"/>
  <c r="E25" i="2"/>
  <c r="D25" i="2"/>
  <c r="C25" i="2"/>
  <c r="B25" i="2"/>
  <c r="H15" i="2"/>
  <c r="H25" i="1"/>
  <c r="E25" i="1"/>
  <c r="D25" i="1"/>
  <c r="C25" i="1"/>
  <c r="B25" i="1"/>
  <c r="G22" i="1"/>
  <c r="G21" i="1"/>
  <c r="G20" i="1"/>
  <c r="G16" i="1"/>
  <c r="G15" i="1"/>
  <c r="I25" i="2" l="1"/>
  <c r="H25" i="2"/>
  <c r="H24" i="2"/>
  <c r="G24" i="1"/>
  <c r="G25" i="1"/>
</calcChain>
</file>

<file path=xl/sharedStrings.xml><?xml version="1.0" encoding="utf-8"?>
<sst xmlns="http://schemas.openxmlformats.org/spreadsheetml/2006/main" count="88" uniqueCount="24">
  <si>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</si>
  <si>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</si>
  <si>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</si>
  <si>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</si>
  <si>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</si>
  <si>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</si>
  <si>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</si>
  <si>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</si>
  <si>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</si>
  <si>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</si>
  <si>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</si>
  <si>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</si>
  <si>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</si>
  <si>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Zapotrzebowanie odbiorców (t)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</si>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</sst>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298449</xdr:colOff>
      <xdr:row>21</xdr:row>
      <xdr:rowOff>28176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1F14A-7695-24BB-286A-FCB4FC56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956049" cy="389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ADA3-9B4E-4EC8-91DC-1BE34F41EF1C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41" t="s">
        <v>0</v>
      </c>
      <c r="B1" s="41"/>
      <c r="C1" s="41"/>
      <c r="D1" s="41"/>
      <c r="E1" s="41"/>
      <c r="F1" s="41"/>
      <c r="G1" s="41"/>
    </row>
    <row r="2" spans="1:12" x14ac:dyDescent="0.35">
      <c r="A2" s="34" t="s">
        <v>1</v>
      </c>
      <c r="B2" s="32" t="s">
        <v>2</v>
      </c>
      <c r="C2" s="32"/>
      <c r="D2" s="32"/>
      <c r="E2" s="33"/>
      <c r="F2" s="34" t="s">
        <v>8</v>
      </c>
      <c r="G2" s="36" t="s">
        <v>9</v>
      </c>
      <c r="I2" s="38" t="s">
        <v>11</v>
      </c>
      <c r="J2" s="38"/>
      <c r="K2" s="38"/>
      <c r="L2" s="38"/>
    </row>
    <row r="3" spans="1:12" x14ac:dyDescent="0.35">
      <c r="A3" s="35"/>
      <c r="B3" s="3" t="s">
        <v>3</v>
      </c>
      <c r="C3" s="3" t="s">
        <v>4</v>
      </c>
      <c r="D3" s="3" t="s">
        <v>5</v>
      </c>
      <c r="E3" s="4" t="s">
        <v>6</v>
      </c>
      <c r="F3" s="35"/>
      <c r="G3" s="37"/>
      <c r="I3" s="38" t="s">
        <v>10</v>
      </c>
      <c r="J3" s="38"/>
      <c r="K3" s="38"/>
      <c r="L3" s="38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38" t="s">
        <v>14</v>
      </c>
      <c r="J4" s="38"/>
      <c r="K4" s="38"/>
      <c r="L4" s="38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41" t="s">
        <v>12</v>
      </c>
      <c r="B9" s="41"/>
      <c r="C9" s="41"/>
      <c r="D9" s="41"/>
      <c r="E9" s="41"/>
      <c r="G9" s="38" t="s">
        <v>15</v>
      </c>
      <c r="H9" s="38"/>
      <c r="I9" s="38"/>
      <c r="J9" s="38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41" t="s">
        <v>13</v>
      </c>
      <c r="B15" s="41"/>
      <c r="C15" s="41"/>
      <c r="D15" s="41"/>
      <c r="E15" s="41"/>
      <c r="G15" s="13">
        <f>SUM(G11:G13)</f>
        <v>7500</v>
      </c>
      <c r="H15" s="39" t="s">
        <v>17</v>
      </c>
      <c r="I15" s="39"/>
      <c r="J15" s="39"/>
      <c r="K15" s="40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30" t="s">
        <v>16</v>
      </c>
      <c r="I16" s="30"/>
      <c r="J16" s="30"/>
      <c r="K16" s="31"/>
    </row>
    <row r="18" spans="1:11" ht="15" thickBot="1" x14ac:dyDescent="0.4">
      <c r="A18" s="38" t="s">
        <v>19</v>
      </c>
      <c r="B18" s="38"/>
      <c r="C18" s="38"/>
      <c r="D18" s="38"/>
      <c r="E18" s="38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38" t="s">
        <v>21</v>
      </c>
      <c r="H19" s="38"/>
      <c r="I19" s="38"/>
      <c r="J19" s="38"/>
      <c r="K19" s="38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38" t="s">
        <v>20</v>
      </c>
      <c r="B24" s="38"/>
      <c r="C24" s="38"/>
      <c r="D24" s="38"/>
      <c r="E24" s="38"/>
      <c r="G24" s="16">
        <f>SUM(G20:G22)</f>
        <v>5000</v>
      </c>
      <c r="H24" s="38" t="s">
        <v>18</v>
      </c>
      <c r="I24" s="38"/>
      <c r="J24" s="38"/>
    </row>
    <row r="25" spans="1:11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42">
        <f>SUMPRODUCT(B11:E13,B20:E22)</f>
        <v>800</v>
      </c>
      <c r="I25" s="42"/>
      <c r="J25" s="42"/>
    </row>
  </sheetData>
  <mergeCells count="18">
    <mergeCell ref="A1:G1"/>
    <mergeCell ref="G19:K19"/>
    <mergeCell ref="A24:E24"/>
    <mergeCell ref="H24:J24"/>
    <mergeCell ref="H25:J25"/>
    <mergeCell ref="A18:E18"/>
    <mergeCell ref="A2:A3"/>
    <mergeCell ref="I4:L4"/>
    <mergeCell ref="G9:J9"/>
    <mergeCell ref="H15:K15"/>
    <mergeCell ref="A9:E9"/>
    <mergeCell ref="A15:E15"/>
    <mergeCell ref="H16:K16"/>
    <mergeCell ref="B2:E2"/>
    <mergeCell ref="F2:F3"/>
    <mergeCell ref="G2:G3"/>
    <mergeCell ref="I2:L2"/>
    <mergeCell ref="I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zoomScale="80" zoomScaleNormal="80" workbookViewId="0">
      <selection activeCell="I25" sqref="I25:K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41" t="s">
        <v>0</v>
      </c>
      <c r="B1" s="41"/>
      <c r="C1" s="41"/>
      <c r="D1" s="41"/>
      <c r="E1" s="41"/>
      <c r="F1" s="41"/>
      <c r="G1" s="41"/>
      <c r="H1" s="41"/>
    </row>
    <row r="2" spans="1:13" x14ac:dyDescent="0.35">
      <c r="A2" s="34" t="s">
        <v>1</v>
      </c>
      <c r="B2" s="32" t="s">
        <v>2</v>
      </c>
      <c r="C2" s="32"/>
      <c r="D2" s="32"/>
      <c r="E2" s="43"/>
      <c r="F2" s="28" t="s">
        <v>22</v>
      </c>
      <c r="G2" s="44" t="s">
        <v>8</v>
      </c>
      <c r="H2" s="36" t="s">
        <v>9</v>
      </c>
      <c r="J2" s="38" t="s">
        <v>11</v>
      </c>
      <c r="K2" s="38"/>
      <c r="L2" s="38"/>
      <c r="M2" s="38"/>
    </row>
    <row r="3" spans="1:13" x14ac:dyDescent="0.35">
      <c r="A3" s="35"/>
      <c r="B3" s="3" t="s">
        <v>3</v>
      </c>
      <c r="C3" s="3" t="s">
        <v>4</v>
      </c>
      <c r="D3" s="3" t="s">
        <v>5</v>
      </c>
      <c r="E3" s="19" t="s">
        <v>6</v>
      </c>
      <c r="F3" s="3" t="s">
        <v>23</v>
      </c>
      <c r="G3" s="45"/>
      <c r="H3" s="37"/>
      <c r="J3" s="38" t="s">
        <v>10</v>
      </c>
      <c r="K3" s="38"/>
      <c r="L3" s="38"/>
      <c r="M3" s="38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19">
        <v>1</v>
      </c>
      <c r="F4" s="3">
        <v>0</v>
      </c>
      <c r="G4" s="21">
        <v>3000</v>
      </c>
      <c r="H4" s="4">
        <v>4</v>
      </c>
      <c r="J4" s="38" t="s">
        <v>14</v>
      </c>
      <c r="K4" s="38"/>
      <c r="L4" s="38"/>
      <c r="M4" s="38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19">
        <v>0.6</v>
      </c>
      <c r="F5" s="3">
        <v>0</v>
      </c>
      <c r="G5" s="21">
        <v>2000</v>
      </c>
      <c r="H5" s="4">
        <v>4.5</v>
      </c>
    </row>
    <row r="6" spans="1:13" ht="15" thickBot="1" x14ac:dyDescent="0.4">
      <c r="A6" s="22" t="s">
        <v>5</v>
      </c>
      <c r="B6" s="23">
        <v>0.5</v>
      </c>
      <c r="C6" s="23">
        <v>0.5</v>
      </c>
      <c r="D6" s="23">
        <v>0</v>
      </c>
      <c r="E6" s="24">
        <v>0.8</v>
      </c>
      <c r="F6" s="23">
        <v>0</v>
      </c>
      <c r="G6" s="25">
        <v>2500</v>
      </c>
      <c r="H6" s="26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20">
        <v>1000</v>
      </c>
      <c r="F7" s="11">
        <v>2500</v>
      </c>
      <c r="G7" s="27"/>
      <c r="H7" s="12"/>
    </row>
    <row r="9" spans="1:13" ht="15" thickBot="1" x14ac:dyDescent="0.4">
      <c r="A9" s="41" t="s">
        <v>12</v>
      </c>
      <c r="B9" s="41"/>
      <c r="C9" s="41"/>
      <c r="D9" s="41"/>
      <c r="E9" s="41"/>
      <c r="F9" s="41"/>
      <c r="H9" s="38" t="s">
        <v>15</v>
      </c>
      <c r="I9" s="38"/>
      <c r="J9" s="38"/>
      <c r="K9" s="38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2" t="s">
        <v>23</v>
      </c>
      <c r="H10" s="6" t="s">
        <v>8</v>
      </c>
    </row>
    <row r="11" spans="1:13" x14ac:dyDescent="0.35">
      <c r="A11" s="6" t="s">
        <v>3</v>
      </c>
      <c r="B11" s="3">
        <f>(0+H4)</f>
        <v>4</v>
      </c>
      <c r="C11" s="3">
        <f>(0.4+H4)</f>
        <v>4.4000000000000004</v>
      </c>
      <c r="D11" s="3">
        <f>(0.5+H4)</f>
        <v>4.5</v>
      </c>
      <c r="E11" s="4">
        <f>(1+H4)</f>
        <v>5</v>
      </c>
      <c r="F11" s="4">
        <f>(0+H4)</f>
        <v>4</v>
      </c>
      <c r="H11" s="6">
        <v>3000</v>
      </c>
    </row>
    <row r="12" spans="1:13" x14ac:dyDescent="0.35">
      <c r="A12" s="6" t="s">
        <v>4</v>
      </c>
      <c r="B12" s="3">
        <f>(1+H5)</f>
        <v>5.5</v>
      </c>
      <c r="C12" s="3">
        <f>(0+H5)</f>
        <v>4.5</v>
      </c>
      <c r="D12" s="3">
        <f>(0.8+H5)</f>
        <v>5.3</v>
      </c>
      <c r="E12" s="4">
        <f>(0.6+H5)</f>
        <v>5.0999999999999996</v>
      </c>
      <c r="F12" s="4">
        <f>(0+H5)</f>
        <v>4.5</v>
      </c>
      <c r="H12" s="6">
        <v>2000</v>
      </c>
    </row>
    <row r="13" spans="1:13" ht="15" thickBot="1" x14ac:dyDescent="0.4">
      <c r="A13" s="7" t="s">
        <v>5</v>
      </c>
      <c r="B13" s="8">
        <f>(0.5+H6)</f>
        <v>4.7</v>
      </c>
      <c r="C13" s="8">
        <f>(0.5+H6)</f>
        <v>4.7</v>
      </c>
      <c r="D13" s="8">
        <f>(0+H6)</f>
        <v>4.2</v>
      </c>
      <c r="E13" s="9">
        <f>(0.8+H6)</f>
        <v>5</v>
      </c>
      <c r="F13" s="9">
        <f>(0+H6)</f>
        <v>4.2</v>
      </c>
      <c r="H13" s="6">
        <v>2500</v>
      </c>
    </row>
    <row r="14" spans="1:13" ht="15" thickBot="1" x14ac:dyDescent="0.4"/>
    <row r="15" spans="1:13" ht="15" thickBot="1" x14ac:dyDescent="0.4">
      <c r="A15" s="41" t="s">
        <v>13</v>
      </c>
      <c r="B15" s="41"/>
      <c r="C15" s="41"/>
      <c r="D15" s="41"/>
      <c r="E15" s="41"/>
      <c r="F15" s="41"/>
      <c r="H15" s="13">
        <f>SUM(H11:H13)</f>
        <v>7500</v>
      </c>
      <c r="I15" s="46" t="s">
        <v>17</v>
      </c>
      <c r="J15" s="47"/>
      <c r="K15" s="47"/>
      <c r="L15" s="48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12">
        <v>2500</v>
      </c>
      <c r="H16" s="14">
        <f>SUM(B16:F16)</f>
        <v>7500</v>
      </c>
      <c r="I16" s="49" t="s">
        <v>16</v>
      </c>
      <c r="J16" s="50"/>
      <c r="K16" s="50"/>
      <c r="L16" s="51"/>
    </row>
    <row r="18" spans="1:12" ht="15" thickBot="1" x14ac:dyDescent="0.4">
      <c r="A18" s="38" t="s">
        <v>19</v>
      </c>
      <c r="B18" s="38"/>
      <c r="C18" s="38"/>
      <c r="D18" s="38"/>
      <c r="E18" s="38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2" t="s">
        <v>23</v>
      </c>
      <c r="H19" s="38" t="s">
        <v>21</v>
      </c>
      <c r="I19" s="38"/>
      <c r="J19" s="38"/>
      <c r="K19" s="38"/>
      <c r="L19" s="38"/>
    </row>
    <row r="20" spans="1:12" x14ac:dyDescent="0.35">
      <c r="A20" s="6" t="s">
        <v>3</v>
      </c>
      <c r="B20" s="3">
        <v>1000</v>
      </c>
      <c r="C20" s="3">
        <v>2000</v>
      </c>
      <c r="D20" s="3">
        <v>0</v>
      </c>
      <c r="E20" s="4">
        <v>0</v>
      </c>
      <c r="F20" s="4">
        <v>0</v>
      </c>
      <c r="H20" s="17">
        <f>SUM(B20:F20)</f>
        <v>3000</v>
      </c>
    </row>
    <row r="21" spans="1:12" x14ac:dyDescent="0.35">
      <c r="A21" s="6" t="s">
        <v>4</v>
      </c>
      <c r="B21" s="3">
        <v>0</v>
      </c>
      <c r="C21" s="3">
        <v>0</v>
      </c>
      <c r="D21" s="3">
        <v>0</v>
      </c>
      <c r="E21" s="4">
        <v>0</v>
      </c>
      <c r="F21" s="4">
        <v>2000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9">
        <v>500</v>
      </c>
      <c r="H22" s="17">
        <f>SUM(B22:F22)</f>
        <v>2500</v>
      </c>
    </row>
    <row r="24" spans="1:12" x14ac:dyDescent="0.35">
      <c r="A24" s="38" t="s">
        <v>20</v>
      </c>
      <c r="B24" s="38"/>
      <c r="C24" s="38"/>
      <c r="D24" s="38"/>
      <c r="E24" s="38"/>
      <c r="F24" s="38"/>
      <c r="H24" s="16">
        <f>SUM(H20:H22)</f>
        <v>7500</v>
      </c>
      <c r="I24" s="38" t="s">
        <v>18</v>
      </c>
      <c r="J24" s="38"/>
      <c r="K24" s="38"/>
    </row>
    <row r="25" spans="1:12" x14ac:dyDescent="0.35">
      <c r="A25" s="29" t="s">
        <v>7</v>
      </c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2500</v>
      </c>
      <c r="H25" s="15">
        <f>SUM(B25:F25)</f>
        <v>7500</v>
      </c>
      <c r="I25" s="42">
        <f>SUMPRODUCT(B11:E13,B20:E22)</f>
        <v>22000</v>
      </c>
      <c r="J25" s="42"/>
      <c r="K25" s="42"/>
    </row>
  </sheetData>
  <mergeCells count="18">
    <mergeCell ref="J4:M4"/>
    <mergeCell ref="H9:K9"/>
    <mergeCell ref="I15:L15"/>
    <mergeCell ref="I16:L16"/>
    <mergeCell ref="I25:K25"/>
    <mergeCell ref="A24:F24"/>
    <mergeCell ref="A15:F15"/>
    <mergeCell ref="A9:F9"/>
    <mergeCell ref="A18:E18"/>
    <mergeCell ref="H19:L19"/>
    <mergeCell ref="I24:K24"/>
    <mergeCell ref="A2:A3"/>
    <mergeCell ref="B2:E2"/>
    <mergeCell ref="G2:G3"/>
    <mergeCell ref="A1:H1"/>
    <mergeCell ref="J2:M2"/>
    <mergeCell ref="H2:H3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0_Zeszyt (TP-n)</vt:lpstr>
      <vt:lpstr>1_Bez-Magazynu</vt:lpstr>
      <vt:lpstr>2_Z-Magazynem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2022-12-17T11:53:47Z</dcterms:modified>
</cp:coreProperties>
</file>