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 Tonus\GitHub Repositories\2022-Q4-4_MATH_operations-research\1_Transportation-Problem_LPP\src\2023-01-04\Transportation-Problem_LPP\2_MS-Exel_Solver-Results_XLSX-FILE\"/>
    </mc:Choice>
  </mc:AlternateContent>
  <xr:revisionPtr revIDLastSave="0" documentId="13_ncr:1_{C6B7A0A5-D0A3-403B-9879-461873190F03}" xr6:coauthVersionLast="47" xr6:coauthVersionMax="47" xr10:uidLastSave="{00000000-0000-0000-0000-000000000000}"/>
  <bookViews>
    <workbookView xWindow="-110" yWindow="-110" windowWidth="19420" windowHeight="10420" activeTab="3" xr2:uid="{5069B475-95CF-4AFB-8FD9-7009343AD4F0}"/>
  </bookViews>
  <sheets>
    <sheet name="0_Zeszyt (TP-n)" sheetId="3" r:id="rId1"/>
    <sheet name="1_Bez-Magazynu" sheetId="1" r:id="rId2"/>
    <sheet name="2_Z-Magazynem (+kt)" sheetId="2" r:id="rId3"/>
    <sheet name="3_Z-Magazynem (+kt +f-cja celu)" sheetId="4" r:id="rId4"/>
  </sheets>
  <definedNames>
    <definedName name="solver_adj" localSheetId="1" hidden="1">'1_Bez-Magazynu'!$B$20:$E$22</definedName>
    <definedName name="solver_adj" localSheetId="2" hidden="1">'2_Z-Magazynem (+kt)'!$B$20:$F$22</definedName>
    <definedName name="solver_adj" localSheetId="3" hidden="1">'3_Z-Magazynem (+kt +f-cja celu)'!$B$20:$F$22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'1_Bez-Magazynu'!$B$25:$E$25</definedName>
    <definedName name="solver_lhs1" localSheetId="2" hidden="1">'2_Z-Magazynem (+kt)'!$B$25:$F$25</definedName>
    <definedName name="solver_lhs1" localSheetId="3" hidden="1">'3_Z-Magazynem (+kt +f-cja celu)'!$B$25:$F$25</definedName>
    <definedName name="solver_lhs2" localSheetId="1" hidden="1">'1_Bez-Magazynu'!$G$20:$G$22</definedName>
    <definedName name="solver_lhs2" localSheetId="2" hidden="1">'2_Z-Magazynem (+kt)'!$H$20:$H$22</definedName>
    <definedName name="solver_lhs2" localSheetId="3" hidden="1">'3_Z-Magazynem (+kt +f-cja celu)'!$H$20:$H$22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'1_Bez-Magazynu'!$H$25</definedName>
    <definedName name="solver_opt" localSheetId="2" hidden="1">'2_Z-Magazynem (+kt)'!$I$25</definedName>
    <definedName name="solver_opt" localSheetId="3" hidden="1">'3_Z-Magazynem (+kt +f-cja celu)'!$I$25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hs1" localSheetId="1" hidden="1">'1_Bez-Magazynu'!$B$16:$E$16</definedName>
    <definedName name="solver_rhs1" localSheetId="2" hidden="1">'2_Z-Magazynem (+kt)'!$B$16:$F$16</definedName>
    <definedName name="solver_rhs1" localSheetId="3" hidden="1">'3_Z-Magazynem (+kt +f-cja celu)'!$B$16:$F$16</definedName>
    <definedName name="solver_rhs2" localSheetId="1" hidden="1">'1_Bez-Magazynu'!$G$11:$G$13</definedName>
    <definedName name="solver_rhs2" localSheetId="2" hidden="1">'2_Z-Magazynem (+kt)'!$H$11:$H$13</definedName>
    <definedName name="solver_rhs2" localSheetId="3" hidden="1">'3_Z-Magazynem (+kt +f-cja celu)'!$H$11:$H$13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4" l="1"/>
  <c r="S12" i="4"/>
  <c r="S11" i="4"/>
  <c r="R13" i="4"/>
  <c r="R12" i="4"/>
  <c r="R11" i="4"/>
  <c r="Q13" i="4"/>
  <c r="Q12" i="4"/>
  <c r="Q11" i="4"/>
  <c r="P13" i="4"/>
  <c r="P12" i="4"/>
  <c r="P11" i="4"/>
  <c r="O13" i="4"/>
  <c r="O12" i="4"/>
  <c r="O11" i="4"/>
  <c r="S22" i="4"/>
  <c r="S21" i="4"/>
  <c r="S20" i="4"/>
  <c r="R22" i="4"/>
  <c r="R21" i="4"/>
  <c r="R20" i="4"/>
  <c r="Q22" i="4"/>
  <c r="Q21" i="4"/>
  <c r="Q20" i="4"/>
  <c r="P22" i="4"/>
  <c r="P21" i="4"/>
  <c r="P20" i="4"/>
  <c r="O22" i="4"/>
  <c r="O21" i="4"/>
  <c r="O20" i="4"/>
  <c r="H25" i="1"/>
  <c r="F25" i="4"/>
  <c r="E25" i="4"/>
  <c r="D25" i="4"/>
  <c r="C25" i="4"/>
  <c r="B25" i="4"/>
  <c r="H22" i="4"/>
  <c r="H21" i="4"/>
  <c r="H20" i="4"/>
  <c r="H16" i="4"/>
  <c r="H15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H16" i="2"/>
  <c r="H22" i="2"/>
  <c r="H21" i="2"/>
  <c r="H20" i="2"/>
  <c r="F25" i="2"/>
  <c r="E25" i="2"/>
  <c r="D25" i="2"/>
  <c r="C25" i="2"/>
  <c r="B25" i="2"/>
  <c r="H15" i="2"/>
  <c r="E25" i="1"/>
  <c r="D25" i="1"/>
  <c r="C25" i="1"/>
  <c r="B25" i="1"/>
  <c r="G22" i="1"/>
  <c r="G21" i="1"/>
  <c r="G20" i="1"/>
  <c r="G16" i="1"/>
  <c r="G15" i="1"/>
  <c r="N25" i="4" l="1"/>
  <c r="I25" i="4"/>
  <c r="H25" i="4"/>
  <c r="H24" i="4"/>
  <c r="I25" i="2"/>
  <c r="H25" i="2"/>
  <c r="H24" i="2"/>
  <c r="G24" i="1"/>
  <c r="G25" i="1"/>
</calcChain>
</file>

<file path=xl/sharedStrings.xml><?xml version="1.0" encoding="utf-8"?>
<sst xmlns="http://schemas.openxmlformats.org/spreadsheetml/2006/main" count="155" uniqueCount="25">
  <si>
    <t>ZADANIE TRANSPORTOWE [ TRANSPORTATION PROBLEM ]</t>
  </si>
  <si>
    <t>ZAKŁADY</t>
  </si>
  <si>
    <t>ODBIORCY</t>
  </si>
  <si>
    <t>P</t>
  </si>
  <si>
    <t>R</t>
  </si>
  <si>
    <t>S</t>
  </si>
  <si>
    <t>T</t>
  </si>
  <si>
    <t>Bj</t>
  </si>
  <si>
    <t>Ai</t>
  </si>
  <si>
    <t>Ci</t>
  </si>
  <si>
    <t>Ci =&gt; KP [ koszty produkcji ]</t>
  </si>
  <si>
    <t>Ai =&gt; ZP [ zdolności produkcyjne ]</t>
  </si>
  <si>
    <t>Koszty transportu [w zł za kg ]</t>
  </si>
  <si>
    <t>Bj =&gt; ZM [ zapotrzebowanie miast ]</t>
  </si>
  <si>
    <t>Możliwości dostawców [do produkcji]</t>
  </si>
  <si>
    <t xml:space="preserve"> =&gt; łączne zapotrzebowanie odbiorców</t>
  </si>
  <si>
    <t xml:space="preserve"> =&gt; łączne możliwości dostawców</t>
  </si>
  <si>
    <t>Łączny koszt przewozu</t>
  </si>
  <si>
    <t>Ilość surowca w kg przewieziona na trasach</t>
  </si>
  <si>
    <t>Ilość surowca w kg przywieziona do odbiorców</t>
  </si>
  <si>
    <t>Ilość surowca w kg wywieziona z zakładów</t>
  </si>
  <si>
    <t>MAGAZYN</t>
  </si>
  <si>
    <t>M</t>
  </si>
  <si>
    <t>Funkcja celu (z uwzględnieniem fikcyjnego magazynu )</t>
  </si>
  <si>
    <t>Zapotrzebowanie odbiorców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</si>
</sst>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7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298449</xdr:colOff>
      <xdr:row>21</xdr:row>
      <xdr:rowOff>28176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D1F14A-7695-24BB-286A-FCB4FC56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56049" cy="3895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ADA3-9B4E-4EC8-91DC-1BE34F41EF1C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839E-8C85-45AA-8020-17F9C0919B4A}">
  <dimension ref="A1:L25"/>
  <sheetViews>
    <sheetView zoomScale="80" zoomScaleNormal="80" workbookViewId="0">
      <selection activeCell="H24" sqref="H24:J24"/>
    </sheetView>
  </sheetViews>
  <sheetFormatPr defaultRowHeight="14.5" x14ac:dyDescent="0.35"/>
  <sheetData>
    <row r="1" spans="1:12" ht="15" thickBot="1" x14ac:dyDescent="0.4">
      <c r="A1" s="30" t="s">
        <v>0</v>
      </c>
      <c r="B1" s="30"/>
      <c r="C1" s="30"/>
      <c r="D1" s="30"/>
      <c r="E1" s="30"/>
      <c r="F1" s="30"/>
      <c r="G1" s="30"/>
    </row>
    <row r="2" spans="1:12" x14ac:dyDescent="0.35">
      <c r="A2" s="33" t="s">
        <v>1</v>
      </c>
      <c r="B2" s="39" t="s">
        <v>2</v>
      </c>
      <c r="C2" s="39"/>
      <c r="D2" s="39"/>
      <c r="E2" s="40"/>
      <c r="F2" s="33" t="s">
        <v>8</v>
      </c>
      <c r="G2" s="41" t="s">
        <v>9</v>
      </c>
      <c r="I2" s="31" t="s">
        <v>11</v>
      </c>
      <c r="J2" s="31"/>
      <c r="K2" s="31"/>
      <c r="L2" s="31"/>
    </row>
    <row r="3" spans="1:12" x14ac:dyDescent="0.35">
      <c r="A3" s="34"/>
      <c r="B3" s="3" t="s">
        <v>3</v>
      </c>
      <c r="C3" s="3" t="s">
        <v>4</v>
      </c>
      <c r="D3" s="3" t="s">
        <v>5</v>
      </c>
      <c r="E3" s="4" t="s">
        <v>6</v>
      </c>
      <c r="F3" s="34"/>
      <c r="G3" s="42"/>
      <c r="I3" s="31" t="s">
        <v>10</v>
      </c>
      <c r="J3" s="31"/>
      <c r="K3" s="31"/>
      <c r="L3" s="31"/>
    </row>
    <row r="4" spans="1:12" x14ac:dyDescent="0.35">
      <c r="A4" s="6" t="s">
        <v>3</v>
      </c>
      <c r="B4" s="3">
        <v>0</v>
      </c>
      <c r="C4" s="3">
        <v>0.4</v>
      </c>
      <c r="D4" s="3">
        <v>0.5</v>
      </c>
      <c r="E4" s="4">
        <v>1</v>
      </c>
      <c r="F4" s="6">
        <v>3000</v>
      </c>
      <c r="G4" s="4">
        <v>4</v>
      </c>
      <c r="I4" s="31" t="s">
        <v>13</v>
      </c>
      <c r="J4" s="31"/>
      <c r="K4" s="31"/>
      <c r="L4" s="31"/>
    </row>
    <row r="5" spans="1:12" x14ac:dyDescent="0.35">
      <c r="A5" s="6" t="s">
        <v>4</v>
      </c>
      <c r="B5" s="3">
        <v>1</v>
      </c>
      <c r="C5" s="3">
        <v>0</v>
      </c>
      <c r="D5" s="3">
        <v>0.8</v>
      </c>
      <c r="E5" s="4">
        <v>0.6</v>
      </c>
      <c r="F5" s="6">
        <v>2000</v>
      </c>
      <c r="G5" s="4">
        <v>4.5</v>
      </c>
    </row>
    <row r="6" spans="1:12" ht="15" thickBot="1" x14ac:dyDescent="0.4">
      <c r="A6" s="7" t="s">
        <v>5</v>
      </c>
      <c r="B6" s="8">
        <v>0.5</v>
      </c>
      <c r="C6" s="8">
        <v>0.5</v>
      </c>
      <c r="D6" s="8">
        <v>0</v>
      </c>
      <c r="E6" s="9">
        <v>0.8</v>
      </c>
      <c r="F6" s="6">
        <v>2500</v>
      </c>
      <c r="G6" s="4">
        <v>4.2</v>
      </c>
    </row>
    <row r="7" spans="1:12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12">
        <v>1000</v>
      </c>
      <c r="F7" s="7"/>
      <c r="G7" s="9"/>
    </row>
    <row r="9" spans="1:12" ht="15" thickBot="1" x14ac:dyDescent="0.4">
      <c r="A9" s="30" t="s">
        <v>12</v>
      </c>
      <c r="B9" s="30"/>
      <c r="C9" s="30"/>
      <c r="D9" s="30"/>
      <c r="E9" s="30"/>
      <c r="G9" s="31" t="s">
        <v>14</v>
      </c>
      <c r="H9" s="31"/>
      <c r="I9" s="31"/>
      <c r="J9" s="31"/>
    </row>
    <row r="10" spans="1:12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G10" s="6" t="s">
        <v>8</v>
      </c>
    </row>
    <row r="11" spans="1:12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G11" s="6">
        <v>3000</v>
      </c>
    </row>
    <row r="12" spans="1:12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G12" s="6">
        <v>2000</v>
      </c>
    </row>
    <row r="13" spans="1:12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G13" s="6">
        <v>2500</v>
      </c>
    </row>
    <row r="14" spans="1:12" ht="15" thickBot="1" x14ac:dyDescent="0.4"/>
    <row r="15" spans="1:12" ht="15" thickBot="1" x14ac:dyDescent="0.4">
      <c r="A15" s="30" t="s">
        <v>24</v>
      </c>
      <c r="B15" s="30"/>
      <c r="C15" s="30"/>
      <c r="D15" s="30"/>
      <c r="E15" s="30"/>
      <c r="G15" s="13">
        <f>SUM(G11:G13)</f>
        <v>7500</v>
      </c>
      <c r="H15" s="35" t="s">
        <v>16</v>
      </c>
      <c r="I15" s="35"/>
      <c r="J15" s="35"/>
      <c r="K15" s="36"/>
    </row>
    <row r="16" spans="1:12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G16" s="14">
        <f>SUM(B16:E16)</f>
        <v>5000</v>
      </c>
      <c r="H16" s="37" t="s">
        <v>15</v>
      </c>
      <c r="I16" s="37"/>
      <c r="J16" s="37"/>
      <c r="K16" s="38"/>
    </row>
    <row r="18" spans="1:11" ht="15" thickBot="1" x14ac:dyDescent="0.4">
      <c r="A18" s="31" t="s">
        <v>18</v>
      </c>
      <c r="B18" s="31"/>
      <c r="C18" s="31"/>
      <c r="D18" s="31"/>
      <c r="E18" s="31"/>
    </row>
    <row r="19" spans="1:11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G19" s="31" t="s">
        <v>20</v>
      </c>
      <c r="H19" s="31"/>
      <c r="I19" s="31"/>
      <c r="J19" s="31"/>
      <c r="K19" s="31"/>
    </row>
    <row r="20" spans="1:11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G20" s="17">
        <f>SUM(B20:E20)</f>
        <v>1000</v>
      </c>
    </row>
    <row r="21" spans="1:11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G21" s="17">
        <f>SUM(B21:E21)</f>
        <v>2000</v>
      </c>
    </row>
    <row r="22" spans="1:11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G22" s="17">
        <f>SUM(B22:E22)</f>
        <v>2000</v>
      </c>
    </row>
    <row r="24" spans="1:11" x14ac:dyDescent="0.35">
      <c r="A24" s="31" t="s">
        <v>19</v>
      </c>
      <c r="B24" s="31"/>
      <c r="C24" s="31"/>
      <c r="D24" s="31"/>
      <c r="E24" s="31"/>
      <c r="G24" s="16">
        <f>SUM(G20:G22)</f>
        <v>5000</v>
      </c>
      <c r="H24" s="31" t="s">
        <v>17</v>
      </c>
      <c r="I24" s="31"/>
      <c r="J24" s="31"/>
    </row>
    <row r="25" spans="1:11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G25" s="15">
        <f>SUM(B25:E25)</f>
        <v>5000</v>
      </c>
      <c r="H25" s="32">
        <f>SUMPRODUCT(B11:E13,B20:E22)</f>
        <v>800</v>
      </c>
      <c r="I25" s="32"/>
      <c r="J25" s="32"/>
    </row>
  </sheetData>
  <mergeCells count="18">
    <mergeCell ref="I2:L2"/>
    <mergeCell ref="I3:L3"/>
    <mergeCell ref="A1:G1"/>
    <mergeCell ref="G19:K19"/>
    <mergeCell ref="A24:E24"/>
    <mergeCell ref="H24:J24"/>
    <mergeCell ref="H25:J25"/>
    <mergeCell ref="A18:E18"/>
    <mergeCell ref="A2:A3"/>
    <mergeCell ref="I4:L4"/>
    <mergeCell ref="G9:J9"/>
    <mergeCell ref="H15:K15"/>
    <mergeCell ref="A9:E9"/>
    <mergeCell ref="A15:E15"/>
    <mergeCell ref="H16:K16"/>
    <mergeCell ref="B2:E2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DDEF-5E10-42E4-BD49-5068666644FA}">
  <dimension ref="A1:M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2" spans="1:13" x14ac:dyDescent="0.35">
      <c r="A2" s="33" t="s">
        <v>1</v>
      </c>
      <c r="B2" s="39" t="s">
        <v>2</v>
      </c>
      <c r="C2" s="39"/>
      <c r="D2" s="39"/>
      <c r="E2" s="43"/>
      <c r="F2" s="28" t="s">
        <v>21</v>
      </c>
      <c r="G2" s="44" t="s">
        <v>8</v>
      </c>
      <c r="H2" s="41" t="s">
        <v>9</v>
      </c>
      <c r="J2" s="31" t="s">
        <v>11</v>
      </c>
      <c r="K2" s="31"/>
      <c r="L2" s="31"/>
      <c r="M2" s="31"/>
    </row>
    <row r="3" spans="1:13" x14ac:dyDescent="0.35">
      <c r="A3" s="34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5"/>
      <c r="H3" s="42"/>
      <c r="J3" s="31" t="s">
        <v>10</v>
      </c>
      <c r="K3" s="31"/>
      <c r="L3" s="31"/>
      <c r="M3" s="31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30" t="s">
        <v>12</v>
      </c>
      <c r="B9" s="30"/>
      <c r="C9" s="30"/>
      <c r="D9" s="30"/>
      <c r="E9" s="30"/>
      <c r="F9" s="30"/>
      <c r="H9" s="31" t="s">
        <v>14</v>
      </c>
      <c r="I9" s="31"/>
      <c r="J9" s="31"/>
      <c r="K9" s="31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</row>
    <row r="11" spans="1:13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</row>
    <row r="12" spans="1:13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</row>
    <row r="13" spans="1:13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</row>
    <row r="14" spans="1:13" ht="15" thickBot="1" x14ac:dyDescent="0.4"/>
    <row r="15" spans="1:13" ht="15" thickBot="1" x14ac:dyDescent="0.4">
      <c r="A15" s="30" t="s">
        <v>24</v>
      </c>
      <c r="B15" s="30"/>
      <c r="C15" s="30"/>
      <c r="D15" s="30"/>
      <c r="E15" s="30"/>
      <c r="F15" s="30"/>
      <c r="H15" s="13">
        <f>SUM(H11:H13)</f>
        <v>7500</v>
      </c>
      <c r="I15" s="46" t="s">
        <v>16</v>
      </c>
      <c r="J15" s="47"/>
      <c r="K15" s="47"/>
      <c r="L15" s="48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9" t="s">
        <v>15</v>
      </c>
      <c r="J16" s="50"/>
      <c r="K16" s="50"/>
      <c r="L16" s="51"/>
    </row>
    <row r="18" spans="1:12" ht="15" thickBot="1" x14ac:dyDescent="0.4">
      <c r="A18" s="31" t="s">
        <v>18</v>
      </c>
      <c r="B18" s="31"/>
      <c r="C18" s="31"/>
      <c r="D18" s="31"/>
      <c r="E18" s="31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</row>
    <row r="20" spans="1:12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17</v>
      </c>
      <c r="J24" s="31"/>
      <c r="K24" s="31"/>
    </row>
    <row r="25" spans="1:12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2">
        <f>SUMPRODUCT(B11:E13,B20:E22)</f>
        <v>22000</v>
      </c>
      <c r="J25" s="32"/>
      <c r="K25" s="32"/>
    </row>
  </sheetData>
  <mergeCells count="18">
    <mergeCell ref="J4:M4"/>
    <mergeCell ref="H9:K9"/>
    <mergeCell ref="I15:L15"/>
    <mergeCell ref="I16:L16"/>
    <mergeCell ref="I25:K25"/>
    <mergeCell ref="A24:F24"/>
    <mergeCell ref="A15:F15"/>
    <mergeCell ref="A9:F9"/>
    <mergeCell ref="A18:E18"/>
    <mergeCell ref="H19:L19"/>
    <mergeCell ref="I24:K24"/>
    <mergeCell ref="A2:A3"/>
    <mergeCell ref="B2:E2"/>
    <mergeCell ref="G2:G3"/>
    <mergeCell ref="A1:H1"/>
    <mergeCell ref="J2:M2"/>
    <mergeCell ref="H2:H3"/>
    <mergeCell ref="J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BBB0-D364-495E-ACF9-D653BDE5953C}">
  <dimension ref="A1:S25"/>
  <sheetViews>
    <sheetView tabSelected="1"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  <col min="13" max="13" width="9.26953125" customWidth="1"/>
  </cols>
  <sheetData>
    <row r="1" spans="1:19" ht="15" thickBot="1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2" spans="1:19" x14ac:dyDescent="0.35">
      <c r="A2" s="33" t="s">
        <v>1</v>
      </c>
      <c r="B2" s="39" t="s">
        <v>2</v>
      </c>
      <c r="C2" s="39"/>
      <c r="D2" s="39"/>
      <c r="E2" s="43"/>
      <c r="F2" s="28" t="s">
        <v>21</v>
      </c>
      <c r="G2" s="44" t="s">
        <v>8</v>
      </c>
      <c r="H2" s="41" t="s">
        <v>9</v>
      </c>
      <c r="J2" s="31" t="s">
        <v>11</v>
      </c>
      <c r="K2" s="31"/>
      <c r="L2" s="31"/>
      <c r="M2" s="31"/>
    </row>
    <row r="3" spans="1:19" x14ac:dyDescent="0.35">
      <c r="A3" s="34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5"/>
      <c r="H3" s="42"/>
      <c r="J3" s="31" t="s">
        <v>10</v>
      </c>
      <c r="K3" s="31"/>
      <c r="L3" s="31"/>
      <c r="M3" s="31"/>
    </row>
    <row r="4" spans="1:19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</row>
    <row r="5" spans="1:19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9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9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9" ht="15" thickBot="1" x14ac:dyDescent="0.4">
      <c r="A9" s="30" t="s">
        <v>12</v>
      </c>
      <c r="B9" s="30"/>
      <c r="C9" s="30"/>
      <c r="D9" s="30"/>
      <c r="E9" s="30"/>
      <c r="F9" s="30"/>
      <c r="H9" s="31" t="s">
        <v>14</v>
      </c>
      <c r="I9" s="31"/>
      <c r="J9" s="31"/>
      <c r="K9" s="31"/>
      <c r="N9" s="30" t="s">
        <v>12</v>
      </c>
      <c r="O9" s="30"/>
      <c r="P9" s="30"/>
      <c r="Q9" s="30"/>
      <c r="R9" s="30"/>
      <c r="S9" s="30"/>
    </row>
    <row r="10" spans="1:19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  <c r="N10" s="5"/>
      <c r="O10" s="1" t="s">
        <v>3</v>
      </c>
      <c r="P10" s="1" t="s">
        <v>4</v>
      </c>
      <c r="Q10" s="1" t="s">
        <v>5</v>
      </c>
      <c r="R10" s="2" t="s">
        <v>6</v>
      </c>
      <c r="S10" s="2" t="s">
        <v>22</v>
      </c>
    </row>
    <row r="11" spans="1:19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  <c r="N11" s="6" t="s">
        <v>3</v>
      </c>
      <c r="O11" s="3">
        <f>B11</f>
        <v>4</v>
      </c>
      <c r="P11" s="3">
        <f>C11</f>
        <v>4.4000000000000004</v>
      </c>
      <c r="Q11" s="3">
        <f>D11</f>
        <v>4.5</v>
      </c>
      <c r="R11" s="4">
        <f>E11</f>
        <v>5</v>
      </c>
      <c r="S11" s="4">
        <f>F11</f>
        <v>4</v>
      </c>
    </row>
    <row r="12" spans="1:19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  <c r="N12" s="6" t="s">
        <v>4</v>
      </c>
      <c r="O12" s="3">
        <f>B12</f>
        <v>5.5</v>
      </c>
      <c r="P12" s="3">
        <f>C12</f>
        <v>4.5</v>
      </c>
      <c r="Q12" s="3">
        <f>D12</f>
        <v>5.3</v>
      </c>
      <c r="R12" s="4">
        <f>E12</f>
        <v>5.0999999999999996</v>
      </c>
      <c r="S12" s="4">
        <f>F12</f>
        <v>4.5</v>
      </c>
    </row>
    <row r="13" spans="1:19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  <c r="N13" s="7" t="s">
        <v>5</v>
      </c>
      <c r="O13" s="8">
        <f>B13</f>
        <v>4.7</v>
      </c>
      <c r="P13" s="8">
        <f>C13</f>
        <v>4.7</v>
      </c>
      <c r="Q13" s="8">
        <f>D13</f>
        <v>4.2</v>
      </c>
      <c r="R13" s="9">
        <f>E13</f>
        <v>5</v>
      </c>
      <c r="S13" s="9">
        <f>F13</f>
        <v>4.2</v>
      </c>
    </row>
    <row r="14" spans="1:19" ht="15" thickBot="1" x14ac:dyDescent="0.4"/>
    <row r="15" spans="1:19" ht="15" thickBot="1" x14ac:dyDescent="0.4">
      <c r="A15" s="30" t="s">
        <v>24</v>
      </c>
      <c r="B15" s="30"/>
      <c r="C15" s="30"/>
      <c r="D15" s="30"/>
      <c r="E15" s="30"/>
      <c r="F15" s="30"/>
      <c r="H15" s="13">
        <f>SUM(H11:H13)</f>
        <v>7500</v>
      </c>
      <c r="I15" s="46" t="s">
        <v>16</v>
      </c>
      <c r="J15" s="47"/>
      <c r="K15" s="47"/>
      <c r="L15" s="48"/>
      <c r="N15" s="30" t="s">
        <v>24</v>
      </c>
      <c r="O15" s="30"/>
      <c r="P15" s="30"/>
      <c r="Q15" s="30"/>
      <c r="R15" s="30"/>
      <c r="S15" s="30"/>
    </row>
    <row r="16" spans="1:19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9" t="s">
        <v>15</v>
      </c>
      <c r="J16" s="50"/>
      <c r="K16" s="50"/>
      <c r="L16" s="51"/>
      <c r="N16" s="10" t="s">
        <v>7</v>
      </c>
      <c r="O16" s="11">
        <v>1000</v>
      </c>
      <c r="P16" s="11">
        <v>2000</v>
      </c>
      <c r="Q16" s="11">
        <v>1000</v>
      </c>
      <c r="R16" s="12">
        <v>1000</v>
      </c>
      <c r="S16" s="12">
        <v>2500</v>
      </c>
    </row>
    <row r="18" spans="1:19" ht="15" thickBot="1" x14ac:dyDescent="0.4">
      <c r="A18" s="30" t="s">
        <v>18</v>
      </c>
      <c r="B18" s="30"/>
      <c r="C18" s="30"/>
      <c r="D18" s="30"/>
      <c r="E18" s="30"/>
      <c r="F18" s="30"/>
      <c r="N18" s="30" t="s">
        <v>18</v>
      </c>
      <c r="O18" s="30"/>
      <c r="P18" s="30"/>
      <c r="Q18" s="30"/>
      <c r="R18" s="30"/>
      <c r="S18" s="30"/>
    </row>
    <row r="19" spans="1:19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  <c r="N19" s="5"/>
      <c r="O19" s="1" t="s">
        <v>3</v>
      </c>
      <c r="P19" s="1" t="s">
        <v>4</v>
      </c>
      <c r="Q19" s="1" t="s">
        <v>5</v>
      </c>
      <c r="R19" s="2" t="s">
        <v>6</v>
      </c>
      <c r="S19" s="2" t="s">
        <v>22</v>
      </c>
    </row>
    <row r="20" spans="1:19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  <c r="N20" s="6" t="s">
        <v>3</v>
      </c>
      <c r="O20" s="3">
        <f>B20</f>
        <v>1000</v>
      </c>
      <c r="P20" s="3">
        <f>C20</f>
        <v>2000</v>
      </c>
      <c r="Q20" s="3">
        <f>D20</f>
        <v>0</v>
      </c>
      <c r="R20" s="4">
        <f>E20</f>
        <v>0</v>
      </c>
      <c r="S20" s="4">
        <f>F20</f>
        <v>0</v>
      </c>
    </row>
    <row r="21" spans="1:19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  <c r="N21" s="6" t="s">
        <v>4</v>
      </c>
      <c r="O21" s="3">
        <f>B21</f>
        <v>0</v>
      </c>
      <c r="P21" s="3">
        <f>C21</f>
        <v>0</v>
      </c>
      <c r="Q21" s="3">
        <f>D21</f>
        <v>0</v>
      </c>
      <c r="R21" s="4">
        <f>E21</f>
        <v>0</v>
      </c>
      <c r="S21" s="4">
        <f>F21</f>
        <v>2000</v>
      </c>
    </row>
    <row r="22" spans="1:19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  <c r="N22" s="7" t="s">
        <v>5</v>
      </c>
      <c r="O22" s="8">
        <f>B22</f>
        <v>0</v>
      </c>
      <c r="P22" s="8">
        <f>C22</f>
        <v>0</v>
      </c>
      <c r="Q22" s="8">
        <f>D22</f>
        <v>1000</v>
      </c>
      <c r="R22" s="9">
        <f>E22</f>
        <v>1000</v>
      </c>
      <c r="S22" s="9">
        <f>F22</f>
        <v>500</v>
      </c>
    </row>
    <row r="24" spans="1:19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17</v>
      </c>
      <c r="J24" s="31"/>
      <c r="K24" s="31"/>
      <c r="N24" s="31" t="s">
        <v>23</v>
      </c>
      <c r="O24" s="31"/>
      <c r="P24" s="31"/>
      <c r="Q24" s="31"/>
      <c r="R24" s="31"/>
      <c r="S24" s="31"/>
    </row>
    <row r="25" spans="1:19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2">
        <f>SUMPRODUCT(B11:E13,B20:E22)</f>
        <v>22000</v>
      </c>
      <c r="J25" s="32"/>
      <c r="K25" s="32"/>
      <c r="N25" s="52">
        <f>SUMPRODUCT(O11:S13,O20:S22)</f>
        <v>33100</v>
      </c>
      <c r="O25" s="52"/>
      <c r="P25" s="52"/>
      <c r="Q25" s="52"/>
      <c r="R25" s="52"/>
      <c r="S25" s="52"/>
    </row>
  </sheetData>
  <mergeCells count="23">
    <mergeCell ref="I25:K25"/>
    <mergeCell ref="N24:S24"/>
    <mergeCell ref="N25:S25"/>
    <mergeCell ref="I16:L16"/>
    <mergeCell ref="A1:H1"/>
    <mergeCell ref="A2:A3"/>
    <mergeCell ref="B2:E2"/>
    <mergeCell ref="G2:G3"/>
    <mergeCell ref="H2:H3"/>
    <mergeCell ref="J2:M2"/>
    <mergeCell ref="J3:M3"/>
    <mergeCell ref="J4:M4"/>
    <mergeCell ref="A9:F9"/>
    <mergeCell ref="H9:K9"/>
    <mergeCell ref="A15:F15"/>
    <mergeCell ref="I15:L15"/>
    <mergeCell ref="N9:S9"/>
    <mergeCell ref="N15:S15"/>
    <mergeCell ref="H19:L19"/>
    <mergeCell ref="A24:F24"/>
    <mergeCell ref="I24:K24"/>
    <mergeCell ref="A18:F18"/>
    <mergeCell ref="N18:S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0_Zeszyt (TP-n)</vt:lpstr>
      <vt:lpstr>1_Bez-Magazynu</vt:lpstr>
      <vt:lpstr>2_Z-Magazynem (+kt)</vt:lpstr>
      <vt:lpstr>3_Z-Magazynem (+kt +f-cja celu)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2022-12-04T10:14:14Z</dcterms:created>
  <dcterms:modified xsi:type="dcterms:W3CDTF">2023-01-04T06:58:59Z</dcterms:modified>
</cp:coreProperties>
</file>