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a\Downloads\"/>
    </mc:Choice>
  </mc:AlternateContent>
  <xr:revisionPtr revIDLastSave="0" documentId="13_ncr:40009_{28B8F11D-4AC0-40F2-A6BD-BD9D31DFBB87}" xr6:coauthVersionLast="47" xr6:coauthVersionMax="47" xr10:uidLastSave="{00000000-0000-0000-0000-000000000000}"/>
  <bookViews>
    <workbookView xWindow="-110" yWindow="-110" windowWidth="22780" windowHeight="14660"/>
  </bookViews>
  <sheets>
    <sheet name="elife-49114-fig2-data1-v1" sheetId="1" r:id="rId1"/>
  </sheets>
  <calcPr calcId="0"/>
</workbook>
</file>

<file path=xl/calcChain.xml><?xml version="1.0" encoding="utf-8"?>
<calcChain xmlns="http://schemas.openxmlformats.org/spreadsheetml/2006/main">
  <c r="R33" i="1" l="1"/>
  <c r="R32" i="1"/>
  <c r="R3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" i="1"/>
</calcChain>
</file>

<file path=xl/sharedStrings.xml><?xml version="1.0" encoding="utf-8"?>
<sst xmlns="http://schemas.openxmlformats.org/spreadsheetml/2006/main" count="106" uniqueCount="34">
  <si>
    <t>Experiment</t>
  </si>
  <si>
    <t>Treatment</t>
  </si>
  <si>
    <t>Species</t>
  </si>
  <si>
    <t>Calcification</t>
  </si>
  <si>
    <t>Bacteria (E8/L)</t>
  </si>
  <si>
    <t>Bacteria error(E8/L)</t>
  </si>
  <si>
    <t>T0-TF (h)</t>
  </si>
  <si>
    <t>Bacterial growth (E8 l-1 h-1)</t>
  </si>
  <si>
    <t>Bacterial growth (E8 l-1 hday-1)</t>
  </si>
  <si>
    <t>Bacterial growth error (E8 l-1 h-1)</t>
  </si>
  <si>
    <t>DOC (uM)</t>
  </si>
  <si>
    <t>DOC error (uM)</t>
  </si>
  <si>
    <t>Microbial DOC consumption (uM h-1)</t>
  </si>
  <si>
    <t>Microbial DOC consumption error (uM h-1)</t>
  </si>
  <si>
    <t>DOC consumption (umol/(cells 10E8))</t>
  </si>
  <si>
    <t>DOC consumption error (umol/(cells 10E8))</t>
  </si>
  <si>
    <t>O2 (uM)</t>
  </si>
  <si>
    <t>O2 error (uM)</t>
  </si>
  <si>
    <t>O2 consumption error (uM h-1)</t>
  </si>
  <si>
    <t>O2 consumption (umol/(cells 10E8))</t>
  </si>
  <si>
    <t>O2 consumption error (umol/(cells 10E8))</t>
  </si>
  <si>
    <t>O2 consumption (umol/(cells 10E8)/day)</t>
  </si>
  <si>
    <t>O2 consumption (umol/(cells 10E6)/day)</t>
  </si>
  <si>
    <t>Control</t>
  </si>
  <si>
    <t>control</t>
  </si>
  <si>
    <t>Algae</t>
  </si>
  <si>
    <t>Turbinaria</t>
  </si>
  <si>
    <t>fleshy</t>
  </si>
  <si>
    <t>Amansia</t>
  </si>
  <si>
    <t>Coral</t>
  </si>
  <si>
    <t>Porites</t>
  </si>
  <si>
    <t>calcifying</t>
  </si>
  <si>
    <t xml:space="preserve">DOC:O2 </t>
  </si>
  <si>
    <t>Average DOC:O2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</si>
</sst>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workbookViewId="0">
      <selection activeCell="T33" sqref="T33"/>
    </sheetView>
  </sheetViews>
  <sheetFormatPr defaultRowHeight="14.5" x14ac:dyDescent="0.35"/>
  <cols>
    <col min="11" max="11" width="8.7265625" style="1"/>
    <col min="17" max="18" width="8.7265625" style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5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5" t="s">
        <v>16</v>
      </c>
      <c r="R1" s="1" t="s">
        <v>32</v>
      </c>
      <c r="S1" t="s">
        <v>17</v>
      </c>
      <c r="T1" t="s">
        <v>18</v>
      </c>
      <c r="U1" t="s">
        <v>19</v>
      </c>
      <c r="V1" t="s">
        <v>20</v>
      </c>
      <c r="X1" t="s">
        <v>21</v>
      </c>
      <c r="Y1" t="s">
        <v>22</v>
      </c>
    </row>
    <row r="2" spans="1:25" x14ac:dyDescent="0.35">
      <c r="A2">
        <v>4</v>
      </c>
      <c r="B2" t="s">
        <v>23</v>
      </c>
      <c r="C2" t="s">
        <v>23</v>
      </c>
      <c r="D2" t="s">
        <v>24</v>
      </c>
      <c r="E2">
        <v>2.23</v>
      </c>
      <c r="F2">
        <v>2.23E-2</v>
      </c>
      <c r="G2">
        <v>50</v>
      </c>
      <c r="H2">
        <v>4.7E-2</v>
      </c>
      <c r="I2">
        <v>1.1279999999999999</v>
      </c>
      <c r="J2">
        <v>4.46E-4</v>
      </c>
      <c r="K2" s="5">
        <v>73.16</v>
      </c>
      <c r="L2">
        <v>0.73160000000000003</v>
      </c>
      <c r="M2">
        <v>8.4842318999999999E-2</v>
      </c>
      <c r="N2">
        <v>1.4631999999999999E-2</v>
      </c>
      <c r="O2">
        <v>1.8</v>
      </c>
      <c r="P2">
        <v>0.31131914900000002</v>
      </c>
      <c r="Q2" s="5">
        <v>240.31</v>
      </c>
      <c r="R2" s="1">
        <f>K2/Q2</f>
        <v>0.30444009820648327</v>
      </c>
      <c r="S2">
        <v>0.1</v>
      </c>
      <c r="T2">
        <v>4.5120000000000004E-3</v>
      </c>
      <c r="U2">
        <v>9.6</v>
      </c>
      <c r="V2">
        <v>0.13234357699999999</v>
      </c>
      <c r="X2">
        <v>4.6079999999999997</v>
      </c>
      <c r="Y2">
        <v>4.6080000000000003E-2</v>
      </c>
    </row>
    <row r="3" spans="1:25" x14ac:dyDescent="0.35">
      <c r="A3">
        <v>4</v>
      </c>
      <c r="B3" t="s">
        <v>23</v>
      </c>
      <c r="C3" t="s">
        <v>23</v>
      </c>
      <c r="D3" t="s">
        <v>24</v>
      </c>
      <c r="E3">
        <v>2.33</v>
      </c>
      <c r="F3">
        <v>2.3300000000000001E-2</v>
      </c>
      <c r="G3">
        <v>50</v>
      </c>
      <c r="H3">
        <v>6.9000000000000006E-2</v>
      </c>
      <c r="I3">
        <v>1.6559999999999999</v>
      </c>
      <c r="J3">
        <v>4.66E-4</v>
      </c>
      <c r="K3" s="5">
        <v>72.55</v>
      </c>
      <c r="L3">
        <v>0.72550000000000003</v>
      </c>
      <c r="M3">
        <v>9.8541878999999999E-2</v>
      </c>
      <c r="N3">
        <v>1.451E-2</v>
      </c>
      <c r="O3">
        <v>1.44</v>
      </c>
      <c r="P3">
        <v>0.210289855</v>
      </c>
      <c r="Q3" s="5">
        <v>237.5</v>
      </c>
      <c r="R3" s="1">
        <f t="shared" ref="R3:R27" si="0">K3/Q3</f>
        <v>0.30547368421052629</v>
      </c>
      <c r="S3">
        <v>0.1</v>
      </c>
      <c r="T3">
        <v>1.0349999999999999E-3</v>
      </c>
      <c r="U3">
        <v>1.5</v>
      </c>
      <c r="V3">
        <v>1.8100433999999999E-2</v>
      </c>
      <c r="X3">
        <v>0.72</v>
      </c>
      <c r="Y3">
        <v>7.1999999999999998E-3</v>
      </c>
    </row>
    <row r="4" spans="1:25" x14ac:dyDescent="0.35">
      <c r="A4">
        <v>4</v>
      </c>
      <c r="B4" t="s">
        <v>25</v>
      </c>
      <c r="C4" t="s">
        <v>26</v>
      </c>
      <c r="D4" t="s">
        <v>27</v>
      </c>
      <c r="E4">
        <v>2.4900000000000002</v>
      </c>
      <c r="F4">
        <v>2.4899999999999999E-2</v>
      </c>
      <c r="G4">
        <v>50</v>
      </c>
      <c r="H4">
        <v>0.23599999999999999</v>
      </c>
      <c r="I4">
        <v>5.6639999999999997</v>
      </c>
      <c r="J4">
        <v>4.9799999999999996E-4</v>
      </c>
      <c r="K4" s="5">
        <v>191.57</v>
      </c>
      <c r="L4">
        <v>1.9157</v>
      </c>
      <c r="M4">
        <v>0.516785351</v>
      </c>
      <c r="N4">
        <v>3.8314000000000001E-2</v>
      </c>
      <c r="O4">
        <v>2.19</v>
      </c>
      <c r="P4">
        <v>0.162347458</v>
      </c>
      <c r="Q4" s="5">
        <v>259.69</v>
      </c>
      <c r="R4" s="3">
        <f t="shared" si="0"/>
        <v>0.73768724248142015</v>
      </c>
      <c r="S4">
        <v>0.1</v>
      </c>
      <c r="T4">
        <v>1.28384E-2</v>
      </c>
      <c r="U4">
        <v>5.44</v>
      </c>
      <c r="V4">
        <v>5.5597975000000001E-2</v>
      </c>
      <c r="X4">
        <v>2.6112000000000002</v>
      </c>
      <c r="Y4">
        <v>2.6112E-2</v>
      </c>
    </row>
    <row r="5" spans="1:25" x14ac:dyDescent="0.35">
      <c r="A5">
        <v>4</v>
      </c>
      <c r="B5" t="s">
        <v>25</v>
      </c>
      <c r="C5" t="s">
        <v>26</v>
      </c>
      <c r="D5" t="s">
        <v>27</v>
      </c>
      <c r="E5">
        <v>1.94</v>
      </c>
      <c r="F5">
        <v>1.9400000000000001E-2</v>
      </c>
      <c r="G5">
        <v>50</v>
      </c>
      <c r="H5">
        <v>0.17299999999999999</v>
      </c>
      <c r="I5">
        <v>4.1520000000000001</v>
      </c>
      <c r="J5">
        <v>3.88E-4</v>
      </c>
      <c r="K5" s="5">
        <v>193.34</v>
      </c>
      <c r="L5">
        <v>1.9334</v>
      </c>
      <c r="M5">
        <v>0.41302136299999997</v>
      </c>
      <c r="N5">
        <v>3.8668000000000001E-2</v>
      </c>
      <c r="O5">
        <v>2.38</v>
      </c>
      <c r="P5">
        <v>0.223514451</v>
      </c>
      <c r="Q5" s="5">
        <v>275.94</v>
      </c>
      <c r="R5" s="3">
        <f t="shared" si="0"/>
        <v>0.70065956367326232</v>
      </c>
      <c r="S5">
        <v>0.1</v>
      </c>
      <c r="T5">
        <v>6.1761000000000003E-3</v>
      </c>
      <c r="U5">
        <v>3.57</v>
      </c>
      <c r="V5">
        <v>3.6586845999999999E-2</v>
      </c>
      <c r="X5">
        <v>1.7136</v>
      </c>
      <c r="Y5">
        <v>1.7135999999999998E-2</v>
      </c>
    </row>
    <row r="6" spans="1:25" x14ac:dyDescent="0.35">
      <c r="A6">
        <v>4</v>
      </c>
      <c r="B6" t="s">
        <v>25</v>
      </c>
      <c r="C6" t="s">
        <v>26</v>
      </c>
      <c r="D6" t="s">
        <v>27</v>
      </c>
      <c r="E6">
        <v>2.14</v>
      </c>
      <c r="F6">
        <v>2.1399999999999999E-2</v>
      </c>
      <c r="G6">
        <v>50</v>
      </c>
      <c r="H6">
        <v>0.185</v>
      </c>
      <c r="I6">
        <v>4.4400000000000004</v>
      </c>
      <c r="J6">
        <v>4.28E-4</v>
      </c>
      <c r="K6" s="5">
        <v>213.85</v>
      </c>
      <c r="L6">
        <v>2.1385000000000001</v>
      </c>
      <c r="M6">
        <v>0.52492370300000002</v>
      </c>
      <c r="N6">
        <v>4.2770000000000002E-2</v>
      </c>
      <c r="O6">
        <v>2.83</v>
      </c>
      <c r="P6">
        <v>0.23118918899999999</v>
      </c>
      <c r="Q6" s="5">
        <v>269.06</v>
      </c>
      <c r="R6" s="3">
        <f t="shared" si="0"/>
        <v>0.79480413290715823</v>
      </c>
      <c r="S6">
        <v>0.1</v>
      </c>
      <c r="T6">
        <v>7.1964999999999998E-3</v>
      </c>
      <c r="U6">
        <v>3.89</v>
      </c>
      <c r="V6">
        <v>3.9927461999999997E-2</v>
      </c>
      <c r="X6">
        <v>1.8672</v>
      </c>
      <c r="Y6">
        <v>1.8672000000000001E-2</v>
      </c>
    </row>
    <row r="7" spans="1:25" x14ac:dyDescent="0.35">
      <c r="A7">
        <v>4</v>
      </c>
      <c r="B7" t="s">
        <v>25</v>
      </c>
      <c r="C7" t="s">
        <v>26</v>
      </c>
      <c r="D7" t="s">
        <v>27</v>
      </c>
      <c r="E7">
        <v>2.46</v>
      </c>
      <c r="F7">
        <v>2.46E-2</v>
      </c>
      <c r="G7">
        <v>50</v>
      </c>
      <c r="H7">
        <v>0.17299999999999999</v>
      </c>
      <c r="I7">
        <v>4.1520000000000001</v>
      </c>
      <c r="J7">
        <v>4.9200000000000003E-4</v>
      </c>
      <c r="K7" s="5">
        <v>179.81</v>
      </c>
      <c r="L7">
        <v>1.7981</v>
      </c>
      <c r="M7">
        <v>0.18582570400000001</v>
      </c>
      <c r="N7">
        <v>3.5962000000000001E-2</v>
      </c>
      <c r="O7">
        <v>1.08</v>
      </c>
      <c r="P7">
        <v>0.20787283200000001</v>
      </c>
      <c r="Q7" s="5">
        <v>276.25</v>
      </c>
      <c r="R7" s="3">
        <f t="shared" si="0"/>
        <v>0.65089592760180992</v>
      </c>
      <c r="S7">
        <v>0.1</v>
      </c>
      <c r="T7">
        <v>4.9477999999999996E-3</v>
      </c>
      <c r="U7">
        <v>2.86</v>
      </c>
      <c r="V7">
        <v>2.9734090000000001E-2</v>
      </c>
      <c r="X7">
        <v>1.3728</v>
      </c>
      <c r="Y7">
        <v>1.3728000000000001E-2</v>
      </c>
    </row>
    <row r="8" spans="1:25" x14ac:dyDescent="0.35">
      <c r="A8">
        <v>4</v>
      </c>
      <c r="B8" t="s">
        <v>25</v>
      </c>
      <c r="C8" t="s">
        <v>26</v>
      </c>
      <c r="D8" t="s">
        <v>27</v>
      </c>
      <c r="E8">
        <v>2.84</v>
      </c>
      <c r="F8">
        <v>2.8400000000000002E-2</v>
      </c>
      <c r="G8">
        <v>50</v>
      </c>
      <c r="H8">
        <v>0.122</v>
      </c>
      <c r="I8">
        <v>2.9279999999999999</v>
      </c>
      <c r="J8">
        <v>5.6800000000000004E-4</v>
      </c>
      <c r="K8" s="5">
        <v>179.84</v>
      </c>
      <c r="L8">
        <v>1.7984</v>
      </c>
      <c r="M8">
        <v>0.377755171</v>
      </c>
      <c r="N8">
        <v>3.5968E-2</v>
      </c>
      <c r="O8">
        <v>3.09</v>
      </c>
      <c r="P8">
        <v>0.29481967199999998</v>
      </c>
      <c r="Q8" s="5">
        <v>271.25</v>
      </c>
      <c r="R8" s="3">
        <f t="shared" si="0"/>
        <v>0.66300460829493091</v>
      </c>
      <c r="S8">
        <v>0.1</v>
      </c>
      <c r="T8">
        <v>5.6242000000000002E-3</v>
      </c>
      <c r="U8">
        <v>4.6100000000000003</v>
      </c>
      <c r="V8">
        <v>5.0851433000000001E-2</v>
      </c>
      <c r="X8">
        <v>2.2128000000000001</v>
      </c>
      <c r="Y8">
        <v>2.2127999999999998E-2</v>
      </c>
    </row>
    <row r="9" spans="1:25" x14ac:dyDescent="0.35">
      <c r="A9">
        <v>4</v>
      </c>
      <c r="B9" t="s">
        <v>23</v>
      </c>
      <c r="C9" t="s">
        <v>23</v>
      </c>
      <c r="D9" t="s">
        <v>24</v>
      </c>
      <c r="E9">
        <v>1.8</v>
      </c>
      <c r="F9">
        <v>1.7999999999999999E-2</v>
      </c>
      <c r="G9">
        <v>40</v>
      </c>
      <c r="H9">
        <v>4.8000000000000001E-2</v>
      </c>
      <c r="I9">
        <v>1.1519999999999999</v>
      </c>
      <c r="J9">
        <v>4.4999999999999999E-4</v>
      </c>
      <c r="K9" s="5">
        <v>75.38</v>
      </c>
      <c r="L9">
        <v>0.75380000000000003</v>
      </c>
      <c r="M9">
        <v>0.117348485</v>
      </c>
      <c r="N9">
        <v>1.8845000000000001E-2</v>
      </c>
      <c r="O9">
        <v>2.46</v>
      </c>
      <c r="P9">
        <v>0.392604167</v>
      </c>
      <c r="Q9" s="5">
        <v>244.06</v>
      </c>
      <c r="R9" s="1">
        <f t="shared" si="0"/>
        <v>0.30885847742358435</v>
      </c>
      <c r="S9">
        <v>0.1</v>
      </c>
      <c r="T9">
        <v>1.8864000000000001E-3</v>
      </c>
      <c r="U9">
        <v>3.93</v>
      </c>
      <c r="V9">
        <v>5.3869767999999998E-2</v>
      </c>
      <c r="X9">
        <v>2.3580000000000001</v>
      </c>
      <c r="Y9">
        <v>2.358E-2</v>
      </c>
    </row>
    <row r="10" spans="1:25" x14ac:dyDescent="0.35">
      <c r="A10">
        <v>4</v>
      </c>
      <c r="B10" t="s">
        <v>23</v>
      </c>
      <c r="C10" t="s">
        <v>23</v>
      </c>
      <c r="D10" t="s">
        <v>24</v>
      </c>
      <c r="E10">
        <v>1.78</v>
      </c>
      <c r="F10">
        <v>1.78E-2</v>
      </c>
      <c r="G10">
        <v>40</v>
      </c>
      <c r="H10">
        <v>0.06</v>
      </c>
      <c r="I10">
        <v>1.44</v>
      </c>
      <c r="J10">
        <v>4.4499999999999997E-4</v>
      </c>
      <c r="K10" s="5">
        <v>86.2</v>
      </c>
      <c r="L10">
        <v>0.86199999999999999</v>
      </c>
      <c r="M10">
        <v>0</v>
      </c>
      <c r="N10">
        <v>2.155E-2</v>
      </c>
      <c r="O10">
        <v>0</v>
      </c>
      <c r="P10">
        <v>0.359166667</v>
      </c>
      <c r="Q10" s="5">
        <v>246.25</v>
      </c>
      <c r="R10" s="1">
        <f t="shared" si="0"/>
        <v>0.3500507614213198</v>
      </c>
      <c r="S10">
        <v>0.1</v>
      </c>
      <c r="T10">
        <v>2.418E-3</v>
      </c>
      <c r="U10">
        <v>4.03</v>
      </c>
      <c r="V10">
        <v>5.0174218999999999E-2</v>
      </c>
      <c r="X10">
        <v>2.4180000000000001</v>
      </c>
      <c r="Y10">
        <v>2.418E-2</v>
      </c>
    </row>
    <row r="11" spans="1:25" x14ac:dyDescent="0.35">
      <c r="A11">
        <v>4</v>
      </c>
      <c r="B11" t="s">
        <v>23</v>
      </c>
      <c r="C11" t="s">
        <v>23</v>
      </c>
      <c r="D11" t="s">
        <v>24</v>
      </c>
      <c r="E11">
        <v>1.78</v>
      </c>
      <c r="F11">
        <v>1.78E-2</v>
      </c>
      <c r="G11">
        <v>40</v>
      </c>
      <c r="H11">
        <v>6.2E-2</v>
      </c>
      <c r="I11">
        <v>1.488</v>
      </c>
      <c r="J11">
        <v>4.4499999999999997E-4</v>
      </c>
      <c r="K11" s="5">
        <v>70.03</v>
      </c>
      <c r="L11">
        <v>0.70030000000000003</v>
      </c>
      <c r="M11">
        <v>3.0454545E-2</v>
      </c>
      <c r="N11">
        <v>1.7507499999999999E-2</v>
      </c>
      <c r="O11">
        <v>0.49</v>
      </c>
      <c r="P11">
        <v>0.28237903199999997</v>
      </c>
      <c r="Q11" s="5">
        <v>243.44</v>
      </c>
      <c r="R11" s="1">
        <f t="shared" si="0"/>
        <v>0.28766841932303649</v>
      </c>
      <c r="S11">
        <v>0.1</v>
      </c>
      <c r="T11">
        <v>2.0831999999999999E-3</v>
      </c>
      <c r="U11">
        <v>3.36</v>
      </c>
      <c r="V11">
        <v>4.1358767999999997E-2</v>
      </c>
      <c r="X11">
        <v>2.016</v>
      </c>
      <c r="Y11">
        <v>2.0160000000000001E-2</v>
      </c>
    </row>
    <row r="12" spans="1:25" x14ac:dyDescent="0.35">
      <c r="A12">
        <v>4</v>
      </c>
      <c r="B12" t="s">
        <v>25</v>
      </c>
      <c r="C12" t="s">
        <v>28</v>
      </c>
      <c r="D12" t="s">
        <v>27</v>
      </c>
      <c r="E12">
        <v>1.73</v>
      </c>
      <c r="F12">
        <v>1.7299999999999999E-2</v>
      </c>
      <c r="G12">
        <v>40</v>
      </c>
      <c r="H12">
        <v>0.627</v>
      </c>
      <c r="I12">
        <v>15.048</v>
      </c>
      <c r="J12">
        <v>4.325E-4</v>
      </c>
      <c r="K12" s="5">
        <v>238.43</v>
      </c>
      <c r="L12">
        <v>2.3843000000000001</v>
      </c>
      <c r="M12">
        <v>1.701515152</v>
      </c>
      <c r="N12">
        <v>5.9607500000000001E-2</v>
      </c>
      <c r="O12">
        <v>2.71</v>
      </c>
      <c r="P12">
        <v>9.5067783000000003E-2</v>
      </c>
      <c r="Q12" s="5">
        <v>255.94</v>
      </c>
      <c r="R12" s="3">
        <f t="shared" si="0"/>
        <v>0.93158552785809179</v>
      </c>
      <c r="S12">
        <v>0.1</v>
      </c>
      <c r="T12">
        <v>1.2038399999999999E-2</v>
      </c>
      <c r="U12">
        <v>1.92</v>
      </c>
      <c r="V12">
        <v>1.9245623999999999E-2</v>
      </c>
      <c r="X12">
        <v>1.1519999999999999</v>
      </c>
      <c r="Y12">
        <v>1.1520000000000001E-2</v>
      </c>
    </row>
    <row r="13" spans="1:25" x14ac:dyDescent="0.35">
      <c r="A13">
        <v>4</v>
      </c>
      <c r="B13" t="s">
        <v>25</v>
      </c>
      <c r="C13" t="s">
        <v>28</v>
      </c>
      <c r="D13" t="s">
        <v>27</v>
      </c>
      <c r="E13">
        <v>1.78</v>
      </c>
      <c r="F13">
        <v>1.78E-2</v>
      </c>
      <c r="G13">
        <v>40</v>
      </c>
      <c r="H13">
        <v>0.67100000000000004</v>
      </c>
      <c r="I13">
        <v>16.103999999999999</v>
      </c>
      <c r="J13">
        <v>4.4499999999999997E-4</v>
      </c>
      <c r="K13" s="5">
        <v>337.27</v>
      </c>
      <c r="L13">
        <v>3.3727</v>
      </c>
      <c r="M13">
        <v>3.0340909090000001</v>
      </c>
      <c r="N13">
        <v>8.4317500000000004E-2</v>
      </c>
      <c r="O13">
        <v>4.53</v>
      </c>
      <c r="P13">
        <v>0.125659463</v>
      </c>
      <c r="Q13" s="5">
        <v>251.88</v>
      </c>
      <c r="R13" s="3">
        <f t="shared" si="0"/>
        <v>1.3390106399872954</v>
      </c>
      <c r="S13">
        <v>0.1</v>
      </c>
      <c r="T13">
        <v>1.7378899999999999E-2</v>
      </c>
      <c r="U13">
        <v>2.59</v>
      </c>
      <c r="V13">
        <v>2.5956894000000001E-2</v>
      </c>
      <c r="X13">
        <v>1.554</v>
      </c>
      <c r="Y13">
        <v>1.554E-2</v>
      </c>
    </row>
    <row r="14" spans="1:25" x14ac:dyDescent="0.35">
      <c r="A14">
        <v>4</v>
      </c>
      <c r="B14" t="s">
        <v>25</v>
      </c>
      <c r="C14" t="s">
        <v>28</v>
      </c>
      <c r="D14" t="s">
        <v>27</v>
      </c>
      <c r="E14">
        <v>1.96</v>
      </c>
      <c r="F14">
        <v>1.9599999999999999E-2</v>
      </c>
      <c r="G14">
        <v>40</v>
      </c>
      <c r="H14">
        <v>0.214</v>
      </c>
      <c r="I14">
        <v>5.1360000000000001</v>
      </c>
      <c r="J14">
        <v>4.8999999999999998E-4</v>
      </c>
      <c r="K14" s="5">
        <v>148.76</v>
      </c>
      <c r="L14">
        <v>1.4876</v>
      </c>
      <c r="M14">
        <v>0.45833333300000001</v>
      </c>
      <c r="N14">
        <v>3.7190000000000001E-2</v>
      </c>
      <c r="O14">
        <v>2.15</v>
      </c>
      <c r="P14">
        <v>0.173785047</v>
      </c>
      <c r="Q14" s="5">
        <v>273.13</v>
      </c>
      <c r="R14" s="3">
        <f t="shared" si="0"/>
        <v>0.54464906820927761</v>
      </c>
      <c r="S14">
        <v>0.1</v>
      </c>
      <c r="T14">
        <v>3.8947999999999999E-3</v>
      </c>
      <c r="U14">
        <v>1.82</v>
      </c>
      <c r="V14">
        <v>1.8671001999999999E-2</v>
      </c>
      <c r="X14">
        <v>1.0920000000000001</v>
      </c>
      <c r="Y14">
        <v>1.0919999999999999E-2</v>
      </c>
    </row>
    <row r="15" spans="1:25" x14ac:dyDescent="0.35">
      <c r="A15">
        <v>4</v>
      </c>
      <c r="B15" t="s">
        <v>25</v>
      </c>
      <c r="C15" t="s">
        <v>28</v>
      </c>
      <c r="D15" t="s">
        <v>27</v>
      </c>
      <c r="E15">
        <v>2.29</v>
      </c>
      <c r="F15">
        <v>2.29E-2</v>
      </c>
      <c r="G15">
        <v>40</v>
      </c>
      <c r="H15">
        <v>0.58299999999999996</v>
      </c>
      <c r="I15">
        <v>13.992000000000001</v>
      </c>
      <c r="J15">
        <v>5.7249999999999998E-4</v>
      </c>
      <c r="K15" s="5">
        <v>339.21</v>
      </c>
      <c r="L15">
        <v>3.3921000000000001</v>
      </c>
      <c r="M15">
        <v>2.8560606059999998</v>
      </c>
      <c r="N15">
        <v>8.4802500000000003E-2</v>
      </c>
      <c r="O15">
        <v>4.9000000000000004</v>
      </c>
      <c r="P15">
        <v>0.14545883400000001</v>
      </c>
      <c r="Q15" s="5">
        <v>248.75</v>
      </c>
      <c r="R15" s="3">
        <f t="shared" si="0"/>
        <v>1.3636582914572863</v>
      </c>
      <c r="S15">
        <v>0.1</v>
      </c>
      <c r="T15">
        <v>2.0988E-2</v>
      </c>
      <c r="U15">
        <v>3.6</v>
      </c>
      <c r="V15">
        <v>3.6173157999999997E-2</v>
      </c>
      <c r="X15">
        <v>2.16</v>
      </c>
      <c r="Y15">
        <v>2.1600000000000001E-2</v>
      </c>
    </row>
    <row r="16" spans="1:25" x14ac:dyDescent="0.35">
      <c r="A16">
        <v>4</v>
      </c>
      <c r="B16" t="s">
        <v>25</v>
      </c>
      <c r="C16" t="s">
        <v>28</v>
      </c>
      <c r="D16" t="s">
        <v>27</v>
      </c>
      <c r="E16">
        <v>1.81</v>
      </c>
      <c r="F16">
        <v>1.8100000000000002E-2</v>
      </c>
      <c r="G16">
        <v>40</v>
      </c>
      <c r="H16">
        <v>0.59199999999999997</v>
      </c>
      <c r="I16">
        <v>14.208</v>
      </c>
      <c r="J16">
        <v>4.5249999999999999E-4</v>
      </c>
      <c r="K16" s="5">
        <v>193.36</v>
      </c>
      <c r="L16">
        <v>1.9336</v>
      </c>
      <c r="M16">
        <v>1.0242424240000001</v>
      </c>
      <c r="N16">
        <v>4.8340000000000001E-2</v>
      </c>
      <c r="O16">
        <v>1.73</v>
      </c>
      <c r="P16">
        <v>8.1655405E-2</v>
      </c>
      <c r="Q16" s="5">
        <v>265.31</v>
      </c>
      <c r="R16" s="3">
        <f t="shared" si="0"/>
        <v>0.72880780973201165</v>
      </c>
      <c r="S16">
        <v>0.1</v>
      </c>
      <c r="T16">
        <v>8.2880000000000002E-3</v>
      </c>
      <c r="U16">
        <v>1.4</v>
      </c>
      <c r="V16">
        <v>1.4040837E-2</v>
      </c>
      <c r="X16">
        <v>0.84</v>
      </c>
      <c r="Y16">
        <v>8.3999999999999995E-3</v>
      </c>
    </row>
    <row r="17" spans="1:25" x14ac:dyDescent="0.35">
      <c r="A17">
        <v>4</v>
      </c>
      <c r="B17" t="s">
        <v>23</v>
      </c>
      <c r="C17" t="s">
        <v>23</v>
      </c>
      <c r="D17" t="s">
        <v>24</v>
      </c>
      <c r="E17">
        <v>3.38</v>
      </c>
      <c r="F17">
        <v>3.3799999999999997E-2</v>
      </c>
      <c r="G17">
        <v>44</v>
      </c>
      <c r="H17">
        <v>4.8000000000000001E-2</v>
      </c>
      <c r="I17">
        <v>1.1519999999999999</v>
      </c>
      <c r="J17">
        <v>7.6818199999999996E-4</v>
      </c>
      <c r="K17" s="5">
        <v>69.27</v>
      </c>
      <c r="L17">
        <v>0.69269999999999998</v>
      </c>
      <c r="M17">
        <v>4.8573974999999998E-2</v>
      </c>
      <c r="N17">
        <v>1.5743182000000001E-2</v>
      </c>
      <c r="O17">
        <v>1.02</v>
      </c>
      <c r="P17">
        <v>0.32798295500000002</v>
      </c>
      <c r="Q17" s="5">
        <v>245.94</v>
      </c>
      <c r="R17" s="1">
        <f t="shared" si="0"/>
        <v>0.28165406196633325</v>
      </c>
      <c r="S17">
        <v>0.1</v>
      </c>
      <c r="T17">
        <v>4.4352000000000003E-3</v>
      </c>
      <c r="U17">
        <v>9.24</v>
      </c>
      <c r="V17">
        <v>0.17436965200000001</v>
      </c>
      <c r="X17">
        <v>5.04</v>
      </c>
      <c r="Y17">
        <v>5.04E-2</v>
      </c>
    </row>
    <row r="18" spans="1:25" x14ac:dyDescent="0.35">
      <c r="A18">
        <v>4</v>
      </c>
      <c r="B18" t="s">
        <v>23</v>
      </c>
      <c r="C18" t="s">
        <v>23</v>
      </c>
      <c r="D18" t="s">
        <v>24</v>
      </c>
      <c r="E18">
        <v>3.43</v>
      </c>
      <c r="F18">
        <v>3.4299999999999997E-2</v>
      </c>
      <c r="G18">
        <v>44</v>
      </c>
      <c r="H18">
        <v>5.7000000000000002E-2</v>
      </c>
      <c r="I18">
        <v>1.3680000000000001</v>
      </c>
      <c r="J18">
        <v>7.7954499999999998E-4</v>
      </c>
      <c r="K18" s="5">
        <v>70.349999999999994</v>
      </c>
      <c r="L18">
        <v>0.70350000000000001</v>
      </c>
      <c r="M18">
        <v>0.11244801</v>
      </c>
      <c r="N18">
        <v>1.5988636000000001E-2</v>
      </c>
      <c r="O18">
        <v>1.96</v>
      </c>
      <c r="P18">
        <v>0.28050239199999999</v>
      </c>
      <c r="Q18" s="5">
        <v>240.63</v>
      </c>
      <c r="R18" s="1">
        <f t="shared" si="0"/>
        <v>0.29235756140132152</v>
      </c>
      <c r="S18">
        <v>0.1</v>
      </c>
      <c r="T18">
        <v>2.5536000000000001E-3</v>
      </c>
      <c r="U18">
        <v>4.4800000000000004</v>
      </c>
      <c r="V18">
        <v>7.5901227000000002E-2</v>
      </c>
      <c r="X18">
        <v>2.4436363640000001</v>
      </c>
      <c r="Y18">
        <v>2.4436363999999999E-2</v>
      </c>
    </row>
    <row r="19" spans="1:25" x14ac:dyDescent="0.35">
      <c r="A19">
        <v>4</v>
      </c>
      <c r="B19" t="s">
        <v>23</v>
      </c>
      <c r="C19" t="s">
        <v>23</v>
      </c>
      <c r="D19" t="s">
        <v>24</v>
      </c>
      <c r="E19">
        <v>3.35</v>
      </c>
      <c r="F19">
        <v>3.3500000000000002E-2</v>
      </c>
      <c r="G19">
        <v>44</v>
      </c>
      <c r="H19">
        <v>8.5999999999999993E-2</v>
      </c>
      <c r="I19">
        <v>2.0640000000000001</v>
      </c>
      <c r="J19">
        <v>7.6136400000000005E-4</v>
      </c>
      <c r="K19" s="5">
        <v>83.14</v>
      </c>
      <c r="L19">
        <v>0.83140000000000003</v>
      </c>
      <c r="M19">
        <v>0</v>
      </c>
      <c r="N19">
        <v>1.8895454999999999E-2</v>
      </c>
      <c r="O19">
        <v>0</v>
      </c>
      <c r="P19">
        <v>0.21971458799999999</v>
      </c>
      <c r="Q19" s="5">
        <v>240.94</v>
      </c>
      <c r="R19" s="1">
        <f t="shared" si="0"/>
        <v>0.34506516145098365</v>
      </c>
      <c r="S19">
        <v>0.1</v>
      </c>
      <c r="T19">
        <v>1.5307999999999999E-3</v>
      </c>
      <c r="U19">
        <v>1.78</v>
      </c>
      <c r="V19">
        <v>2.3773282E-2</v>
      </c>
      <c r="X19">
        <v>0.970909091</v>
      </c>
      <c r="Y19">
        <v>9.7090909999999996E-3</v>
      </c>
    </row>
    <row r="20" spans="1:25" x14ac:dyDescent="0.35">
      <c r="A20">
        <v>4</v>
      </c>
      <c r="B20" t="s">
        <v>23</v>
      </c>
      <c r="C20" t="s">
        <v>23</v>
      </c>
      <c r="D20" t="s">
        <v>24</v>
      </c>
      <c r="E20">
        <v>1.69</v>
      </c>
      <c r="F20">
        <v>1.6899999999999998E-2</v>
      </c>
      <c r="G20">
        <v>50</v>
      </c>
      <c r="H20">
        <v>6.3E-2</v>
      </c>
      <c r="I20">
        <v>1.512</v>
      </c>
      <c r="J20">
        <v>3.3799999999999998E-4</v>
      </c>
      <c r="K20" s="5">
        <v>73</v>
      </c>
      <c r="L20">
        <v>0.73</v>
      </c>
      <c r="M20">
        <v>5.6426116999999998E-2</v>
      </c>
      <c r="N20">
        <v>1.46E-2</v>
      </c>
      <c r="O20">
        <v>0.89</v>
      </c>
      <c r="P20">
        <v>0.23174603199999999</v>
      </c>
      <c r="Q20" s="5">
        <v>248.44</v>
      </c>
      <c r="R20" s="1">
        <f t="shared" si="0"/>
        <v>0.29383352117211398</v>
      </c>
      <c r="S20">
        <v>0.1</v>
      </c>
      <c r="T20">
        <v>3.3389999999999998E-4</v>
      </c>
      <c r="U20">
        <v>0.53</v>
      </c>
      <c r="V20">
        <v>6.0146030000000003E-3</v>
      </c>
      <c r="X20">
        <v>0.25440000000000002</v>
      </c>
      <c r="Y20">
        <v>2.5439999999999998E-3</v>
      </c>
    </row>
    <row r="21" spans="1:25" x14ac:dyDescent="0.35">
      <c r="A21">
        <v>4</v>
      </c>
      <c r="B21" t="s">
        <v>23</v>
      </c>
      <c r="C21" t="s">
        <v>23</v>
      </c>
      <c r="D21" t="s">
        <v>24</v>
      </c>
      <c r="E21">
        <v>1.92</v>
      </c>
      <c r="F21">
        <v>1.9199999999999998E-2</v>
      </c>
      <c r="G21">
        <v>50</v>
      </c>
      <c r="H21">
        <v>0.05</v>
      </c>
      <c r="I21">
        <v>1.2</v>
      </c>
      <c r="J21">
        <v>3.8400000000000001E-4</v>
      </c>
      <c r="K21" s="5">
        <v>72.099999999999994</v>
      </c>
      <c r="L21">
        <v>0.72099999999999997</v>
      </c>
      <c r="M21">
        <v>1.7250859E-2</v>
      </c>
      <c r="N21">
        <v>1.4420000000000001E-2</v>
      </c>
      <c r="O21">
        <v>0.35</v>
      </c>
      <c r="P21">
        <v>0.28839999999999999</v>
      </c>
      <c r="Q21" s="5">
        <v>246.56</v>
      </c>
      <c r="R21" s="1">
        <f t="shared" si="0"/>
        <v>0.29242375081116156</v>
      </c>
      <c r="S21">
        <v>0.1</v>
      </c>
      <c r="T21">
        <v>2.7500000000000002E-4</v>
      </c>
      <c r="U21">
        <v>0.55000000000000004</v>
      </c>
      <c r="V21">
        <v>6.934852E-3</v>
      </c>
      <c r="X21">
        <v>0.26400000000000001</v>
      </c>
      <c r="Y21">
        <v>2.64E-3</v>
      </c>
    </row>
    <row r="22" spans="1:25" x14ac:dyDescent="0.35">
      <c r="A22">
        <v>4</v>
      </c>
      <c r="B22" t="s">
        <v>23</v>
      </c>
      <c r="C22" t="s">
        <v>23</v>
      </c>
      <c r="D22" t="s">
        <v>24</v>
      </c>
      <c r="E22">
        <v>1.79</v>
      </c>
      <c r="F22">
        <v>1.7899999999999999E-2</v>
      </c>
      <c r="G22">
        <v>50</v>
      </c>
      <c r="H22">
        <v>4.7E-2</v>
      </c>
      <c r="I22">
        <v>1.1279999999999999</v>
      </c>
      <c r="J22">
        <v>3.5799999999999997E-4</v>
      </c>
      <c r="K22" s="5">
        <v>72.58</v>
      </c>
      <c r="L22">
        <v>0.7258</v>
      </c>
      <c r="M22">
        <v>3.2989691000000002E-2</v>
      </c>
      <c r="N22">
        <v>1.4515999999999999E-2</v>
      </c>
      <c r="O22">
        <v>0.7</v>
      </c>
      <c r="P22">
        <v>0.30885106400000001</v>
      </c>
      <c r="Q22" s="5">
        <v>249.38</v>
      </c>
      <c r="R22" s="1">
        <f t="shared" si="0"/>
        <v>0.29104178362338601</v>
      </c>
      <c r="S22">
        <v>0.1</v>
      </c>
      <c r="T22">
        <v>4.0420000000000001E-4</v>
      </c>
      <c r="U22">
        <v>0.86</v>
      </c>
      <c r="V22">
        <v>1.0810683E-2</v>
      </c>
      <c r="X22">
        <v>0.4128</v>
      </c>
      <c r="Y22">
        <v>4.1279999999999997E-3</v>
      </c>
    </row>
    <row r="23" spans="1:25" x14ac:dyDescent="0.35">
      <c r="A23">
        <v>4</v>
      </c>
      <c r="B23" t="s">
        <v>29</v>
      </c>
      <c r="C23" t="s">
        <v>30</v>
      </c>
      <c r="D23" t="s">
        <v>31</v>
      </c>
      <c r="E23">
        <v>1.57</v>
      </c>
      <c r="F23">
        <v>1.5699999999999999E-2</v>
      </c>
      <c r="G23">
        <v>50</v>
      </c>
      <c r="H23">
        <v>8.7999999999999995E-2</v>
      </c>
      <c r="I23">
        <v>2.1120000000000001</v>
      </c>
      <c r="J23">
        <v>3.1399999999999999E-4</v>
      </c>
      <c r="K23" s="5">
        <v>80.23</v>
      </c>
      <c r="L23">
        <v>0.80230000000000001</v>
      </c>
      <c r="M23">
        <v>2.8041237E-2</v>
      </c>
      <c r="N23">
        <v>1.6046000000000001E-2</v>
      </c>
      <c r="O23">
        <v>0.32</v>
      </c>
      <c r="P23">
        <v>0.182340909</v>
      </c>
      <c r="Q23" s="5">
        <v>323.13</v>
      </c>
      <c r="R23" s="2">
        <f t="shared" si="0"/>
        <v>0.24829016185436203</v>
      </c>
      <c r="S23">
        <v>0.1</v>
      </c>
      <c r="T23">
        <v>2.1648000000000001E-3</v>
      </c>
      <c r="U23">
        <v>2.46</v>
      </c>
      <c r="V23">
        <v>2.6119120999999999E-2</v>
      </c>
      <c r="X23">
        <v>1.1808000000000001</v>
      </c>
      <c r="Y23">
        <v>1.1808000000000001E-2</v>
      </c>
    </row>
    <row r="24" spans="1:25" x14ac:dyDescent="0.35">
      <c r="A24">
        <v>4</v>
      </c>
      <c r="B24" t="s">
        <v>29</v>
      </c>
      <c r="C24" t="s">
        <v>30</v>
      </c>
      <c r="D24" t="s">
        <v>31</v>
      </c>
      <c r="E24">
        <v>1.71</v>
      </c>
      <c r="F24">
        <v>1.7100000000000001E-2</v>
      </c>
      <c r="G24">
        <v>50</v>
      </c>
      <c r="H24">
        <v>0.10299999999999999</v>
      </c>
      <c r="I24">
        <v>2.472</v>
      </c>
      <c r="J24">
        <v>3.4200000000000002E-4</v>
      </c>
      <c r="K24" s="5">
        <v>80.37</v>
      </c>
      <c r="L24">
        <v>0.80369999999999997</v>
      </c>
      <c r="M24">
        <v>0.13189003399999999</v>
      </c>
      <c r="N24">
        <v>1.6074000000000001E-2</v>
      </c>
      <c r="O24">
        <v>1.28</v>
      </c>
      <c r="P24">
        <v>0.15605825200000001</v>
      </c>
      <c r="Q24" s="5">
        <v>312.5</v>
      </c>
      <c r="R24" s="2">
        <f t="shared" si="0"/>
        <v>0.25718400000000002</v>
      </c>
      <c r="S24">
        <v>0.1</v>
      </c>
      <c r="T24">
        <v>2.1938999999999999E-3</v>
      </c>
      <c r="U24">
        <v>2.13</v>
      </c>
      <c r="V24">
        <v>2.2443467000000002E-2</v>
      </c>
      <c r="X24">
        <v>1.0224</v>
      </c>
      <c r="Y24">
        <v>1.0224E-2</v>
      </c>
    </row>
    <row r="25" spans="1:25" x14ac:dyDescent="0.35">
      <c r="A25">
        <v>4</v>
      </c>
      <c r="B25" t="s">
        <v>29</v>
      </c>
      <c r="C25" t="s">
        <v>30</v>
      </c>
      <c r="D25" t="s">
        <v>31</v>
      </c>
      <c r="E25">
        <v>1.9</v>
      </c>
      <c r="F25">
        <v>1.9E-2</v>
      </c>
      <c r="G25">
        <v>50</v>
      </c>
      <c r="H25">
        <v>9.4E-2</v>
      </c>
      <c r="I25">
        <v>2.2559999999999998</v>
      </c>
      <c r="J25">
        <v>3.8000000000000002E-4</v>
      </c>
      <c r="K25" s="5">
        <v>82.64</v>
      </c>
      <c r="L25">
        <v>0.82640000000000002</v>
      </c>
      <c r="M25">
        <v>0.12591065300000001</v>
      </c>
      <c r="N25">
        <v>1.6528000000000001E-2</v>
      </c>
      <c r="O25">
        <v>1.34</v>
      </c>
      <c r="P25">
        <v>0.17582978699999999</v>
      </c>
      <c r="Q25" s="5">
        <v>321.56</v>
      </c>
      <c r="R25" s="2">
        <f t="shared" si="0"/>
        <v>0.25699713894763032</v>
      </c>
      <c r="S25">
        <v>0.1</v>
      </c>
      <c r="T25">
        <v>3.1865999999999999E-3</v>
      </c>
      <c r="U25">
        <v>3.39</v>
      </c>
      <c r="V25">
        <v>3.6565238E-2</v>
      </c>
      <c r="X25">
        <v>1.6272</v>
      </c>
      <c r="Y25">
        <v>1.6271999999999998E-2</v>
      </c>
    </row>
    <row r="26" spans="1:25" x14ac:dyDescent="0.35">
      <c r="A26">
        <v>4</v>
      </c>
      <c r="B26" t="s">
        <v>29</v>
      </c>
      <c r="C26" t="s">
        <v>30</v>
      </c>
      <c r="D26" t="s">
        <v>31</v>
      </c>
      <c r="E26">
        <v>1.64</v>
      </c>
      <c r="F26">
        <v>1.6400000000000001E-2</v>
      </c>
      <c r="G26">
        <v>50</v>
      </c>
      <c r="H26">
        <v>9.1999999999999998E-2</v>
      </c>
      <c r="I26">
        <v>2.2080000000000002</v>
      </c>
      <c r="J26">
        <v>3.28E-4</v>
      </c>
      <c r="K26" s="5">
        <v>73.599999999999994</v>
      </c>
      <c r="L26">
        <v>0.73599999999999999</v>
      </c>
      <c r="M26">
        <v>-4.4673539999999998E-3</v>
      </c>
      <c r="N26">
        <v>1.472E-2</v>
      </c>
      <c r="O26">
        <v>-0.05</v>
      </c>
      <c r="P26">
        <v>0.16</v>
      </c>
      <c r="Q26" s="5">
        <v>298.44</v>
      </c>
      <c r="R26" s="2">
        <f t="shared" si="0"/>
        <v>0.24661573515614527</v>
      </c>
      <c r="S26">
        <v>0.1</v>
      </c>
      <c r="T26">
        <v>2.5668000000000002E-3</v>
      </c>
      <c r="U26">
        <v>2.79</v>
      </c>
      <c r="V26">
        <v>2.9620127E-2</v>
      </c>
      <c r="X26">
        <v>1.3391999999999999</v>
      </c>
      <c r="Y26">
        <v>1.3391999999999999E-2</v>
      </c>
    </row>
    <row r="27" spans="1:25" x14ac:dyDescent="0.35">
      <c r="A27">
        <v>4</v>
      </c>
      <c r="B27" t="s">
        <v>29</v>
      </c>
      <c r="C27" t="s">
        <v>30</v>
      </c>
      <c r="D27" t="s">
        <v>31</v>
      </c>
      <c r="E27">
        <v>1.9</v>
      </c>
      <c r="F27">
        <v>1.9E-2</v>
      </c>
      <c r="G27">
        <v>50</v>
      </c>
      <c r="H27">
        <v>0.08</v>
      </c>
      <c r="I27">
        <v>1.92</v>
      </c>
      <c r="J27">
        <v>3.8000000000000002E-4</v>
      </c>
      <c r="K27" s="5">
        <v>73.8</v>
      </c>
      <c r="L27">
        <v>0.73799999999999999</v>
      </c>
      <c r="M27">
        <v>-6.8700000000000003E-5</v>
      </c>
      <c r="N27">
        <v>1.4760000000000001E-2</v>
      </c>
      <c r="O27">
        <v>0</v>
      </c>
      <c r="P27">
        <v>0.1845</v>
      </c>
      <c r="Q27" s="5">
        <v>300.94</v>
      </c>
      <c r="R27" s="2">
        <f t="shared" si="0"/>
        <v>0.24523160762942778</v>
      </c>
      <c r="S27">
        <v>0.1</v>
      </c>
      <c r="T27">
        <v>1.7359999999999999E-3</v>
      </c>
      <c r="U27">
        <v>2.17</v>
      </c>
      <c r="V27">
        <v>2.4023625E-2</v>
      </c>
      <c r="X27">
        <v>1.0416000000000001</v>
      </c>
      <c r="Y27">
        <v>1.0416E-2</v>
      </c>
    </row>
    <row r="31" spans="1:25" x14ac:dyDescent="0.35">
      <c r="O31" t="s">
        <v>33</v>
      </c>
      <c r="Q31" s="6" t="s">
        <v>25</v>
      </c>
      <c r="R31" s="1">
        <f>AVERAGE(R4:R8,R12:R16)</f>
        <v>0.84547628122025442</v>
      </c>
    </row>
    <row r="32" spans="1:25" x14ac:dyDescent="0.35">
      <c r="Q32" s="4" t="s">
        <v>29</v>
      </c>
      <c r="R32" s="1">
        <f>AVERAGE(R23:R27)</f>
        <v>0.25086372871751311</v>
      </c>
    </row>
    <row r="33" spans="17:18" x14ac:dyDescent="0.35">
      <c r="Q33" s="1" t="s">
        <v>23</v>
      </c>
      <c r="R33" s="1">
        <f>AVERAGE(R2:R3,R9:R11,R17:R22)</f>
        <v>0.30480611645547734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elife-49114-fig2-data1-v1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jenna</cp:lastModifiedBy>
  <dcterms:created xsi:type="dcterms:W3CDTF">2022-10-24T18:24:54Z</dcterms:created>
  <dcterms:modified xsi:type="dcterms:W3CDTF">2022-10-24T18:24:56Z</dcterms:modified>
</cp:coreProperties>
</file>