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ife-49114-fig2-data1-v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<sst xmlns="http://schemas.openxmlformats.org/spreadsheetml/2006/main" count="108" uniqueCount="36">
  <si>
    <t xml:space="preserve">Experiment</t>
  </si>
  <si>
    <t xml:space="preserve">Treatment</t>
  </si>
  <si>
    <t xml:space="preserve">Species</t>
  </si>
  <si>
    <t xml:space="preserve">Calcification</t>
  </si>
  <si>
    <t xml:space="preserve">Bacteria (E8/L)</t>
  </si>
  <si>
    <t xml:space="preserve">Bacteria error(E8/L)</t>
  </si>
  <si>
    <t xml:space="preserve">T0-TF (h)</t>
  </si>
  <si>
    <t xml:space="preserve">Bacterial growth (E8 l-1 h-1)</t>
  </si>
  <si>
    <t xml:space="preserve">Bacterial growth (E8 l-1 hday-1)</t>
  </si>
  <si>
    <t xml:space="preserve">Bacterial growth error (E8 l-1 h-1)</t>
  </si>
  <si>
    <t xml:space="preserve">DOC (uM)</t>
  </si>
  <si>
    <t xml:space="preserve">DOC error (uM)</t>
  </si>
  <si>
    <t xml:space="preserve">Microbial DOC consumption (uM h-1)</t>
  </si>
  <si>
    <t xml:space="preserve">Microbial DOC consumption error (uM h-1)</t>
  </si>
  <si>
    <t xml:space="preserve">DOC consumption (umol/(cells 10E8))</t>
  </si>
  <si>
    <t xml:space="preserve">DOC consumption error (umol/(cells 10E8))</t>
  </si>
  <si>
    <t xml:space="preserve">O2 (uM)</t>
  </si>
  <si>
    <t xml:space="preserve">DOC:O2 </t>
  </si>
  <si>
    <t xml:space="preserve">O2 error (uM)</t>
  </si>
  <si>
    <t xml:space="preserve">O2 consumption error (uM h-1)</t>
  </si>
  <si>
    <t xml:space="preserve">O2 consumption (umol/(cells 10E8))</t>
  </si>
  <si>
    <t xml:space="preserve">O2 consumption error (umol/(cells 10E8))</t>
  </si>
  <si>
    <t xml:space="preserve">O2 consumption (umol/(cells 10E8)/day)</t>
  </si>
  <si>
    <t xml:space="preserve">O2 consumption (umol/(cells 10E6)/day)</t>
  </si>
  <si>
    <t xml:space="preserve">Control</t>
  </si>
  <si>
    <t xml:space="preserve">control</t>
  </si>
  <si>
    <t xml:space="preserve">Algae</t>
  </si>
  <si>
    <t xml:space="preserve">Turbinaria</t>
  </si>
  <si>
    <t xml:space="preserve">fleshy</t>
  </si>
  <si>
    <t xml:space="preserve">Amansia</t>
  </si>
  <si>
    <t xml:space="preserve">Coral</t>
  </si>
  <si>
    <t xml:space="preserve">Porites</t>
  </si>
  <si>
    <t xml:space="preserve">calcifying</t>
  </si>
  <si>
    <t xml:space="preserve">Average DOC:O2</t>
  </si>
  <si>
    <t xml:space="preserve">Minimum</t>
  </si>
  <si>
    <t xml:space="preserve">Maximum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</si>
</sst>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C5E0B4"/>
        <bgColor rgb="FFDAE3F3"/>
      </patternFill>
    </fill>
    <fill>
      <patternFill patternType="solid">
        <fgColor rgb="FFFFF2CC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6"/>
  <sheetViews>
    <sheetView showFormulas="false" showGridLines="true" showRowColHeaders="true" showZeros="true" rightToLeft="false" tabSelected="true" showOutlineSymbols="true" defaultGridColor="true" view="normal" topLeftCell="H14" colorId="64" zoomScale="100" zoomScaleNormal="100" zoomScalePageLayoutView="100" workbookViewId="0">
      <selection pane="topLeft" activeCell="R37" activeCellId="0" sqref="R37"/>
    </sheetView>
  </sheetViews>
  <sheetFormatPr defaultRowHeight="14.5" zeroHeight="false" outlineLevelRow="0" outlineLevelCol="0"/>
  <cols>
    <col collapsed="false" customWidth="true" hidden="false" outlineLevel="0" max="10" min="1" style="0" width="8.67"/>
    <col collapsed="false" customWidth="true" hidden="false" outlineLevel="0" max="11" min="11" style="1" width="8.72"/>
    <col collapsed="false" customWidth="true" hidden="false" outlineLevel="0" max="16" min="12" style="0" width="8.67"/>
    <col collapsed="false" customWidth="true" hidden="false" outlineLevel="0" max="18" min="17" style="1" width="8.72"/>
    <col collapsed="false" customWidth="true" hidden="false" outlineLevel="0" max="1025" min="19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2" t="s">
        <v>16</v>
      </c>
      <c r="R1" s="1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X1" s="0" t="s">
        <v>22</v>
      </c>
      <c r="Y1" s="0" t="s">
        <v>23</v>
      </c>
    </row>
    <row r="2" customFormat="false" ht="14.5" hidden="false" customHeight="false" outlineLevel="0" collapsed="false">
      <c r="A2" s="0" t="n">
        <v>4</v>
      </c>
      <c r="B2" s="0" t="s">
        <v>24</v>
      </c>
      <c r="C2" s="0" t="s">
        <v>24</v>
      </c>
      <c r="D2" s="0" t="s">
        <v>25</v>
      </c>
      <c r="E2" s="0" t="n">
        <v>2.23</v>
      </c>
      <c r="F2" s="0" t="n">
        <v>0.0223</v>
      </c>
      <c r="G2" s="0" t="n">
        <v>50</v>
      </c>
      <c r="H2" s="0" t="n">
        <v>0.047</v>
      </c>
      <c r="I2" s="0" t="n">
        <v>1.128</v>
      </c>
      <c r="J2" s="0" t="n">
        <v>0.000446</v>
      </c>
      <c r="K2" s="2" t="n">
        <v>73.16</v>
      </c>
      <c r="L2" s="0" t="n">
        <v>0.7316</v>
      </c>
      <c r="M2" s="0" t="n">
        <v>0.084842319</v>
      </c>
      <c r="N2" s="0" t="n">
        <v>0.014632</v>
      </c>
      <c r="O2" s="0" t="n">
        <v>1.8</v>
      </c>
      <c r="P2" s="0" t="n">
        <v>0.311319149</v>
      </c>
      <c r="Q2" s="2" t="n">
        <v>240.31</v>
      </c>
      <c r="R2" s="1" t="n">
        <f aca="false">K2/Q2</f>
        <v>0.304440098206483</v>
      </c>
      <c r="S2" s="0" t="n">
        <v>0.1</v>
      </c>
      <c r="T2" s="0" t="n">
        <v>0.004512</v>
      </c>
      <c r="U2" s="0" t="n">
        <v>9.6</v>
      </c>
      <c r="V2" s="0" t="n">
        <v>0.132343577</v>
      </c>
      <c r="X2" s="0" t="n">
        <v>4.608</v>
      </c>
      <c r="Y2" s="0" t="n">
        <v>0.04608</v>
      </c>
    </row>
    <row r="3" customFormat="false" ht="14.5" hidden="false" customHeight="false" outlineLevel="0" collapsed="false">
      <c r="A3" s="0" t="n">
        <v>4</v>
      </c>
      <c r="B3" s="0" t="s">
        <v>24</v>
      </c>
      <c r="C3" s="0" t="s">
        <v>24</v>
      </c>
      <c r="D3" s="0" t="s">
        <v>25</v>
      </c>
      <c r="E3" s="0" t="n">
        <v>2.33</v>
      </c>
      <c r="F3" s="0" t="n">
        <v>0.0233</v>
      </c>
      <c r="G3" s="0" t="n">
        <v>50</v>
      </c>
      <c r="H3" s="0" t="n">
        <v>0.069</v>
      </c>
      <c r="I3" s="0" t="n">
        <v>1.656</v>
      </c>
      <c r="J3" s="0" t="n">
        <v>0.000466</v>
      </c>
      <c r="K3" s="2" t="n">
        <v>72.55</v>
      </c>
      <c r="L3" s="0" t="n">
        <v>0.7255</v>
      </c>
      <c r="M3" s="0" t="n">
        <v>0.098541879</v>
      </c>
      <c r="N3" s="0" t="n">
        <v>0.01451</v>
      </c>
      <c r="O3" s="0" t="n">
        <v>1.44</v>
      </c>
      <c r="P3" s="0" t="n">
        <v>0.210289855</v>
      </c>
      <c r="Q3" s="2" t="n">
        <v>237.5</v>
      </c>
      <c r="R3" s="1" t="n">
        <f aca="false">K3/Q3</f>
        <v>0.305473684210526</v>
      </c>
      <c r="S3" s="0" t="n">
        <v>0.1</v>
      </c>
      <c r="T3" s="0" t="n">
        <v>0.001035</v>
      </c>
      <c r="U3" s="0" t="n">
        <v>1.5</v>
      </c>
      <c r="V3" s="0" t="n">
        <v>0.018100434</v>
      </c>
      <c r="X3" s="0" t="n">
        <v>0.72</v>
      </c>
      <c r="Y3" s="0" t="n">
        <v>0.0072</v>
      </c>
    </row>
    <row r="4" customFormat="false" ht="14.5" hidden="false" customHeight="false" outlineLevel="0" collapsed="false">
      <c r="A4" s="0" t="n">
        <v>4</v>
      </c>
      <c r="B4" s="0" t="s">
        <v>26</v>
      </c>
      <c r="C4" s="0" t="s">
        <v>27</v>
      </c>
      <c r="D4" s="0" t="s">
        <v>28</v>
      </c>
      <c r="E4" s="0" t="n">
        <v>2.49</v>
      </c>
      <c r="F4" s="0" t="n">
        <v>0.0249</v>
      </c>
      <c r="G4" s="0" t="n">
        <v>50</v>
      </c>
      <c r="H4" s="0" t="n">
        <v>0.236</v>
      </c>
      <c r="I4" s="0" t="n">
        <v>5.664</v>
      </c>
      <c r="J4" s="0" t="n">
        <v>0.000498</v>
      </c>
      <c r="K4" s="2" t="n">
        <v>191.57</v>
      </c>
      <c r="L4" s="0" t="n">
        <v>1.9157</v>
      </c>
      <c r="M4" s="0" t="n">
        <v>0.516785351</v>
      </c>
      <c r="N4" s="0" t="n">
        <v>0.038314</v>
      </c>
      <c r="O4" s="0" t="n">
        <v>2.19</v>
      </c>
      <c r="P4" s="0" t="n">
        <v>0.162347458</v>
      </c>
      <c r="Q4" s="2" t="n">
        <v>259.69</v>
      </c>
      <c r="R4" s="3" t="n">
        <f aca="false">K4/Q4</f>
        <v>0.73768724248142</v>
      </c>
      <c r="S4" s="0" t="n">
        <v>0.1</v>
      </c>
      <c r="T4" s="0" t="n">
        <v>0.0128384</v>
      </c>
      <c r="U4" s="0" t="n">
        <v>5.44</v>
      </c>
      <c r="V4" s="0" t="n">
        <v>0.055597975</v>
      </c>
      <c r="X4" s="0" t="n">
        <v>2.6112</v>
      </c>
      <c r="Y4" s="0" t="n">
        <v>0.026112</v>
      </c>
    </row>
    <row r="5" customFormat="false" ht="14.5" hidden="false" customHeight="false" outlineLevel="0" collapsed="false">
      <c r="A5" s="0" t="n">
        <v>4</v>
      </c>
      <c r="B5" s="0" t="s">
        <v>26</v>
      </c>
      <c r="C5" s="0" t="s">
        <v>27</v>
      </c>
      <c r="D5" s="0" t="s">
        <v>28</v>
      </c>
      <c r="E5" s="0" t="n">
        <v>1.94</v>
      </c>
      <c r="F5" s="0" t="n">
        <v>0.0194</v>
      </c>
      <c r="G5" s="0" t="n">
        <v>50</v>
      </c>
      <c r="H5" s="0" t="n">
        <v>0.173</v>
      </c>
      <c r="I5" s="0" t="n">
        <v>4.152</v>
      </c>
      <c r="J5" s="0" t="n">
        <v>0.000388</v>
      </c>
      <c r="K5" s="2" t="n">
        <v>193.34</v>
      </c>
      <c r="L5" s="0" t="n">
        <v>1.9334</v>
      </c>
      <c r="M5" s="0" t="n">
        <v>0.413021363</v>
      </c>
      <c r="N5" s="0" t="n">
        <v>0.038668</v>
      </c>
      <c r="O5" s="0" t="n">
        <v>2.38</v>
      </c>
      <c r="P5" s="0" t="n">
        <v>0.223514451</v>
      </c>
      <c r="Q5" s="2" t="n">
        <v>275.94</v>
      </c>
      <c r="R5" s="3" t="n">
        <f aca="false">K5/Q5</f>
        <v>0.700659563673262</v>
      </c>
      <c r="S5" s="0" t="n">
        <v>0.1</v>
      </c>
      <c r="T5" s="0" t="n">
        <v>0.0061761</v>
      </c>
      <c r="U5" s="0" t="n">
        <v>3.57</v>
      </c>
      <c r="V5" s="0" t="n">
        <v>0.036586846</v>
      </c>
      <c r="X5" s="0" t="n">
        <v>1.7136</v>
      </c>
      <c r="Y5" s="0" t="n">
        <v>0.017136</v>
      </c>
    </row>
    <row r="6" customFormat="false" ht="14.5" hidden="false" customHeight="false" outlineLevel="0" collapsed="false">
      <c r="A6" s="0" t="n">
        <v>4</v>
      </c>
      <c r="B6" s="0" t="s">
        <v>26</v>
      </c>
      <c r="C6" s="0" t="s">
        <v>27</v>
      </c>
      <c r="D6" s="0" t="s">
        <v>28</v>
      </c>
      <c r="E6" s="0" t="n">
        <v>2.14</v>
      </c>
      <c r="F6" s="0" t="n">
        <v>0.0214</v>
      </c>
      <c r="G6" s="0" t="n">
        <v>50</v>
      </c>
      <c r="H6" s="0" t="n">
        <v>0.185</v>
      </c>
      <c r="I6" s="0" t="n">
        <v>4.44</v>
      </c>
      <c r="J6" s="0" t="n">
        <v>0.000428</v>
      </c>
      <c r="K6" s="2" t="n">
        <v>213.85</v>
      </c>
      <c r="L6" s="0" t="n">
        <v>2.1385</v>
      </c>
      <c r="M6" s="0" t="n">
        <v>0.524923703</v>
      </c>
      <c r="N6" s="0" t="n">
        <v>0.04277</v>
      </c>
      <c r="O6" s="0" t="n">
        <v>2.83</v>
      </c>
      <c r="P6" s="0" t="n">
        <v>0.231189189</v>
      </c>
      <c r="Q6" s="2" t="n">
        <v>269.06</v>
      </c>
      <c r="R6" s="3" t="n">
        <f aca="false">K6/Q6</f>
        <v>0.794804132907158</v>
      </c>
      <c r="S6" s="0" t="n">
        <v>0.1</v>
      </c>
      <c r="T6" s="0" t="n">
        <v>0.0071965</v>
      </c>
      <c r="U6" s="0" t="n">
        <v>3.89</v>
      </c>
      <c r="V6" s="0" t="n">
        <v>0.039927462</v>
      </c>
      <c r="X6" s="0" t="n">
        <v>1.8672</v>
      </c>
      <c r="Y6" s="0" t="n">
        <v>0.018672</v>
      </c>
    </row>
    <row r="7" customFormat="false" ht="14.5" hidden="false" customHeight="false" outlineLevel="0" collapsed="false">
      <c r="A7" s="0" t="n">
        <v>4</v>
      </c>
      <c r="B7" s="0" t="s">
        <v>26</v>
      </c>
      <c r="C7" s="0" t="s">
        <v>27</v>
      </c>
      <c r="D7" s="0" t="s">
        <v>28</v>
      </c>
      <c r="E7" s="0" t="n">
        <v>2.46</v>
      </c>
      <c r="F7" s="0" t="n">
        <v>0.0246</v>
      </c>
      <c r="G7" s="0" t="n">
        <v>50</v>
      </c>
      <c r="H7" s="0" t="n">
        <v>0.173</v>
      </c>
      <c r="I7" s="0" t="n">
        <v>4.152</v>
      </c>
      <c r="J7" s="0" t="n">
        <v>0.000492</v>
      </c>
      <c r="K7" s="2" t="n">
        <v>179.81</v>
      </c>
      <c r="L7" s="0" t="n">
        <v>1.7981</v>
      </c>
      <c r="M7" s="0" t="n">
        <v>0.185825704</v>
      </c>
      <c r="N7" s="0" t="n">
        <v>0.035962</v>
      </c>
      <c r="O7" s="0" t="n">
        <v>1.08</v>
      </c>
      <c r="P7" s="0" t="n">
        <v>0.207872832</v>
      </c>
      <c r="Q7" s="2" t="n">
        <v>276.25</v>
      </c>
      <c r="R7" s="3" t="n">
        <f aca="false">K7/Q7</f>
        <v>0.65089592760181</v>
      </c>
      <c r="S7" s="0" t="n">
        <v>0.1</v>
      </c>
      <c r="T7" s="0" t="n">
        <v>0.0049478</v>
      </c>
      <c r="U7" s="0" t="n">
        <v>2.86</v>
      </c>
      <c r="V7" s="0" t="n">
        <v>0.02973409</v>
      </c>
      <c r="X7" s="0" t="n">
        <v>1.3728</v>
      </c>
      <c r="Y7" s="0" t="n">
        <v>0.013728</v>
      </c>
    </row>
    <row r="8" customFormat="false" ht="14.5" hidden="false" customHeight="false" outlineLevel="0" collapsed="false">
      <c r="A8" s="0" t="n">
        <v>4</v>
      </c>
      <c r="B8" s="0" t="s">
        <v>26</v>
      </c>
      <c r="C8" s="0" t="s">
        <v>27</v>
      </c>
      <c r="D8" s="0" t="s">
        <v>28</v>
      </c>
      <c r="E8" s="0" t="n">
        <v>2.84</v>
      </c>
      <c r="F8" s="0" t="n">
        <v>0.0284</v>
      </c>
      <c r="G8" s="0" t="n">
        <v>50</v>
      </c>
      <c r="H8" s="0" t="n">
        <v>0.122</v>
      </c>
      <c r="I8" s="0" t="n">
        <v>2.928</v>
      </c>
      <c r="J8" s="0" t="n">
        <v>0.000568</v>
      </c>
      <c r="K8" s="2" t="n">
        <v>179.84</v>
      </c>
      <c r="L8" s="0" t="n">
        <v>1.7984</v>
      </c>
      <c r="M8" s="0" t="n">
        <v>0.377755171</v>
      </c>
      <c r="N8" s="0" t="n">
        <v>0.035968</v>
      </c>
      <c r="O8" s="0" t="n">
        <v>3.09</v>
      </c>
      <c r="P8" s="0" t="n">
        <v>0.294819672</v>
      </c>
      <c r="Q8" s="2" t="n">
        <v>271.25</v>
      </c>
      <c r="R8" s="3" t="n">
        <f aca="false">K8/Q8</f>
        <v>0.663004608294931</v>
      </c>
      <c r="S8" s="0" t="n">
        <v>0.1</v>
      </c>
      <c r="T8" s="0" t="n">
        <v>0.0056242</v>
      </c>
      <c r="U8" s="0" t="n">
        <v>4.61</v>
      </c>
      <c r="V8" s="0" t="n">
        <v>0.050851433</v>
      </c>
      <c r="X8" s="0" t="n">
        <v>2.2128</v>
      </c>
      <c r="Y8" s="0" t="n">
        <v>0.022128</v>
      </c>
    </row>
    <row r="9" customFormat="false" ht="14.5" hidden="false" customHeight="false" outlineLevel="0" collapsed="false">
      <c r="A9" s="0" t="n">
        <v>4</v>
      </c>
      <c r="B9" s="0" t="s">
        <v>24</v>
      </c>
      <c r="C9" s="0" t="s">
        <v>24</v>
      </c>
      <c r="D9" s="0" t="s">
        <v>25</v>
      </c>
      <c r="E9" s="0" t="n">
        <v>1.8</v>
      </c>
      <c r="F9" s="0" t="n">
        <v>0.018</v>
      </c>
      <c r="G9" s="0" t="n">
        <v>40</v>
      </c>
      <c r="H9" s="0" t="n">
        <v>0.048</v>
      </c>
      <c r="I9" s="0" t="n">
        <v>1.152</v>
      </c>
      <c r="J9" s="0" t="n">
        <v>0.00045</v>
      </c>
      <c r="K9" s="2" t="n">
        <v>75.38</v>
      </c>
      <c r="L9" s="0" t="n">
        <v>0.7538</v>
      </c>
      <c r="M9" s="0" t="n">
        <v>0.117348485</v>
      </c>
      <c r="N9" s="0" t="n">
        <v>0.018845</v>
      </c>
      <c r="O9" s="0" t="n">
        <v>2.46</v>
      </c>
      <c r="P9" s="0" t="n">
        <v>0.392604167</v>
      </c>
      <c r="Q9" s="2" t="n">
        <v>244.06</v>
      </c>
      <c r="R9" s="1" t="n">
        <f aca="false">K9/Q9</f>
        <v>0.308858477423584</v>
      </c>
      <c r="S9" s="0" t="n">
        <v>0.1</v>
      </c>
      <c r="T9" s="0" t="n">
        <v>0.0018864</v>
      </c>
      <c r="U9" s="0" t="n">
        <v>3.93</v>
      </c>
      <c r="V9" s="0" t="n">
        <v>0.053869768</v>
      </c>
      <c r="X9" s="0" t="n">
        <v>2.358</v>
      </c>
      <c r="Y9" s="0" t="n">
        <v>0.02358</v>
      </c>
    </row>
    <row r="10" customFormat="false" ht="14.5" hidden="false" customHeight="false" outlineLevel="0" collapsed="false">
      <c r="A10" s="0" t="n">
        <v>4</v>
      </c>
      <c r="B10" s="0" t="s">
        <v>24</v>
      </c>
      <c r="C10" s="0" t="s">
        <v>24</v>
      </c>
      <c r="D10" s="0" t="s">
        <v>25</v>
      </c>
      <c r="E10" s="0" t="n">
        <v>1.78</v>
      </c>
      <c r="F10" s="0" t="n">
        <v>0.0178</v>
      </c>
      <c r="G10" s="0" t="n">
        <v>40</v>
      </c>
      <c r="H10" s="0" t="n">
        <v>0.06</v>
      </c>
      <c r="I10" s="0" t="n">
        <v>1.44</v>
      </c>
      <c r="J10" s="0" t="n">
        <v>0.000445</v>
      </c>
      <c r="K10" s="2" t="n">
        <v>86.2</v>
      </c>
      <c r="L10" s="0" t="n">
        <v>0.862</v>
      </c>
      <c r="M10" s="0" t="n">
        <v>0</v>
      </c>
      <c r="N10" s="0" t="n">
        <v>0.02155</v>
      </c>
      <c r="O10" s="0" t="n">
        <v>0</v>
      </c>
      <c r="P10" s="0" t="n">
        <v>0.359166667</v>
      </c>
      <c r="Q10" s="2" t="n">
        <v>246.25</v>
      </c>
      <c r="R10" s="1" t="n">
        <f aca="false">K10/Q10</f>
        <v>0.35005076142132</v>
      </c>
      <c r="S10" s="0" t="n">
        <v>0.1</v>
      </c>
      <c r="T10" s="0" t="n">
        <v>0.002418</v>
      </c>
      <c r="U10" s="0" t="n">
        <v>4.03</v>
      </c>
      <c r="V10" s="0" t="n">
        <v>0.050174219</v>
      </c>
      <c r="X10" s="0" t="n">
        <v>2.418</v>
      </c>
      <c r="Y10" s="0" t="n">
        <v>0.02418</v>
      </c>
    </row>
    <row r="11" customFormat="false" ht="14.5" hidden="false" customHeight="false" outlineLevel="0" collapsed="false">
      <c r="A11" s="0" t="n">
        <v>4</v>
      </c>
      <c r="B11" s="0" t="s">
        <v>24</v>
      </c>
      <c r="C11" s="0" t="s">
        <v>24</v>
      </c>
      <c r="D11" s="0" t="s">
        <v>25</v>
      </c>
      <c r="E11" s="0" t="n">
        <v>1.78</v>
      </c>
      <c r="F11" s="0" t="n">
        <v>0.0178</v>
      </c>
      <c r="G11" s="0" t="n">
        <v>40</v>
      </c>
      <c r="H11" s="0" t="n">
        <v>0.062</v>
      </c>
      <c r="I11" s="0" t="n">
        <v>1.488</v>
      </c>
      <c r="J11" s="0" t="n">
        <v>0.000445</v>
      </c>
      <c r="K11" s="2" t="n">
        <v>70.03</v>
      </c>
      <c r="L11" s="0" t="n">
        <v>0.7003</v>
      </c>
      <c r="M11" s="0" t="n">
        <v>0.030454545</v>
      </c>
      <c r="N11" s="0" t="n">
        <v>0.0175075</v>
      </c>
      <c r="O11" s="0" t="n">
        <v>0.49</v>
      </c>
      <c r="P11" s="0" t="n">
        <v>0.282379032</v>
      </c>
      <c r="Q11" s="2" t="n">
        <v>243.44</v>
      </c>
      <c r="R11" s="1" t="n">
        <f aca="false">K11/Q11</f>
        <v>0.287668419323036</v>
      </c>
      <c r="S11" s="0" t="n">
        <v>0.1</v>
      </c>
      <c r="T11" s="0" t="n">
        <v>0.0020832</v>
      </c>
      <c r="U11" s="0" t="n">
        <v>3.36</v>
      </c>
      <c r="V11" s="0" t="n">
        <v>0.041358768</v>
      </c>
      <c r="X11" s="0" t="n">
        <v>2.016</v>
      </c>
      <c r="Y11" s="0" t="n">
        <v>0.02016</v>
      </c>
    </row>
    <row r="12" customFormat="false" ht="14.5" hidden="false" customHeight="false" outlineLevel="0" collapsed="false">
      <c r="A12" s="0" t="n">
        <v>4</v>
      </c>
      <c r="B12" s="0" t="s">
        <v>26</v>
      </c>
      <c r="C12" s="0" t="s">
        <v>29</v>
      </c>
      <c r="D12" s="0" t="s">
        <v>28</v>
      </c>
      <c r="E12" s="0" t="n">
        <v>1.73</v>
      </c>
      <c r="F12" s="0" t="n">
        <v>0.0173</v>
      </c>
      <c r="G12" s="0" t="n">
        <v>40</v>
      </c>
      <c r="H12" s="0" t="n">
        <v>0.627</v>
      </c>
      <c r="I12" s="0" t="n">
        <v>15.048</v>
      </c>
      <c r="J12" s="0" t="n">
        <v>0.0004325</v>
      </c>
      <c r="K12" s="2" t="n">
        <v>238.43</v>
      </c>
      <c r="L12" s="0" t="n">
        <v>2.3843</v>
      </c>
      <c r="M12" s="0" t="n">
        <v>1.701515152</v>
      </c>
      <c r="N12" s="0" t="n">
        <v>0.0596075</v>
      </c>
      <c r="O12" s="0" t="n">
        <v>2.71</v>
      </c>
      <c r="P12" s="0" t="n">
        <v>0.095067783</v>
      </c>
      <c r="Q12" s="2" t="n">
        <v>255.94</v>
      </c>
      <c r="R12" s="3" t="n">
        <f aca="false">K12/Q12</f>
        <v>0.931585527858092</v>
      </c>
      <c r="S12" s="0" t="n">
        <v>0.1</v>
      </c>
      <c r="T12" s="0" t="n">
        <v>0.0120384</v>
      </c>
      <c r="U12" s="0" t="n">
        <v>1.92</v>
      </c>
      <c r="V12" s="0" t="n">
        <v>0.019245624</v>
      </c>
      <c r="X12" s="0" t="n">
        <v>1.152</v>
      </c>
      <c r="Y12" s="0" t="n">
        <v>0.01152</v>
      </c>
    </row>
    <row r="13" customFormat="false" ht="14.5" hidden="false" customHeight="false" outlineLevel="0" collapsed="false">
      <c r="A13" s="0" t="n">
        <v>4</v>
      </c>
      <c r="B13" s="0" t="s">
        <v>26</v>
      </c>
      <c r="C13" s="0" t="s">
        <v>29</v>
      </c>
      <c r="D13" s="0" t="s">
        <v>28</v>
      </c>
      <c r="E13" s="0" t="n">
        <v>1.78</v>
      </c>
      <c r="F13" s="0" t="n">
        <v>0.0178</v>
      </c>
      <c r="G13" s="0" t="n">
        <v>40</v>
      </c>
      <c r="H13" s="0" t="n">
        <v>0.671</v>
      </c>
      <c r="I13" s="0" t="n">
        <v>16.104</v>
      </c>
      <c r="J13" s="0" t="n">
        <v>0.000445</v>
      </c>
      <c r="K13" s="2" t="n">
        <v>337.27</v>
      </c>
      <c r="L13" s="0" t="n">
        <v>3.3727</v>
      </c>
      <c r="M13" s="0" t="n">
        <v>3.034090909</v>
      </c>
      <c r="N13" s="0" t="n">
        <v>0.0843175</v>
      </c>
      <c r="O13" s="0" t="n">
        <v>4.53</v>
      </c>
      <c r="P13" s="0" t="n">
        <v>0.125659463</v>
      </c>
      <c r="Q13" s="2" t="n">
        <v>251.88</v>
      </c>
      <c r="R13" s="3" t="n">
        <f aca="false">K13/Q13</f>
        <v>1.3390106399873</v>
      </c>
      <c r="S13" s="0" t="n">
        <v>0.1</v>
      </c>
      <c r="T13" s="0" t="n">
        <v>0.0173789</v>
      </c>
      <c r="U13" s="0" t="n">
        <v>2.59</v>
      </c>
      <c r="V13" s="0" t="n">
        <v>0.025956894</v>
      </c>
      <c r="X13" s="0" t="n">
        <v>1.554</v>
      </c>
      <c r="Y13" s="0" t="n">
        <v>0.01554</v>
      </c>
    </row>
    <row r="14" customFormat="false" ht="14.5" hidden="false" customHeight="false" outlineLevel="0" collapsed="false">
      <c r="A14" s="0" t="n">
        <v>4</v>
      </c>
      <c r="B14" s="0" t="s">
        <v>26</v>
      </c>
      <c r="C14" s="0" t="s">
        <v>29</v>
      </c>
      <c r="D14" s="0" t="s">
        <v>28</v>
      </c>
      <c r="E14" s="0" t="n">
        <v>1.96</v>
      </c>
      <c r="F14" s="0" t="n">
        <v>0.0196</v>
      </c>
      <c r="G14" s="0" t="n">
        <v>40</v>
      </c>
      <c r="H14" s="0" t="n">
        <v>0.214</v>
      </c>
      <c r="I14" s="0" t="n">
        <v>5.136</v>
      </c>
      <c r="J14" s="0" t="n">
        <v>0.00049</v>
      </c>
      <c r="K14" s="2" t="n">
        <v>148.76</v>
      </c>
      <c r="L14" s="0" t="n">
        <v>1.4876</v>
      </c>
      <c r="M14" s="0" t="n">
        <v>0.458333333</v>
      </c>
      <c r="N14" s="0" t="n">
        <v>0.03719</v>
      </c>
      <c r="O14" s="0" t="n">
        <v>2.15</v>
      </c>
      <c r="P14" s="0" t="n">
        <v>0.173785047</v>
      </c>
      <c r="Q14" s="2" t="n">
        <v>273.13</v>
      </c>
      <c r="R14" s="3" t="n">
        <f aca="false">K14/Q14</f>
        <v>0.544649068209278</v>
      </c>
      <c r="S14" s="0" t="n">
        <v>0.1</v>
      </c>
      <c r="T14" s="0" t="n">
        <v>0.0038948</v>
      </c>
      <c r="U14" s="0" t="n">
        <v>1.82</v>
      </c>
      <c r="V14" s="0" t="n">
        <v>0.018671002</v>
      </c>
      <c r="X14" s="0" t="n">
        <v>1.092</v>
      </c>
      <c r="Y14" s="0" t="n">
        <v>0.01092</v>
      </c>
    </row>
    <row r="15" customFormat="false" ht="14.5" hidden="false" customHeight="false" outlineLevel="0" collapsed="false">
      <c r="A15" s="0" t="n">
        <v>4</v>
      </c>
      <c r="B15" s="0" t="s">
        <v>26</v>
      </c>
      <c r="C15" s="0" t="s">
        <v>29</v>
      </c>
      <c r="D15" s="0" t="s">
        <v>28</v>
      </c>
      <c r="E15" s="0" t="n">
        <v>2.29</v>
      </c>
      <c r="F15" s="0" t="n">
        <v>0.0229</v>
      </c>
      <c r="G15" s="0" t="n">
        <v>40</v>
      </c>
      <c r="H15" s="0" t="n">
        <v>0.583</v>
      </c>
      <c r="I15" s="0" t="n">
        <v>13.992</v>
      </c>
      <c r="J15" s="0" t="n">
        <v>0.0005725</v>
      </c>
      <c r="K15" s="2" t="n">
        <v>339.21</v>
      </c>
      <c r="L15" s="0" t="n">
        <v>3.3921</v>
      </c>
      <c r="M15" s="0" t="n">
        <v>2.856060606</v>
      </c>
      <c r="N15" s="0" t="n">
        <v>0.0848025</v>
      </c>
      <c r="O15" s="0" t="n">
        <v>4.9</v>
      </c>
      <c r="P15" s="0" t="n">
        <v>0.145458834</v>
      </c>
      <c r="Q15" s="2" t="n">
        <v>248.75</v>
      </c>
      <c r="R15" s="3" t="n">
        <f aca="false">K15/Q15</f>
        <v>1.36365829145729</v>
      </c>
      <c r="S15" s="0" t="n">
        <v>0.1</v>
      </c>
      <c r="T15" s="0" t="n">
        <v>0.020988</v>
      </c>
      <c r="U15" s="0" t="n">
        <v>3.6</v>
      </c>
      <c r="V15" s="0" t="n">
        <v>0.036173158</v>
      </c>
      <c r="X15" s="0" t="n">
        <v>2.16</v>
      </c>
      <c r="Y15" s="0" t="n">
        <v>0.0216</v>
      </c>
    </row>
    <row r="16" customFormat="false" ht="14.5" hidden="false" customHeight="false" outlineLevel="0" collapsed="false">
      <c r="A16" s="0" t="n">
        <v>4</v>
      </c>
      <c r="B16" s="0" t="s">
        <v>26</v>
      </c>
      <c r="C16" s="0" t="s">
        <v>29</v>
      </c>
      <c r="D16" s="0" t="s">
        <v>28</v>
      </c>
      <c r="E16" s="0" t="n">
        <v>1.81</v>
      </c>
      <c r="F16" s="0" t="n">
        <v>0.0181</v>
      </c>
      <c r="G16" s="0" t="n">
        <v>40</v>
      </c>
      <c r="H16" s="0" t="n">
        <v>0.592</v>
      </c>
      <c r="I16" s="0" t="n">
        <v>14.208</v>
      </c>
      <c r="J16" s="0" t="n">
        <v>0.0004525</v>
      </c>
      <c r="K16" s="2" t="n">
        <v>193.36</v>
      </c>
      <c r="L16" s="0" t="n">
        <v>1.9336</v>
      </c>
      <c r="M16" s="0" t="n">
        <v>1.024242424</v>
      </c>
      <c r="N16" s="0" t="n">
        <v>0.04834</v>
      </c>
      <c r="O16" s="0" t="n">
        <v>1.73</v>
      </c>
      <c r="P16" s="0" t="n">
        <v>0.081655405</v>
      </c>
      <c r="Q16" s="2" t="n">
        <v>265.31</v>
      </c>
      <c r="R16" s="3" t="n">
        <f aca="false">K16/Q16</f>
        <v>0.728807809732012</v>
      </c>
      <c r="S16" s="0" t="n">
        <v>0.1</v>
      </c>
      <c r="T16" s="0" t="n">
        <v>0.008288</v>
      </c>
      <c r="U16" s="0" t="n">
        <v>1.4</v>
      </c>
      <c r="V16" s="0" t="n">
        <v>0.014040837</v>
      </c>
      <c r="X16" s="0" t="n">
        <v>0.84</v>
      </c>
      <c r="Y16" s="0" t="n">
        <v>0.0084</v>
      </c>
    </row>
    <row r="17" customFormat="false" ht="14.5" hidden="false" customHeight="false" outlineLevel="0" collapsed="false">
      <c r="A17" s="0" t="n">
        <v>4</v>
      </c>
      <c r="B17" s="0" t="s">
        <v>24</v>
      </c>
      <c r="C17" s="0" t="s">
        <v>24</v>
      </c>
      <c r="D17" s="0" t="s">
        <v>25</v>
      </c>
      <c r="E17" s="0" t="n">
        <v>3.38</v>
      </c>
      <c r="F17" s="0" t="n">
        <v>0.0338</v>
      </c>
      <c r="G17" s="0" t="n">
        <v>44</v>
      </c>
      <c r="H17" s="0" t="n">
        <v>0.048</v>
      </c>
      <c r="I17" s="0" t="n">
        <v>1.152</v>
      </c>
      <c r="J17" s="0" t="n">
        <v>0.000768182</v>
      </c>
      <c r="K17" s="2" t="n">
        <v>69.27</v>
      </c>
      <c r="L17" s="0" t="n">
        <v>0.6927</v>
      </c>
      <c r="M17" s="0" t="n">
        <v>0.048573975</v>
      </c>
      <c r="N17" s="0" t="n">
        <v>0.015743182</v>
      </c>
      <c r="O17" s="0" t="n">
        <v>1.02</v>
      </c>
      <c r="P17" s="0" t="n">
        <v>0.327982955</v>
      </c>
      <c r="Q17" s="2" t="n">
        <v>245.94</v>
      </c>
      <c r="R17" s="1" t="n">
        <f aca="false">K17/Q17</f>
        <v>0.281654061966333</v>
      </c>
      <c r="S17" s="0" t="n">
        <v>0.1</v>
      </c>
      <c r="T17" s="0" t="n">
        <v>0.0044352</v>
      </c>
      <c r="U17" s="0" t="n">
        <v>9.24</v>
      </c>
      <c r="V17" s="0" t="n">
        <v>0.174369652</v>
      </c>
      <c r="X17" s="0" t="n">
        <v>5.04</v>
      </c>
      <c r="Y17" s="0" t="n">
        <v>0.0504</v>
      </c>
    </row>
    <row r="18" customFormat="false" ht="14.5" hidden="false" customHeight="false" outlineLevel="0" collapsed="false">
      <c r="A18" s="0" t="n">
        <v>4</v>
      </c>
      <c r="B18" s="0" t="s">
        <v>24</v>
      </c>
      <c r="C18" s="0" t="s">
        <v>24</v>
      </c>
      <c r="D18" s="0" t="s">
        <v>25</v>
      </c>
      <c r="E18" s="0" t="n">
        <v>3.43</v>
      </c>
      <c r="F18" s="0" t="n">
        <v>0.0343</v>
      </c>
      <c r="G18" s="0" t="n">
        <v>44</v>
      </c>
      <c r="H18" s="0" t="n">
        <v>0.057</v>
      </c>
      <c r="I18" s="0" t="n">
        <v>1.368</v>
      </c>
      <c r="J18" s="0" t="n">
        <v>0.000779545</v>
      </c>
      <c r="K18" s="2" t="n">
        <v>70.35</v>
      </c>
      <c r="L18" s="0" t="n">
        <v>0.7035</v>
      </c>
      <c r="M18" s="0" t="n">
        <v>0.11244801</v>
      </c>
      <c r="N18" s="0" t="n">
        <v>0.015988636</v>
      </c>
      <c r="O18" s="0" t="n">
        <v>1.96</v>
      </c>
      <c r="P18" s="0" t="n">
        <v>0.280502392</v>
      </c>
      <c r="Q18" s="2" t="n">
        <v>240.63</v>
      </c>
      <c r="R18" s="1" t="n">
        <f aca="false">K18/Q18</f>
        <v>0.292357561401321</v>
      </c>
      <c r="S18" s="0" t="n">
        <v>0.1</v>
      </c>
      <c r="T18" s="0" t="n">
        <v>0.0025536</v>
      </c>
      <c r="U18" s="0" t="n">
        <v>4.48</v>
      </c>
      <c r="V18" s="0" t="n">
        <v>0.075901227</v>
      </c>
      <c r="X18" s="0" t="n">
        <v>2.443636364</v>
      </c>
      <c r="Y18" s="0" t="n">
        <v>0.024436364</v>
      </c>
    </row>
    <row r="19" customFormat="false" ht="14.5" hidden="false" customHeight="false" outlineLevel="0" collapsed="false">
      <c r="A19" s="0" t="n">
        <v>4</v>
      </c>
      <c r="B19" s="0" t="s">
        <v>24</v>
      </c>
      <c r="C19" s="0" t="s">
        <v>24</v>
      </c>
      <c r="D19" s="0" t="s">
        <v>25</v>
      </c>
      <c r="E19" s="0" t="n">
        <v>3.35</v>
      </c>
      <c r="F19" s="0" t="n">
        <v>0.0335</v>
      </c>
      <c r="G19" s="0" t="n">
        <v>44</v>
      </c>
      <c r="H19" s="0" t="n">
        <v>0.086</v>
      </c>
      <c r="I19" s="0" t="n">
        <v>2.064</v>
      </c>
      <c r="J19" s="0" t="n">
        <v>0.000761364</v>
      </c>
      <c r="K19" s="2" t="n">
        <v>83.14</v>
      </c>
      <c r="L19" s="0" t="n">
        <v>0.8314</v>
      </c>
      <c r="M19" s="0" t="n">
        <v>0</v>
      </c>
      <c r="N19" s="0" t="n">
        <v>0.018895455</v>
      </c>
      <c r="O19" s="0" t="n">
        <v>0</v>
      </c>
      <c r="P19" s="0" t="n">
        <v>0.219714588</v>
      </c>
      <c r="Q19" s="2" t="n">
        <v>240.94</v>
      </c>
      <c r="R19" s="1" t="n">
        <f aca="false">K19/Q19</f>
        <v>0.345065161450984</v>
      </c>
      <c r="S19" s="0" t="n">
        <v>0.1</v>
      </c>
      <c r="T19" s="0" t="n">
        <v>0.0015308</v>
      </c>
      <c r="U19" s="0" t="n">
        <v>1.78</v>
      </c>
      <c r="V19" s="0" t="n">
        <v>0.023773282</v>
      </c>
      <c r="X19" s="0" t="n">
        <v>0.970909091</v>
      </c>
      <c r="Y19" s="0" t="n">
        <v>0.009709091</v>
      </c>
    </row>
    <row r="20" customFormat="false" ht="14.5" hidden="false" customHeight="false" outlineLevel="0" collapsed="false">
      <c r="A20" s="0" t="n">
        <v>4</v>
      </c>
      <c r="B20" s="0" t="s">
        <v>24</v>
      </c>
      <c r="C20" s="0" t="s">
        <v>24</v>
      </c>
      <c r="D20" s="0" t="s">
        <v>25</v>
      </c>
      <c r="E20" s="0" t="n">
        <v>1.69</v>
      </c>
      <c r="F20" s="0" t="n">
        <v>0.0169</v>
      </c>
      <c r="G20" s="0" t="n">
        <v>50</v>
      </c>
      <c r="H20" s="0" t="n">
        <v>0.063</v>
      </c>
      <c r="I20" s="0" t="n">
        <v>1.512</v>
      </c>
      <c r="J20" s="0" t="n">
        <v>0.000338</v>
      </c>
      <c r="K20" s="2" t="n">
        <v>73</v>
      </c>
      <c r="L20" s="0" t="n">
        <v>0.73</v>
      </c>
      <c r="M20" s="0" t="n">
        <v>0.056426117</v>
      </c>
      <c r="N20" s="0" t="n">
        <v>0.0146</v>
      </c>
      <c r="O20" s="0" t="n">
        <v>0.89</v>
      </c>
      <c r="P20" s="0" t="n">
        <v>0.231746032</v>
      </c>
      <c r="Q20" s="2" t="n">
        <v>248.44</v>
      </c>
      <c r="R20" s="1" t="n">
        <f aca="false">K20/Q20</f>
        <v>0.293833521172114</v>
      </c>
      <c r="S20" s="0" t="n">
        <v>0.1</v>
      </c>
      <c r="T20" s="0" t="n">
        <v>0.0003339</v>
      </c>
      <c r="U20" s="0" t="n">
        <v>0.53</v>
      </c>
      <c r="V20" s="0" t="n">
        <v>0.006014603</v>
      </c>
      <c r="X20" s="0" t="n">
        <v>0.2544</v>
      </c>
      <c r="Y20" s="0" t="n">
        <v>0.002544</v>
      </c>
    </row>
    <row r="21" customFormat="false" ht="14.5" hidden="false" customHeight="false" outlineLevel="0" collapsed="false">
      <c r="A21" s="0" t="n">
        <v>4</v>
      </c>
      <c r="B21" s="0" t="s">
        <v>24</v>
      </c>
      <c r="C21" s="0" t="s">
        <v>24</v>
      </c>
      <c r="D21" s="0" t="s">
        <v>25</v>
      </c>
      <c r="E21" s="0" t="n">
        <v>1.92</v>
      </c>
      <c r="F21" s="0" t="n">
        <v>0.0192</v>
      </c>
      <c r="G21" s="0" t="n">
        <v>50</v>
      </c>
      <c r="H21" s="0" t="n">
        <v>0.05</v>
      </c>
      <c r="I21" s="0" t="n">
        <v>1.2</v>
      </c>
      <c r="J21" s="0" t="n">
        <v>0.000384</v>
      </c>
      <c r="K21" s="2" t="n">
        <v>72.1</v>
      </c>
      <c r="L21" s="0" t="n">
        <v>0.721</v>
      </c>
      <c r="M21" s="0" t="n">
        <v>0.017250859</v>
      </c>
      <c r="N21" s="0" t="n">
        <v>0.01442</v>
      </c>
      <c r="O21" s="0" t="n">
        <v>0.35</v>
      </c>
      <c r="P21" s="0" t="n">
        <v>0.2884</v>
      </c>
      <c r="Q21" s="2" t="n">
        <v>246.56</v>
      </c>
      <c r="R21" s="1" t="n">
        <f aca="false">K21/Q21</f>
        <v>0.292423750811162</v>
      </c>
      <c r="S21" s="0" t="n">
        <v>0.1</v>
      </c>
      <c r="T21" s="0" t="n">
        <v>0.000275</v>
      </c>
      <c r="U21" s="0" t="n">
        <v>0.55</v>
      </c>
      <c r="V21" s="0" t="n">
        <v>0.006934852</v>
      </c>
      <c r="X21" s="0" t="n">
        <v>0.264</v>
      </c>
      <c r="Y21" s="0" t="n">
        <v>0.00264</v>
      </c>
    </row>
    <row r="22" customFormat="false" ht="14.5" hidden="false" customHeight="false" outlineLevel="0" collapsed="false">
      <c r="A22" s="0" t="n">
        <v>4</v>
      </c>
      <c r="B22" s="0" t="s">
        <v>24</v>
      </c>
      <c r="C22" s="0" t="s">
        <v>24</v>
      </c>
      <c r="D22" s="0" t="s">
        <v>25</v>
      </c>
      <c r="E22" s="0" t="n">
        <v>1.79</v>
      </c>
      <c r="F22" s="0" t="n">
        <v>0.0179</v>
      </c>
      <c r="G22" s="0" t="n">
        <v>50</v>
      </c>
      <c r="H22" s="0" t="n">
        <v>0.047</v>
      </c>
      <c r="I22" s="0" t="n">
        <v>1.128</v>
      </c>
      <c r="J22" s="0" t="n">
        <v>0.000358</v>
      </c>
      <c r="K22" s="2" t="n">
        <v>72.58</v>
      </c>
      <c r="L22" s="0" t="n">
        <v>0.7258</v>
      </c>
      <c r="M22" s="0" t="n">
        <v>0.032989691</v>
      </c>
      <c r="N22" s="0" t="n">
        <v>0.014516</v>
      </c>
      <c r="O22" s="0" t="n">
        <v>0.7</v>
      </c>
      <c r="P22" s="0" t="n">
        <v>0.308851064</v>
      </c>
      <c r="Q22" s="2" t="n">
        <v>249.38</v>
      </c>
      <c r="R22" s="1" t="n">
        <f aca="false">K22/Q22</f>
        <v>0.291041783623386</v>
      </c>
      <c r="S22" s="0" t="n">
        <v>0.1</v>
      </c>
      <c r="T22" s="0" t="n">
        <v>0.0004042</v>
      </c>
      <c r="U22" s="0" t="n">
        <v>0.86</v>
      </c>
      <c r="V22" s="0" t="n">
        <v>0.010810683</v>
      </c>
      <c r="X22" s="0" t="n">
        <v>0.4128</v>
      </c>
      <c r="Y22" s="0" t="n">
        <v>0.004128</v>
      </c>
    </row>
    <row r="23" customFormat="false" ht="14.5" hidden="false" customHeight="false" outlineLevel="0" collapsed="false">
      <c r="A23" s="0" t="n">
        <v>4</v>
      </c>
      <c r="B23" s="0" t="s">
        <v>30</v>
      </c>
      <c r="C23" s="0" t="s">
        <v>31</v>
      </c>
      <c r="D23" s="0" t="s">
        <v>32</v>
      </c>
      <c r="E23" s="0" t="n">
        <v>1.57</v>
      </c>
      <c r="F23" s="0" t="n">
        <v>0.0157</v>
      </c>
      <c r="G23" s="0" t="n">
        <v>50</v>
      </c>
      <c r="H23" s="0" t="n">
        <v>0.088</v>
      </c>
      <c r="I23" s="0" t="n">
        <v>2.112</v>
      </c>
      <c r="J23" s="0" t="n">
        <v>0.000314</v>
      </c>
      <c r="K23" s="2" t="n">
        <v>80.23</v>
      </c>
      <c r="L23" s="0" t="n">
        <v>0.8023</v>
      </c>
      <c r="M23" s="0" t="n">
        <v>0.028041237</v>
      </c>
      <c r="N23" s="0" t="n">
        <v>0.016046</v>
      </c>
      <c r="O23" s="0" t="n">
        <v>0.32</v>
      </c>
      <c r="P23" s="0" t="n">
        <v>0.182340909</v>
      </c>
      <c r="Q23" s="2" t="n">
        <v>323.13</v>
      </c>
      <c r="R23" s="4" t="n">
        <f aca="false">K23/Q23</f>
        <v>0.248290161854362</v>
      </c>
      <c r="S23" s="0" t="n">
        <v>0.1</v>
      </c>
      <c r="T23" s="0" t="n">
        <v>0.0021648</v>
      </c>
      <c r="U23" s="0" t="n">
        <v>2.46</v>
      </c>
      <c r="V23" s="0" t="n">
        <v>0.026119121</v>
      </c>
      <c r="X23" s="0" t="n">
        <v>1.1808</v>
      </c>
      <c r="Y23" s="0" t="n">
        <v>0.011808</v>
      </c>
    </row>
    <row r="24" customFormat="false" ht="14.5" hidden="false" customHeight="false" outlineLevel="0" collapsed="false">
      <c r="A24" s="0" t="n">
        <v>4</v>
      </c>
      <c r="B24" s="0" t="s">
        <v>30</v>
      </c>
      <c r="C24" s="0" t="s">
        <v>31</v>
      </c>
      <c r="D24" s="0" t="s">
        <v>32</v>
      </c>
      <c r="E24" s="0" t="n">
        <v>1.71</v>
      </c>
      <c r="F24" s="0" t="n">
        <v>0.0171</v>
      </c>
      <c r="G24" s="0" t="n">
        <v>50</v>
      </c>
      <c r="H24" s="0" t="n">
        <v>0.103</v>
      </c>
      <c r="I24" s="0" t="n">
        <v>2.472</v>
      </c>
      <c r="J24" s="0" t="n">
        <v>0.000342</v>
      </c>
      <c r="K24" s="2" t="n">
        <v>80.37</v>
      </c>
      <c r="L24" s="0" t="n">
        <v>0.8037</v>
      </c>
      <c r="M24" s="0" t="n">
        <v>0.131890034</v>
      </c>
      <c r="N24" s="0" t="n">
        <v>0.016074</v>
      </c>
      <c r="O24" s="0" t="n">
        <v>1.28</v>
      </c>
      <c r="P24" s="0" t="n">
        <v>0.156058252</v>
      </c>
      <c r="Q24" s="2" t="n">
        <v>312.5</v>
      </c>
      <c r="R24" s="4" t="n">
        <f aca="false">K24/Q24</f>
        <v>0.257184</v>
      </c>
      <c r="S24" s="0" t="n">
        <v>0.1</v>
      </c>
      <c r="T24" s="0" t="n">
        <v>0.0021939</v>
      </c>
      <c r="U24" s="0" t="n">
        <v>2.13</v>
      </c>
      <c r="V24" s="0" t="n">
        <v>0.022443467</v>
      </c>
      <c r="X24" s="0" t="n">
        <v>1.0224</v>
      </c>
      <c r="Y24" s="0" t="n">
        <v>0.010224</v>
      </c>
    </row>
    <row r="25" customFormat="false" ht="14.5" hidden="false" customHeight="false" outlineLevel="0" collapsed="false">
      <c r="A25" s="0" t="n">
        <v>4</v>
      </c>
      <c r="B25" s="0" t="s">
        <v>30</v>
      </c>
      <c r="C25" s="0" t="s">
        <v>31</v>
      </c>
      <c r="D25" s="0" t="s">
        <v>32</v>
      </c>
      <c r="E25" s="0" t="n">
        <v>1.9</v>
      </c>
      <c r="F25" s="0" t="n">
        <v>0.019</v>
      </c>
      <c r="G25" s="0" t="n">
        <v>50</v>
      </c>
      <c r="H25" s="0" t="n">
        <v>0.094</v>
      </c>
      <c r="I25" s="0" t="n">
        <v>2.256</v>
      </c>
      <c r="J25" s="0" t="n">
        <v>0.00038</v>
      </c>
      <c r="K25" s="2" t="n">
        <v>82.64</v>
      </c>
      <c r="L25" s="0" t="n">
        <v>0.8264</v>
      </c>
      <c r="M25" s="0" t="n">
        <v>0.125910653</v>
      </c>
      <c r="N25" s="0" t="n">
        <v>0.016528</v>
      </c>
      <c r="O25" s="0" t="n">
        <v>1.34</v>
      </c>
      <c r="P25" s="0" t="n">
        <v>0.175829787</v>
      </c>
      <c r="Q25" s="2" t="n">
        <v>321.56</v>
      </c>
      <c r="R25" s="4" t="n">
        <f aca="false">K25/Q25</f>
        <v>0.25699713894763</v>
      </c>
      <c r="S25" s="0" t="n">
        <v>0.1</v>
      </c>
      <c r="T25" s="0" t="n">
        <v>0.0031866</v>
      </c>
      <c r="U25" s="0" t="n">
        <v>3.39</v>
      </c>
      <c r="V25" s="0" t="n">
        <v>0.036565238</v>
      </c>
      <c r="X25" s="0" t="n">
        <v>1.6272</v>
      </c>
      <c r="Y25" s="0" t="n">
        <v>0.016272</v>
      </c>
    </row>
    <row r="26" customFormat="false" ht="14.5" hidden="false" customHeight="false" outlineLevel="0" collapsed="false">
      <c r="A26" s="0" t="n">
        <v>4</v>
      </c>
      <c r="B26" s="0" t="s">
        <v>30</v>
      </c>
      <c r="C26" s="0" t="s">
        <v>31</v>
      </c>
      <c r="D26" s="0" t="s">
        <v>32</v>
      </c>
      <c r="E26" s="0" t="n">
        <v>1.64</v>
      </c>
      <c r="F26" s="0" t="n">
        <v>0.0164</v>
      </c>
      <c r="G26" s="0" t="n">
        <v>50</v>
      </c>
      <c r="H26" s="0" t="n">
        <v>0.092</v>
      </c>
      <c r="I26" s="0" t="n">
        <v>2.208</v>
      </c>
      <c r="J26" s="0" t="n">
        <v>0.000328</v>
      </c>
      <c r="K26" s="2" t="n">
        <v>73.6</v>
      </c>
      <c r="L26" s="0" t="n">
        <v>0.736</v>
      </c>
      <c r="M26" s="0" t="n">
        <v>-0.004467354</v>
      </c>
      <c r="N26" s="0" t="n">
        <v>0.01472</v>
      </c>
      <c r="O26" s="0" t="n">
        <v>-0.05</v>
      </c>
      <c r="P26" s="0" t="n">
        <v>0.16</v>
      </c>
      <c r="Q26" s="2" t="n">
        <v>298.44</v>
      </c>
      <c r="R26" s="4" t="n">
        <f aca="false">K26/Q26</f>
        <v>0.246615735156145</v>
      </c>
      <c r="S26" s="0" t="n">
        <v>0.1</v>
      </c>
      <c r="T26" s="0" t="n">
        <v>0.0025668</v>
      </c>
      <c r="U26" s="0" t="n">
        <v>2.79</v>
      </c>
      <c r="V26" s="0" t="n">
        <v>0.029620127</v>
      </c>
      <c r="X26" s="0" t="n">
        <v>1.3392</v>
      </c>
      <c r="Y26" s="0" t="n">
        <v>0.013392</v>
      </c>
    </row>
    <row r="27" customFormat="false" ht="14.5" hidden="false" customHeight="false" outlineLevel="0" collapsed="false">
      <c r="A27" s="0" t="n">
        <v>4</v>
      </c>
      <c r="B27" s="0" t="s">
        <v>30</v>
      </c>
      <c r="C27" s="0" t="s">
        <v>31</v>
      </c>
      <c r="D27" s="0" t="s">
        <v>32</v>
      </c>
      <c r="E27" s="0" t="n">
        <v>1.9</v>
      </c>
      <c r="F27" s="0" t="n">
        <v>0.019</v>
      </c>
      <c r="G27" s="0" t="n">
        <v>50</v>
      </c>
      <c r="H27" s="0" t="n">
        <v>0.08</v>
      </c>
      <c r="I27" s="0" t="n">
        <v>1.92</v>
      </c>
      <c r="J27" s="0" t="n">
        <v>0.00038</v>
      </c>
      <c r="K27" s="2" t="n">
        <v>73.8</v>
      </c>
      <c r="L27" s="0" t="n">
        <v>0.738</v>
      </c>
      <c r="M27" s="0" t="n">
        <v>-6.87E-005</v>
      </c>
      <c r="N27" s="0" t="n">
        <v>0.01476</v>
      </c>
      <c r="O27" s="0" t="n">
        <v>0</v>
      </c>
      <c r="P27" s="0" t="n">
        <v>0.1845</v>
      </c>
      <c r="Q27" s="2" t="n">
        <v>300.94</v>
      </c>
      <c r="R27" s="4" t="n">
        <f aca="false">K27/Q27</f>
        <v>0.245231607629428</v>
      </c>
      <c r="S27" s="0" t="n">
        <v>0.1</v>
      </c>
      <c r="T27" s="0" t="n">
        <v>0.001736</v>
      </c>
      <c r="U27" s="0" t="n">
        <v>2.17</v>
      </c>
      <c r="V27" s="0" t="n">
        <v>0.024023625</v>
      </c>
      <c r="X27" s="0" t="n">
        <v>1.0416</v>
      </c>
      <c r="Y27" s="0" t="n">
        <v>0.010416</v>
      </c>
    </row>
    <row r="31" customFormat="false" ht="14.5" hidden="false" customHeight="false" outlineLevel="0" collapsed="false">
      <c r="O31" s="0" t="s">
        <v>33</v>
      </c>
      <c r="Q31" s="5" t="s">
        <v>26</v>
      </c>
      <c r="R31" s="1" t="n">
        <f aca="false">AVERAGE(R4:R8,R12:R16)</f>
        <v>0.845476281220254</v>
      </c>
    </row>
    <row r="32" customFormat="false" ht="14.5" hidden="false" customHeight="false" outlineLevel="0" collapsed="false">
      <c r="Q32" s="6" t="s">
        <v>30</v>
      </c>
      <c r="R32" s="1" t="n">
        <f aca="false">AVERAGE(R23:R27)</f>
        <v>0.250863728717513</v>
      </c>
    </row>
    <row r="33" customFormat="false" ht="14.5" hidden="false" customHeight="false" outlineLevel="0" collapsed="false">
      <c r="Q33" s="1" t="s">
        <v>24</v>
      </c>
      <c r="R33" s="1" t="n">
        <f aca="false">AVERAGE(R2:R3,R9:R11,R17:R22)</f>
        <v>0.304806116455477</v>
      </c>
    </row>
    <row r="35" customFormat="false" ht="14.5" hidden="false" customHeight="false" outlineLevel="0" collapsed="false">
      <c r="P35" s="0" t="s">
        <v>34</v>
      </c>
      <c r="R35" s="1" t="n">
        <f aca="false">MIN(R2:R27)</f>
        <v>0.245231607629428</v>
      </c>
    </row>
    <row r="36" customFormat="false" ht="13.8" hidden="false" customHeight="false" outlineLevel="0" collapsed="false">
      <c r="P36" s="0" t="s">
        <v>35</v>
      </c>
      <c r="R36" s="1" t="n">
        <f aca="false">MAX(R3:R28)</f>
        <v>1.36365829145729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2022-10-24T18:24:54Z</dcterms:created>
  <dc:creator/>
  <dc:description/>
  <dc:language>en-US</dc:language>
  <cp:lastModifiedBy/>
  <dcterms:modified xsi:type="dcterms:W3CDTF">2022-12-30T06:04:49Z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